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Exhibits\O&amp;M\"/>
    </mc:Choice>
  </mc:AlternateContent>
  <bookViews>
    <workbookView xWindow="3816" yWindow="4356" windowWidth="11448" windowHeight="4368" tabRatio="709"/>
  </bookViews>
  <sheets>
    <sheet name="Summary" sheetId="20" r:id="rId1"/>
    <sheet name="120250-River St Plant" sheetId="12" r:id="rId2"/>
    <sheet name="120251-Richmond Road Plant" sheetId="13" r:id="rId3"/>
    <sheet name="120252-KRSII Plant" sheetId="14" r:id="rId4"/>
    <sheet name="System Delivery" sheetId="32" r:id="rId5"/>
    <sheet name="2019 Chemical Pricing" sheetId="36" r:id="rId6"/>
  </sheets>
  <externalReferences>
    <externalReference r:id="rId7"/>
  </externalReferences>
  <definedNames>
    <definedName name="_xlnm.Print_Area" localSheetId="1">'120250-River St Plant'!$A$1:$S$188</definedName>
    <definedName name="_xlnm.Print_Area" localSheetId="2">'120251-Richmond Road Plant'!$A$1:$S$236</definedName>
    <definedName name="_xlnm.Print_Area" localSheetId="3">'120252-KRSII Plant'!$A$1:$S$224</definedName>
    <definedName name="_xlnm.Print_Area" localSheetId="5">'2019 Chemical Pricing'!$A$1:$G$40</definedName>
    <definedName name="_xlnm.Print_Area" localSheetId="0">Summary!$A$1:$J$6</definedName>
    <definedName name="_xlnm.Print_Area" localSheetId="4">'System Delivery'!$A$1:$H$4</definedName>
    <definedName name="_xlnm.Print_Titles" localSheetId="1">'120250-River St Plant'!$1:$7</definedName>
    <definedName name="_xlnm.Print_Titles" localSheetId="2">'120251-Richmond Road Plant'!$1:$7</definedName>
    <definedName name="_xlnm.Print_Titles" localSheetId="3">'120252-KRSII Plant'!$1:$7</definedName>
  </definedNames>
  <calcPr calcId="162913" iterate="1"/>
</workbook>
</file>

<file path=xl/calcChain.xml><?xml version="1.0" encoding="utf-8"?>
<calcChain xmlns="http://schemas.openxmlformats.org/spreadsheetml/2006/main">
  <c r="H4" i="32" l="1"/>
  <c r="G4" i="32"/>
  <c r="F4" i="32"/>
  <c r="E4" i="32"/>
  <c r="D4" i="32"/>
  <c r="C4" i="32"/>
  <c r="B5" i="20" l="1"/>
  <c r="B4" i="20"/>
  <c r="B3" i="20"/>
  <c r="G5" i="20" l="1"/>
  <c r="H5" i="20"/>
  <c r="E5" i="20"/>
  <c r="F5" i="20"/>
  <c r="I5" i="20"/>
  <c r="E4" i="20" l="1"/>
  <c r="I4" i="20"/>
  <c r="F4" i="20"/>
  <c r="H4" i="20"/>
  <c r="D5" i="20"/>
  <c r="J5" i="20" l="1"/>
  <c r="G4" i="20"/>
  <c r="D4" i="20"/>
  <c r="J4" i="20" l="1"/>
  <c r="H3" i="20" l="1"/>
  <c r="F3" i="20"/>
  <c r="E3" i="20"/>
  <c r="G3" i="20"/>
  <c r="I3" i="20"/>
  <c r="I6" i="20" l="1"/>
  <c r="G6" i="20"/>
  <c r="E6" i="20"/>
  <c r="F6" i="20"/>
  <c r="H6" i="20"/>
  <c r="D3" i="20"/>
  <c r="D6" i="20" l="1"/>
  <c r="J3" i="20"/>
  <c r="J6" i="20" l="1"/>
</calcChain>
</file>

<file path=xl/sharedStrings.xml><?xml version="1.0" encoding="utf-8"?>
<sst xmlns="http://schemas.openxmlformats.org/spreadsheetml/2006/main" count="1338" uniqueCount="179">
  <si>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</si>
  <si>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</si>
  <si>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</si>
  <si>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</si>
  <si>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</si>
  <si>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</si>
  <si>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</si>
  <si>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</si>
  <si>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</si>
  <si>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</si>
  <si>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</si>
  <si>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</si>
  <si>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System delivery gross</t>
  </si>
  <si>
    <t xml:space="preserve">                    E120205_CEN-Admin &amp; Gen</t>
  </si>
  <si>
    <t>Material Description</t>
  </si>
  <si>
    <t>P602</t>
  </si>
  <si>
    <t>CHM,AMMONIA,ANHYDROUS,100%,BULK</t>
  </si>
  <si>
    <t>CHM,AMMONIA,AQUA,19%,BULK</t>
  </si>
  <si>
    <t>CHM,CARBON,PAC LIGNITE,900LB</t>
  </si>
  <si>
    <t>CHM,CARBON,PAC WOOD BASED,750LB</t>
  </si>
  <si>
    <t>CHM,CHLORINE,100%,150LB CYLINDER</t>
  </si>
  <si>
    <t>S601</t>
  </si>
  <si>
    <t>S603</t>
  </si>
  <si>
    <t>CHM,CHLORINE,100%,2000LB CYLINDER</t>
  </si>
  <si>
    <t>CHM,FERRIC,CHLORID,38%,BULK</t>
  </si>
  <si>
    <t>CHM,HFS ACID,23%,BULK</t>
  </si>
  <si>
    <t>CHM,HFS ACID,23%,MINI BULK</t>
  </si>
  <si>
    <t>CHM,PHOSPHATE,ORTH-PLY CARUS 8500,BULK</t>
  </si>
  <si>
    <t>CHM,PHOSPHATE,ORTH-PLY CARUS 8600,BULK</t>
  </si>
  <si>
    <t>CHM,PACL,DELPC2020,55GA</t>
  </si>
  <si>
    <t>CHM,PACL,DELPC2020, BULK</t>
  </si>
  <si>
    <t>CHM,POLYMER,CATIONC CEDRFLOC 524,BULK</t>
  </si>
  <si>
    <t>CHM,POLYMER,CATIONC CEDRFLOC 408,50LB</t>
  </si>
  <si>
    <t>CHM,POLYMER,SLUDGE CEDARFLOC 312,55GA</t>
  </si>
  <si>
    <t>CHM,POTASSIUM PERMANGANATE,100%,55LB</t>
  </si>
  <si>
    <t>CHM,SODIUM PERMANGANATE,20%,BULK</t>
  </si>
  <si>
    <t>CHM,SODIUM PERMANGANATE,20%,MINI BULK</t>
  </si>
  <si>
    <t>CHM,SODIUM CHLORIDE,90% PURE,50LB 704</t>
  </si>
  <si>
    <t>CHM,SODIUM HYDROXIDE,25%,BULK 403</t>
  </si>
  <si>
    <t>CHM,SODIUM HYDROXIDE,50%,BULK</t>
  </si>
  <si>
    <t>CHM,SODIUM HYPOCHLORITE,13%,15GA</t>
  </si>
  <si>
    <t>CHM,SODIUM HYPOCHLORITE,13%,55GA</t>
  </si>
  <si>
    <t>CHM,SODIUM THIOSULFATE,DRY,100%,50LB</t>
  </si>
  <si>
    <t>CHM,SODIUM THIOSULFATE,LIQUID,30%,BULK</t>
  </si>
  <si>
    <t>CHM,SULFUR DIOXIDE,100%,150LB 318</t>
  </si>
  <si>
    <t>S602</t>
  </si>
  <si>
    <t>CHM,CHLORINE,TABLETS,100%,55LB</t>
  </si>
  <si>
    <t>CHM,SODIUM SULFITE,80%,45LB</t>
  </si>
  <si>
    <t>CHM,BIOXIDE</t>
  </si>
  <si>
    <t>CHM,SODIUM PERMANGANATE,20%,300GA</t>
  </si>
  <si>
    <t>CHM,POLYMER,FILTER AID</t>
  </si>
  <si>
    <t>CHM,PHOS,ORTH-PLY CARUS 8600,MINI BULK</t>
  </si>
  <si>
    <t>CHM,POLYMER,CATIONC CEDRFLOC524,MINIBULK</t>
  </si>
  <si>
    <t>State</t>
  </si>
  <si>
    <t>KY</t>
  </si>
  <si>
    <t>Lexington Prod</t>
  </si>
  <si>
    <t>Northern Sewer</t>
  </si>
  <si>
    <t>Lexington Sewer</t>
  </si>
  <si>
    <t>Millersburg Sewer</t>
  </si>
  <si>
    <t>Part</t>
  </si>
  <si>
    <t>SD Allocated</t>
  </si>
  <si>
    <t>Chemical</t>
  </si>
  <si>
    <t>Number</t>
  </si>
  <si>
    <t>to Plant</t>
  </si>
  <si>
    <t>YTD</t>
  </si>
  <si>
    <t>Notes</t>
  </si>
  <si>
    <t>2-Year Average Chemical Usage in Units:</t>
  </si>
  <si>
    <t>2-Year Average Allocated System Delivery</t>
  </si>
  <si>
    <t>Historical Dosage per T-Gal Produced:</t>
  </si>
  <si>
    <t>Historical Dosage per T-Gal Produced above with following modifications:</t>
  </si>
  <si>
    <t>Final Budgeted Dosage per T-Gal after revisions input by Production Department</t>
  </si>
  <si>
    <t>KENTUCKY AMERICAN WATER</t>
  </si>
  <si>
    <t>CENTRAL DISTRICT - KENTUCKY RIVER STATION COST CENTER</t>
  </si>
  <si>
    <t>Kentucky River Station (KRS) Plant:</t>
  </si>
  <si>
    <t>COST CENTER #120250</t>
  </si>
  <si>
    <t>CENTRAL DISTRICT - RICHMOND ROAD STATION COST CENTER</t>
  </si>
  <si>
    <t>COST CENTER #120251</t>
  </si>
  <si>
    <t>Richmond Road Station (RRS) Plant:</t>
  </si>
  <si>
    <t>CENTRAL DISTRICT - KRSII COST CENTER</t>
  </si>
  <si>
    <t>KRS II Plant:</t>
  </si>
  <si>
    <t>Made dosages zero as usage of this chemical is charged to waste disposal expense</t>
  </si>
  <si>
    <t>Bus Unit</t>
  </si>
  <si>
    <t>Object Acct</t>
  </si>
  <si>
    <t>A51800000</t>
  </si>
  <si>
    <t>E120250</t>
  </si>
  <si>
    <t>E120251</t>
  </si>
  <si>
    <t>E120252</t>
  </si>
  <si>
    <t>CHM,PHOS,ORTH-PLY CARUS 8500,MINIBULK</t>
  </si>
  <si>
    <t>2018 Central District System Delivery - Budget</t>
  </si>
  <si>
    <t>2016 Central District System Delivery - Actual</t>
  </si>
  <si>
    <t>2016 Monthly Chemical Usage in Units:</t>
  </si>
  <si>
    <t>Allocated 2016 System Delivery</t>
  </si>
  <si>
    <t>Actual 2016 District Total System Delivery in T-gal</t>
  </si>
  <si>
    <t>Made dosages zero as this chemical appears to have been replaced by Part #1200665 above</t>
  </si>
  <si>
    <t>CHM,CRBN,PACWTR CARB L/O,800 IOD,850LB</t>
  </si>
  <si>
    <t>Ridgewood Sewer</t>
  </si>
  <si>
    <t>2019 Central District System Delivery - Budget</t>
  </si>
  <si>
    <t>2017 Central District System Delivery - Actual</t>
  </si>
  <si>
    <t>2017 Monthly Chemical Usage in Units:</t>
  </si>
  <si>
    <t>Allocated 2017 System Delivery</t>
  </si>
  <si>
    <t>2019 BRIR Budgeted Dosage per T-Gal Produced:</t>
  </si>
  <si>
    <t>2019 Operations Adjustments to Budgeted Dosage per T-Gal Produced:</t>
  </si>
  <si>
    <t>2019 Final Adjusted Budgeted Dosage per T-Gal Produced:</t>
  </si>
  <si>
    <t>2019 Budgeted System Delivery</t>
  </si>
  <si>
    <t>2019 Budgeted Chemical Usage in Units:</t>
  </si>
  <si>
    <t>2018 Actual Price per Unit:</t>
  </si>
  <si>
    <t>2019 Price Increase (Decrease) per Supply Chain:</t>
  </si>
  <si>
    <t>2019 Budget Price per Unit:</t>
  </si>
  <si>
    <t>2019 Budget Expense in Dollars:</t>
  </si>
  <si>
    <t>CENTRAL DISTRICT - KY RIVER STATION PLANT 2019 CHEMICAL BUDGET</t>
  </si>
  <si>
    <t>Budgeted 2018 District Total System Delivery in T-gal</t>
  </si>
  <si>
    <t>Actual 2017 District Total System Delivery in T-gal</t>
  </si>
  <si>
    <t>CENTRAL DISTRICT - RICH. ROAD STATION PLANT 2019 CHEMICAL BUDGET</t>
  </si>
  <si>
    <t>CENTRAL DISTRICT - KRSII PLANT 2019 CHEMICAL BUDGET</t>
  </si>
  <si>
    <t xml:space="preserve"> </t>
  </si>
  <si>
    <t>Copper sulfate for reservoir</t>
  </si>
  <si>
    <t>adjustment to average actual dose</t>
  </si>
  <si>
    <t>8 applications of soppersulfate to reservoir at $30k each</t>
  </si>
  <si>
    <t>Caustic soda feed to adjust pH when feeding ferric chloride.</t>
  </si>
  <si>
    <t>Ferric chloride feed from May - December for THM/HAA compliance.</t>
  </si>
  <si>
    <t>'1200916</t>
  </si>
  <si>
    <t>adjust pH to meet regulated minimum</t>
  </si>
  <si>
    <t>CHM, ammonia aqua 19% bulk</t>
  </si>
  <si>
    <t>CHM, sodium hypochlorite 12% bulk</t>
  </si>
  <si>
    <t>CHM, liquid lime</t>
  </si>
  <si>
    <t>replacing CHM,CHLORINE,100%,2000LB CYLINDER beginning 2019-08-01</t>
  </si>
  <si>
    <t>replaced by sodium hypochlorite 12% bulk beginning 2019-08-01</t>
  </si>
  <si>
    <t>replaced by liquid lime beginning 2019-08-01</t>
  </si>
  <si>
    <t>replaced by aqua ammonia beginning 2019-08-01</t>
  </si>
  <si>
    <t>replacing CHM,CHLORINE,100%,2000LB CYLINDER beginning 2020-04-01</t>
  </si>
  <si>
    <t>replaced by aqua ammonia beginning 2020-04-01</t>
  </si>
  <si>
    <t>replaced by sodium hypochlorite 12% bulk beginning 2020-04-01</t>
  </si>
  <si>
    <t>replaced by liquid lime beginning 2020-04-01</t>
  </si>
  <si>
    <t>replacing CHM,CHLORINE,100%,2000LB CYLINDER beginning 2019-08-01, estimate using 1.5x chlorine due to chemistry change</t>
  </si>
  <si>
    <t>replacing  CHM,AMMONIA,ANHYDROUS, 100% BULK beginning 2019-08-01</t>
  </si>
  <si>
    <t>replacing, CHM,SODIUM HYDROXIDE,50% BULK beginning 2019-08-01</t>
  </si>
  <si>
    <t>replacing, CHM,SODIUM HYDROXIDE,50%, BULK beginning 2019-08-01, average 11k lb/month 09/2018</t>
  </si>
  <si>
    <t>replacing CHM,CHLORINE,100%,2000LB CYLINDER beginning 2020-04-01, estimate using 1.5x chlorine due to chemistry change</t>
  </si>
  <si>
    <t>replacing  CHM,AMMONIA,ANHYDROUS, 100% BULK beginning 2020-04-01</t>
  </si>
  <si>
    <t>replacing, CHM,SODIUM HYDROXIDE,50%, BULK beginning 2020-04-01, average 36k lb/month 09/2018</t>
  </si>
  <si>
    <t>replacing, CHM,SODIUM HYDROXIDE,50% BULK beginning 2020-04-01</t>
  </si>
  <si>
    <t>FY20</t>
  </si>
  <si>
    <t>S604</t>
  </si>
  <si>
    <t>CHM,POLYMER,NONIONC CEDRFLOC 550,55GA</t>
  </si>
  <si>
    <t>SAP Material</t>
  </si>
  <si>
    <t>Plant Name</t>
  </si>
  <si>
    <t>SAP Plant</t>
  </si>
  <si>
    <t>2019 Supplier</t>
  </si>
  <si>
    <t>Total</t>
  </si>
  <si>
    <t>Budgeted 2020 System Delivery</t>
  </si>
  <si>
    <t>2019 Chemical pricing-actual</t>
  </si>
  <si>
    <t>2020 CHEMICALS BUDGET</t>
  </si>
  <si>
    <t>COST CENTER #120252</t>
  </si>
  <si>
    <t>Total 2020 Cost Center Chemical Budget</t>
  </si>
  <si>
    <t xml:space="preserve">2019 chemicals - new chem buildings online </t>
  </si>
  <si>
    <t>1200557</t>
  </si>
  <si>
    <t>1200597</t>
  </si>
  <si>
    <t>1200612</t>
  </si>
  <si>
    <t>1200647</t>
  </si>
  <si>
    <t>1200702</t>
  </si>
  <si>
    <t>1200665</t>
  </si>
  <si>
    <t>1200761</t>
  </si>
  <si>
    <t>1200900</t>
  </si>
  <si>
    <t>1200928</t>
  </si>
  <si>
    <t>1200956</t>
  </si>
  <si>
    <t>1200588</t>
  </si>
  <si>
    <t>1200648</t>
  </si>
  <si>
    <t>1201523</t>
  </si>
  <si>
    <t>1200815</t>
  </si>
  <si>
    <t>1201531</t>
  </si>
  <si>
    <t>1200880</t>
  </si>
  <si>
    <t>1200952</t>
  </si>
  <si>
    <t>1200566</t>
  </si>
  <si>
    <t>1200585</t>
  </si>
  <si>
    <t>1200667</t>
  </si>
  <si>
    <t>1201127</t>
  </si>
  <si>
    <t>1200855</t>
  </si>
  <si>
    <t>1200871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</si>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</sst>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#,##0.0000_);\(#,##0.0000\)"/>
    <numFmt numFmtId="165" formatCode="0.00000"/>
    <numFmt numFmtId="166" formatCode="0.0000"/>
    <numFmt numFmtId="167" formatCode="&quot;$&quot;#,##0.0000_);[Red]\(&quot;$&quot;#,##0.0000\)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75">
    <xf numFmtId="0" fontId="0" fillId="0" borderId="0" xfId="0"/>
    <xf numFmtId="39" fontId="1" fillId="0" borderId="1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3" fillId="0" borderId="0" xfId="0" applyFont="1"/>
    <xf numFmtId="39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7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39" fontId="0" fillId="0" borderId="0" xfId="0" applyNumberFormat="1" applyFill="1"/>
    <xf numFmtId="0" fontId="6" fillId="0" borderId="0" xfId="0" applyFont="1"/>
    <xf numFmtId="0" fontId="0" fillId="0" borderId="1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2" borderId="0" xfId="0" applyFill="1"/>
    <xf numFmtId="0" fontId="2" fillId="0" borderId="0" xfId="0" applyFont="1" applyFill="1" applyBorder="1"/>
    <xf numFmtId="0" fontId="8" fillId="0" borderId="0" xfId="0" applyFont="1"/>
    <xf numFmtId="0" fontId="4" fillId="0" borderId="0" xfId="0" applyFont="1" applyFill="1"/>
    <xf numFmtId="0" fontId="2" fillId="0" borderId="0" xfId="0" applyFont="1" applyFill="1"/>
    <xf numFmtId="0" fontId="0" fillId="0" borderId="0" xfId="0" applyFill="1" applyBorder="1"/>
    <xf numFmtId="0" fontId="7" fillId="0" borderId="0" xfId="0" applyFont="1" applyFill="1" applyBorder="1"/>
    <xf numFmtId="41" fontId="5" fillId="0" borderId="0" xfId="0" applyNumberFormat="1" applyFont="1" applyFill="1" applyBorder="1" applyAlignment="1" applyProtection="1"/>
    <xf numFmtId="37" fontId="0" fillId="0" borderId="1" xfId="0" applyNumberFormat="1" applyFill="1" applyBorder="1" applyProtection="1">
      <protection locked="0"/>
    </xf>
    <xf numFmtId="0" fontId="0" fillId="0" borderId="1" xfId="0" quotePrefix="1" applyNumberFormat="1" applyFill="1" applyBorder="1" applyAlignment="1" applyProtection="1">
      <alignment horizontal="right"/>
      <protection locked="0"/>
    </xf>
    <xf numFmtId="0" fontId="3" fillId="0" borderId="0" xfId="0" applyFont="1" applyFill="1" applyBorder="1"/>
    <xf numFmtId="0" fontId="0" fillId="0" borderId="0" xfId="0" applyFont="1" applyFill="1" applyBorder="1"/>
    <xf numFmtId="41" fontId="0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 applyProtection="1"/>
    <xf numFmtId="41" fontId="5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167" fontId="0" fillId="0" borderId="0" xfId="0" applyNumberFormat="1" applyFont="1" applyFill="1" applyBorder="1"/>
    <xf numFmtId="39" fontId="0" fillId="0" borderId="0" xfId="0" applyNumberFormat="1" applyFont="1" applyFill="1" applyAlignment="1">
      <alignment horizontal="right"/>
    </xf>
    <xf numFmtId="166" fontId="0" fillId="0" borderId="0" xfId="0" applyNumberFormat="1" applyFill="1"/>
    <xf numFmtId="10" fontId="0" fillId="0" borderId="0" xfId="0" applyNumberFormat="1" applyFill="1"/>
    <xf numFmtId="39" fontId="2" fillId="0" borderId="2" xfId="0" applyNumberFormat="1" applyFont="1" applyFill="1" applyBorder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37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165" fontId="0" fillId="0" borderId="0" xfId="0" applyNumberFormat="1" applyFill="1"/>
    <xf numFmtId="0" fontId="0" fillId="0" borderId="0" xfId="0" applyNumberFormat="1" applyFill="1" applyAlignment="1">
      <alignment horizontal="center"/>
    </xf>
    <xf numFmtId="39" fontId="1" fillId="0" borderId="3" xfId="0" applyNumberFormat="1" applyFont="1" applyFill="1" applyBorder="1" applyProtection="1">
      <protection locked="0"/>
    </xf>
    <xf numFmtId="39" fontId="0" fillId="0" borderId="0" xfId="0" applyNumberFormat="1" applyFill="1" applyBorder="1"/>
    <xf numFmtId="39" fontId="2" fillId="0" borderId="0" xfId="0" applyNumberFormat="1" applyFont="1" applyFill="1" applyBorder="1"/>
    <xf numFmtId="39" fontId="1" fillId="0" borderId="0" xfId="0" applyNumberFormat="1" applyFont="1" applyFill="1" applyBorder="1" applyProtection="1">
      <protection locked="0"/>
    </xf>
    <xf numFmtId="0" fontId="2" fillId="0" borderId="0" xfId="0" applyFont="1" applyFill="1" applyAlignment="1">
      <alignment horizontal="left"/>
    </xf>
    <xf numFmtId="0" fontId="0" fillId="0" borderId="4" xfId="0" quotePrefix="1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Protection="1">
      <protection locked="0"/>
    </xf>
    <xf numFmtId="37" fontId="0" fillId="0" borderId="4" xfId="0" applyNumberFormat="1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quotePrefix="1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quotePrefix="1" applyNumberFormat="1" applyFill="1" applyBorder="1" applyAlignment="1" applyProtection="1">
      <alignment horizontal="right"/>
      <protection locked="0"/>
    </xf>
    <xf numFmtId="37" fontId="0" fillId="0" borderId="0" xfId="0" applyNumberFormat="1" applyFill="1" applyBorder="1" applyProtection="1">
      <protection locked="0"/>
    </xf>
    <xf numFmtId="167" fontId="0" fillId="3" borderId="0" xfId="0" applyNumberFormat="1" applyFont="1" applyFill="1" applyBorder="1"/>
    <xf numFmtId="0" fontId="0" fillId="3" borderId="0" xfId="0" applyFont="1" applyFill="1" applyBorder="1"/>
    <xf numFmtId="0" fontId="6" fillId="0" borderId="0" xfId="0" applyFont="1" applyFill="1" applyBorder="1" applyAlignment="1">
      <alignment horizontal="center"/>
    </xf>
    <xf numFmtId="39" fontId="0" fillId="3" borderId="0" xfId="0" applyNumberFormat="1" applyFill="1"/>
    <xf numFmtId="0" fontId="0" fillId="3" borderId="0" xfId="0" applyFill="1"/>
    <xf numFmtId="39" fontId="0" fillId="3" borderId="0" xfId="0" applyNumberFormat="1" applyFill="1" applyBorder="1"/>
    <xf numFmtId="0" fontId="0" fillId="3" borderId="0" xfId="0" applyFill="1" applyBorder="1"/>
    <xf numFmtId="164" fontId="0" fillId="3" borderId="0" xfId="0" applyNumberFormat="1" applyFill="1"/>
    <xf numFmtId="1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Revenues/KAWC%202018%20Rate%20Case%20-%20System%20Deliv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</sheetNames>
    <sheetDataSet>
      <sheetData sheetId="0" refreshError="1"/>
      <sheetData sheetId="1">
        <row r="54">
          <cell r="R54">
            <v>1395519</v>
          </cell>
          <cell r="X54">
            <v>1103134</v>
          </cell>
          <cell r="Y54">
            <v>1021448</v>
          </cell>
          <cell r="Z54">
            <v>1092730</v>
          </cell>
          <cell r="AA54">
            <v>1108881</v>
          </cell>
          <cell r="AB54">
            <v>1240689</v>
          </cell>
          <cell r="AC54">
            <v>1331127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1.bin"/><Relationship Id="rId3" Type="http://schemas.openxmlformats.org/officeDocument/2006/relationships/customProperty" Target="../customProperty6.bin"/><Relationship Id="rId7" Type="http://schemas.openxmlformats.org/officeDocument/2006/relationships/customProperty" Target="../customProperty10.bin"/><Relationship Id="rId12" Type="http://schemas.openxmlformats.org/officeDocument/2006/relationships/customProperty" Target="../customProperty15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9.bin"/><Relationship Id="rId11" Type="http://schemas.openxmlformats.org/officeDocument/2006/relationships/customProperty" Target="../customProperty14.bin"/><Relationship Id="rId5" Type="http://schemas.openxmlformats.org/officeDocument/2006/relationships/customProperty" Target="../customProperty8.bin"/><Relationship Id="rId10" Type="http://schemas.openxmlformats.org/officeDocument/2006/relationships/customProperty" Target="../customProperty13.bin"/><Relationship Id="rId4" Type="http://schemas.openxmlformats.org/officeDocument/2006/relationships/customProperty" Target="../customProperty7.bin"/><Relationship Id="rId9" Type="http://schemas.openxmlformats.org/officeDocument/2006/relationships/customProperty" Target="../customProperty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3"/>
  <sheetViews>
    <sheetView tabSelected="1" workbookViewId="0"/>
  </sheetViews>
  <sheetFormatPr defaultColWidth="9.109375" defaultRowHeight="14.4" x14ac:dyDescent="0.3"/>
  <cols>
    <col min="1" max="1" width="8.33203125" style="18" bestFit="1" customWidth="1"/>
    <col min="2" max="2" width="6.33203125" style="18" bestFit="1" customWidth="1"/>
    <col min="3" max="3" width="10.88671875" style="18" bestFit="1" customWidth="1"/>
    <col min="4" max="9" width="9" style="18" bestFit="1" customWidth="1"/>
    <col min="10" max="10" width="10.5546875" style="18" bestFit="1" customWidth="1"/>
    <col min="11" max="16384" width="9.109375" style="18"/>
  </cols>
  <sheetData>
    <row r="1" spans="1:10" x14ac:dyDescent="0.3">
      <c r="A1" s="33"/>
      <c r="B1" s="33"/>
      <c r="C1" s="33"/>
      <c r="D1" s="33" t="s">
        <v>141</v>
      </c>
      <c r="E1" s="33" t="s">
        <v>141</v>
      </c>
      <c r="F1" s="33" t="s">
        <v>141</v>
      </c>
      <c r="G1" s="33" t="s">
        <v>141</v>
      </c>
      <c r="H1" s="33" t="s">
        <v>141</v>
      </c>
      <c r="I1" s="33" t="s">
        <v>141</v>
      </c>
      <c r="J1" s="33"/>
    </row>
    <row r="2" spans="1:10" x14ac:dyDescent="0.3">
      <c r="A2" s="33" t="s">
        <v>81</v>
      </c>
      <c r="B2" s="33"/>
      <c r="C2" s="33" t="s">
        <v>82</v>
      </c>
      <c r="D2" s="33" t="s">
        <v>0</v>
      </c>
      <c r="E2" s="33" t="s">
        <v>1</v>
      </c>
      <c r="F2" s="33" t="s">
        <v>2</v>
      </c>
      <c r="G2" s="33" t="s">
        <v>3</v>
      </c>
      <c r="H2" s="33" t="s">
        <v>4</v>
      </c>
      <c r="I2" s="33" t="s">
        <v>5</v>
      </c>
      <c r="J2" s="33" t="s">
        <v>148</v>
      </c>
    </row>
    <row r="3" spans="1:10" x14ac:dyDescent="0.3">
      <c r="A3" s="34" t="s">
        <v>84</v>
      </c>
      <c r="B3" s="34" t="str">
        <f>LEFT(A3,5)</f>
        <v>E1202</v>
      </c>
      <c r="C3" s="35" t="s">
        <v>83</v>
      </c>
      <c r="D3" s="26">
        <f>'120250-River St Plant'!D188</f>
        <v>74660.606447821134</v>
      </c>
      <c r="E3" s="26">
        <f>'120250-River St Plant'!E188</f>
        <v>57343.618606657699</v>
      </c>
      <c r="F3" s="26">
        <f>'120250-River St Plant'!F188</f>
        <v>63611.660083336676</v>
      </c>
      <c r="G3" s="26">
        <f>'120250-River St Plant'!G188</f>
        <v>112604.07012017284</v>
      </c>
      <c r="H3" s="26">
        <f>'120250-River St Plant'!H188</f>
        <v>175426.49800682225</v>
      </c>
      <c r="I3" s="26">
        <f>'120250-River St Plant'!I188</f>
        <v>190101.91165929977</v>
      </c>
      <c r="J3" s="36">
        <f>SUM(D3:I3)</f>
        <v>673748.36492411036</v>
      </c>
    </row>
    <row r="4" spans="1:10" x14ac:dyDescent="0.3">
      <c r="A4" s="34" t="s">
        <v>85</v>
      </c>
      <c r="B4" s="34" t="str">
        <f t="shared" ref="B4:B5" si="0">LEFT(A4,5)</f>
        <v>E1202</v>
      </c>
      <c r="C4" s="35" t="s">
        <v>83</v>
      </c>
      <c r="D4" s="26">
        <f>'120251-Richmond Road Plant'!D236</f>
        <v>72242.4005750754</v>
      </c>
      <c r="E4" s="26">
        <f>'120251-Richmond Road Plant'!E236</f>
        <v>74425.111090211954</v>
      </c>
      <c r="F4" s="26">
        <f>'120251-Richmond Road Plant'!F236</f>
        <v>94444.912581347889</v>
      </c>
      <c r="G4" s="26">
        <f>'120251-Richmond Road Plant'!G236</f>
        <v>136841.3663912646</v>
      </c>
      <c r="H4" s="26">
        <f>'120251-Richmond Road Plant'!H236</f>
        <v>103292.91806849536</v>
      </c>
      <c r="I4" s="26">
        <f>'120251-Richmond Road Plant'!I236</f>
        <v>105722.07508437849</v>
      </c>
      <c r="J4" s="36">
        <f>SUM(D4:I4)</f>
        <v>586968.78379077371</v>
      </c>
    </row>
    <row r="5" spans="1:10" x14ac:dyDescent="0.3">
      <c r="A5" s="34" t="s">
        <v>86</v>
      </c>
      <c r="B5" s="34" t="str">
        <f t="shared" si="0"/>
        <v>E1202</v>
      </c>
      <c r="C5" s="35" t="s">
        <v>83</v>
      </c>
      <c r="D5" s="26">
        <f>'120252-KRSII Plant'!D224</f>
        <v>21717.270611996886</v>
      </c>
      <c r="E5" s="26">
        <f>'120252-KRSII Plant'!E224</f>
        <v>20174.698175819874</v>
      </c>
      <c r="F5" s="26">
        <f>'120252-KRSII Plant'!F224</f>
        <v>30629.750533282368</v>
      </c>
      <c r="G5" s="26">
        <f>'120252-KRSII Plant'!G224</f>
        <v>29693.778988864444</v>
      </c>
      <c r="H5" s="26">
        <f>'120252-KRSII Plant'!H224</f>
        <v>41553.574624245957</v>
      </c>
      <c r="I5" s="26">
        <f>'120252-KRSII Plant'!I224</f>
        <v>41332.127687055159</v>
      </c>
      <c r="J5" s="36">
        <f>SUM(D5:I5)</f>
        <v>185101.2006212647</v>
      </c>
    </row>
    <row r="6" spans="1:10" x14ac:dyDescent="0.3">
      <c r="D6" s="31">
        <f t="shared" ref="D6:I6" si="1">+D3+D4+D5</f>
        <v>168620.27763489343</v>
      </c>
      <c r="E6" s="31">
        <f t="shared" si="1"/>
        <v>151943.42787268953</v>
      </c>
      <c r="F6" s="31">
        <f t="shared" si="1"/>
        <v>188686.32319796694</v>
      </c>
      <c r="G6" s="31">
        <f t="shared" si="1"/>
        <v>279139.21550030186</v>
      </c>
      <c r="H6" s="31">
        <f t="shared" si="1"/>
        <v>320272.99069956352</v>
      </c>
      <c r="I6" s="31">
        <f t="shared" si="1"/>
        <v>337156.11443073343</v>
      </c>
      <c r="J6" s="31">
        <f>SUM(D6:I6)</f>
        <v>1445818.3493361487</v>
      </c>
    </row>
    <row r="7" spans="1:10" x14ac:dyDescent="0.3">
      <c r="A7" s="29"/>
      <c r="B7" s="30"/>
      <c r="C7" s="30"/>
      <c r="D7" s="30"/>
      <c r="E7" s="30"/>
      <c r="F7" s="30"/>
      <c r="G7" s="30"/>
      <c r="H7" s="30"/>
      <c r="I7" s="31"/>
    </row>
    <row r="8" spans="1:10" x14ac:dyDescent="0.3">
      <c r="A8" s="25"/>
      <c r="B8" s="30"/>
      <c r="C8" s="30"/>
      <c r="D8" s="30"/>
      <c r="E8" s="30"/>
      <c r="F8" s="30"/>
      <c r="G8" s="30"/>
      <c r="H8" s="30"/>
      <c r="I8" s="30"/>
    </row>
    <row r="9" spans="1:10" x14ac:dyDescent="0.3">
      <c r="A9" s="30"/>
      <c r="B9" s="30"/>
      <c r="C9" s="30"/>
      <c r="D9" s="30"/>
      <c r="E9" s="30"/>
      <c r="F9" s="30"/>
      <c r="G9" s="30"/>
      <c r="H9" s="30"/>
      <c r="I9" s="30"/>
    </row>
    <row r="10" spans="1:10" x14ac:dyDescent="0.3">
      <c r="A10" s="30"/>
      <c r="B10" s="30"/>
      <c r="C10" s="30"/>
      <c r="D10" s="26"/>
      <c r="E10" s="26"/>
      <c r="F10" s="26"/>
      <c r="G10" s="26"/>
      <c r="H10" s="26"/>
      <c r="I10" s="26"/>
    </row>
    <row r="11" spans="1:10" x14ac:dyDescent="0.3">
      <c r="A11" s="30"/>
      <c r="B11" s="30"/>
      <c r="C11" s="30"/>
      <c r="D11" s="26"/>
      <c r="E11" s="26"/>
      <c r="F11" s="26"/>
      <c r="G11" s="26"/>
      <c r="H11" s="26"/>
      <c r="I11" s="26"/>
    </row>
    <row r="12" spans="1:10" x14ac:dyDescent="0.3">
      <c r="A12" s="30"/>
      <c r="B12" s="30"/>
      <c r="C12" s="30"/>
      <c r="D12" s="26"/>
      <c r="E12" s="26"/>
      <c r="F12" s="26"/>
      <c r="G12" s="26"/>
      <c r="H12" s="26"/>
      <c r="I12" s="26"/>
    </row>
    <row r="13" spans="1:10" x14ac:dyDescent="0.3">
      <c r="A13" s="30"/>
      <c r="B13" s="30"/>
      <c r="C13" s="30"/>
      <c r="D13" s="26"/>
      <c r="E13" s="26"/>
      <c r="F13" s="26"/>
      <c r="G13" s="26"/>
      <c r="H13" s="26"/>
      <c r="I13" s="26"/>
    </row>
    <row r="14" spans="1:10" x14ac:dyDescent="0.3">
      <c r="A14" s="30"/>
      <c r="B14" s="30"/>
      <c r="C14" s="30"/>
      <c r="D14" s="26"/>
      <c r="E14" s="26"/>
      <c r="F14" s="26"/>
      <c r="G14" s="26"/>
      <c r="H14" s="26"/>
      <c r="I14" s="26"/>
    </row>
    <row r="15" spans="1:10" x14ac:dyDescent="0.3">
      <c r="A15" s="30"/>
      <c r="B15" s="30"/>
      <c r="C15" s="30"/>
      <c r="D15" s="26"/>
      <c r="E15" s="26"/>
      <c r="F15" s="26"/>
      <c r="G15" s="26"/>
      <c r="H15" s="26"/>
      <c r="I15" s="26"/>
    </row>
    <row r="16" spans="1:10" x14ac:dyDescent="0.3">
      <c r="A16" s="30"/>
      <c r="B16" s="30"/>
      <c r="C16" s="30"/>
      <c r="D16" s="26"/>
      <c r="E16" s="26"/>
      <c r="F16" s="26"/>
      <c r="G16" s="26"/>
      <c r="H16" s="26"/>
      <c r="I16" s="26"/>
    </row>
    <row r="17" spans="1:9" x14ac:dyDescent="0.3">
      <c r="A17" s="30"/>
      <c r="B17" s="30"/>
      <c r="C17" s="30"/>
      <c r="D17" s="26"/>
      <c r="E17" s="26"/>
      <c r="F17" s="26"/>
      <c r="G17" s="26"/>
      <c r="H17" s="26"/>
      <c r="I17" s="26"/>
    </row>
    <row r="18" spans="1:9" x14ac:dyDescent="0.3">
      <c r="A18" s="30"/>
      <c r="B18" s="30"/>
      <c r="C18" s="30"/>
      <c r="D18" s="31"/>
      <c r="E18" s="31"/>
      <c r="F18" s="31"/>
      <c r="G18" s="31"/>
      <c r="H18" s="31"/>
      <c r="I18" s="31"/>
    </row>
    <row r="19" spans="1:9" x14ac:dyDescent="0.3">
      <c r="A19" s="30"/>
      <c r="B19" s="30"/>
      <c r="C19" s="30"/>
      <c r="D19" s="30"/>
      <c r="E19" s="30"/>
      <c r="F19" s="30"/>
      <c r="G19" s="30"/>
      <c r="H19" s="32"/>
      <c r="I19" s="32"/>
    </row>
    <row r="20" spans="1:9" x14ac:dyDescent="0.3">
      <c r="A20" s="30"/>
      <c r="B20" s="30"/>
      <c r="C20" s="30"/>
      <c r="D20" s="30"/>
      <c r="E20" s="30"/>
      <c r="F20" s="30"/>
      <c r="G20" s="30"/>
      <c r="H20" s="30"/>
      <c r="I20" s="30"/>
    </row>
    <row r="21" spans="1:9" x14ac:dyDescent="0.3">
      <c r="A21" s="30"/>
      <c r="B21" s="30"/>
      <c r="C21" s="30"/>
      <c r="D21" s="30"/>
      <c r="E21" s="30"/>
      <c r="F21" s="30"/>
      <c r="G21" s="30"/>
      <c r="H21" s="30"/>
      <c r="I21" s="31"/>
    </row>
    <row r="22" spans="1:9" x14ac:dyDescent="0.3">
      <c r="A22" s="30"/>
      <c r="B22" s="30"/>
      <c r="C22" s="30"/>
      <c r="D22" s="30"/>
      <c r="E22" s="30"/>
      <c r="F22" s="30"/>
      <c r="G22" s="30"/>
      <c r="H22" s="30"/>
      <c r="I22" s="30"/>
    </row>
    <row r="23" spans="1:9" x14ac:dyDescent="0.3">
      <c r="A23" s="30"/>
      <c r="B23" s="30"/>
      <c r="C23" s="30"/>
      <c r="D23" s="31"/>
      <c r="E23" s="31"/>
      <c r="F23" s="31"/>
      <c r="G23" s="31"/>
      <c r="H23" s="31"/>
      <c r="I23" s="31"/>
    </row>
    <row r="24" spans="1:9" x14ac:dyDescent="0.3">
      <c r="A24" s="30"/>
      <c r="B24" s="30"/>
      <c r="C24" s="30"/>
      <c r="D24" s="31"/>
      <c r="E24" s="31"/>
      <c r="F24" s="31"/>
      <c r="G24" s="31"/>
      <c r="H24" s="31"/>
      <c r="I24" s="31"/>
    </row>
    <row r="25" spans="1:9" x14ac:dyDescent="0.3">
      <c r="A25" s="30"/>
      <c r="B25" s="30"/>
      <c r="C25" s="30"/>
      <c r="D25" s="31"/>
      <c r="E25" s="31"/>
      <c r="F25" s="31"/>
      <c r="G25" s="31"/>
      <c r="H25" s="31"/>
      <c r="I25" s="31"/>
    </row>
    <row r="26" spans="1:9" x14ac:dyDescent="0.3">
      <c r="A26" s="30"/>
      <c r="B26" s="30"/>
      <c r="C26" s="30"/>
      <c r="D26" s="31"/>
      <c r="E26" s="31"/>
      <c r="F26" s="31"/>
      <c r="G26" s="31"/>
      <c r="H26" s="31"/>
      <c r="I26" s="31"/>
    </row>
    <row r="27" spans="1:9" x14ac:dyDescent="0.3">
      <c r="A27" s="30"/>
      <c r="B27" s="30"/>
      <c r="C27" s="30"/>
      <c r="D27" s="31"/>
      <c r="E27" s="31"/>
      <c r="F27" s="31"/>
      <c r="G27" s="31"/>
      <c r="H27" s="31"/>
      <c r="I27" s="31"/>
    </row>
    <row r="28" spans="1:9" x14ac:dyDescent="0.3">
      <c r="A28" s="30"/>
      <c r="B28" s="30"/>
      <c r="C28" s="30"/>
      <c r="D28" s="31"/>
      <c r="E28" s="31"/>
      <c r="F28" s="31"/>
      <c r="G28" s="31"/>
      <c r="H28" s="31"/>
      <c r="I28" s="31"/>
    </row>
    <row r="29" spans="1:9" x14ac:dyDescent="0.3">
      <c r="A29" s="30"/>
      <c r="B29" s="30"/>
      <c r="C29" s="30"/>
      <c r="D29" s="31"/>
      <c r="E29" s="31"/>
      <c r="F29" s="31"/>
      <c r="G29" s="31"/>
      <c r="H29" s="31"/>
      <c r="I29" s="31"/>
    </row>
    <row r="30" spans="1:9" x14ac:dyDescent="0.3">
      <c r="A30" s="30"/>
      <c r="B30" s="30"/>
      <c r="C30" s="30"/>
      <c r="D30" s="31"/>
      <c r="E30" s="31"/>
      <c r="F30" s="31"/>
      <c r="G30" s="31"/>
      <c r="H30" s="31"/>
      <c r="I30" s="31"/>
    </row>
    <row r="31" spans="1:9" x14ac:dyDescent="0.3">
      <c r="A31" s="30"/>
      <c r="B31" s="30"/>
      <c r="C31" s="30"/>
      <c r="D31" s="30"/>
      <c r="E31" s="30"/>
      <c r="F31" s="30"/>
      <c r="G31" s="30"/>
      <c r="H31" s="30"/>
      <c r="I31" s="30"/>
    </row>
    <row r="32" spans="1:9" x14ac:dyDescent="0.3">
      <c r="A32" s="30"/>
      <c r="B32" s="30"/>
      <c r="C32" s="30"/>
      <c r="D32" s="30"/>
      <c r="E32" s="30"/>
      <c r="F32" s="30"/>
      <c r="G32" s="30"/>
      <c r="H32" s="30"/>
      <c r="I32" s="30"/>
    </row>
    <row r="33" spans="1:9" x14ac:dyDescent="0.3">
      <c r="A33" s="30"/>
      <c r="B33" s="30"/>
      <c r="C33" s="30"/>
      <c r="D33" s="30"/>
      <c r="E33" s="30"/>
      <c r="F33" s="30"/>
      <c r="G33" s="30"/>
      <c r="H33" s="30"/>
      <c r="I33" s="30"/>
    </row>
  </sheetData>
  <printOptions horizontalCentered="1"/>
  <pageMargins left="0.25" right="0.25" top="0.5" bottom="1" header="0.3" footer="0.3"/>
  <pageSetup fitToHeight="4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202"/>
  <sheetViews>
    <sheetView zoomScale="80" zoomScaleNormal="80" workbookViewId="0">
      <pane xSplit="1" ySplit="7" topLeftCell="B8" activePane="bottomRight" state="frozen"/>
      <selection sqref="A1:J6"/>
      <selection pane="topRight" sqref="A1:J6"/>
      <selection pane="bottomLeft" sqref="A1:J6"/>
      <selection pane="bottomRight" activeCell="B8" sqref="B8"/>
    </sheetView>
  </sheetViews>
  <sheetFormatPr defaultRowHeight="14.4" x14ac:dyDescent="0.3"/>
  <cols>
    <col min="1" max="1" width="71.5546875" bestFit="1" customWidth="1"/>
    <col min="2" max="2" width="8.88671875" bestFit="1" customWidth="1"/>
    <col min="3" max="3" width="13.5546875" bestFit="1" customWidth="1"/>
    <col min="4" max="4" width="13.109375" bestFit="1" customWidth="1"/>
    <col min="5" max="5" width="17.88671875" customWidth="1"/>
    <col min="6" max="9" width="13.109375" bestFit="1" customWidth="1"/>
    <col min="10" max="10" width="3.88671875" bestFit="1" customWidth="1"/>
    <col min="11" max="12" width="4.88671875" bestFit="1" customWidth="1"/>
    <col min="13" max="13" width="4.33203125" bestFit="1" customWidth="1"/>
    <col min="14" max="15" width="4.88671875" bestFit="1" customWidth="1"/>
    <col min="16" max="16" width="5.33203125" customWidth="1"/>
    <col min="17" max="17" width="13.109375" bestFit="1" customWidth="1"/>
    <col min="18" max="18" width="5" customWidth="1"/>
    <col min="19" max="19" width="124.5546875" bestFit="1" customWidth="1"/>
    <col min="20" max="20" width="14.5546875" bestFit="1" customWidth="1"/>
  </cols>
  <sheetData>
    <row r="1" spans="1:19" x14ac:dyDescent="0.3">
      <c r="A1" s="5" t="s">
        <v>71</v>
      </c>
    </row>
    <row r="2" spans="1:19" x14ac:dyDescent="0.3">
      <c r="A2" s="5" t="s">
        <v>72</v>
      </c>
    </row>
    <row r="3" spans="1:19" x14ac:dyDescent="0.3">
      <c r="A3" s="5" t="s">
        <v>74</v>
      </c>
    </row>
    <row r="4" spans="1:19" x14ac:dyDescent="0.3">
      <c r="A4" s="5" t="s">
        <v>151</v>
      </c>
      <c r="E4" s="19" t="s">
        <v>154</v>
      </c>
      <c r="F4" s="19"/>
      <c r="G4" s="19"/>
      <c r="H4" s="13"/>
      <c r="I4" s="13"/>
      <c r="J4" s="13"/>
      <c r="K4" s="13"/>
      <c r="L4" s="13"/>
    </row>
    <row r="6" spans="1:19" x14ac:dyDescent="0.3">
      <c r="A6" s="6"/>
      <c r="B6" s="6" t="s">
        <v>59</v>
      </c>
      <c r="C6" s="6" t="s">
        <v>60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9" x14ac:dyDescent="0.3">
      <c r="A7" s="7" t="s">
        <v>61</v>
      </c>
      <c r="B7" s="7" t="s">
        <v>62</v>
      </c>
      <c r="C7" s="7" t="s">
        <v>63</v>
      </c>
      <c r="D7" s="7" t="s">
        <v>0</v>
      </c>
      <c r="E7" s="7" t="s">
        <v>1</v>
      </c>
      <c r="F7" s="7" t="s">
        <v>2</v>
      </c>
      <c r="G7" s="7" t="s">
        <v>3</v>
      </c>
      <c r="H7" s="7" t="s">
        <v>4</v>
      </c>
      <c r="I7" s="7" t="s">
        <v>5</v>
      </c>
      <c r="J7" s="7" t="s">
        <v>6</v>
      </c>
      <c r="K7" s="7" t="s">
        <v>7</v>
      </c>
      <c r="L7" s="7" t="s">
        <v>8</v>
      </c>
      <c r="M7" s="7" t="s">
        <v>9</v>
      </c>
      <c r="N7" s="7" t="s">
        <v>10</v>
      </c>
      <c r="O7" s="7" t="s">
        <v>11</v>
      </c>
      <c r="Q7" s="7" t="s">
        <v>64</v>
      </c>
      <c r="S7" s="7" t="s">
        <v>65</v>
      </c>
    </row>
    <row r="8" spans="1:19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"/>
      <c r="S8" s="7"/>
    </row>
    <row r="9" spans="1:19" x14ac:dyDescent="0.3">
      <c r="A9" s="44" t="s">
        <v>96</v>
      </c>
      <c r="B9" s="45"/>
      <c r="C9" s="45"/>
      <c r="D9" s="40">
        <v>1103134</v>
      </c>
      <c r="E9" s="40">
        <v>1021448</v>
      </c>
      <c r="F9" s="40">
        <v>1092730</v>
      </c>
      <c r="G9" s="40">
        <v>1108881</v>
      </c>
      <c r="H9" s="40">
        <v>1240689</v>
      </c>
      <c r="I9" s="40">
        <v>1331127</v>
      </c>
      <c r="J9" s="40"/>
      <c r="K9" s="40"/>
      <c r="L9" s="40"/>
      <c r="M9" s="40"/>
      <c r="N9" s="40"/>
      <c r="O9" s="40"/>
      <c r="Q9" s="4">
        <v>6898009</v>
      </c>
      <c r="S9" t="s">
        <v>149</v>
      </c>
    </row>
    <row r="10" spans="1:19" x14ac:dyDescent="0.3">
      <c r="A10" s="44" t="s">
        <v>88</v>
      </c>
      <c r="B10" s="45"/>
      <c r="C10" s="45"/>
      <c r="D10" s="1">
        <v>1060130.4145647287</v>
      </c>
      <c r="E10" s="1">
        <v>1028621.0401873412</v>
      </c>
      <c r="F10" s="1">
        <v>1014791.9353545045</v>
      </c>
      <c r="G10" s="1">
        <v>1059388.4311494976</v>
      </c>
      <c r="H10" s="1">
        <v>1178383.3637207586</v>
      </c>
      <c r="I10" s="1">
        <v>1265589.3177314063</v>
      </c>
      <c r="J10" s="1"/>
      <c r="K10" s="1"/>
      <c r="L10" s="1"/>
      <c r="M10" s="1"/>
      <c r="N10" s="1"/>
      <c r="O10" s="1"/>
      <c r="Q10" s="4">
        <v>6606904.5027082376</v>
      </c>
      <c r="S10" t="s">
        <v>110</v>
      </c>
    </row>
    <row r="11" spans="1:19" x14ac:dyDescent="0.3">
      <c r="A11" s="44" t="s">
        <v>97</v>
      </c>
      <c r="B11" s="45"/>
      <c r="C11" s="45"/>
      <c r="D11" s="1">
        <v>1127147.0000199999</v>
      </c>
      <c r="E11" s="1">
        <v>992872.00000999996</v>
      </c>
      <c r="F11" s="1">
        <v>1102086.9999599999</v>
      </c>
      <c r="G11" s="1">
        <v>1130639.0000499999</v>
      </c>
      <c r="H11" s="1">
        <v>1269295.9999200001</v>
      </c>
      <c r="I11" s="1">
        <v>1352881.5713599999</v>
      </c>
      <c r="J11" s="1"/>
      <c r="K11" s="1"/>
      <c r="L11" s="1"/>
      <c r="M11" s="1"/>
      <c r="N11" s="1"/>
      <c r="O11" s="1"/>
      <c r="Q11" s="4">
        <v>6974922.5713199992</v>
      </c>
      <c r="S11" t="s">
        <v>111</v>
      </c>
    </row>
    <row r="12" spans="1:19" x14ac:dyDescent="0.3">
      <c r="A12" s="44" t="s">
        <v>89</v>
      </c>
      <c r="B12" s="45"/>
      <c r="C12" s="45"/>
      <c r="D12" s="1">
        <v>1131080.5714400001</v>
      </c>
      <c r="E12" s="1">
        <v>1053877.9999899999</v>
      </c>
      <c r="F12" s="1">
        <v>1078161.28569</v>
      </c>
      <c r="G12" s="1">
        <v>1146865.1428499999</v>
      </c>
      <c r="H12" s="1">
        <v>1201014.5714799999</v>
      </c>
      <c r="I12" s="1">
        <v>1374882.00003</v>
      </c>
      <c r="J12" s="1"/>
      <c r="K12" s="1"/>
      <c r="L12" s="1"/>
      <c r="M12" s="1"/>
      <c r="N12" s="1"/>
      <c r="O12" s="1"/>
      <c r="Q12" s="4">
        <v>6985881.5714800004</v>
      </c>
      <c r="S12" t="s">
        <v>92</v>
      </c>
    </row>
    <row r="13" spans="1:19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9" x14ac:dyDescent="0.3">
      <c r="A14" s="22" t="s">
        <v>73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9" x14ac:dyDescent="0.3">
      <c r="A15" s="46" t="s">
        <v>98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9" x14ac:dyDescent="0.3">
      <c r="A16" s="2" t="s">
        <v>16</v>
      </c>
      <c r="B16" s="9" t="s">
        <v>155</v>
      </c>
      <c r="C16" s="9"/>
      <c r="D16" s="4">
        <v>4466</v>
      </c>
      <c r="E16" s="4">
        <v>3663</v>
      </c>
      <c r="F16" s="4">
        <v>3669</v>
      </c>
      <c r="G16" s="4">
        <v>2508</v>
      </c>
      <c r="H16" s="4">
        <v>1759</v>
      </c>
      <c r="I16" s="4">
        <v>6423</v>
      </c>
      <c r="J16" s="14"/>
      <c r="K16" s="14"/>
      <c r="L16" s="14"/>
      <c r="M16" s="14"/>
      <c r="N16" s="14"/>
      <c r="O16" s="14"/>
      <c r="Q16" s="4">
        <v>22488</v>
      </c>
    </row>
    <row r="17" spans="1:17" x14ac:dyDescent="0.3">
      <c r="A17" s="2" t="s">
        <v>23</v>
      </c>
      <c r="B17" s="9" t="s">
        <v>156</v>
      </c>
      <c r="C17" s="9"/>
      <c r="D17" s="4">
        <v>22968</v>
      </c>
      <c r="E17" s="4">
        <v>18360</v>
      </c>
      <c r="F17" s="4">
        <v>20534</v>
      </c>
      <c r="G17" s="4">
        <v>24114</v>
      </c>
      <c r="H17" s="4">
        <v>30098</v>
      </c>
      <c r="I17" s="4">
        <v>44566</v>
      </c>
      <c r="J17" s="14"/>
      <c r="K17" s="14"/>
      <c r="L17" s="14"/>
      <c r="M17" s="14"/>
      <c r="N17" s="14"/>
      <c r="O17" s="14"/>
      <c r="Q17" s="4">
        <v>160640</v>
      </c>
    </row>
    <row r="18" spans="1:17" x14ac:dyDescent="0.3">
      <c r="A18" s="2" t="s">
        <v>24</v>
      </c>
      <c r="B18" s="9" t="s">
        <v>157</v>
      </c>
      <c r="C18" s="9"/>
      <c r="D18" s="4">
        <v>0</v>
      </c>
      <c r="E18" s="4">
        <v>0</v>
      </c>
      <c r="F18" s="4">
        <v>800</v>
      </c>
      <c r="G18" s="4">
        <v>0</v>
      </c>
      <c r="H18" s="4">
        <v>45184</v>
      </c>
      <c r="I18" s="4">
        <v>47244</v>
      </c>
      <c r="J18" s="14"/>
      <c r="K18" s="14"/>
      <c r="L18" s="14"/>
      <c r="M18" s="14"/>
      <c r="N18" s="14"/>
      <c r="O18" s="14"/>
      <c r="Q18" s="4">
        <v>93228</v>
      </c>
    </row>
    <row r="19" spans="1:17" x14ac:dyDescent="0.3">
      <c r="A19" s="2" t="s">
        <v>25</v>
      </c>
      <c r="B19" s="9" t="s">
        <v>158</v>
      </c>
      <c r="C19" s="9"/>
      <c r="D19" s="4">
        <v>17253</v>
      </c>
      <c r="E19" s="4">
        <v>15774</v>
      </c>
      <c r="F19" s="4">
        <v>14584</v>
      </c>
      <c r="G19" s="4">
        <v>12440</v>
      </c>
      <c r="H19" s="4">
        <v>17948</v>
      </c>
      <c r="I19" s="4">
        <v>16115</v>
      </c>
      <c r="J19" s="14"/>
      <c r="K19" s="14"/>
      <c r="L19" s="14"/>
      <c r="M19" s="14"/>
      <c r="N19" s="14"/>
      <c r="O19" s="14"/>
      <c r="Q19" s="4">
        <v>94114</v>
      </c>
    </row>
    <row r="20" spans="1:17" x14ac:dyDescent="0.3">
      <c r="A20" s="2" t="s">
        <v>30</v>
      </c>
      <c r="B20" s="9" t="s">
        <v>159</v>
      </c>
      <c r="C20" s="9"/>
      <c r="D20" s="4">
        <v>245756</v>
      </c>
      <c r="E20" s="4">
        <v>117538</v>
      </c>
      <c r="F20" s="4">
        <v>186386</v>
      </c>
      <c r="G20" s="4">
        <v>207010</v>
      </c>
      <c r="H20" s="4">
        <v>289894</v>
      </c>
      <c r="I20" s="4">
        <v>241874</v>
      </c>
      <c r="J20" s="14"/>
      <c r="K20" s="14"/>
      <c r="L20" s="14"/>
      <c r="M20" s="14"/>
      <c r="N20" s="14"/>
      <c r="O20" s="14"/>
      <c r="Q20" s="4">
        <v>1288458</v>
      </c>
    </row>
    <row r="21" spans="1:17" x14ac:dyDescent="0.3">
      <c r="A21" s="2" t="s">
        <v>27</v>
      </c>
      <c r="B21" s="9" t="s">
        <v>160</v>
      </c>
      <c r="C21" s="9"/>
      <c r="D21" s="4">
        <v>32852</v>
      </c>
      <c r="E21" s="4">
        <v>22202</v>
      </c>
      <c r="F21" s="4">
        <v>26261</v>
      </c>
      <c r="G21" s="4">
        <v>26859</v>
      </c>
      <c r="H21" s="4">
        <v>25747</v>
      </c>
      <c r="I21" s="4">
        <v>33690</v>
      </c>
      <c r="J21" s="14"/>
      <c r="K21" s="14"/>
      <c r="L21" s="14"/>
      <c r="M21" s="14"/>
      <c r="N21" s="14"/>
      <c r="O21" s="14"/>
      <c r="Q21" s="4">
        <v>167611</v>
      </c>
    </row>
    <row r="22" spans="1:17" x14ac:dyDescent="0.3">
      <c r="A22" s="2" t="s">
        <v>31</v>
      </c>
      <c r="B22" s="9" t="s">
        <v>161</v>
      </c>
      <c r="C22" s="9"/>
      <c r="D22" s="4">
        <v>8577</v>
      </c>
      <c r="E22" s="4">
        <v>6233</v>
      </c>
      <c r="F22" s="4">
        <v>7403</v>
      </c>
      <c r="G22" s="4">
        <v>7658</v>
      </c>
      <c r="H22" s="4">
        <v>8361</v>
      </c>
      <c r="I22" s="4">
        <v>8906</v>
      </c>
      <c r="J22" s="14"/>
      <c r="K22" s="14"/>
      <c r="L22" s="14"/>
      <c r="M22" s="14"/>
      <c r="N22" s="14"/>
      <c r="O22" s="14"/>
      <c r="Q22" s="4">
        <v>47138</v>
      </c>
    </row>
    <row r="23" spans="1:17" x14ac:dyDescent="0.3">
      <c r="A23" s="2" t="s">
        <v>37</v>
      </c>
      <c r="B23" s="9" t="s">
        <v>162</v>
      </c>
      <c r="C23" s="9"/>
      <c r="D23" s="4">
        <v>4250</v>
      </c>
      <c r="E23" s="4">
        <v>2900</v>
      </c>
      <c r="F23" s="4">
        <v>2900</v>
      </c>
      <c r="G23" s="4">
        <v>3200</v>
      </c>
      <c r="H23" s="4">
        <v>4000</v>
      </c>
      <c r="I23" s="4">
        <v>2950</v>
      </c>
      <c r="J23" s="14"/>
      <c r="K23" s="14"/>
      <c r="L23" s="14"/>
      <c r="M23" s="14"/>
      <c r="N23" s="14"/>
      <c r="O23" s="14"/>
      <c r="Q23" s="4">
        <v>20200</v>
      </c>
    </row>
    <row r="24" spans="1:17" x14ac:dyDescent="0.3">
      <c r="A24" s="2" t="s">
        <v>39</v>
      </c>
      <c r="B24" s="9" t="s">
        <v>163</v>
      </c>
      <c r="C24" s="9"/>
      <c r="D24" s="4">
        <v>0</v>
      </c>
      <c r="E24" s="4">
        <v>0</v>
      </c>
      <c r="F24" s="4">
        <v>0</v>
      </c>
      <c r="G24" s="4">
        <v>8700</v>
      </c>
      <c r="H24" s="4">
        <v>2853</v>
      </c>
      <c r="I24" s="4">
        <v>0</v>
      </c>
      <c r="J24" s="14"/>
      <c r="K24" s="14"/>
      <c r="L24" s="14"/>
      <c r="M24" s="14"/>
      <c r="N24" s="14"/>
      <c r="O24" s="14"/>
      <c r="Q24" s="4">
        <v>11553</v>
      </c>
    </row>
    <row r="25" spans="1:17" x14ac:dyDescent="0.3">
      <c r="A25" s="2" t="s">
        <v>43</v>
      </c>
      <c r="B25" s="9" t="s">
        <v>164</v>
      </c>
      <c r="C25" s="9"/>
      <c r="D25" s="4">
        <v>22299</v>
      </c>
      <c r="E25" s="4">
        <v>18182</v>
      </c>
      <c r="F25" s="4">
        <v>16175</v>
      </c>
      <c r="G25" s="4">
        <v>11592</v>
      </c>
      <c r="H25" s="4">
        <v>26839</v>
      </c>
      <c r="I25" s="4">
        <v>23698</v>
      </c>
      <c r="J25" s="14"/>
      <c r="K25" s="14"/>
      <c r="L25" s="14"/>
      <c r="M25" s="14"/>
      <c r="N25" s="14"/>
      <c r="O25" s="14"/>
      <c r="Q25" s="4">
        <v>118785</v>
      </c>
    </row>
    <row r="26" spans="1:17" x14ac:dyDescent="0.3">
      <c r="A26" s="2"/>
      <c r="B26" s="9"/>
      <c r="C26" s="47"/>
      <c r="D26" s="4"/>
      <c r="E26" s="4"/>
      <c r="F26" s="4"/>
      <c r="G26" s="4"/>
      <c r="H26" s="4"/>
      <c r="I26" s="4"/>
      <c r="J26" s="14"/>
      <c r="K26" s="14"/>
      <c r="L26" s="14"/>
      <c r="M26" s="14"/>
      <c r="N26" s="14"/>
      <c r="O26" s="14"/>
      <c r="Q26" s="4"/>
    </row>
    <row r="27" spans="1:17" x14ac:dyDescent="0.3">
      <c r="A27" s="10" t="s">
        <v>99</v>
      </c>
      <c r="B27" s="9"/>
      <c r="C27" s="48">
        <v>0.54419547641882826</v>
      </c>
      <c r="D27" s="4">
        <v>613388.29866993683</v>
      </c>
      <c r="E27" s="4">
        <v>540316.45106835675</v>
      </c>
      <c r="F27" s="4">
        <v>599750.75999822933</v>
      </c>
      <c r="G27" s="4">
        <v>615288.6292899173</v>
      </c>
      <c r="H27" s="4">
        <v>690745.14139297744</v>
      </c>
      <c r="I27" s="4">
        <v>736232.03126450814</v>
      </c>
      <c r="J27" s="14"/>
      <c r="K27" s="14"/>
      <c r="L27" s="14"/>
      <c r="M27" s="14"/>
      <c r="N27" s="14"/>
      <c r="O27" s="14"/>
      <c r="Q27" s="4">
        <v>3795721.3116839258</v>
      </c>
    </row>
    <row r="28" spans="1:17" x14ac:dyDescent="0.3">
      <c r="C28" s="13"/>
      <c r="J28" s="13"/>
      <c r="K28" s="13"/>
      <c r="L28" s="13"/>
      <c r="M28" s="13"/>
      <c r="N28" s="13"/>
      <c r="O28" s="13"/>
    </row>
    <row r="29" spans="1:17" x14ac:dyDescent="0.3">
      <c r="A29" s="3" t="s">
        <v>90</v>
      </c>
      <c r="C29" s="13"/>
      <c r="J29" s="13"/>
      <c r="K29" s="13"/>
      <c r="L29" s="13"/>
      <c r="M29" s="13"/>
      <c r="N29" s="13"/>
      <c r="O29" s="13"/>
    </row>
    <row r="30" spans="1:17" x14ac:dyDescent="0.3">
      <c r="A30" s="2" t="s">
        <v>16</v>
      </c>
      <c r="B30" s="9" t="s">
        <v>155</v>
      </c>
      <c r="C30" s="47"/>
      <c r="D30" s="4">
        <v>4930</v>
      </c>
      <c r="E30" s="4">
        <v>4274</v>
      </c>
      <c r="F30" s="4">
        <v>4727</v>
      </c>
      <c r="G30" s="4">
        <v>3035</v>
      </c>
      <c r="H30" s="4">
        <v>2176</v>
      </c>
      <c r="I30" s="4">
        <v>4917</v>
      </c>
      <c r="J30" s="14"/>
      <c r="K30" s="14"/>
      <c r="L30" s="14"/>
      <c r="M30" s="14"/>
      <c r="N30" s="14"/>
      <c r="O30" s="14"/>
      <c r="Q30" s="4">
        <v>24059</v>
      </c>
    </row>
    <row r="31" spans="1:17" x14ac:dyDescent="0.3">
      <c r="A31" s="2" t="s">
        <v>23</v>
      </c>
      <c r="B31" s="9" t="s">
        <v>156</v>
      </c>
      <c r="C31" s="47"/>
      <c r="D31" s="4">
        <v>21410</v>
      </c>
      <c r="E31" s="4">
        <v>19804</v>
      </c>
      <c r="F31" s="4">
        <v>19452</v>
      </c>
      <c r="G31" s="4">
        <v>20038</v>
      </c>
      <c r="H31" s="4">
        <v>25403</v>
      </c>
      <c r="I31" s="4">
        <v>32148</v>
      </c>
      <c r="J31" s="14"/>
      <c r="K31" s="14"/>
      <c r="L31" s="14"/>
      <c r="M31" s="14"/>
      <c r="N31" s="14"/>
      <c r="O31" s="14"/>
      <c r="Q31" s="4">
        <v>138255</v>
      </c>
    </row>
    <row r="32" spans="1:17" x14ac:dyDescent="0.3">
      <c r="A32" s="2" t="s">
        <v>24</v>
      </c>
      <c r="B32" s="9" t="s">
        <v>157</v>
      </c>
      <c r="C32" s="47"/>
      <c r="D32" s="4">
        <v>107858</v>
      </c>
      <c r="E32" s="4">
        <v>0</v>
      </c>
      <c r="F32" s="4">
        <v>0</v>
      </c>
      <c r="G32" s="4">
        <v>0</v>
      </c>
      <c r="H32" s="4">
        <v>47052</v>
      </c>
      <c r="I32" s="4">
        <v>90660</v>
      </c>
      <c r="J32" s="14"/>
      <c r="K32" s="14"/>
      <c r="L32" s="14"/>
      <c r="M32" s="14"/>
      <c r="N32" s="14"/>
      <c r="O32" s="14"/>
      <c r="Q32" s="4">
        <v>245570</v>
      </c>
    </row>
    <row r="33" spans="1:17" x14ac:dyDescent="0.3">
      <c r="A33" s="2" t="s">
        <v>25</v>
      </c>
      <c r="B33" s="9" t="s">
        <v>158</v>
      </c>
      <c r="C33" s="47"/>
      <c r="D33" s="4">
        <v>15804</v>
      </c>
      <c r="E33" s="4">
        <v>18567</v>
      </c>
      <c r="F33" s="4">
        <v>13774</v>
      </c>
      <c r="G33" s="4">
        <v>15252</v>
      </c>
      <c r="H33" s="4">
        <v>23610</v>
      </c>
      <c r="I33" s="4">
        <v>16694</v>
      </c>
      <c r="J33" s="14"/>
      <c r="K33" s="14"/>
      <c r="L33" s="14"/>
      <c r="M33" s="14"/>
      <c r="N33" s="14"/>
      <c r="O33" s="14"/>
      <c r="Q33" s="4">
        <v>103701</v>
      </c>
    </row>
    <row r="34" spans="1:17" x14ac:dyDescent="0.3">
      <c r="A34" s="2" t="s">
        <v>30</v>
      </c>
      <c r="B34" s="9" t="s">
        <v>159</v>
      </c>
      <c r="C34" s="47"/>
      <c r="D34" s="4">
        <v>89733</v>
      </c>
      <c r="E34" s="4">
        <v>239689</v>
      </c>
      <c r="F34" s="4">
        <v>102504</v>
      </c>
      <c r="G34" s="4">
        <v>97149</v>
      </c>
      <c r="H34" s="4">
        <v>303655</v>
      </c>
      <c r="I34" s="4">
        <v>178173</v>
      </c>
      <c r="J34" s="14"/>
      <c r="K34" s="14"/>
      <c r="L34" s="14"/>
      <c r="M34" s="14"/>
      <c r="N34" s="14"/>
      <c r="O34" s="14"/>
      <c r="Q34" s="4">
        <v>1010903</v>
      </c>
    </row>
    <row r="35" spans="1:17" x14ac:dyDescent="0.3">
      <c r="A35" s="2" t="s">
        <v>27</v>
      </c>
      <c r="B35" s="9" t="s">
        <v>160</v>
      </c>
      <c r="C35" s="47"/>
      <c r="D35" s="4">
        <v>27038</v>
      </c>
      <c r="E35" s="4">
        <v>25015</v>
      </c>
      <c r="F35" s="4">
        <v>29288</v>
      </c>
      <c r="G35" s="4">
        <v>32892</v>
      </c>
      <c r="H35" s="4">
        <v>30866</v>
      </c>
      <c r="I35" s="4">
        <v>34832</v>
      </c>
      <c r="J35" s="14"/>
      <c r="K35" s="14"/>
      <c r="L35" s="14"/>
      <c r="M35" s="14"/>
      <c r="N35" s="14"/>
      <c r="O35" s="14"/>
      <c r="Q35" s="4">
        <v>179931</v>
      </c>
    </row>
    <row r="36" spans="1:17" x14ac:dyDescent="0.3">
      <c r="A36" s="2" t="s">
        <v>31</v>
      </c>
      <c r="B36" s="9" t="s">
        <v>161</v>
      </c>
      <c r="C36" s="47"/>
      <c r="D36" s="4">
        <v>7744</v>
      </c>
      <c r="E36" s="4">
        <v>7368</v>
      </c>
      <c r="F36" s="4">
        <v>6901</v>
      </c>
      <c r="G36" s="4">
        <v>7605</v>
      </c>
      <c r="H36" s="4">
        <v>10768</v>
      </c>
      <c r="I36" s="4">
        <v>8770</v>
      </c>
      <c r="J36" s="14"/>
      <c r="K36" s="14"/>
      <c r="L36" s="14"/>
      <c r="M36" s="14"/>
      <c r="N36" s="14"/>
      <c r="O36" s="14"/>
      <c r="Q36" s="4">
        <v>49156</v>
      </c>
    </row>
    <row r="37" spans="1:17" x14ac:dyDescent="0.3">
      <c r="A37" s="2" t="s">
        <v>37</v>
      </c>
      <c r="B37" s="9" t="s">
        <v>162</v>
      </c>
      <c r="C37" s="47"/>
      <c r="D37" s="4">
        <v>1700</v>
      </c>
      <c r="E37" s="4">
        <v>2550</v>
      </c>
      <c r="F37" s="4">
        <v>2150</v>
      </c>
      <c r="G37" s="4">
        <v>900</v>
      </c>
      <c r="H37" s="4">
        <v>1750</v>
      </c>
      <c r="I37" s="4">
        <v>3350</v>
      </c>
      <c r="J37" s="14"/>
      <c r="K37" s="14"/>
      <c r="L37" s="14"/>
      <c r="M37" s="14"/>
      <c r="N37" s="14"/>
      <c r="O37" s="14"/>
      <c r="Q37" s="4">
        <v>12400</v>
      </c>
    </row>
    <row r="38" spans="1:17" x14ac:dyDescent="0.3">
      <c r="A38" s="2" t="s">
        <v>39</v>
      </c>
      <c r="B38" s="9" t="s">
        <v>163</v>
      </c>
      <c r="C38" s="47"/>
      <c r="D38" s="4">
        <v>13223</v>
      </c>
      <c r="E38" s="4">
        <v>0</v>
      </c>
      <c r="F38" s="4">
        <v>0</v>
      </c>
      <c r="G38" s="4">
        <v>0</v>
      </c>
      <c r="H38" s="4">
        <v>8126</v>
      </c>
      <c r="I38" s="4">
        <v>0</v>
      </c>
      <c r="J38" s="14"/>
      <c r="K38" s="14"/>
      <c r="L38" s="14"/>
      <c r="M38" s="14"/>
      <c r="N38" s="14"/>
      <c r="O38" s="14"/>
      <c r="Q38" s="4">
        <v>21349</v>
      </c>
    </row>
    <row r="39" spans="1:17" x14ac:dyDescent="0.3">
      <c r="A39" s="2" t="s">
        <v>43</v>
      </c>
      <c r="B39" s="9" t="s">
        <v>164</v>
      </c>
      <c r="C39" s="47"/>
      <c r="D39" s="4">
        <v>21629</v>
      </c>
      <c r="E39" s="4">
        <v>11331</v>
      </c>
      <c r="F39" s="4">
        <v>7640</v>
      </c>
      <c r="G39" s="4">
        <v>11175</v>
      </c>
      <c r="H39" s="4">
        <v>16702</v>
      </c>
      <c r="I39" s="4">
        <v>14373</v>
      </c>
      <c r="J39" s="14"/>
      <c r="K39" s="14"/>
      <c r="L39" s="14"/>
      <c r="M39" s="14"/>
      <c r="N39" s="14"/>
      <c r="O39" s="14"/>
      <c r="Q39" s="4">
        <v>82850</v>
      </c>
    </row>
    <row r="40" spans="1:17" x14ac:dyDescent="0.3">
      <c r="A40" s="2"/>
      <c r="B40" s="9"/>
      <c r="C40" s="47"/>
      <c r="D40" s="4"/>
      <c r="E40" s="4"/>
      <c r="F40" s="4"/>
      <c r="G40" s="4"/>
      <c r="H40" s="4"/>
      <c r="I40" s="4"/>
      <c r="J40" s="14"/>
      <c r="K40" s="14"/>
      <c r="L40" s="14"/>
      <c r="M40" s="14"/>
      <c r="N40" s="14"/>
      <c r="O40" s="14"/>
      <c r="Q40" s="4"/>
    </row>
    <row r="41" spans="1:17" x14ac:dyDescent="0.3">
      <c r="A41" s="10" t="s">
        <v>91</v>
      </c>
      <c r="B41" s="9"/>
      <c r="C41" s="48">
        <v>0.5452607069950931</v>
      </c>
      <c r="D41" s="4">
        <v>616733.7920517883</v>
      </c>
      <c r="E41" s="4">
        <v>574638.26336112211</v>
      </c>
      <c r="F41" s="4">
        <v>587878.98489006795</v>
      </c>
      <c r="G41" s="4">
        <v>625340.4986184194</v>
      </c>
      <c r="H41" s="4">
        <v>654866.05435659352</v>
      </c>
      <c r="I41" s="4">
        <v>749669.13137118542</v>
      </c>
      <c r="J41" s="14"/>
      <c r="K41" s="14"/>
      <c r="L41" s="14"/>
      <c r="M41" s="14"/>
      <c r="N41" s="14"/>
      <c r="O41" s="14"/>
      <c r="Q41" s="4">
        <v>3809126.7246491769</v>
      </c>
    </row>
    <row r="42" spans="1:17" x14ac:dyDescent="0.3">
      <c r="J42" s="13"/>
      <c r="K42" s="13"/>
      <c r="L42" s="13"/>
      <c r="M42" s="13"/>
      <c r="N42" s="13"/>
      <c r="O42" s="13"/>
    </row>
    <row r="43" spans="1:17" x14ac:dyDescent="0.3">
      <c r="A43" s="10" t="s">
        <v>66</v>
      </c>
      <c r="J43" s="13"/>
      <c r="K43" s="13"/>
      <c r="L43" s="13"/>
      <c r="M43" s="13"/>
      <c r="N43" s="13"/>
      <c r="O43" s="13"/>
    </row>
    <row r="44" spans="1:17" x14ac:dyDescent="0.3">
      <c r="A44" s="2" t="s">
        <v>16</v>
      </c>
      <c r="B44" s="9" t="s">
        <v>155</v>
      </c>
      <c r="C44" s="9"/>
      <c r="D44" s="4">
        <v>4698</v>
      </c>
      <c r="E44" s="4">
        <v>3968.5</v>
      </c>
      <c r="F44" s="4">
        <v>4198</v>
      </c>
      <c r="G44" s="4">
        <v>2771.5</v>
      </c>
      <c r="H44" s="4">
        <v>1967.5</v>
      </c>
      <c r="I44" s="4">
        <v>5670</v>
      </c>
      <c r="J44" s="14"/>
      <c r="K44" s="14"/>
      <c r="L44" s="14"/>
      <c r="M44" s="14"/>
      <c r="N44" s="14"/>
      <c r="O44" s="14"/>
      <c r="Q44" s="4">
        <v>23273.5</v>
      </c>
    </row>
    <row r="45" spans="1:17" x14ac:dyDescent="0.3">
      <c r="A45" s="2" t="s">
        <v>23</v>
      </c>
      <c r="B45" s="9" t="s">
        <v>156</v>
      </c>
      <c r="C45" s="9"/>
      <c r="D45" s="4">
        <v>22189</v>
      </c>
      <c r="E45" s="4">
        <v>19082</v>
      </c>
      <c r="F45" s="4">
        <v>19993</v>
      </c>
      <c r="G45" s="4">
        <v>22076</v>
      </c>
      <c r="H45" s="4">
        <v>27750.5</v>
      </c>
      <c r="I45" s="4">
        <v>38357</v>
      </c>
      <c r="J45" s="14"/>
      <c r="K45" s="14"/>
      <c r="L45" s="14"/>
      <c r="M45" s="14"/>
      <c r="N45" s="14"/>
      <c r="O45" s="14"/>
      <c r="Q45" s="4">
        <v>149447.5</v>
      </c>
    </row>
    <row r="46" spans="1:17" x14ac:dyDescent="0.3">
      <c r="A46" s="2" t="s">
        <v>24</v>
      </c>
      <c r="B46" s="9" t="s">
        <v>157</v>
      </c>
      <c r="C46" s="9"/>
      <c r="D46" s="4">
        <v>53929</v>
      </c>
      <c r="E46" s="4">
        <v>0</v>
      </c>
      <c r="F46" s="4">
        <v>400</v>
      </c>
      <c r="G46" s="4">
        <v>0</v>
      </c>
      <c r="H46" s="4">
        <v>46118</v>
      </c>
      <c r="I46" s="4">
        <v>68952</v>
      </c>
      <c r="J46" s="14"/>
      <c r="K46" s="14"/>
      <c r="L46" s="14"/>
      <c r="M46" s="14"/>
      <c r="N46" s="14"/>
      <c r="O46" s="14"/>
      <c r="Q46" s="4">
        <v>169399</v>
      </c>
    </row>
    <row r="47" spans="1:17" x14ac:dyDescent="0.3">
      <c r="A47" s="2" t="s">
        <v>25</v>
      </c>
      <c r="B47" s="9" t="s">
        <v>158</v>
      </c>
      <c r="C47" s="9"/>
      <c r="D47" s="4">
        <v>16528.5</v>
      </c>
      <c r="E47" s="4">
        <v>17170.5</v>
      </c>
      <c r="F47" s="4">
        <v>14179</v>
      </c>
      <c r="G47" s="4">
        <v>13846</v>
      </c>
      <c r="H47" s="4">
        <v>20779</v>
      </c>
      <c r="I47" s="4">
        <v>16404.5</v>
      </c>
      <c r="J47" s="14"/>
      <c r="K47" s="14"/>
      <c r="L47" s="14"/>
      <c r="M47" s="14"/>
      <c r="N47" s="14"/>
      <c r="O47" s="14"/>
      <c r="Q47" s="4">
        <v>98907.5</v>
      </c>
    </row>
    <row r="48" spans="1:17" x14ac:dyDescent="0.3">
      <c r="A48" s="2" t="s">
        <v>30</v>
      </c>
      <c r="B48" s="9" t="s">
        <v>159</v>
      </c>
      <c r="C48" s="9"/>
      <c r="D48" s="4">
        <v>167744.5</v>
      </c>
      <c r="E48" s="4">
        <v>178613.5</v>
      </c>
      <c r="F48" s="4">
        <v>144445</v>
      </c>
      <c r="G48" s="4">
        <v>152079.5</v>
      </c>
      <c r="H48" s="4">
        <v>296774.5</v>
      </c>
      <c r="I48" s="4">
        <v>210023.5</v>
      </c>
      <c r="J48" s="14"/>
      <c r="K48" s="14"/>
      <c r="L48" s="14"/>
      <c r="M48" s="14"/>
      <c r="N48" s="14"/>
      <c r="O48" s="14"/>
      <c r="Q48" s="4">
        <v>1149680.5</v>
      </c>
    </row>
    <row r="49" spans="1:17" x14ac:dyDescent="0.3">
      <c r="A49" s="2" t="s">
        <v>27</v>
      </c>
      <c r="B49" s="9" t="s">
        <v>160</v>
      </c>
      <c r="C49" s="9"/>
      <c r="D49" s="4">
        <v>29945</v>
      </c>
      <c r="E49" s="4">
        <v>23608.5</v>
      </c>
      <c r="F49" s="4">
        <v>27774.5</v>
      </c>
      <c r="G49" s="4">
        <v>29875.5</v>
      </c>
      <c r="H49" s="4">
        <v>28306.5</v>
      </c>
      <c r="I49" s="4">
        <v>34261</v>
      </c>
      <c r="J49" s="14"/>
      <c r="K49" s="14"/>
      <c r="L49" s="14"/>
      <c r="M49" s="14"/>
      <c r="N49" s="14"/>
      <c r="O49" s="14"/>
      <c r="Q49" s="4">
        <v>173771</v>
      </c>
    </row>
    <row r="50" spans="1:17" x14ac:dyDescent="0.3">
      <c r="A50" s="2" t="s">
        <v>31</v>
      </c>
      <c r="B50" s="9" t="s">
        <v>161</v>
      </c>
      <c r="C50" s="9"/>
      <c r="D50" s="4">
        <v>8160.5</v>
      </c>
      <c r="E50" s="4">
        <v>6800.5</v>
      </c>
      <c r="F50" s="4">
        <v>7152</v>
      </c>
      <c r="G50" s="4">
        <v>7631.5</v>
      </c>
      <c r="H50" s="4">
        <v>9564.5</v>
      </c>
      <c r="I50" s="4">
        <v>8838</v>
      </c>
      <c r="J50" s="14"/>
      <c r="K50" s="14"/>
      <c r="L50" s="14"/>
      <c r="M50" s="14"/>
      <c r="N50" s="14"/>
      <c r="O50" s="14"/>
      <c r="Q50" s="4">
        <v>48147</v>
      </c>
    </row>
    <row r="51" spans="1:17" x14ac:dyDescent="0.3">
      <c r="A51" s="2" t="s">
        <v>37</v>
      </c>
      <c r="B51" s="9" t="s">
        <v>162</v>
      </c>
      <c r="C51" s="9"/>
      <c r="D51" s="4">
        <v>2975</v>
      </c>
      <c r="E51" s="4">
        <v>2725</v>
      </c>
      <c r="F51" s="4">
        <v>2525</v>
      </c>
      <c r="G51" s="4">
        <v>2050</v>
      </c>
      <c r="H51" s="4">
        <v>2875</v>
      </c>
      <c r="I51" s="4">
        <v>3150</v>
      </c>
      <c r="J51" s="14"/>
      <c r="K51" s="14"/>
      <c r="L51" s="14"/>
      <c r="M51" s="14"/>
      <c r="N51" s="14"/>
      <c r="O51" s="14"/>
      <c r="Q51" s="4">
        <v>16300</v>
      </c>
    </row>
    <row r="52" spans="1:17" x14ac:dyDescent="0.3">
      <c r="A52" s="2" t="s">
        <v>39</v>
      </c>
      <c r="B52" s="9" t="s">
        <v>163</v>
      </c>
      <c r="C52" s="9"/>
      <c r="D52" s="4">
        <v>6611.5</v>
      </c>
      <c r="E52" s="4">
        <v>0</v>
      </c>
      <c r="F52" s="4">
        <v>0</v>
      </c>
      <c r="G52" s="4">
        <v>4350</v>
      </c>
      <c r="H52" s="4">
        <v>5489.5</v>
      </c>
      <c r="I52" s="4">
        <v>0</v>
      </c>
      <c r="J52" s="14"/>
      <c r="K52" s="14"/>
      <c r="L52" s="14"/>
      <c r="M52" s="14"/>
      <c r="N52" s="14"/>
      <c r="O52" s="14"/>
      <c r="Q52" s="4">
        <v>16451</v>
      </c>
    </row>
    <row r="53" spans="1:17" x14ac:dyDescent="0.3">
      <c r="A53" s="2" t="s">
        <v>43</v>
      </c>
      <c r="B53" s="9" t="s">
        <v>164</v>
      </c>
      <c r="C53" s="9"/>
      <c r="D53" s="4">
        <v>21964</v>
      </c>
      <c r="E53" s="4">
        <v>14756.5</v>
      </c>
      <c r="F53" s="4">
        <v>11907.5</v>
      </c>
      <c r="G53" s="4">
        <v>11383.5</v>
      </c>
      <c r="H53" s="4">
        <v>21770.5</v>
      </c>
      <c r="I53" s="4">
        <v>19035.5</v>
      </c>
      <c r="J53" s="14"/>
      <c r="K53" s="14"/>
      <c r="L53" s="14"/>
      <c r="M53" s="14"/>
      <c r="N53" s="14"/>
      <c r="O53" s="14"/>
      <c r="Q53" s="4">
        <v>100817.5</v>
      </c>
    </row>
    <row r="54" spans="1:17" x14ac:dyDescent="0.3">
      <c r="A54" s="2"/>
      <c r="B54" s="9"/>
      <c r="C54" s="9"/>
      <c r="D54" s="4"/>
      <c r="E54" s="4"/>
      <c r="F54" s="4"/>
      <c r="G54" s="4"/>
      <c r="H54" s="4"/>
      <c r="I54" s="4"/>
      <c r="J54" s="14"/>
      <c r="K54" s="14"/>
      <c r="L54" s="14"/>
      <c r="M54" s="14"/>
      <c r="N54" s="14"/>
      <c r="O54" s="14"/>
      <c r="Q54" s="4"/>
    </row>
    <row r="55" spans="1:17" x14ac:dyDescent="0.3">
      <c r="A55" s="10" t="s">
        <v>67</v>
      </c>
      <c r="B55" s="9"/>
      <c r="C55" s="9"/>
      <c r="D55" s="4">
        <v>615061.04536086251</v>
      </c>
      <c r="E55" s="4">
        <v>557477.35721473943</v>
      </c>
      <c r="F55" s="4">
        <v>593814.87244414864</v>
      </c>
      <c r="G55" s="4">
        <v>620314.56395416835</v>
      </c>
      <c r="H55" s="4">
        <v>672805.59787478554</v>
      </c>
      <c r="I55" s="4">
        <v>742950.58131784678</v>
      </c>
      <c r="J55" s="14"/>
      <c r="K55" s="14"/>
      <c r="L55" s="14"/>
      <c r="M55" s="14"/>
      <c r="N55" s="14"/>
      <c r="O55" s="14"/>
      <c r="Q55" s="4">
        <v>3802424.0181665514</v>
      </c>
    </row>
    <row r="56" spans="1:17" x14ac:dyDescent="0.3">
      <c r="J56" s="13"/>
      <c r="K56" s="13"/>
      <c r="L56" s="13"/>
      <c r="M56" s="13"/>
      <c r="N56" s="13"/>
      <c r="O56" s="13"/>
    </row>
    <row r="57" spans="1:17" x14ac:dyDescent="0.3">
      <c r="A57" s="10" t="s">
        <v>68</v>
      </c>
      <c r="J57" s="13"/>
      <c r="K57" s="13"/>
      <c r="L57" s="13"/>
      <c r="M57" s="13"/>
      <c r="N57" s="13"/>
      <c r="O57" s="13"/>
    </row>
    <row r="58" spans="1:17" x14ac:dyDescent="0.3">
      <c r="A58" s="2" t="s">
        <v>16</v>
      </c>
      <c r="B58" s="9" t="s">
        <v>155</v>
      </c>
      <c r="C58" s="9"/>
      <c r="D58" s="11">
        <v>7.638266210215989E-3</v>
      </c>
      <c r="E58" s="11">
        <v>7.1186747742139058E-3</v>
      </c>
      <c r="F58" s="11">
        <v>7.0695433792706897E-3</v>
      </c>
      <c r="G58" s="11">
        <v>4.467894453957671E-3</v>
      </c>
      <c r="H58" s="11">
        <v>2.924321685513335E-3</v>
      </c>
      <c r="I58" s="11">
        <v>7.6317323689854928E-3</v>
      </c>
      <c r="J58" s="12"/>
      <c r="K58" s="12"/>
      <c r="L58" s="12"/>
      <c r="M58" s="12"/>
      <c r="N58" s="12"/>
      <c r="O58" s="12"/>
    </row>
    <row r="59" spans="1:17" x14ac:dyDescent="0.3">
      <c r="A59" s="2" t="s">
        <v>23</v>
      </c>
      <c r="B59" s="9" t="s">
        <v>156</v>
      </c>
      <c r="C59" s="9"/>
      <c r="D59" s="11">
        <v>3.6076093856637417E-2</v>
      </c>
      <c r="E59" s="11">
        <v>3.4229192904510458E-2</v>
      </c>
      <c r="F59" s="11">
        <v>3.3668742444439945E-2</v>
      </c>
      <c r="G59" s="11">
        <v>3.5588395441302385E-2</v>
      </c>
      <c r="H59" s="11">
        <v>4.1245941008303838E-2</v>
      </c>
      <c r="I59" s="11">
        <v>5.1627929184687227E-2</v>
      </c>
      <c r="J59" s="12"/>
      <c r="K59" s="12"/>
      <c r="L59" s="12"/>
      <c r="M59" s="12"/>
      <c r="N59" s="12"/>
      <c r="O59" s="12"/>
    </row>
    <row r="60" spans="1:17" x14ac:dyDescent="0.3">
      <c r="A60" s="2" t="s">
        <v>24</v>
      </c>
      <c r="B60" s="9" t="s">
        <v>157</v>
      </c>
      <c r="C60" s="9"/>
      <c r="D60" s="11">
        <v>8.768072763957814E-2</v>
      </c>
      <c r="E60" s="11">
        <v>0</v>
      </c>
      <c r="F60" s="11">
        <v>6.7361061260321007E-4</v>
      </c>
      <c r="G60" s="11">
        <v>0</v>
      </c>
      <c r="H60" s="11">
        <v>6.8545803045745354E-2</v>
      </c>
      <c r="I60" s="11">
        <v>9.2808326332678603E-2</v>
      </c>
      <c r="J60" s="12"/>
      <c r="K60" s="12"/>
      <c r="L60" s="12"/>
      <c r="M60" s="12"/>
      <c r="N60" s="12"/>
      <c r="O60" s="12"/>
    </row>
    <row r="61" spans="1:17" x14ac:dyDescent="0.3">
      <c r="A61" s="2" t="s">
        <v>25</v>
      </c>
      <c r="B61" s="9" t="s">
        <v>158</v>
      </c>
      <c r="C61" s="9"/>
      <c r="D61" s="11">
        <v>2.687294232770434E-2</v>
      </c>
      <c r="E61" s="11">
        <v>3.0800354091127597E-2</v>
      </c>
      <c r="F61" s="11">
        <v>2.3877812190252288E-2</v>
      </c>
      <c r="G61" s="11">
        <v>2.2320933288651604E-2</v>
      </c>
      <c r="H61" s="11">
        <v>3.0884106888580225E-2</v>
      </c>
      <c r="I61" s="11">
        <v>2.2080203465083336E-2</v>
      </c>
      <c r="J61" s="12"/>
      <c r="K61" s="12"/>
      <c r="L61" s="12"/>
      <c r="M61" s="12"/>
      <c r="N61" s="12"/>
      <c r="O61" s="12"/>
    </row>
    <row r="62" spans="1:17" x14ac:dyDescent="0.3">
      <c r="A62" s="2" t="s">
        <v>30</v>
      </c>
      <c r="B62" s="9" t="s">
        <v>159</v>
      </c>
      <c r="C62" s="9"/>
      <c r="D62" s="11">
        <v>0.27272821334601449</v>
      </c>
      <c r="E62" s="11">
        <v>0.32039597247928825</v>
      </c>
      <c r="F62" s="11">
        <v>0.24324921234367669</v>
      </c>
      <c r="G62" s="11">
        <v>0.24516512885103939</v>
      </c>
      <c r="H62" s="11">
        <v>0.44109992683983595</v>
      </c>
      <c r="I62" s="11">
        <v>0.28268838504367277</v>
      </c>
      <c r="J62" s="12"/>
      <c r="K62" s="12"/>
      <c r="L62" s="12"/>
      <c r="M62" s="12"/>
      <c r="N62" s="12"/>
      <c r="O62" s="12"/>
    </row>
    <row r="63" spans="1:17" x14ac:dyDescent="0.3">
      <c r="A63" s="2" t="s">
        <v>27</v>
      </c>
      <c r="B63" s="9" t="s">
        <v>160</v>
      </c>
      <c r="C63" s="9"/>
      <c r="D63" s="11">
        <v>4.8686224279463133E-2</v>
      </c>
      <c r="E63" s="11">
        <v>4.2348805192649358E-2</v>
      </c>
      <c r="F63" s="11">
        <v>4.6772994899369646E-2</v>
      </c>
      <c r="G63" s="11">
        <v>4.8161854865312076E-2</v>
      </c>
      <c r="H63" s="11">
        <v>4.2072331278771649E-2</v>
      </c>
      <c r="I63" s="11">
        <v>4.6114776489208462E-2</v>
      </c>
      <c r="J63" s="12"/>
      <c r="K63" s="12"/>
      <c r="L63" s="12"/>
      <c r="M63" s="12"/>
      <c r="N63" s="12"/>
      <c r="O63" s="12"/>
    </row>
    <row r="64" spans="1:17" x14ac:dyDescent="0.3">
      <c r="A64" s="2" t="s">
        <v>31</v>
      </c>
      <c r="B64" s="9" t="s">
        <v>161</v>
      </c>
      <c r="C64" s="9"/>
      <c r="D64" s="11">
        <v>1.3267788720406041E-2</v>
      </c>
      <c r="E64" s="11">
        <v>1.2198701726607451E-2</v>
      </c>
      <c r="F64" s="11">
        <v>1.2044157753345396E-2</v>
      </c>
      <c r="G64" s="11">
        <v>1.2302629090881461E-2</v>
      </c>
      <c r="H64" s="11">
        <v>1.4215844859513237E-2</v>
      </c>
      <c r="I64" s="11">
        <v>1.1895811406894849E-2</v>
      </c>
      <c r="J64" s="12"/>
      <c r="K64" s="12"/>
      <c r="L64" s="12"/>
      <c r="M64" s="12"/>
      <c r="N64" s="12"/>
      <c r="O64" s="12"/>
    </row>
    <row r="65" spans="1:19" x14ac:dyDescent="0.3">
      <c r="A65" s="2" t="s">
        <v>37</v>
      </c>
      <c r="B65" s="9" t="s">
        <v>162</v>
      </c>
      <c r="C65" s="9"/>
      <c r="D65" s="11">
        <v>4.8369182578528241E-3</v>
      </c>
      <c r="E65" s="11">
        <v>4.888090905816528E-3</v>
      </c>
      <c r="F65" s="11">
        <v>4.2521669920577631E-3</v>
      </c>
      <c r="G65" s="11">
        <v>3.304774898290899E-3</v>
      </c>
      <c r="H65" s="11">
        <v>4.2731511287678976E-3</v>
      </c>
      <c r="I65" s="11">
        <v>4.2398513161030519E-3</v>
      </c>
      <c r="J65" s="12"/>
      <c r="K65" s="12"/>
      <c r="L65" s="12"/>
      <c r="M65" s="12"/>
      <c r="N65" s="12"/>
      <c r="O65" s="12"/>
    </row>
    <row r="66" spans="1:19" x14ac:dyDescent="0.3">
      <c r="A66" s="2" t="s">
        <v>39</v>
      </c>
      <c r="B66" s="9" t="s">
        <v>163</v>
      </c>
      <c r="C66" s="9"/>
      <c r="D66" s="11">
        <v>1.0749339516569393E-2</v>
      </c>
      <c r="E66" s="11">
        <v>0</v>
      </c>
      <c r="F66" s="11">
        <v>0</v>
      </c>
      <c r="G66" s="11">
        <v>7.0125711256416633E-3</v>
      </c>
      <c r="H66" s="11">
        <v>8.1591176074335206E-3</v>
      </c>
      <c r="I66" s="11">
        <v>0</v>
      </c>
      <c r="J66" s="12"/>
      <c r="K66" s="12"/>
      <c r="L66" s="12"/>
      <c r="M66" s="12"/>
      <c r="N66" s="12"/>
      <c r="O66" s="12"/>
    </row>
    <row r="67" spans="1:19" x14ac:dyDescent="0.3">
      <c r="A67" s="2" t="s">
        <v>43</v>
      </c>
      <c r="B67" s="9" t="s">
        <v>164</v>
      </c>
      <c r="C67" s="9"/>
      <c r="D67" s="11">
        <v>3.5710276509404851E-2</v>
      </c>
      <c r="E67" s="11">
        <v>2.6470133376763891E-2</v>
      </c>
      <c r="F67" s="11">
        <v>2.0052545923931808E-2</v>
      </c>
      <c r="G67" s="11">
        <v>1.8351173197411925E-2</v>
      </c>
      <c r="H67" s="11">
        <v>3.2357786660466611E-2</v>
      </c>
      <c r="I67" s="11">
        <v>2.5621488802437982E-2</v>
      </c>
      <c r="J67" s="12"/>
      <c r="K67" s="12"/>
      <c r="L67" s="12"/>
      <c r="M67" s="12"/>
      <c r="N67" s="12"/>
      <c r="O67" s="12"/>
    </row>
    <row r="68" spans="1:19" x14ac:dyDescent="0.3">
      <c r="J68" s="13"/>
      <c r="K68" s="13"/>
      <c r="L68" s="13"/>
      <c r="M68" s="13"/>
      <c r="N68" s="13"/>
      <c r="O68" s="13"/>
    </row>
    <row r="69" spans="1:19" x14ac:dyDescent="0.3">
      <c r="A69" s="10" t="s">
        <v>100</v>
      </c>
      <c r="J69" s="13"/>
      <c r="K69" s="13"/>
      <c r="L69" s="13"/>
      <c r="M69" s="13"/>
      <c r="N69" s="13"/>
      <c r="O69" s="13"/>
      <c r="S69" t="s">
        <v>69</v>
      </c>
    </row>
    <row r="70" spans="1:19" x14ac:dyDescent="0.3">
      <c r="A70" s="2" t="s">
        <v>16</v>
      </c>
      <c r="B70" s="9" t="s">
        <v>155</v>
      </c>
      <c r="C70" s="9"/>
      <c r="D70" s="12">
        <v>7.638266210215989E-3</v>
      </c>
      <c r="E70" s="12">
        <v>7.1186747742139058E-3</v>
      </c>
      <c r="F70" s="12">
        <v>7.0695433792706897E-3</v>
      </c>
      <c r="G70" s="12">
        <v>4.467894453957671E-3</v>
      </c>
      <c r="H70" s="12">
        <v>2.924321685513335E-3</v>
      </c>
      <c r="I70" s="12">
        <v>7.6317323689854928E-3</v>
      </c>
      <c r="J70" s="12"/>
      <c r="K70" s="12"/>
      <c r="L70" s="12"/>
      <c r="M70" s="12"/>
      <c r="N70" s="12"/>
      <c r="O70" s="12"/>
    </row>
    <row r="71" spans="1:19" x14ac:dyDescent="0.3">
      <c r="A71" s="2" t="s">
        <v>23</v>
      </c>
      <c r="B71" s="9" t="s">
        <v>156</v>
      </c>
      <c r="C71" s="9"/>
      <c r="D71" s="12">
        <v>3.6076093856637417E-2</v>
      </c>
      <c r="E71" s="12">
        <v>3.4229192904510458E-2</v>
      </c>
      <c r="F71" s="12">
        <v>3.3668742444439945E-2</v>
      </c>
      <c r="G71" s="12">
        <v>3.5588395441302385E-2</v>
      </c>
      <c r="H71" s="12">
        <v>4.1245941008303838E-2</v>
      </c>
      <c r="I71" s="12">
        <v>5.1627929184687227E-2</v>
      </c>
      <c r="J71" s="12"/>
      <c r="K71" s="12"/>
      <c r="L71" s="12"/>
      <c r="M71" s="12"/>
      <c r="N71" s="12"/>
      <c r="O71" s="12"/>
    </row>
    <row r="72" spans="1:19" x14ac:dyDescent="0.3">
      <c r="A72" s="2" t="s">
        <v>24</v>
      </c>
      <c r="B72" s="9" t="s">
        <v>157</v>
      </c>
      <c r="C72" s="9"/>
      <c r="D72" s="12">
        <v>8.768072763957814E-2</v>
      </c>
      <c r="E72" s="12">
        <v>0</v>
      </c>
      <c r="F72" s="12">
        <v>6.7361061260321007E-4</v>
      </c>
      <c r="G72" s="12">
        <v>0</v>
      </c>
      <c r="H72" s="12">
        <v>6.8545803045745354E-2</v>
      </c>
      <c r="I72" s="12">
        <v>9.2808326332678603E-2</v>
      </c>
      <c r="J72" s="12"/>
      <c r="K72" s="12"/>
      <c r="L72" s="12"/>
      <c r="M72" s="12"/>
      <c r="N72" s="12"/>
      <c r="O72" s="12"/>
    </row>
    <row r="73" spans="1:19" x14ac:dyDescent="0.3">
      <c r="A73" s="2" t="s">
        <v>25</v>
      </c>
      <c r="B73" s="9" t="s">
        <v>158</v>
      </c>
      <c r="C73" s="9"/>
      <c r="D73" s="12">
        <v>2.687294232770434E-2</v>
      </c>
      <c r="E73" s="12">
        <v>3.0800354091127597E-2</v>
      </c>
      <c r="F73" s="12">
        <v>2.3877812190252288E-2</v>
      </c>
      <c r="G73" s="12">
        <v>2.2320933288651604E-2</v>
      </c>
      <c r="H73" s="12">
        <v>3.0884106888580225E-2</v>
      </c>
      <c r="I73" s="12">
        <v>2.2080203465083336E-2</v>
      </c>
      <c r="J73" s="12"/>
      <c r="K73" s="12"/>
      <c r="L73" s="12"/>
      <c r="M73" s="12"/>
      <c r="N73" s="12"/>
      <c r="O73" s="12"/>
    </row>
    <row r="74" spans="1:19" x14ac:dyDescent="0.3">
      <c r="A74" s="2" t="s">
        <v>30</v>
      </c>
      <c r="B74" s="9" t="s">
        <v>159</v>
      </c>
      <c r="C74" s="9"/>
      <c r="D74" s="12">
        <v>0.27272821334601449</v>
      </c>
      <c r="E74" s="12">
        <v>0.32039597247928825</v>
      </c>
      <c r="F74" s="12">
        <v>0.24324921234367669</v>
      </c>
      <c r="G74" s="12">
        <v>0.24516512885103939</v>
      </c>
      <c r="H74" s="12">
        <v>0.44109992683983595</v>
      </c>
      <c r="I74" s="12">
        <v>0.28268838504367277</v>
      </c>
      <c r="J74" s="12"/>
      <c r="K74" s="12"/>
      <c r="L74" s="12"/>
      <c r="M74" s="12"/>
      <c r="N74" s="12"/>
      <c r="O74" s="12"/>
    </row>
    <row r="75" spans="1:19" x14ac:dyDescent="0.3">
      <c r="A75" s="2" t="s">
        <v>27</v>
      </c>
      <c r="B75" s="9" t="s">
        <v>160</v>
      </c>
      <c r="C75" s="9"/>
      <c r="D75" s="12">
        <v>4.8686224279463133E-2</v>
      </c>
      <c r="E75" s="12">
        <v>4.2348805192649358E-2</v>
      </c>
      <c r="F75" s="12">
        <v>4.6772994899369646E-2</v>
      </c>
      <c r="G75" s="12">
        <v>4.8161854865312076E-2</v>
      </c>
      <c r="H75" s="12">
        <v>4.2072331278771649E-2</v>
      </c>
      <c r="I75" s="12">
        <v>4.6114776489208462E-2</v>
      </c>
      <c r="J75" s="12"/>
      <c r="K75" s="12"/>
      <c r="L75" s="12"/>
      <c r="M75" s="12"/>
      <c r="N75" s="12"/>
      <c r="O75" s="12"/>
    </row>
    <row r="76" spans="1:19" x14ac:dyDescent="0.3">
      <c r="A76" s="2" t="s">
        <v>31</v>
      </c>
      <c r="B76" s="9" t="s">
        <v>161</v>
      </c>
      <c r="C76" s="9"/>
      <c r="D76" s="12">
        <v>1.3267788720406041E-2</v>
      </c>
      <c r="E76" s="12">
        <v>1.2198701726607451E-2</v>
      </c>
      <c r="F76" s="12">
        <v>1.2044157753345396E-2</v>
      </c>
      <c r="G76" s="12">
        <v>1.2302629090881461E-2</v>
      </c>
      <c r="H76" s="12">
        <v>1.4215844859513237E-2</v>
      </c>
      <c r="I76" s="12">
        <v>1.1895811406894849E-2</v>
      </c>
      <c r="J76" s="12"/>
      <c r="K76" s="12"/>
      <c r="L76" s="12"/>
      <c r="M76" s="12"/>
      <c r="N76" s="12"/>
      <c r="O76" s="12"/>
    </row>
    <row r="77" spans="1:19" x14ac:dyDescent="0.3">
      <c r="A77" s="2" t="s">
        <v>37</v>
      </c>
      <c r="B77" s="9" t="s">
        <v>162</v>
      </c>
      <c r="C77" s="9"/>
      <c r="D77" s="12">
        <v>4.8369182578528241E-3</v>
      </c>
      <c r="E77" s="12">
        <v>4.888090905816528E-3</v>
      </c>
      <c r="F77" s="12">
        <v>4.2521669920577631E-3</v>
      </c>
      <c r="G77" s="12">
        <v>3.304774898290899E-3</v>
      </c>
      <c r="H77" s="12">
        <v>4.2731511287678976E-3</v>
      </c>
      <c r="I77" s="12">
        <v>4.2398513161030519E-3</v>
      </c>
      <c r="J77" s="12"/>
      <c r="K77" s="12"/>
      <c r="L77" s="12"/>
      <c r="M77" s="12"/>
      <c r="N77" s="12"/>
      <c r="O77" s="12"/>
    </row>
    <row r="78" spans="1:19" x14ac:dyDescent="0.3">
      <c r="A78" s="2" t="s">
        <v>39</v>
      </c>
      <c r="B78" s="9" t="s">
        <v>163</v>
      </c>
      <c r="C78" s="9"/>
      <c r="D78" s="12">
        <v>1.0749339516569393E-2</v>
      </c>
      <c r="E78" s="12">
        <v>0</v>
      </c>
      <c r="F78" s="12">
        <v>0</v>
      </c>
      <c r="G78" s="12">
        <v>7.0125711256416633E-3</v>
      </c>
      <c r="H78" s="12">
        <v>8.1591176074335206E-3</v>
      </c>
      <c r="I78" s="12">
        <v>0</v>
      </c>
      <c r="J78" s="12"/>
      <c r="K78" s="12"/>
      <c r="L78" s="12"/>
      <c r="M78" s="12"/>
      <c r="N78" s="12"/>
      <c r="O78" s="12"/>
    </row>
    <row r="79" spans="1:19" x14ac:dyDescent="0.3">
      <c r="A79" s="2" t="s">
        <v>43</v>
      </c>
      <c r="B79" s="9" t="s">
        <v>164</v>
      </c>
      <c r="C79" s="9"/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/>
      <c r="K79" s="12"/>
      <c r="L79" s="12"/>
      <c r="M79" s="12"/>
      <c r="N79" s="12"/>
      <c r="O79" s="12"/>
    </row>
    <row r="80" spans="1:19" x14ac:dyDescent="0.3">
      <c r="A80" s="2"/>
      <c r="B80" s="9"/>
      <c r="C80" s="9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9" x14ac:dyDescent="0.3">
      <c r="A81" s="10" t="s">
        <v>101</v>
      </c>
      <c r="C81" s="9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9" x14ac:dyDescent="0.3">
      <c r="A82" s="2" t="s">
        <v>16</v>
      </c>
      <c r="B82" s="9" t="s">
        <v>155</v>
      </c>
      <c r="C82" s="9"/>
      <c r="D82" s="12">
        <v>2E-3</v>
      </c>
      <c r="E82" s="12">
        <v>2E-3</v>
      </c>
      <c r="F82" s="12">
        <v>3.0000000000000001E-3</v>
      </c>
      <c r="G82" s="12">
        <v>5.0000000000000001E-3</v>
      </c>
      <c r="H82" s="12">
        <v>7.0000000000000001E-3</v>
      </c>
      <c r="I82" s="12">
        <v>2E-3</v>
      </c>
      <c r="J82" s="12"/>
      <c r="K82" s="12"/>
      <c r="L82" s="12"/>
      <c r="M82" s="12"/>
      <c r="N82" s="12"/>
      <c r="O82" s="12"/>
      <c r="S82" t="s">
        <v>116</v>
      </c>
    </row>
    <row r="83" spans="1:19" x14ac:dyDescent="0.3">
      <c r="A83" s="2" t="s">
        <v>23</v>
      </c>
      <c r="B83" s="9" t="s">
        <v>156</v>
      </c>
      <c r="C83" s="9"/>
      <c r="D83" s="12">
        <v>0.02</v>
      </c>
      <c r="E83" s="12">
        <v>0.02</v>
      </c>
      <c r="F83" s="12">
        <v>0.02</v>
      </c>
      <c r="G83" s="12">
        <v>0.02</v>
      </c>
      <c r="H83" s="12">
        <v>0.02</v>
      </c>
      <c r="I83" s="12">
        <v>0.01</v>
      </c>
      <c r="J83" s="12"/>
      <c r="K83" s="12"/>
      <c r="L83" s="12"/>
      <c r="M83" s="12"/>
      <c r="N83" s="12"/>
      <c r="O83" s="12"/>
      <c r="S83" t="s">
        <v>116</v>
      </c>
    </row>
    <row r="84" spans="1:19" x14ac:dyDescent="0.3">
      <c r="A84" s="2" t="s">
        <v>24</v>
      </c>
      <c r="B84" s="9" t="s">
        <v>157</v>
      </c>
      <c r="C84" s="9"/>
      <c r="D84" s="12"/>
      <c r="E84" s="12"/>
      <c r="F84" s="12"/>
      <c r="G84" s="12"/>
      <c r="H84" s="12">
        <v>0.2</v>
      </c>
      <c r="I84" s="12">
        <v>0.4</v>
      </c>
      <c r="J84" s="12"/>
      <c r="K84" s="12"/>
      <c r="L84" s="12"/>
      <c r="M84" s="12"/>
      <c r="N84" s="12"/>
      <c r="O84" s="12"/>
      <c r="S84" t="s">
        <v>119</v>
      </c>
    </row>
    <row r="85" spans="1:19" x14ac:dyDescent="0.3">
      <c r="A85" s="2" t="s">
        <v>25</v>
      </c>
      <c r="B85" s="9" t="s">
        <v>158</v>
      </c>
      <c r="C85" s="9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9" x14ac:dyDescent="0.3">
      <c r="A86" s="2" t="s">
        <v>30</v>
      </c>
      <c r="B86" s="9" t="s">
        <v>159</v>
      </c>
      <c r="C86" s="9"/>
      <c r="D86" s="12">
        <v>0.2</v>
      </c>
      <c r="E86" s="12">
        <v>0.1</v>
      </c>
      <c r="F86" s="12">
        <v>0.2</v>
      </c>
      <c r="G86" s="12">
        <v>0.15</v>
      </c>
      <c r="H86" s="12"/>
      <c r="I86" s="12"/>
      <c r="J86" s="12"/>
      <c r="K86" s="12"/>
      <c r="L86" s="12"/>
      <c r="M86" s="12"/>
      <c r="N86" s="12"/>
      <c r="O86" s="12"/>
      <c r="S86" t="s">
        <v>116</v>
      </c>
    </row>
    <row r="87" spans="1:19" x14ac:dyDescent="0.3">
      <c r="A87" s="2" t="s">
        <v>27</v>
      </c>
      <c r="B87" s="9" t="s">
        <v>160</v>
      </c>
      <c r="C87" s="9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9" x14ac:dyDescent="0.3">
      <c r="A88" s="2" t="s">
        <v>31</v>
      </c>
      <c r="B88" s="9" t="s">
        <v>161</v>
      </c>
      <c r="C88" s="9"/>
      <c r="D88" s="12">
        <v>3.0000000000000001E-3</v>
      </c>
      <c r="E88" s="12">
        <v>4.0000000000000001E-3</v>
      </c>
      <c r="F88" s="12">
        <v>4.0000000000000001E-3</v>
      </c>
      <c r="G88" s="12">
        <v>4.0000000000000001E-3</v>
      </c>
      <c r="H88" s="12">
        <v>2E-3</v>
      </c>
      <c r="I88" s="12">
        <v>5.0000000000000001E-3</v>
      </c>
      <c r="J88" s="12"/>
      <c r="K88" s="12"/>
      <c r="L88" s="12"/>
      <c r="M88" s="12"/>
      <c r="N88" s="12"/>
      <c r="O88" s="12"/>
      <c r="S88" t="s">
        <v>116</v>
      </c>
    </row>
    <row r="89" spans="1:19" x14ac:dyDescent="0.3">
      <c r="A89" s="2" t="s">
        <v>37</v>
      </c>
      <c r="B89" s="9" t="s">
        <v>162</v>
      </c>
      <c r="C89" s="9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1:19" x14ac:dyDescent="0.3">
      <c r="A90" s="2" t="s">
        <v>39</v>
      </c>
      <c r="B90" s="9" t="s">
        <v>163</v>
      </c>
      <c r="C90" s="9"/>
      <c r="D90" s="12"/>
      <c r="E90" s="12"/>
      <c r="F90" s="12"/>
      <c r="G90" s="12"/>
      <c r="H90" s="12">
        <v>0.1</v>
      </c>
      <c r="I90" s="12">
        <v>0.1</v>
      </c>
      <c r="J90" s="12"/>
      <c r="K90" s="12"/>
      <c r="L90" s="12"/>
      <c r="M90" s="12"/>
      <c r="N90" s="12"/>
      <c r="O90" s="12"/>
      <c r="S90" t="s">
        <v>118</v>
      </c>
    </row>
    <row r="91" spans="1:19" x14ac:dyDescent="0.3">
      <c r="A91" s="2" t="s">
        <v>43</v>
      </c>
      <c r="B91" s="9" t="s">
        <v>164</v>
      </c>
      <c r="C91" s="9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1:19" x14ac:dyDescent="0.3">
      <c r="A92" s="49" t="s">
        <v>123</v>
      </c>
      <c r="B92" s="47"/>
      <c r="C92" s="47"/>
      <c r="D92" s="12"/>
      <c r="E92" s="12"/>
      <c r="F92" s="12"/>
      <c r="G92" s="12">
        <v>0.83382593161953578</v>
      </c>
      <c r="H92" s="12">
        <v>0.91868911512455753</v>
      </c>
      <c r="I92" s="12">
        <v>0.92441893777030837</v>
      </c>
      <c r="J92" s="12"/>
      <c r="K92" s="12"/>
      <c r="L92" s="12"/>
      <c r="M92" s="12"/>
      <c r="N92" s="12"/>
      <c r="O92" s="12"/>
      <c r="Q92" s="4"/>
      <c r="S92" s="13" t="s">
        <v>137</v>
      </c>
    </row>
    <row r="93" spans="1:19" x14ac:dyDescent="0.3">
      <c r="A93" s="49" t="s">
        <v>122</v>
      </c>
      <c r="B93" s="47"/>
      <c r="C93" s="47"/>
      <c r="D93" s="13"/>
      <c r="E93" s="13"/>
      <c r="F93" s="13"/>
      <c r="G93" s="12">
        <v>5.0179840605975655E-2</v>
      </c>
      <c r="H93" s="12">
        <v>5.2598904933220676E-2</v>
      </c>
      <c r="I93" s="12">
        <v>5.1048181555623108E-2</v>
      </c>
      <c r="J93" s="41"/>
      <c r="K93" s="41"/>
      <c r="L93" s="41"/>
      <c r="M93" s="41"/>
      <c r="N93" s="41"/>
      <c r="O93" s="41"/>
      <c r="Q93" s="4"/>
      <c r="S93" s="13" t="s">
        <v>138</v>
      </c>
    </row>
    <row r="94" spans="1:19" x14ac:dyDescent="0.3">
      <c r="A94" s="49" t="s">
        <v>124</v>
      </c>
      <c r="B94" s="47"/>
      <c r="C94" s="47"/>
      <c r="D94" s="13"/>
      <c r="E94" s="13"/>
      <c r="F94" s="13"/>
      <c r="G94" s="12">
        <v>1.4025142251283327E-2</v>
      </c>
      <c r="H94" s="12">
        <v>0.21631823521486704</v>
      </c>
      <c r="I94" s="12">
        <v>0.2</v>
      </c>
      <c r="J94" s="41"/>
      <c r="K94" s="41"/>
      <c r="L94" s="41"/>
      <c r="M94" s="41"/>
      <c r="N94" s="41"/>
      <c r="O94" s="41"/>
      <c r="Q94" s="4"/>
      <c r="S94" s="13" t="s">
        <v>139</v>
      </c>
    </row>
    <row r="95" spans="1:19" x14ac:dyDescent="0.3">
      <c r="A95" s="2"/>
      <c r="B95" s="9"/>
      <c r="C95" s="9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Q95" s="4"/>
    </row>
    <row r="96" spans="1:19" x14ac:dyDescent="0.3">
      <c r="A96" s="10" t="s">
        <v>102</v>
      </c>
      <c r="C96" s="9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Q96" s="4"/>
      <c r="S96" t="s">
        <v>70</v>
      </c>
    </row>
    <row r="97" spans="1:19" x14ac:dyDescent="0.3">
      <c r="A97" s="2" t="s">
        <v>16</v>
      </c>
      <c r="B97" s="9" t="s">
        <v>155</v>
      </c>
      <c r="C97" s="9"/>
      <c r="D97" s="12">
        <v>9.6382662102159899E-3</v>
      </c>
      <c r="E97" s="12">
        <v>9.118674774213905E-3</v>
      </c>
      <c r="F97" s="12">
        <v>1.006954337927069E-2</v>
      </c>
      <c r="G97" s="12">
        <v>9.4678944539576711E-3</v>
      </c>
      <c r="H97" s="12">
        <v>9.9243216855133352E-3</v>
      </c>
      <c r="I97" s="12">
        <v>9.631732368985492E-3</v>
      </c>
      <c r="J97" s="12"/>
      <c r="K97" s="12"/>
      <c r="L97" s="12"/>
      <c r="M97" s="12"/>
      <c r="N97" s="12"/>
      <c r="O97" s="12"/>
      <c r="Q97" s="4"/>
    </row>
    <row r="98" spans="1:19" x14ac:dyDescent="0.3">
      <c r="A98" s="2" t="s">
        <v>23</v>
      </c>
      <c r="B98" s="9" t="s">
        <v>156</v>
      </c>
      <c r="C98" s="9"/>
      <c r="D98" s="12">
        <v>5.6076093856637421E-2</v>
      </c>
      <c r="E98" s="12">
        <v>5.4229192904510462E-2</v>
      </c>
      <c r="F98" s="12">
        <v>5.3668742444439949E-2</v>
      </c>
      <c r="G98" s="12">
        <v>5.5588395441302382E-2</v>
      </c>
      <c r="H98" s="12">
        <v>6.1245941008303842E-2</v>
      </c>
      <c r="I98" s="12">
        <v>6.1627929184687229E-2</v>
      </c>
      <c r="J98" s="12"/>
      <c r="K98" s="12"/>
      <c r="L98" s="12"/>
      <c r="M98" s="12"/>
      <c r="N98" s="12"/>
      <c r="O98" s="12"/>
      <c r="Q98" s="4"/>
    </row>
    <row r="99" spans="1:19" x14ac:dyDescent="0.3">
      <c r="A99" s="2" t="s">
        <v>24</v>
      </c>
      <c r="B99" s="9" t="s">
        <v>157</v>
      </c>
      <c r="C99" s="9"/>
      <c r="D99" s="12">
        <v>8.768072763957814E-2</v>
      </c>
      <c r="E99" s="12">
        <v>0</v>
      </c>
      <c r="F99" s="12">
        <v>6.7361061260321007E-4</v>
      </c>
      <c r="G99" s="12">
        <v>0</v>
      </c>
      <c r="H99" s="12">
        <v>0.26854580304574538</v>
      </c>
      <c r="I99" s="12">
        <v>0.49280832633267863</v>
      </c>
      <c r="J99" s="12"/>
      <c r="K99" s="12"/>
      <c r="L99" s="12"/>
      <c r="M99" s="12"/>
      <c r="N99" s="12"/>
      <c r="O99" s="12"/>
      <c r="Q99" s="4"/>
    </row>
    <row r="100" spans="1:19" x14ac:dyDescent="0.3">
      <c r="A100" s="2" t="s">
        <v>25</v>
      </c>
      <c r="B100" s="9" t="s">
        <v>158</v>
      </c>
      <c r="C100" s="9"/>
      <c r="D100" s="12">
        <v>2.687294232770434E-2</v>
      </c>
      <c r="E100" s="12">
        <v>3.0800354091127597E-2</v>
      </c>
      <c r="F100" s="12">
        <v>2.3877812190252288E-2</v>
      </c>
      <c r="G100" s="12">
        <v>2.2320933288651604E-2</v>
      </c>
      <c r="H100" s="12">
        <v>3.0884106888580225E-2</v>
      </c>
      <c r="I100" s="12">
        <v>2.2080203465083336E-2</v>
      </c>
      <c r="J100" s="12"/>
      <c r="K100" s="12"/>
      <c r="L100" s="12"/>
      <c r="M100" s="12"/>
      <c r="N100" s="12"/>
      <c r="O100" s="12"/>
      <c r="Q100" s="4"/>
    </row>
    <row r="101" spans="1:19" x14ac:dyDescent="0.3">
      <c r="A101" s="2" t="s">
        <v>30</v>
      </c>
      <c r="B101" s="9" t="s">
        <v>159</v>
      </c>
      <c r="C101" s="9"/>
      <c r="D101" s="12">
        <v>0.4727282133460145</v>
      </c>
      <c r="E101" s="12">
        <v>0.42039597247928828</v>
      </c>
      <c r="F101" s="12">
        <v>0.4432492123436767</v>
      </c>
      <c r="G101" s="12">
        <v>0.39516512885103938</v>
      </c>
      <c r="H101" s="12">
        <v>0.44109992683983595</v>
      </c>
      <c r="I101" s="12">
        <v>0.28268838504367277</v>
      </c>
      <c r="J101" s="12"/>
      <c r="K101" s="12"/>
      <c r="L101" s="12"/>
      <c r="M101" s="12"/>
      <c r="N101" s="12"/>
      <c r="O101" s="12"/>
      <c r="Q101" s="4"/>
    </row>
    <row r="102" spans="1:19" x14ac:dyDescent="0.3">
      <c r="A102" s="2" t="s">
        <v>27</v>
      </c>
      <c r="B102" s="9" t="s">
        <v>160</v>
      </c>
      <c r="C102" s="9"/>
      <c r="D102" s="12">
        <v>4.8686224279463133E-2</v>
      </c>
      <c r="E102" s="12">
        <v>4.2348805192649358E-2</v>
      </c>
      <c r="F102" s="12">
        <v>4.6772994899369646E-2</v>
      </c>
      <c r="G102" s="12">
        <v>4.8161854865312076E-2</v>
      </c>
      <c r="H102" s="12">
        <v>4.2072331278771649E-2</v>
      </c>
      <c r="I102" s="12">
        <v>4.6114776489208462E-2</v>
      </c>
      <c r="J102" s="12"/>
      <c r="K102" s="12"/>
      <c r="L102" s="12"/>
      <c r="M102" s="12"/>
      <c r="N102" s="12"/>
      <c r="O102" s="12"/>
      <c r="Q102" s="4"/>
    </row>
    <row r="103" spans="1:19" x14ac:dyDescent="0.3">
      <c r="A103" s="2" t="s">
        <v>31</v>
      </c>
      <c r="B103" s="9" t="s">
        <v>161</v>
      </c>
      <c r="C103" s="9"/>
      <c r="D103" s="12">
        <v>1.6267788720406042E-2</v>
      </c>
      <c r="E103" s="12">
        <v>1.6198701726607451E-2</v>
      </c>
      <c r="F103" s="12">
        <v>1.6044157753345396E-2</v>
      </c>
      <c r="G103" s="12">
        <v>1.6302629090881461E-2</v>
      </c>
      <c r="H103" s="12">
        <v>1.6215844859513238E-2</v>
      </c>
      <c r="I103" s="12">
        <v>1.6895811406894848E-2</v>
      </c>
      <c r="J103" s="12"/>
      <c r="K103" s="12"/>
      <c r="L103" s="12"/>
      <c r="M103" s="12"/>
      <c r="N103" s="12"/>
      <c r="O103" s="12"/>
      <c r="Q103" s="4"/>
    </row>
    <row r="104" spans="1:19" x14ac:dyDescent="0.3">
      <c r="A104" s="2" t="s">
        <v>37</v>
      </c>
      <c r="B104" s="9" t="s">
        <v>162</v>
      </c>
      <c r="C104" s="9"/>
      <c r="D104" s="12">
        <v>4.8369182578528241E-3</v>
      </c>
      <c r="E104" s="12">
        <v>4.888090905816528E-3</v>
      </c>
      <c r="F104" s="12">
        <v>4.2521669920577631E-3</v>
      </c>
      <c r="G104" s="12">
        <v>3.304774898290899E-3</v>
      </c>
      <c r="H104" s="12">
        <v>4.2731511287678976E-3</v>
      </c>
      <c r="I104" s="12">
        <v>4.2398513161030519E-3</v>
      </c>
      <c r="J104" s="12"/>
      <c r="K104" s="12"/>
      <c r="L104" s="12"/>
      <c r="M104" s="12"/>
      <c r="N104" s="12"/>
      <c r="O104" s="12"/>
      <c r="Q104" s="4"/>
    </row>
    <row r="105" spans="1:19" x14ac:dyDescent="0.3">
      <c r="A105" s="2" t="s">
        <v>39</v>
      </c>
      <c r="B105" s="9" t="s">
        <v>163</v>
      </c>
      <c r="C105" s="9"/>
      <c r="D105" s="12">
        <v>1.0749339516569393E-2</v>
      </c>
      <c r="E105" s="12">
        <v>0</v>
      </c>
      <c r="F105" s="12">
        <v>0</v>
      </c>
      <c r="G105" s="12">
        <v>7.0125711256416633E-3</v>
      </c>
      <c r="H105" s="12">
        <v>0.10815911760743352</v>
      </c>
      <c r="I105" s="12">
        <v>0.1</v>
      </c>
      <c r="J105" s="12"/>
      <c r="K105" s="12"/>
      <c r="L105" s="12"/>
      <c r="M105" s="12"/>
      <c r="N105" s="12"/>
      <c r="O105" s="12"/>
      <c r="Q105" s="4"/>
    </row>
    <row r="106" spans="1:19" x14ac:dyDescent="0.3">
      <c r="A106" s="2" t="s">
        <v>43</v>
      </c>
      <c r="B106" s="9" t="s">
        <v>164</v>
      </c>
      <c r="C106" s="9"/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/>
      <c r="K106" s="12"/>
      <c r="L106" s="12"/>
      <c r="M106" s="12"/>
      <c r="N106" s="12"/>
      <c r="O106" s="12"/>
      <c r="Q106" s="4"/>
    </row>
    <row r="107" spans="1:19" x14ac:dyDescent="0.3">
      <c r="A107" s="49" t="s">
        <v>123</v>
      </c>
      <c r="B107" s="47"/>
      <c r="C107" s="47"/>
      <c r="D107" s="12">
        <v>0</v>
      </c>
      <c r="E107" s="12">
        <v>0</v>
      </c>
      <c r="F107" s="12">
        <v>0</v>
      </c>
      <c r="G107" s="12">
        <v>0.83382593161953578</v>
      </c>
      <c r="H107" s="12">
        <v>0.91868911512455753</v>
      </c>
      <c r="I107" s="12">
        <v>0.92441893777030837</v>
      </c>
      <c r="J107" s="12"/>
      <c r="K107" s="12"/>
      <c r="L107" s="12"/>
      <c r="M107" s="12"/>
      <c r="N107" s="12"/>
      <c r="O107" s="12"/>
      <c r="P107" s="13"/>
      <c r="Q107" s="14"/>
      <c r="R107" s="13"/>
      <c r="S107" s="13" t="s">
        <v>129</v>
      </c>
    </row>
    <row r="108" spans="1:19" x14ac:dyDescent="0.3">
      <c r="A108" s="49" t="s">
        <v>122</v>
      </c>
      <c r="B108" s="47"/>
      <c r="C108" s="47"/>
      <c r="D108" s="12">
        <v>0</v>
      </c>
      <c r="E108" s="12">
        <v>0</v>
      </c>
      <c r="F108" s="12">
        <v>0</v>
      </c>
      <c r="G108" s="12">
        <v>5.0179840605975655E-2</v>
      </c>
      <c r="H108" s="12">
        <v>5.2598904933220676E-2</v>
      </c>
      <c r="I108" s="12">
        <v>5.1048181555623108E-2</v>
      </c>
      <c r="J108" s="12"/>
      <c r="K108" s="12"/>
      <c r="L108" s="12"/>
      <c r="M108" s="12"/>
      <c r="N108" s="12"/>
      <c r="O108" s="12"/>
      <c r="P108" s="13"/>
      <c r="Q108" s="14"/>
      <c r="R108" s="13"/>
      <c r="S108" s="13" t="s">
        <v>138</v>
      </c>
    </row>
    <row r="109" spans="1:19" x14ac:dyDescent="0.3">
      <c r="A109" s="49" t="s">
        <v>124</v>
      </c>
      <c r="B109" s="47"/>
      <c r="C109" s="47"/>
      <c r="D109" s="12">
        <v>0</v>
      </c>
      <c r="E109" s="12">
        <v>0</v>
      </c>
      <c r="F109" s="12">
        <v>0</v>
      </c>
      <c r="G109" s="12">
        <v>1.4025142251283327E-2</v>
      </c>
      <c r="H109" s="12">
        <v>0.21631823521486704</v>
      </c>
      <c r="I109" s="12">
        <v>0.2</v>
      </c>
      <c r="J109" s="12"/>
      <c r="K109" s="12"/>
      <c r="L109" s="12"/>
      <c r="M109" s="12"/>
      <c r="N109" s="12"/>
      <c r="O109" s="12"/>
      <c r="P109" s="13"/>
      <c r="Q109" s="14"/>
      <c r="R109" s="13"/>
      <c r="S109" s="13" t="s">
        <v>140</v>
      </c>
    </row>
    <row r="110" spans="1:19" x14ac:dyDescent="0.3">
      <c r="A110" s="49"/>
      <c r="B110" s="47"/>
      <c r="C110" s="47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/>
      <c r="R110" s="13"/>
      <c r="S110" s="13"/>
    </row>
    <row r="111" spans="1:19" x14ac:dyDescent="0.3">
      <c r="A111" s="50" t="s">
        <v>103</v>
      </c>
      <c r="B111" s="47"/>
      <c r="C111" s="48">
        <v>0.54472809170696068</v>
      </c>
      <c r="D111" s="14">
        <v>600908.07871706632</v>
      </c>
      <c r="E111" s="14">
        <v>556411.41981789155</v>
      </c>
      <c r="F111" s="14">
        <v>595240.72765094717</v>
      </c>
      <c r="G111" s="14">
        <v>604038.63106010621</v>
      </c>
      <c r="H111" s="14">
        <v>675838.15137181734</v>
      </c>
      <c r="I111" s="14">
        <v>725102.2705296115</v>
      </c>
      <c r="J111" s="14"/>
      <c r="K111" s="14"/>
      <c r="L111" s="14"/>
      <c r="M111" s="14"/>
      <c r="N111" s="14"/>
      <c r="O111" s="14"/>
      <c r="P111" s="13"/>
      <c r="Q111" s="14">
        <v>3757539.2791474401</v>
      </c>
      <c r="R111" s="13"/>
      <c r="S111" s="13"/>
    </row>
    <row r="112" spans="1:19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22" x14ac:dyDescent="0.3">
      <c r="A113" s="50" t="s">
        <v>104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22" x14ac:dyDescent="0.3">
      <c r="A114" s="2" t="s">
        <v>16</v>
      </c>
      <c r="B114" s="9" t="s">
        <v>155</v>
      </c>
      <c r="C114" s="9"/>
      <c r="D114" s="4">
        <v>5791.7120305445105</v>
      </c>
      <c r="E114" s="4">
        <v>5073.7347779779502</v>
      </c>
      <c r="F114" s="4">
        <v>5993.8023281898631</v>
      </c>
      <c r="G114" s="4">
        <v>5718.9740049901638</v>
      </c>
      <c r="H114" s="4">
        <v>6707.2352215565707</v>
      </c>
      <c r="I114" s="4">
        <v>6983.9910098849341</v>
      </c>
      <c r="J114" s="14"/>
      <c r="K114" s="14"/>
      <c r="L114" s="14"/>
      <c r="M114" s="14"/>
      <c r="N114" s="14"/>
      <c r="O114" s="14"/>
      <c r="Q114" s="14">
        <v>36269.449373143994</v>
      </c>
      <c r="R114" s="13"/>
      <c r="S114" s="13"/>
      <c r="T114" s="13"/>
      <c r="U114" s="13"/>
      <c r="V114" s="13"/>
    </row>
    <row r="115" spans="1:22" x14ac:dyDescent="0.3">
      <c r="A115" s="2" t="s">
        <v>23</v>
      </c>
      <c r="B115" s="9" t="s">
        <v>156</v>
      </c>
      <c r="C115" s="9"/>
      <c r="D115" s="4">
        <v>33696.577821349878</v>
      </c>
      <c r="E115" s="4">
        <v>30173.742219576998</v>
      </c>
      <c r="F115" s="4">
        <v>31945.821304739708</v>
      </c>
      <c r="G115" s="4">
        <v>33577.538285192139</v>
      </c>
      <c r="H115" s="4">
        <v>41392.343550079444</v>
      </c>
      <c r="I115" s="4">
        <v>44686.55137985482</v>
      </c>
      <c r="J115" s="14"/>
      <c r="K115" s="14"/>
      <c r="L115" s="14"/>
      <c r="M115" s="14"/>
      <c r="N115" s="14"/>
      <c r="O115" s="14"/>
      <c r="Q115" s="14">
        <v>215472.57456079297</v>
      </c>
      <c r="R115" s="13"/>
      <c r="S115" s="13"/>
      <c r="T115" s="13"/>
      <c r="U115" s="13"/>
      <c r="V115" s="13"/>
    </row>
    <row r="116" spans="1:22" x14ac:dyDescent="0.3">
      <c r="A116" s="2" t="s">
        <v>24</v>
      </c>
      <c r="B116" s="9" t="s">
        <v>157</v>
      </c>
      <c r="C116" s="9"/>
      <c r="D116" s="4">
        <v>52688.057586413277</v>
      </c>
      <c r="E116" s="4">
        <v>0</v>
      </c>
      <c r="F116" s="4">
        <v>400.96047119933507</v>
      </c>
      <c r="G116" s="4">
        <v>0</v>
      </c>
      <c r="H116" s="4">
        <v>181493.4990890967</v>
      </c>
      <c r="I116" s="4">
        <v>357336.43635972298</v>
      </c>
      <c r="J116" s="14"/>
      <c r="K116" s="14"/>
      <c r="L116" s="14"/>
      <c r="M116" s="14"/>
      <c r="N116" s="14"/>
      <c r="O116" s="14"/>
      <c r="Q116" s="14">
        <v>591918.95350643224</v>
      </c>
    </row>
    <row r="117" spans="1:22" x14ac:dyDescent="0.3">
      <c r="A117" s="2" t="s">
        <v>25</v>
      </c>
      <c r="B117" s="9" t="s">
        <v>158</v>
      </c>
      <c r="C117" s="9"/>
      <c r="D117" s="4">
        <v>16148.168143615343</v>
      </c>
      <c r="E117" s="4">
        <v>17137.66875073811</v>
      </c>
      <c r="F117" s="4">
        <v>14213.046302838429</v>
      </c>
      <c r="G117" s="4">
        <v>13482.705987661069</v>
      </c>
      <c r="H117" s="4">
        <v>20872.657706347669</v>
      </c>
      <c r="I117" s="4">
        <v>16010.405666287723</v>
      </c>
      <c r="J117" s="14"/>
      <c r="K117" s="14"/>
      <c r="L117" s="14"/>
      <c r="M117" s="14"/>
      <c r="N117" s="14"/>
      <c r="O117" s="14"/>
      <c r="Q117" s="4">
        <v>97864.652557488356</v>
      </c>
    </row>
    <row r="118" spans="1:22" x14ac:dyDescent="0.3">
      <c r="A118" s="2" t="s">
        <v>30</v>
      </c>
      <c r="B118" s="9" t="s">
        <v>159</v>
      </c>
      <c r="C118" s="9"/>
      <c r="D118" s="4">
        <v>284066.20243710501</v>
      </c>
      <c r="E118" s="4">
        <v>233913.11993292405</v>
      </c>
      <c r="F118" s="4">
        <v>263839.98368615931</v>
      </c>
      <c r="G118" s="4">
        <v>238695.00347387232</v>
      </c>
      <c r="H118" s="4">
        <v>298112.15912567859</v>
      </c>
      <c r="I118" s="4">
        <v>204977.9898475162</v>
      </c>
      <c r="J118" s="14"/>
      <c r="K118" s="14"/>
      <c r="L118" s="14"/>
      <c r="M118" s="14"/>
      <c r="N118" s="14"/>
      <c r="O118" s="14"/>
      <c r="Q118" s="4">
        <v>1523604.4585032556</v>
      </c>
    </row>
    <row r="119" spans="1:22" x14ac:dyDescent="0.3">
      <c r="A119" s="2" t="s">
        <v>27</v>
      </c>
      <c r="B119" s="9" t="s">
        <v>160</v>
      </c>
      <c r="C119" s="9"/>
      <c r="D119" s="4">
        <v>29255.94549176038</v>
      </c>
      <c r="E119" s="4">
        <v>23563.358824833329</v>
      </c>
      <c r="F119" s="4">
        <v>27841.19151831483</v>
      </c>
      <c r="G119" s="4">
        <v>29091.620882158622</v>
      </c>
      <c r="H119" s="4">
        <v>28434.086595347719</v>
      </c>
      <c r="I119" s="4">
        <v>33437.929137290601</v>
      </c>
      <c r="J119" s="14"/>
      <c r="K119" s="14"/>
      <c r="L119" s="14"/>
      <c r="M119" s="14"/>
      <c r="N119" s="14"/>
      <c r="O119" s="14"/>
      <c r="Q119" s="4">
        <v>171624.13244970547</v>
      </c>
    </row>
    <row r="120" spans="1:22" x14ac:dyDescent="0.3">
      <c r="A120" s="2" t="s">
        <v>31</v>
      </c>
      <c r="B120" s="9" t="s">
        <v>161</v>
      </c>
      <c r="C120" s="9"/>
      <c r="D120" s="4">
        <v>9775.4456649543572</v>
      </c>
      <c r="E120" s="4">
        <v>9013.1426269081821</v>
      </c>
      <c r="F120" s="4">
        <v>9550.1361356478992</v>
      </c>
      <c r="G120" s="4">
        <v>9847.4177587367012</v>
      </c>
      <c r="H120" s="4">
        <v>10959.286612785614</v>
      </c>
      <c r="I120" s="4">
        <v>12251.191213579565</v>
      </c>
      <c r="J120" s="14"/>
      <c r="K120" s="14"/>
      <c r="L120" s="14"/>
      <c r="M120" s="14"/>
      <c r="N120" s="14"/>
      <c r="O120" s="14"/>
      <c r="Q120" s="4">
        <v>61396.620012612322</v>
      </c>
    </row>
    <row r="121" spans="1:22" x14ac:dyDescent="0.3">
      <c r="A121" s="2" t="s">
        <v>37</v>
      </c>
      <c r="B121" s="9" t="s">
        <v>162</v>
      </c>
      <c r="C121" s="9"/>
      <c r="D121" s="4">
        <v>2906.54325723784</v>
      </c>
      <c r="E121" s="4">
        <v>2719.7896011042981</v>
      </c>
      <c r="F121" s="4">
        <v>2531.0629744458024</v>
      </c>
      <c r="G121" s="4">
        <v>1996.2117055254364</v>
      </c>
      <c r="H121" s="4">
        <v>2887.9585593988904</v>
      </c>
      <c r="I121" s="4">
        <v>3074.3258160142846</v>
      </c>
      <c r="J121" s="14"/>
      <c r="K121" s="14"/>
      <c r="L121" s="14"/>
      <c r="M121" s="14"/>
      <c r="N121" s="14"/>
      <c r="O121" s="14"/>
      <c r="Q121" s="4">
        <v>16115.891913726553</v>
      </c>
    </row>
    <row r="122" spans="1:22" x14ac:dyDescent="0.3">
      <c r="A122" s="2" t="s">
        <v>39</v>
      </c>
      <c r="B122" s="9" t="s">
        <v>163</v>
      </c>
      <c r="C122" s="9"/>
      <c r="D122" s="4">
        <v>6459.3649563791523</v>
      </c>
      <c r="E122" s="4">
        <v>0</v>
      </c>
      <c r="F122" s="4">
        <v>0</v>
      </c>
      <c r="G122" s="4">
        <v>4235.8638629442185</v>
      </c>
      <c r="H122" s="4">
        <v>73098.05809781485</v>
      </c>
      <c r="I122" s="4">
        <v>72510.227052961156</v>
      </c>
      <c r="J122" s="14"/>
      <c r="K122" s="14"/>
      <c r="L122" s="14"/>
      <c r="M122" s="14"/>
      <c r="N122" s="14"/>
      <c r="O122" s="14"/>
      <c r="Q122" s="4">
        <v>156303.51397009939</v>
      </c>
    </row>
    <row r="123" spans="1:22" x14ac:dyDescent="0.3">
      <c r="A123" s="2" t="s">
        <v>43</v>
      </c>
      <c r="B123" s="9" t="s">
        <v>164</v>
      </c>
      <c r="C123" s="9"/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14"/>
      <c r="K123" s="14"/>
      <c r="L123" s="14"/>
      <c r="M123" s="14"/>
      <c r="N123" s="14"/>
      <c r="O123" s="14"/>
      <c r="Q123" s="4">
        <v>0</v>
      </c>
    </row>
    <row r="124" spans="1:22" x14ac:dyDescent="0.3">
      <c r="A124" s="49" t="s">
        <v>123</v>
      </c>
      <c r="B124" s="47"/>
      <c r="C124" s="47"/>
      <c r="D124" s="14">
        <v>0</v>
      </c>
      <c r="E124" s="14">
        <v>0</v>
      </c>
      <c r="F124" s="14">
        <v>0</v>
      </c>
      <c r="G124" s="14">
        <v>503663.07427788211</v>
      </c>
      <c r="H124" s="14">
        <v>620885.1532511916</v>
      </c>
      <c r="I124" s="14">
        <v>670298.27069782221</v>
      </c>
      <c r="J124" s="14"/>
      <c r="K124" s="14"/>
      <c r="L124" s="14"/>
      <c r="M124" s="14"/>
      <c r="N124" s="14"/>
      <c r="O124" s="14"/>
      <c r="P124" s="13"/>
      <c r="Q124" s="14">
        <v>1794846.4982268959</v>
      </c>
      <c r="R124" s="13"/>
      <c r="S124" s="13" t="s">
        <v>129</v>
      </c>
      <c r="T124" s="13"/>
    </row>
    <row r="125" spans="1:22" x14ac:dyDescent="0.3">
      <c r="A125" s="49" t="s">
        <v>122</v>
      </c>
      <c r="B125" s="47"/>
      <c r="C125" s="47"/>
      <c r="D125" s="14">
        <v>0</v>
      </c>
      <c r="E125" s="14">
        <v>0</v>
      </c>
      <c r="F125" s="14">
        <v>0</v>
      </c>
      <c r="G125" s="14">
        <v>30310.562226447866</v>
      </c>
      <c r="H125" s="14">
        <v>35548.346674249828</v>
      </c>
      <c r="I125" s="14">
        <v>37015.152352390149</v>
      </c>
      <c r="J125" s="14"/>
      <c r="K125" s="14"/>
      <c r="L125" s="14"/>
      <c r="M125" s="14"/>
      <c r="N125" s="14"/>
      <c r="O125" s="14"/>
      <c r="P125" s="13"/>
      <c r="Q125" s="14">
        <v>102874.06125308783</v>
      </c>
      <c r="R125" s="13"/>
      <c r="S125" s="13" t="s">
        <v>138</v>
      </c>
      <c r="T125" s="13"/>
    </row>
    <row r="126" spans="1:22" x14ac:dyDescent="0.3">
      <c r="A126" s="49" t="s">
        <v>124</v>
      </c>
      <c r="B126" s="47"/>
      <c r="C126" s="47"/>
      <c r="D126" s="14">
        <v>0</v>
      </c>
      <c r="E126" s="14">
        <v>0</v>
      </c>
      <c r="F126" s="14">
        <v>0</v>
      </c>
      <c r="G126" s="14">
        <v>8471.7277258884369</v>
      </c>
      <c r="H126" s="14">
        <v>146196.1161956297</v>
      </c>
      <c r="I126" s="14">
        <v>145020.45410592231</v>
      </c>
      <c r="J126" s="14"/>
      <c r="K126" s="14"/>
      <c r="L126" s="14"/>
      <c r="M126" s="14"/>
      <c r="N126" s="14"/>
      <c r="O126" s="14"/>
      <c r="P126" s="13"/>
      <c r="Q126" s="14">
        <v>299688.29802744044</v>
      </c>
      <c r="R126" s="13"/>
      <c r="S126" s="13" t="s">
        <v>140</v>
      </c>
      <c r="T126" s="13"/>
    </row>
    <row r="127" spans="1:22" x14ac:dyDescent="0.3">
      <c r="J127" s="13"/>
      <c r="K127" s="13"/>
      <c r="L127" s="13"/>
      <c r="M127" s="13"/>
      <c r="N127" s="13"/>
      <c r="O127" s="13"/>
    </row>
    <row r="128" spans="1:22" x14ac:dyDescent="0.3">
      <c r="A128" s="10" t="s">
        <v>105</v>
      </c>
      <c r="J128" s="13"/>
      <c r="K128" s="13"/>
      <c r="L128" s="13"/>
      <c r="M128" s="13"/>
      <c r="N128" s="13"/>
      <c r="O128" s="13"/>
    </row>
    <row r="129" spans="1:20" x14ac:dyDescent="0.3">
      <c r="A129" s="2" t="s">
        <v>16</v>
      </c>
      <c r="B129" s="9" t="s">
        <v>155</v>
      </c>
      <c r="C129" s="9"/>
      <c r="D129" s="73"/>
      <c r="E129" s="73"/>
      <c r="F129" s="73"/>
      <c r="G129" s="73"/>
      <c r="H129" s="73"/>
      <c r="I129" s="73"/>
      <c r="J129" s="12"/>
      <c r="K129" s="12"/>
      <c r="L129" s="12"/>
      <c r="M129" s="12"/>
      <c r="N129" s="12"/>
      <c r="O129" s="12"/>
    </row>
    <row r="130" spans="1:20" x14ac:dyDescent="0.3">
      <c r="A130" s="2" t="s">
        <v>23</v>
      </c>
      <c r="B130" s="9" t="s">
        <v>156</v>
      </c>
      <c r="C130" s="9"/>
      <c r="D130" s="73"/>
      <c r="E130" s="73"/>
      <c r="F130" s="73"/>
      <c r="G130" s="73"/>
      <c r="H130" s="73"/>
      <c r="I130" s="73"/>
      <c r="J130" s="12"/>
      <c r="K130" s="12"/>
      <c r="L130" s="12"/>
      <c r="M130" s="12"/>
      <c r="N130" s="12"/>
      <c r="O130" s="12"/>
    </row>
    <row r="131" spans="1:20" x14ac:dyDescent="0.3">
      <c r="A131" s="2" t="s">
        <v>24</v>
      </c>
      <c r="B131" s="9" t="s">
        <v>157</v>
      </c>
      <c r="C131" s="9"/>
      <c r="D131" s="73"/>
      <c r="E131" s="73"/>
      <c r="F131" s="73"/>
      <c r="G131" s="73"/>
      <c r="H131" s="73"/>
      <c r="I131" s="73"/>
      <c r="J131" s="12"/>
      <c r="K131" s="12"/>
      <c r="L131" s="12"/>
      <c r="M131" s="12"/>
      <c r="N131" s="12"/>
      <c r="O131" s="12"/>
    </row>
    <row r="132" spans="1:20" x14ac:dyDescent="0.3">
      <c r="A132" s="2" t="s">
        <v>25</v>
      </c>
      <c r="B132" s="9" t="s">
        <v>158</v>
      </c>
      <c r="C132" s="9"/>
      <c r="D132" s="73"/>
      <c r="E132" s="73"/>
      <c r="F132" s="73"/>
      <c r="G132" s="73"/>
      <c r="H132" s="73"/>
      <c r="I132" s="73"/>
      <c r="J132" s="12"/>
      <c r="K132" s="12"/>
      <c r="L132" s="12"/>
      <c r="M132" s="12"/>
      <c r="N132" s="12"/>
      <c r="O132" s="12"/>
    </row>
    <row r="133" spans="1:20" x14ac:dyDescent="0.3">
      <c r="A133" s="2" t="s">
        <v>30</v>
      </c>
      <c r="B133" s="9" t="s">
        <v>159</v>
      </c>
      <c r="C133" s="9"/>
      <c r="D133" s="73"/>
      <c r="E133" s="73"/>
      <c r="F133" s="73"/>
      <c r="G133" s="73"/>
      <c r="H133" s="73"/>
      <c r="I133" s="73"/>
      <c r="J133" s="12"/>
      <c r="K133" s="12"/>
      <c r="L133" s="12"/>
      <c r="M133" s="12"/>
      <c r="N133" s="12"/>
      <c r="O133" s="12"/>
    </row>
    <row r="134" spans="1:20" x14ac:dyDescent="0.3">
      <c r="A134" s="2" t="s">
        <v>27</v>
      </c>
      <c r="B134" s="9" t="s">
        <v>160</v>
      </c>
      <c r="C134" s="9"/>
      <c r="D134" s="73"/>
      <c r="E134" s="73"/>
      <c r="F134" s="73"/>
      <c r="G134" s="73"/>
      <c r="H134" s="73"/>
      <c r="I134" s="73"/>
      <c r="J134" s="12"/>
      <c r="K134" s="12"/>
      <c r="L134" s="12"/>
      <c r="M134" s="12"/>
      <c r="N134" s="12"/>
      <c r="O134" s="12"/>
    </row>
    <row r="135" spans="1:20" x14ac:dyDescent="0.3">
      <c r="A135" s="2" t="s">
        <v>31</v>
      </c>
      <c r="B135" s="9" t="s">
        <v>161</v>
      </c>
      <c r="C135" s="9"/>
      <c r="D135" s="73"/>
      <c r="E135" s="73"/>
      <c r="F135" s="73"/>
      <c r="G135" s="73"/>
      <c r="H135" s="73"/>
      <c r="I135" s="73"/>
      <c r="J135" s="12"/>
      <c r="K135" s="12"/>
      <c r="L135" s="12"/>
      <c r="M135" s="12"/>
      <c r="N135" s="12"/>
      <c r="O135" s="12"/>
    </row>
    <row r="136" spans="1:20" x14ac:dyDescent="0.3">
      <c r="A136" s="2" t="s">
        <v>37</v>
      </c>
      <c r="B136" s="9" t="s">
        <v>162</v>
      </c>
      <c r="C136" s="9"/>
      <c r="D136" s="73"/>
      <c r="E136" s="73"/>
      <c r="F136" s="73"/>
      <c r="G136" s="73"/>
      <c r="H136" s="73"/>
      <c r="I136" s="73"/>
      <c r="J136" s="12"/>
      <c r="K136" s="12"/>
      <c r="L136" s="12"/>
      <c r="M136" s="12"/>
      <c r="N136" s="12"/>
      <c r="O136" s="12"/>
    </row>
    <row r="137" spans="1:20" x14ac:dyDescent="0.3">
      <c r="A137" s="2" t="s">
        <v>39</v>
      </c>
      <c r="B137" s="9" t="s">
        <v>163</v>
      </c>
      <c r="C137" s="9"/>
      <c r="D137" s="73"/>
      <c r="E137" s="73"/>
      <c r="F137" s="73"/>
      <c r="G137" s="73"/>
      <c r="H137" s="73"/>
      <c r="I137" s="73"/>
      <c r="J137" s="12"/>
      <c r="K137" s="12"/>
      <c r="L137" s="12"/>
      <c r="M137" s="12"/>
      <c r="N137" s="12"/>
      <c r="O137" s="12"/>
    </row>
    <row r="138" spans="1:20" x14ac:dyDescent="0.3">
      <c r="A138" s="2" t="s">
        <v>43</v>
      </c>
      <c r="B138" s="9" t="s">
        <v>164</v>
      </c>
      <c r="C138" s="9"/>
      <c r="D138" s="73"/>
      <c r="E138" s="73"/>
      <c r="F138" s="73"/>
      <c r="G138" s="73"/>
      <c r="H138" s="73"/>
      <c r="I138" s="73"/>
      <c r="J138" s="12"/>
      <c r="K138" s="12"/>
      <c r="L138" s="12"/>
      <c r="M138" s="12"/>
      <c r="N138" s="12"/>
      <c r="O138" s="12"/>
    </row>
    <row r="139" spans="1:20" x14ac:dyDescent="0.3">
      <c r="A139" s="49" t="s">
        <v>123</v>
      </c>
      <c r="B139" s="47"/>
      <c r="C139" s="47"/>
      <c r="D139" s="73"/>
      <c r="E139" s="73"/>
      <c r="F139" s="73"/>
      <c r="G139" s="73"/>
      <c r="H139" s="73"/>
      <c r="I139" s="73"/>
      <c r="J139" s="12"/>
      <c r="K139" s="12"/>
      <c r="L139" s="12"/>
      <c r="M139" s="12"/>
      <c r="N139" s="12"/>
      <c r="O139" s="12"/>
      <c r="P139" s="13"/>
      <c r="Q139" s="13"/>
      <c r="R139" s="13"/>
      <c r="S139" s="13" t="s">
        <v>129</v>
      </c>
      <c r="T139" s="13"/>
    </row>
    <row r="140" spans="1:20" x14ac:dyDescent="0.3">
      <c r="A140" s="49" t="s">
        <v>122</v>
      </c>
      <c r="B140" s="47"/>
      <c r="C140" s="47"/>
      <c r="D140" s="73"/>
      <c r="E140" s="73"/>
      <c r="F140" s="73"/>
      <c r="G140" s="73"/>
      <c r="H140" s="73"/>
      <c r="I140" s="73"/>
      <c r="J140" s="12"/>
      <c r="K140" s="12"/>
      <c r="L140" s="12"/>
      <c r="M140" s="12"/>
      <c r="N140" s="12"/>
      <c r="O140" s="12"/>
      <c r="P140" s="13"/>
      <c r="Q140" s="13"/>
      <c r="R140" s="13"/>
      <c r="S140" s="13" t="s">
        <v>138</v>
      </c>
      <c r="T140" s="13"/>
    </row>
    <row r="141" spans="1:20" x14ac:dyDescent="0.3">
      <c r="A141" s="49" t="s">
        <v>124</v>
      </c>
      <c r="B141" s="47"/>
      <c r="C141" s="47"/>
      <c r="D141" s="73"/>
      <c r="E141" s="73"/>
      <c r="F141" s="73"/>
      <c r="G141" s="73"/>
      <c r="H141" s="73"/>
      <c r="I141" s="73"/>
      <c r="J141" s="12"/>
      <c r="K141" s="12"/>
      <c r="L141" s="12"/>
      <c r="M141" s="12"/>
      <c r="N141" s="12"/>
      <c r="O141" s="12"/>
      <c r="P141" s="13"/>
      <c r="Q141" s="13"/>
      <c r="R141" s="13"/>
      <c r="S141" s="13" t="s">
        <v>140</v>
      </c>
      <c r="T141" s="13"/>
    </row>
    <row r="142" spans="1:20" x14ac:dyDescent="0.3">
      <c r="J142" s="13"/>
      <c r="K142" s="13"/>
      <c r="L142" s="13"/>
      <c r="M142" s="13"/>
      <c r="N142" s="13"/>
      <c r="O142" s="13"/>
    </row>
    <row r="143" spans="1:20" x14ac:dyDescent="0.3">
      <c r="A143" s="10" t="s">
        <v>106</v>
      </c>
      <c r="J143" s="13"/>
      <c r="K143" s="13"/>
      <c r="L143" s="13"/>
      <c r="M143" s="13"/>
      <c r="N143" s="13"/>
      <c r="O143" s="13"/>
    </row>
    <row r="144" spans="1:20" x14ac:dyDescent="0.3">
      <c r="A144" s="2" t="s">
        <v>16</v>
      </c>
      <c r="B144" s="9" t="s">
        <v>155</v>
      </c>
      <c r="C144" s="9"/>
      <c r="D144" s="74"/>
      <c r="E144" s="74"/>
      <c r="F144" s="74"/>
      <c r="G144" s="74"/>
      <c r="H144" s="74"/>
      <c r="I144" s="74"/>
      <c r="J144" s="42"/>
      <c r="K144" s="42"/>
      <c r="L144" s="42"/>
      <c r="M144" s="42"/>
      <c r="N144" s="42"/>
      <c r="O144" s="42"/>
    </row>
    <row r="145" spans="1:19" x14ac:dyDescent="0.3">
      <c r="A145" s="2" t="s">
        <v>23</v>
      </c>
      <c r="B145" s="9" t="s">
        <v>156</v>
      </c>
      <c r="C145" s="9"/>
      <c r="D145" s="74"/>
      <c r="E145" s="74"/>
      <c r="F145" s="74"/>
      <c r="G145" s="74"/>
      <c r="H145" s="74"/>
      <c r="I145" s="74"/>
      <c r="J145" s="42"/>
      <c r="K145" s="42"/>
      <c r="L145" s="42"/>
      <c r="M145" s="42"/>
      <c r="N145" s="42"/>
      <c r="O145" s="42"/>
    </row>
    <row r="146" spans="1:19" x14ac:dyDescent="0.3">
      <c r="A146" s="2" t="s">
        <v>24</v>
      </c>
      <c r="B146" s="9" t="s">
        <v>157</v>
      </c>
      <c r="C146" s="9"/>
      <c r="D146" s="74"/>
      <c r="E146" s="74"/>
      <c r="F146" s="74"/>
      <c r="G146" s="74"/>
      <c r="H146" s="74"/>
      <c r="I146" s="74"/>
      <c r="J146" s="42"/>
      <c r="K146" s="42"/>
      <c r="L146" s="42"/>
      <c r="M146" s="42"/>
      <c r="N146" s="42"/>
      <c r="O146" s="42"/>
    </row>
    <row r="147" spans="1:19" x14ac:dyDescent="0.3">
      <c r="A147" s="2" t="s">
        <v>25</v>
      </c>
      <c r="B147" s="9" t="s">
        <v>158</v>
      </c>
      <c r="C147" s="9"/>
      <c r="D147" s="74"/>
      <c r="E147" s="74"/>
      <c r="F147" s="74"/>
      <c r="G147" s="74"/>
      <c r="H147" s="74"/>
      <c r="I147" s="74"/>
      <c r="J147" s="42"/>
      <c r="K147" s="42"/>
      <c r="L147" s="42"/>
      <c r="M147" s="42"/>
      <c r="N147" s="42"/>
      <c r="O147" s="42"/>
    </row>
    <row r="148" spans="1:19" x14ac:dyDescent="0.3">
      <c r="A148" s="2" t="s">
        <v>30</v>
      </c>
      <c r="B148" s="9" t="s">
        <v>159</v>
      </c>
      <c r="C148" s="9"/>
      <c r="D148" s="74"/>
      <c r="E148" s="74"/>
      <c r="F148" s="74"/>
      <c r="G148" s="74"/>
      <c r="H148" s="74"/>
      <c r="I148" s="74"/>
      <c r="J148" s="42"/>
      <c r="K148" s="42"/>
      <c r="L148" s="42"/>
      <c r="M148" s="42"/>
      <c r="N148" s="42"/>
      <c r="O148" s="42"/>
    </row>
    <row r="149" spans="1:19" x14ac:dyDescent="0.3">
      <c r="A149" s="2" t="s">
        <v>27</v>
      </c>
      <c r="B149" s="9" t="s">
        <v>160</v>
      </c>
      <c r="C149" s="9"/>
      <c r="D149" s="74"/>
      <c r="E149" s="74"/>
      <c r="F149" s="74"/>
      <c r="G149" s="74"/>
      <c r="H149" s="74"/>
      <c r="I149" s="74"/>
      <c r="J149" s="42"/>
      <c r="K149" s="42"/>
      <c r="L149" s="42"/>
      <c r="M149" s="42"/>
      <c r="N149" s="42"/>
      <c r="O149" s="42"/>
    </row>
    <row r="150" spans="1:19" x14ac:dyDescent="0.3">
      <c r="A150" s="2" t="s">
        <v>31</v>
      </c>
      <c r="B150" s="9" t="s">
        <v>161</v>
      </c>
      <c r="C150" s="9"/>
      <c r="D150" s="74"/>
      <c r="E150" s="74"/>
      <c r="F150" s="74"/>
      <c r="G150" s="74"/>
      <c r="H150" s="74"/>
      <c r="I150" s="74"/>
      <c r="J150" s="42"/>
      <c r="K150" s="42"/>
      <c r="L150" s="42"/>
      <c r="M150" s="42"/>
      <c r="N150" s="42"/>
      <c r="O150" s="42"/>
    </row>
    <row r="151" spans="1:19" x14ac:dyDescent="0.3">
      <c r="A151" s="2" t="s">
        <v>37</v>
      </c>
      <c r="B151" s="9" t="s">
        <v>162</v>
      </c>
      <c r="C151" s="9"/>
      <c r="D151" s="74"/>
      <c r="E151" s="74"/>
      <c r="F151" s="74"/>
      <c r="G151" s="74"/>
      <c r="H151" s="74"/>
      <c r="I151" s="74"/>
      <c r="J151" s="42"/>
      <c r="K151" s="42"/>
      <c r="L151" s="42"/>
      <c r="M151" s="42"/>
      <c r="N151" s="42"/>
      <c r="O151" s="42"/>
    </row>
    <row r="152" spans="1:19" x14ac:dyDescent="0.3">
      <c r="A152" s="2" t="s">
        <v>39</v>
      </c>
      <c r="B152" s="9" t="s">
        <v>163</v>
      </c>
      <c r="C152" s="9"/>
      <c r="D152" s="74"/>
      <c r="E152" s="74"/>
      <c r="F152" s="74"/>
      <c r="G152" s="74"/>
      <c r="H152" s="74"/>
      <c r="I152" s="74"/>
      <c r="J152" s="42"/>
      <c r="K152" s="42"/>
      <c r="L152" s="42"/>
      <c r="M152" s="42"/>
      <c r="N152" s="42"/>
      <c r="O152" s="42"/>
    </row>
    <row r="153" spans="1:19" x14ac:dyDescent="0.3">
      <c r="A153" s="2" t="s">
        <v>43</v>
      </c>
      <c r="B153" s="9" t="s">
        <v>164</v>
      </c>
      <c r="C153" s="9"/>
      <c r="D153" s="74"/>
      <c r="E153" s="74"/>
      <c r="F153" s="74"/>
      <c r="G153" s="74"/>
      <c r="H153" s="74"/>
      <c r="I153" s="74"/>
      <c r="J153" s="42"/>
      <c r="K153" s="42"/>
      <c r="L153" s="42"/>
      <c r="M153" s="42"/>
      <c r="N153" s="42"/>
      <c r="O153" s="42"/>
    </row>
    <row r="154" spans="1:19" x14ac:dyDescent="0.3">
      <c r="A154" s="49" t="s">
        <v>123</v>
      </c>
      <c r="B154" s="47"/>
      <c r="C154" s="47"/>
      <c r="D154" s="74"/>
      <c r="E154" s="74"/>
      <c r="F154" s="74"/>
      <c r="G154" s="74"/>
      <c r="H154" s="74"/>
      <c r="I154" s="74"/>
      <c r="J154" s="42"/>
      <c r="K154" s="42"/>
      <c r="L154" s="42"/>
      <c r="M154" s="42"/>
      <c r="N154" s="42"/>
      <c r="O154" s="42"/>
      <c r="P154" s="13"/>
      <c r="Q154" s="13"/>
      <c r="R154" s="13"/>
      <c r="S154" s="13" t="s">
        <v>129</v>
      </c>
    </row>
    <row r="155" spans="1:19" x14ac:dyDescent="0.3">
      <c r="A155" s="49" t="s">
        <v>122</v>
      </c>
      <c r="B155" s="47"/>
      <c r="C155" s="47"/>
      <c r="D155" s="74"/>
      <c r="E155" s="74"/>
      <c r="F155" s="74"/>
      <c r="G155" s="74"/>
      <c r="H155" s="74"/>
      <c r="I155" s="74"/>
      <c r="J155" s="42"/>
      <c r="K155" s="42"/>
      <c r="L155" s="42"/>
      <c r="M155" s="42"/>
      <c r="N155" s="42"/>
      <c r="O155" s="42"/>
      <c r="P155" s="13"/>
      <c r="Q155" s="13"/>
      <c r="R155" s="13"/>
      <c r="S155" s="13" t="s">
        <v>138</v>
      </c>
    </row>
    <row r="156" spans="1:19" x14ac:dyDescent="0.3">
      <c r="A156" s="49" t="s">
        <v>124</v>
      </c>
      <c r="B156" s="47"/>
      <c r="C156" s="47"/>
      <c r="D156" s="74"/>
      <c r="E156" s="74"/>
      <c r="F156" s="74"/>
      <c r="G156" s="74"/>
      <c r="H156" s="74"/>
      <c r="I156" s="74"/>
      <c r="J156" s="42"/>
      <c r="K156" s="42"/>
      <c r="L156" s="42"/>
      <c r="M156" s="42"/>
      <c r="N156" s="42"/>
      <c r="O156" s="42"/>
      <c r="P156" s="13"/>
      <c r="Q156" s="13"/>
      <c r="R156" s="13"/>
      <c r="S156" s="13" t="s">
        <v>140</v>
      </c>
    </row>
    <row r="157" spans="1:19" x14ac:dyDescent="0.3">
      <c r="J157" s="13"/>
      <c r="K157" s="13"/>
      <c r="L157" s="13"/>
      <c r="M157" s="13"/>
      <c r="N157" s="13"/>
      <c r="O157" s="13"/>
    </row>
    <row r="158" spans="1:19" x14ac:dyDescent="0.3">
      <c r="A158" s="10" t="s">
        <v>107</v>
      </c>
      <c r="J158" s="13"/>
      <c r="K158" s="13"/>
      <c r="L158" s="13"/>
      <c r="M158" s="13"/>
      <c r="N158" s="13"/>
      <c r="O158" s="13"/>
    </row>
    <row r="159" spans="1:19" x14ac:dyDescent="0.3">
      <c r="A159" s="2" t="s">
        <v>16</v>
      </c>
      <c r="B159" s="9" t="s">
        <v>155</v>
      </c>
      <c r="C159" s="9"/>
      <c r="D159" s="73"/>
      <c r="E159" s="73"/>
      <c r="F159" s="73"/>
      <c r="G159" s="73"/>
      <c r="H159" s="73"/>
      <c r="I159" s="73"/>
      <c r="J159" s="12"/>
      <c r="K159" s="12"/>
      <c r="L159" s="12"/>
      <c r="M159" s="12"/>
      <c r="N159" s="12"/>
      <c r="O159" s="12"/>
    </row>
    <row r="160" spans="1:19" x14ac:dyDescent="0.3">
      <c r="A160" s="2" t="s">
        <v>23</v>
      </c>
      <c r="B160" s="9" t="s">
        <v>156</v>
      </c>
      <c r="C160" s="9"/>
      <c r="D160" s="73"/>
      <c r="E160" s="73"/>
      <c r="F160" s="73"/>
      <c r="G160" s="73"/>
      <c r="H160" s="73"/>
      <c r="I160" s="73"/>
      <c r="J160" s="12"/>
      <c r="K160" s="12"/>
      <c r="L160" s="12"/>
      <c r="M160" s="12"/>
      <c r="N160" s="12"/>
      <c r="O160" s="12"/>
      <c r="S160" s="19" t="s">
        <v>150</v>
      </c>
    </row>
    <row r="161" spans="1:20" x14ac:dyDescent="0.3">
      <c r="A161" s="2" t="s">
        <v>24</v>
      </c>
      <c r="B161" s="9" t="s">
        <v>157</v>
      </c>
      <c r="C161" s="9"/>
      <c r="D161" s="73"/>
      <c r="E161" s="73"/>
      <c r="F161" s="73"/>
      <c r="G161" s="73"/>
      <c r="H161" s="73"/>
      <c r="I161" s="73"/>
      <c r="J161" s="12"/>
      <c r="K161" s="12"/>
      <c r="L161" s="12"/>
      <c r="M161" s="12"/>
      <c r="N161" s="12"/>
      <c r="O161" s="12"/>
      <c r="S161" s="19" t="s">
        <v>150</v>
      </c>
    </row>
    <row r="162" spans="1:20" x14ac:dyDescent="0.3">
      <c r="A162" s="2" t="s">
        <v>25</v>
      </c>
      <c r="B162" s="9" t="s">
        <v>158</v>
      </c>
      <c r="C162" s="9"/>
      <c r="D162" s="73"/>
      <c r="E162" s="73"/>
      <c r="F162" s="73"/>
      <c r="G162" s="73"/>
      <c r="H162" s="73"/>
      <c r="I162" s="73"/>
      <c r="J162" s="12"/>
      <c r="K162" s="12"/>
      <c r="L162" s="12"/>
      <c r="M162" s="12"/>
      <c r="N162" s="12"/>
      <c r="O162" s="12"/>
      <c r="S162" s="19" t="s">
        <v>150</v>
      </c>
    </row>
    <row r="163" spans="1:20" x14ac:dyDescent="0.3">
      <c r="A163" s="2" t="s">
        <v>30</v>
      </c>
      <c r="B163" s="9" t="s">
        <v>159</v>
      </c>
      <c r="C163" s="9"/>
      <c r="D163" s="73"/>
      <c r="E163" s="73"/>
      <c r="F163" s="73"/>
      <c r="G163" s="73"/>
      <c r="H163" s="73"/>
      <c r="I163" s="73"/>
      <c r="J163" s="12"/>
      <c r="K163" s="12"/>
      <c r="L163" s="12"/>
      <c r="M163" s="12"/>
      <c r="N163" s="12"/>
      <c r="O163" s="12"/>
      <c r="S163" s="19" t="s">
        <v>150</v>
      </c>
    </row>
    <row r="164" spans="1:20" x14ac:dyDescent="0.3">
      <c r="A164" s="2" t="s">
        <v>27</v>
      </c>
      <c r="B164" s="9" t="s">
        <v>160</v>
      </c>
      <c r="C164" s="9"/>
      <c r="D164" s="73"/>
      <c r="E164" s="73"/>
      <c r="F164" s="73"/>
      <c r="G164" s="73"/>
      <c r="H164" s="73"/>
      <c r="I164" s="73"/>
      <c r="J164" s="12"/>
      <c r="K164" s="12"/>
      <c r="L164" s="12"/>
      <c r="M164" s="12"/>
      <c r="N164" s="12"/>
      <c r="O164" s="12"/>
      <c r="S164" s="19" t="s">
        <v>150</v>
      </c>
    </row>
    <row r="165" spans="1:20" x14ac:dyDescent="0.3">
      <c r="A165" s="2" t="s">
        <v>31</v>
      </c>
      <c r="B165" s="9" t="s">
        <v>161</v>
      </c>
      <c r="C165" s="9"/>
      <c r="D165" s="73"/>
      <c r="E165" s="73"/>
      <c r="F165" s="73"/>
      <c r="G165" s="73"/>
      <c r="H165" s="73"/>
      <c r="I165" s="73"/>
      <c r="J165" s="12"/>
      <c r="K165" s="12"/>
      <c r="L165" s="12"/>
      <c r="M165" s="12"/>
      <c r="N165" s="12"/>
      <c r="O165" s="12"/>
      <c r="S165" s="19" t="s">
        <v>150</v>
      </c>
    </row>
    <row r="166" spans="1:20" x14ac:dyDescent="0.3">
      <c r="A166" s="2" t="s">
        <v>37</v>
      </c>
      <c r="B166" s="9" t="s">
        <v>162</v>
      </c>
      <c r="C166" s="9"/>
      <c r="D166" s="73"/>
      <c r="E166" s="73"/>
      <c r="F166" s="73"/>
      <c r="G166" s="73"/>
      <c r="H166" s="73"/>
      <c r="I166" s="73"/>
      <c r="J166" s="12"/>
      <c r="K166" s="12"/>
      <c r="L166" s="12"/>
      <c r="M166" s="12"/>
      <c r="N166" s="12"/>
      <c r="O166" s="12"/>
    </row>
    <row r="167" spans="1:20" x14ac:dyDescent="0.3">
      <c r="A167" s="2" t="s">
        <v>39</v>
      </c>
      <c r="B167" s="9" t="s">
        <v>163</v>
      </c>
      <c r="C167" s="9"/>
      <c r="D167" s="73"/>
      <c r="E167" s="73"/>
      <c r="F167" s="73"/>
      <c r="G167" s="73"/>
      <c r="H167" s="73"/>
      <c r="I167" s="73"/>
      <c r="J167" s="12"/>
      <c r="K167" s="12"/>
      <c r="L167" s="12"/>
      <c r="M167" s="12"/>
      <c r="N167" s="12"/>
      <c r="O167" s="12"/>
      <c r="S167" s="19" t="s">
        <v>150</v>
      </c>
    </row>
    <row r="168" spans="1:20" x14ac:dyDescent="0.3">
      <c r="A168" s="2" t="s">
        <v>43</v>
      </c>
      <c r="B168" s="9" t="s">
        <v>164</v>
      </c>
      <c r="C168" s="9"/>
      <c r="D168" s="73"/>
      <c r="E168" s="73"/>
      <c r="F168" s="73"/>
      <c r="G168" s="73"/>
      <c r="H168" s="73"/>
      <c r="I168" s="73"/>
      <c r="J168" s="12"/>
      <c r="K168" s="12"/>
      <c r="L168" s="12"/>
      <c r="M168" s="12"/>
      <c r="N168" s="12"/>
      <c r="O168" s="12"/>
    </row>
    <row r="169" spans="1:20" x14ac:dyDescent="0.3">
      <c r="A169" s="49" t="s">
        <v>123</v>
      </c>
      <c r="B169" s="47"/>
      <c r="C169" s="47"/>
      <c r="D169" s="73"/>
      <c r="E169" s="73"/>
      <c r="F169" s="73"/>
      <c r="G169" s="73"/>
      <c r="H169" s="73"/>
      <c r="I169" s="73"/>
      <c r="J169" s="12"/>
      <c r="K169" s="12"/>
      <c r="L169" s="12"/>
      <c r="M169" s="12"/>
      <c r="N169" s="12"/>
      <c r="O169" s="12"/>
      <c r="P169" s="13"/>
      <c r="Q169" s="13"/>
      <c r="R169" s="13"/>
      <c r="S169" s="13" t="s">
        <v>129</v>
      </c>
      <c r="T169" s="13"/>
    </row>
    <row r="170" spans="1:20" x14ac:dyDescent="0.3">
      <c r="A170" s="49" t="s">
        <v>122</v>
      </c>
      <c r="B170" s="47"/>
      <c r="C170" s="47"/>
      <c r="D170" s="73"/>
      <c r="E170" s="73"/>
      <c r="F170" s="73"/>
      <c r="G170" s="73"/>
      <c r="H170" s="73"/>
      <c r="I170" s="73"/>
      <c r="J170" s="12"/>
      <c r="K170" s="12"/>
      <c r="L170" s="12"/>
      <c r="M170" s="12"/>
      <c r="N170" s="12"/>
      <c r="O170" s="12"/>
      <c r="P170" s="13"/>
      <c r="Q170" s="13"/>
      <c r="R170" s="13"/>
      <c r="S170" s="13" t="s">
        <v>138</v>
      </c>
      <c r="T170" s="13"/>
    </row>
    <row r="171" spans="1:20" x14ac:dyDescent="0.3">
      <c r="A171" s="49" t="s">
        <v>124</v>
      </c>
      <c r="B171" s="47"/>
      <c r="C171" s="47"/>
      <c r="D171" s="73"/>
      <c r="E171" s="73"/>
      <c r="F171" s="73"/>
      <c r="G171" s="73"/>
      <c r="H171" s="73"/>
      <c r="I171" s="73"/>
      <c r="J171" s="12"/>
      <c r="K171" s="12"/>
      <c r="L171" s="12"/>
      <c r="M171" s="12"/>
      <c r="N171" s="12"/>
      <c r="O171" s="12"/>
      <c r="P171" s="13"/>
      <c r="Q171" s="13"/>
      <c r="R171" s="13"/>
      <c r="S171" s="13" t="s">
        <v>140</v>
      </c>
      <c r="T171" s="13"/>
    </row>
    <row r="172" spans="1:20" x14ac:dyDescent="0.3">
      <c r="J172" s="13"/>
      <c r="K172" s="13"/>
      <c r="L172" s="13"/>
      <c r="M172" s="13"/>
      <c r="N172" s="13"/>
      <c r="O172" s="13"/>
    </row>
    <row r="173" spans="1:20" x14ac:dyDescent="0.3">
      <c r="A173" s="10" t="s">
        <v>108</v>
      </c>
      <c r="J173" s="13"/>
      <c r="K173" s="13"/>
      <c r="L173" s="13"/>
      <c r="M173" s="13"/>
      <c r="N173" s="13"/>
      <c r="O173" s="13"/>
      <c r="S173" s="13"/>
    </row>
    <row r="174" spans="1:20" x14ac:dyDescent="0.3">
      <c r="A174" s="2" t="s">
        <v>16</v>
      </c>
      <c r="B174" s="9" t="s">
        <v>155</v>
      </c>
      <c r="C174" s="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70"/>
      <c r="Q174" s="69"/>
      <c r="S174" s="13" t="s">
        <v>130</v>
      </c>
    </row>
    <row r="175" spans="1:20" x14ac:dyDescent="0.3">
      <c r="A175" s="2" t="s">
        <v>23</v>
      </c>
      <c r="B175" s="9" t="s">
        <v>156</v>
      </c>
      <c r="C175" s="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70"/>
      <c r="Q175" s="69"/>
      <c r="S175" s="13" t="s">
        <v>131</v>
      </c>
    </row>
    <row r="176" spans="1:20" x14ac:dyDescent="0.3">
      <c r="A176" s="2" t="s">
        <v>24</v>
      </c>
      <c r="B176" s="9" t="s">
        <v>157</v>
      </c>
      <c r="C176" s="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70"/>
      <c r="Q176" s="69"/>
      <c r="S176" s="13"/>
    </row>
    <row r="177" spans="1:19" x14ac:dyDescent="0.3">
      <c r="A177" s="2" t="s">
        <v>25</v>
      </c>
      <c r="B177" s="9" t="s">
        <v>158</v>
      </c>
      <c r="C177" s="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70"/>
      <c r="Q177" s="69"/>
    </row>
    <row r="178" spans="1:19" x14ac:dyDescent="0.3">
      <c r="A178" s="2" t="s">
        <v>30</v>
      </c>
      <c r="B178" s="9" t="s">
        <v>159</v>
      </c>
      <c r="C178" s="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70"/>
      <c r="Q178" s="69"/>
    </row>
    <row r="179" spans="1:19" x14ac:dyDescent="0.3">
      <c r="A179" s="2" t="s">
        <v>27</v>
      </c>
      <c r="B179" s="9" t="s">
        <v>160</v>
      </c>
      <c r="C179" s="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70"/>
      <c r="Q179" s="69"/>
    </row>
    <row r="180" spans="1:19" x14ac:dyDescent="0.3">
      <c r="A180" s="2" t="s">
        <v>31</v>
      </c>
      <c r="B180" s="9" t="s">
        <v>161</v>
      </c>
      <c r="C180" s="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70"/>
      <c r="Q180" s="69"/>
    </row>
    <row r="181" spans="1:19" x14ac:dyDescent="0.3">
      <c r="A181" s="2" t="s">
        <v>37</v>
      </c>
      <c r="B181" s="9" t="s">
        <v>162</v>
      </c>
      <c r="C181" s="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70"/>
      <c r="Q181" s="69"/>
    </row>
    <row r="182" spans="1:19" x14ac:dyDescent="0.3">
      <c r="A182" s="49" t="s">
        <v>39</v>
      </c>
      <c r="B182" s="47" t="s">
        <v>163</v>
      </c>
      <c r="C182" s="47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70"/>
      <c r="Q182" s="69"/>
      <c r="R182" s="13"/>
      <c r="S182" s="13" t="s">
        <v>132</v>
      </c>
    </row>
    <row r="183" spans="1:19" x14ac:dyDescent="0.3">
      <c r="A183" s="49" t="s">
        <v>43</v>
      </c>
      <c r="B183" s="47" t="s">
        <v>164</v>
      </c>
      <c r="C183" s="47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70"/>
      <c r="Q183" s="69"/>
      <c r="R183" s="13"/>
      <c r="S183" s="13"/>
    </row>
    <row r="184" spans="1:19" x14ac:dyDescent="0.3">
      <c r="A184" s="49" t="s">
        <v>123</v>
      </c>
      <c r="B184" s="47"/>
      <c r="C184" s="47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70"/>
      <c r="Q184" s="69"/>
      <c r="R184" s="13"/>
      <c r="S184" s="13" t="s">
        <v>129</v>
      </c>
    </row>
    <row r="185" spans="1:19" x14ac:dyDescent="0.3">
      <c r="A185" s="49" t="s">
        <v>122</v>
      </c>
      <c r="B185" s="47"/>
      <c r="C185" s="47"/>
      <c r="D185" s="69"/>
      <c r="E185" s="69"/>
      <c r="F185" s="69"/>
      <c r="G185" s="69"/>
      <c r="H185" s="69"/>
      <c r="I185" s="69"/>
      <c r="J185" s="71"/>
      <c r="K185" s="71"/>
      <c r="L185" s="71"/>
      <c r="M185" s="71"/>
      <c r="N185" s="71"/>
      <c r="O185" s="71"/>
      <c r="P185" s="72"/>
      <c r="Q185" s="69"/>
      <c r="R185" s="13"/>
      <c r="S185" s="13" t="s">
        <v>138</v>
      </c>
    </row>
    <row r="186" spans="1:19" x14ac:dyDescent="0.3">
      <c r="A186" s="49" t="s">
        <v>124</v>
      </c>
      <c r="B186" s="47"/>
      <c r="C186" s="47"/>
      <c r="D186" s="69"/>
      <c r="E186" s="69"/>
      <c r="F186" s="69"/>
      <c r="G186" s="69"/>
      <c r="H186" s="69"/>
      <c r="I186" s="69"/>
      <c r="J186" s="71"/>
      <c r="K186" s="71"/>
      <c r="L186" s="71"/>
      <c r="M186" s="71"/>
      <c r="N186" s="71"/>
      <c r="O186" s="71"/>
      <c r="P186" s="72"/>
      <c r="Q186" s="69"/>
      <c r="R186" s="13"/>
      <c r="S186" s="13" t="s">
        <v>140</v>
      </c>
    </row>
    <row r="187" spans="1:19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24"/>
      <c r="K187" s="24"/>
      <c r="L187" s="24"/>
      <c r="M187" s="24"/>
      <c r="N187" s="24"/>
      <c r="O187" s="24"/>
      <c r="P187" s="24"/>
      <c r="Q187" s="13"/>
      <c r="R187" s="13"/>
      <c r="S187" s="13"/>
    </row>
    <row r="188" spans="1:19" s="5" customFormat="1" x14ac:dyDescent="0.3">
      <c r="A188" s="57" t="s">
        <v>109</v>
      </c>
      <c r="B188" s="23"/>
      <c r="C188" s="23"/>
      <c r="D188" s="43">
        <v>74660.606447821134</v>
      </c>
      <c r="E188" s="43">
        <v>57343.618606657699</v>
      </c>
      <c r="F188" s="43">
        <v>63611.660083336676</v>
      </c>
      <c r="G188" s="43">
        <v>112604.07012017284</v>
      </c>
      <c r="H188" s="43">
        <v>175426.49800682225</v>
      </c>
      <c r="I188" s="43">
        <v>190101.91165929977</v>
      </c>
      <c r="J188" s="55"/>
      <c r="K188" s="55"/>
      <c r="L188" s="55"/>
      <c r="M188" s="55"/>
      <c r="N188" s="55"/>
      <c r="O188" s="55"/>
      <c r="P188" s="20"/>
      <c r="Q188" s="43">
        <v>673748.36492411036</v>
      </c>
      <c r="R188" s="23"/>
      <c r="S188" s="23" t="s">
        <v>153</v>
      </c>
    </row>
    <row r="189" spans="1:19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24"/>
      <c r="K189" s="24"/>
      <c r="L189" s="24"/>
      <c r="M189" s="24"/>
      <c r="N189" s="24"/>
      <c r="O189" s="24"/>
      <c r="P189" s="24"/>
      <c r="Q189" s="13"/>
      <c r="R189" s="13"/>
      <c r="S189" s="13"/>
    </row>
    <row r="190" spans="1:19" x14ac:dyDescent="0.3">
      <c r="A190" s="13"/>
      <c r="B190" s="13"/>
      <c r="C190" s="13"/>
      <c r="D190" s="1"/>
      <c r="E190" s="1"/>
      <c r="F190" s="1"/>
      <c r="G190" s="1"/>
      <c r="H190" s="1"/>
      <c r="I190" s="53"/>
      <c r="J190" s="56"/>
      <c r="K190" s="56"/>
      <c r="L190" s="56"/>
      <c r="M190" s="56"/>
      <c r="N190" s="56"/>
      <c r="O190" s="56"/>
      <c r="P190" s="24"/>
      <c r="Q190" s="14"/>
      <c r="R190" s="13"/>
      <c r="S190" s="13"/>
    </row>
    <row r="191" spans="1:19" x14ac:dyDescent="0.3">
      <c r="A191" s="13"/>
      <c r="B191" s="13"/>
      <c r="C191" s="13"/>
      <c r="D191" s="1"/>
      <c r="E191" s="1"/>
      <c r="F191" s="1"/>
      <c r="G191" s="1"/>
      <c r="H191" s="1"/>
      <c r="I191" s="53"/>
      <c r="J191" s="56"/>
      <c r="K191" s="56"/>
      <c r="L191" s="56"/>
      <c r="M191" s="56"/>
      <c r="N191" s="56"/>
      <c r="O191" s="56"/>
      <c r="P191" s="24"/>
      <c r="Q191" s="14"/>
      <c r="R191" s="13"/>
      <c r="S191" s="13"/>
    </row>
    <row r="192" spans="1:19" x14ac:dyDescent="0.3">
      <c r="J192" s="13"/>
      <c r="K192" s="13"/>
      <c r="L192" s="13"/>
      <c r="M192" s="13"/>
      <c r="N192" s="13"/>
      <c r="O192" s="13"/>
    </row>
    <row r="193" spans="4:17" x14ac:dyDescent="0.3">
      <c r="D193" s="11"/>
      <c r="E193" s="11"/>
      <c r="F193" s="11"/>
      <c r="G193" s="11"/>
      <c r="H193" s="11"/>
      <c r="I193" s="11"/>
      <c r="J193" s="12"/>
      <c r="K193" s="12"/>
      <c r="L193" s="12"/>
      <c r="M193" s="12"/>
      <c r="N193" s="12"/>
      <c r="O193" s="12"/>
      <c r="Q193" s="11"/>
    </row>
    <row r="194" spans="4:17" x14ac:dyDescent="0.3">
      <c r="D194" s="11"/>
      <c r="E194" s="11"/>
      <c r="F194" s="11"/>
      <c r="G194" s="11"/>
      <c r="H194" s="11"/>
      <c r="I194" s="11"/>
      <c r="J194" s="12"/>
      <c r="K194" s="12"/>
      <c r="L194" s="12"/>
      <c r="M194" s="12"/>
      <c r="N194" s="12"/>
      <c r="O194" s="12"/>
      <c r="Q194" s="11"/>
    </row>
    <row r="195" spans="4:17" x14ac:dyDescent="0.3">
      <c r="D195" s="11"/>
      <c r="E195" s="11"/>
      <c r="F195" s="11"/>
      <c r="G195" s="11"/>
      <c r="H195" s="11"/>
      <c r="I195" s="11"/>
      <c r="J195" s="12"/>
      <c r="K195" s="12"/>
      <c r="L195" s="12"/>
      <c r="M195" s="12"/>
      <c r="N195" s="12"/>
      <c r="O195" s="12"/>
      <c r="Q195" s="11"/>
    </row>
    <row r="196" spans="4:17" x14ac:dyDescent="0.3">
      <c r="J196" s="13"/>
      <c r="K196" s="13"/>
      <c r="L196" s="13"/>
      <c r="M196" s="13"/>
      <c r="N196" s="13"/>
      <c r="O196" s="13"/>
    </row>
    <row r="197" spans="4:17" x14ac:dyDescent="0.3">
      <c r="J197" s="13"/>
      <c r="K197" s="13"/>
      <c r="L197" s="13"/>
      <c r="M197" s="13"/>
      <c r="N197" s="13"/>
      <c r="O197" s="13"/>
    </row>
    <row r="198" spans="4:17" x14ac:dyDescent="0.3">
      <c r="J198" s="13"/>
      <c r="K198" s="13"/>
      <c r="L198" s="13"/>
      <c r="M198" s="13"/>
      <c r="N198" s="13"/>
      <c r="O198" s="13"/>
    </row>
    <row r="199" spans="4:17" x14ac:dyDescent="0.3">
      <c r="J199" s="13"/>
      <c r="K199" s="13"/>
      <c r="L199" s="13"/>
      <c r="M199" s="13"/>
      <c r="N199" s="13"/>
      <c r="O199" s="13"/>
    </row>
    <row r="200" spans="4:17" x14ac:dyDescent="0.3">
      <c r="J200" s="13"/>
      <c r="K200" s="13"/>
      <c r="L200" s="13"/>
      <c r="M200" s="13"/>
      <c r="N200" s="13"/>
      <c r="O200" s="13"/>
    </row>
    <row r="201" spans="4:17" x14ac:dyDescent="0.3">
      <c r="J201" s="13"/>
      <c r="K201" s="13"/>
      <c r="L201" s="13"/>
      <c r="M201" s="13"/>
      <c r="N201" s="13"/>
      <c r="O201" s="13"/>
    </row>
    <row r="202" spans="4:17" x14ac:dyDescent="0.3">
      <c r="J202" s="13"/>
      <c r="K202" s="13"/>
      <c r="L202" s="13"/>
      <c r="M202" s="13"/>
      <c r="N202" s="13"/>
      <c r="O202" s="13"/>
    </row>
  </sheetData>
  <printOptions horizontalCentered="1"/>
  <pageMargins left="0.25" right="0.25" top="0.5" bottom="0.5" header="0.3" footer="0.3"/>
  <pageSetup scale="37" fitToHeight="4" orientation="landscape" blackAndWhite="1" verticalDpi="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252"/>
  <sheetViews>
    <sheetView zoomScale="80" zoomScaleNormal="80" workbookViewId="0">
      <pane xSplit="1" ySplit="7" topLeftCell="B8" activePane="bottomRight" state="frozen"/>
      <selection sqref="A1:J6"/>
      <selection pane="topRight" sqref="A1:J6"/>
      <selection pane="bottomLeft" sqref="A1:J6"/>
      <selection pane="bottomRight" activeCell="B8" sqref="B8"/>
    </sheetView>
  </sheetViews>
  <sheetFormatPr defaultRowHeight="14.4" x14ac:dyDescent="0.3"/>
  <cols>
    <col min="1" max="1" width="71.5546875" bestFit="1" customWidth="1"/>
    <col min="2" max="2" width="8.88671875" bestFit="1" customWidth="1"/>
    <col min="3" max="3" width="13.5546875" bestFit="1" customWidth="1"/>
    <col min="4" max="4" width="13.109375" bestFit="1" customWidth="1"/>
    <col min="5" max="5" width="21.44140625" customWidth="1"/>
    <col min="6" max="7" width="13.109375" bestFit="1" customWidth="1"/>
    <col min="8" max="8" width="13.109375" customWidth="1"/>
    <col min="9" max="9" width="13.109375" bestFit="1" customWidth="1"/>
    <col min="10" max="10" width="3.88671875" bestFit="1" customWidth="1"/>
    <col min="11" max="12" width="4.88671875" bestFit="1" customWidth="1"/>
    <col min="13" max="13" width="4.33203125" bestFit="1" customWidth="1"/>
    <col min="14" max="15" width="4.88671875" bestFit="1" customWidth="1"/>
    <col min="16" max="16" width="5.33203125" customWidth="1"/>
    <col min="17" max="17" width="13.109375" bestFit="1" customWidth="1"/>
    <col min="18" max="18" width="5" customWidth="1"/>
    <col min="19" max="19" width="124.5546875" bestFit="1" customWidth="1"/>
  </cols>
  <sheetData>
    <row r="1" spans="1:19" x14ac:dyDescent="0.3">
      <c r="A1" s="5" t="s">
        <v>71</v>
      </c>
    </row>
    <row r="2" spans="1:19" x14ac:dyDescent="0.3">
      <c r="A2" s="5" t="s">
        <v>75</v>
      </c>
    </row>
    <row r="3" spans="1:19" x14ac:dyDescent="0.3">
      <c r="A3" s="5" t="s">
        <v>76</v>
      </c>
    </row>
    <row r="4" spans="1:19" x14ac:dyDescent="0.3">
      <c r="A4" s="5" t="s">
        <v>151</v>
      </c>
      <c r="E4" s="19" t="s">
        <v>154</v>
      </c>
      <c r="F4" s="19"/>
      <c r="G4" s="19"/>
      <c r="H4" s="13"/>
      <c r="I4" s="13"/>
      <c r="J4" s="13"/>
      <c r="K4" s="13"/>
      <c r="L4" s="13"/>
    </row>
    <row r="6" spans="1:19" x14ac:dyDescent="0.3">
      <c r="A6" s="6"/>
      <c r="B6" s="6" t="s">
        <v>59</v>
      </c>
      <c r="C6" s="6" t="s">
        <v>60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9" x14ac:dyDescent="0.3">
      <c r="A7" s="7" t="s">
        <v>61</v>
      </c>
      <c r="B7" s="7" t="s">
        <v>62</v>
      </c>
      <c r="C7" s="7" t="s">
        <v>63</v>
      </c>
      <c r="D7" s="7" t="s">
        <v>0</v>
      </c>
      <c r="E7" s="7" t="s">
        <v>1</v>
      </c>
      <c r="F7" s="7" t="s">
        <v>2</v>
      </c>
      <c r="G7" s="7" t="s">
        <v>3</v>
      </c>
      <c r="H7" s="7" t="s">
        <v>4</v>
      </c>
      <c r="I7" s="7" t="s">
        <v>5</v>
      </c>
      <c r="J7" s="7" t="s">
        <v>6</v>
      </c>
      <c r="K7" s="7" t="s">
        <v>7</v>
      </c>
      <c r="L7" s="7" t="s">
        <v>8</v>
      </c>
      <c r="M7" s="7" t="s">
        <v>9</v>
      </c>
      <c r="N7" s="7" t="s">
        <v>10</v>
      </c>
      <c r="O7" s="7" t="s">
        <v>11</v>
      </c>
      <c r="Q7" s="7" t="s">
        <v>64</v>
      </c>
      <c r="S7" s="7" t="s">
        <v>65</v>
      </c>
    </row>
    <row r="8" spans="1:19" x14ac:dyDescent="0.3">
      <c r="A8" s="45"/>
      <c r="B8" s="45"/>
      <c r="C8" s="45"/>
      <c r="D8" s="45"/>
      <c r="E8" s="45"/>
      <c r="F8" s="45"/>
      <c r="G8" s="45"/>
      <c r="H8" s="45"/>
      <c r="I8" s="45"/>
      <c r="J8" s="7"/>
      <c r="K8" s="7"/>
      <c r="L8" s="7"/>
      <c r="M8" s="7"/>
      <c r="N8" s="7"/>
      <c r="O8" s="7"/>
      <c r="Q8" s="7"/>
      <c r="S8" s="7"/>
    </row>
    <row r="9" spans="1:19" x14ac:dyDescent="0.3">
      <c r="A9" s="44" t="s">
        <v>96</v>
      </c>
      <c r="B9" s="45"/>
      <c r="C9" s="45"/>
      <c r="D9" s="40">
        <v>1103134</v>
      </c>
      <c r="E9" s="40">
        <v>1021448</v>
      </c>
      <c r="F9" s="40">
        <v>1092730</v>
      </c>
      <c r="G9" s="40">
        <v>1108881</v>
      </c>
      <c r="H9" s="40">
        <v>1240689</v>
      </c>
      <c r="I9" s="40">
        <v>1331127</v>
      </c>
      <c r="J9" s="40"/>
      <c r="K9" s="40"/>
      <c r="L9" s="40"/>
      <c r="M9" s="40"/>
      <c r="N9" s="40"/>
      <c r="O9" s="40"/>
      <c r="Q9" s="4">
        <v>6898009</v>
      </c>
      <c r="S9" t="s">
        <v>149</v>
      </c>
    </row>
    <row r="10" spans="1:19" x14ac:dyDescent="0.3">
      <c r="A10" s="44" t="s">
        <v>88</v>
      </c>
      <c r="B10" s="45"/>
      <c r="C10" s="45"/>
      <c r="D10" s="1">
        <v>1060130.4145647287</v>
      </c>
      <c r="E10" s="1">
        <v>1028621.0401873412</v>
      </c>
      <c r="F10" s="1">
        <v>1014791.9353545045</v>
      </c>
      <c r="G10" s="1">
        <v>1059388.4311494976</v>
      </c>
      <c r="H10" s="1">
        <v>1178383.3637207586</v>
      </c>
      <c r="I10" s="1">
        <v>1265589.3177314063</v>
      </c>
      <c r="J10" s="1"/>
      <c r="K10" s="1"/>
      <c r="L10" s="1"/>
      <c r="M10" s="1"/>
      <c r="N10" s="1"/>
      <c r="O10" s="1"/>
      <c r="Q10" s="4">
        <v>6606904.5027082376</v>
      </c>
      <c r="S10" t="s">
        <v>110</v>
      </c>
    </row>
    <row r="11" spans="1:19" x14ac:dyDescent="0.3">
      <c r="A11" s="44" t="s">
        <v>97</v>
      </c>
      <c r="B11" s="45"/>
      <c r="C11" s="45"/>
      <c r="D11" s="1">
        <v>1127147.0000199999</v>
      </c>
      <c r="E11" s="1">
        <v>992872.00000999996</v>
      </c>
      <c r="F11" s="1">
        <v>1102086.9999599999</v>
      </c>
      <c r="G11" s="1">
        <v>1130639.0000499999</v>
      </c>
      <c r="H11" s="1">
        <v>1269295.9999200001</v>
      </c>
      <c r="I11" s="1">
        <v>1352881.5713599999</v>
      </c>
      <c r="J11" s="1"/>
      <c r="K11" s="1"/>
      <c r="L11" s="1"/>
      <c r="M11" s="1"/>
      <c r="N11" s="1"/>
      <c r="O11" s="1"/>
      <c r="Q11" s="4">
        <v>6974922.5713199992</v>
      </c>
      <c r="S11" t="s">
        <v>111</v>
      </c>
    </row>
    <row r="12" spans="1:19" x14ac:dyDescent="0.3">
      <c r="A12" s="44" t="s">
        <v>89</v>
      </c>
      <c r="B12" s="45"/>
      <c r="C12" s="45"/>
      <c r="D12" s="1">
        <v>1131080.5714400001</v>
      </c>
      <c r="E12" s="1">
        <v>1053877.9999899999</v>
      </c>
      <c r="F12" s="1">
        <v>1078161.28569</v>
      </c>
      <c r="G12" s="1">
        <v>1146865.1428499999</v>
      </c>
      <c r="H12" s="1">
        <v>1201014.5714799999</v>
      </c>
      <c r="I12" s="1">
        <v>1374882.00003</v>
      </c>
      <c r="J12" s="1"/>
      <c r="K12" s="1"/>
      <c r="L12" s="1"/>
      <c r="M12" s="1"/>
      <c r="N12" s="1"/>
      <c r="O12" s="1"/>
      <c r="Q12" s="4">
        <v>6985881.5714800004</v>
      </c>
      <c r="S12" t="s">
        <v>92</v>
      </c>
    </row>
    <row r="13" spans="1:19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9" x14ac:dyDescent="0.3">
      <c r="A14" s="22" t="s">
        <v>77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9" x14ac:dyDescent="0.3">
      <c r="A15" s="46" t="s">
        <v>98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9" x14ac:dyDescent="0.3">
      <c r="A16" s="49" t="s">
        <v>16</v>
      </c>
      <c r="B16" s="47" t="s">
        <v>155</v>
      </c>
      <c r="C16" s="47"/>
      <c r="D16" s="14">
        <v>1355</v>
      </c>
      <c r="E16" s="14">
        <v>1253</v>
      </c>
      <c r="F16" s="14">
        <v>1253</v>
      </c>
      <c r="G16" s="14">
        <v>1649</v>
      </c>
      <c r="H16" s="14">
        <v>413</v>
      </c>
      <c r="I16" s="14">
        <v>3072</v>
      </c>
      <c r="J16" s="14"/>
      <c r="K16" s="14"/>
      <c r="L16" s="14"/>
      <c r="M16" s="14"/>
      <c r="N16" s="14"/>
      <c r="O16" s="14"/>
      <c r="Q16" s="4">
        <v>8995</v>
      </c>
    </row>
    <row r="17" spans="1:17" x14ac:dyDescent="0.3">
      <c r="A17" s="49" t="s">
        <v>19</v>
      </c>
      <c r="B17" s="47" t="s">
        <v>165</v>
      </c>
      <c r="C17" s="47"/>
      <c r="D17" s="14">
        <v>0</v>
      </c>
      <c r="E17" s="14">
        <v>800</v>
      </c>
      <c r="F17" s="14">
        <v>0</v>
      </c>
      <c r="G17" s="14">
        <v>2399.5500000000002</v>
      </c>
      <c r="H17" s="14">
        <v>0</v>
      </c>
      <c r="I17" s="14">
        <v>0</v>
      </c>
      <c r="J17" s="14"/>
      <c r="K17" s="14"/>
      <c r="L17" s="14"/>
      <c r="M17" s="14"/>
      <c r="N17" s="14"/>
      <c r="O17" s="14"/>
      <c r="Q17" s="4">
        <v>3199.55</v>
      </c>
    </row>
    <row r="18" spans="1:17" x14ac:dyDescent="0.3">
      <c r="A18" s="49" t="s">
        <v>23</v>
      </c>
      <c r="B18" s="47" t="s">
        <v>156</v>
      </c>
      <c r="C18" s="47"/>
      <c r="D18" s="14">
        <v>8065</v>
      </c>
      <c r="E18" s="14">
        <v>8190</v>
      </c>
      <c r="F18" s="14">
        <v>9640</v>
      </c>
      <c r="G18" s="14">
        <v>15130</v>
      </c>
      <c r="H18" s="14">
        <v>14200</v>
      </c>
      <c r="I18" s="14">
        <v>15350</v>
      </c>
      <c r="J18" s="14"/>
      <c r="K18" s="14"/>
      <c r="L18" s="14"/>
      <c r="M18" s="14"/>
      <c r="N18" s="14"/>
      <c r="O18" s="14"/>
      <c r="Q18" s="4">
        <v>70575</v>
      </c>
    </row>
    <row r="19" spans="1:17" x14ac:dyDescent="0.3">
      <c r="A19" s="49" t="s">
        <v>94</v>
      </c>
      <c r="B19" s="52">
        <v>0</v>
      </c>
      <c r="C19" s="47"/>
      <c r="D19" s="14">
        <v>0</v>
      </c>
      <c r="E19" s="14">
        <v>0</v>
      </c>
      <c r="F19" s="14">
        <v>0</v>
      </c>
      <c r="G19" s="14">
        <v>4760</v>
      </c>
      <c r="H19" s="14">
        <v>9800</v>
      </c>
      <c r="I19" s="14">
        <v>3200</v>
      </c>
      <c r="J19" s="14"/>
      <c r="K19" s="14"/>
      <c r="L19" s="14"/>
      <c r="M19" s="14"/>
      <c r="N19" s="14"/>
      <c r="O19" s="14"/>
      <c r="Q19" s="4">
        <v>17760</v>
      </c>
    </row>
    <row r="20" spans="1:17" x14ac:dyDescent="0.3">
      <c r="A20" s="49" t="s">
        <v>26</v>
      </c>
      <c r="B20" s="47" t="s">
        <v>166</v>
      </c>
      <c r="C20" s="47"/>
      <c r="D20" s="14">
        <v>7090</v>
      </c>
      <c r="E20" s="14">
        <v>6426</v>
      </c>
      <c r="F20" s="14">
        <v>9205</v>
      </c>
      <c r="G20" s="14">
        <v>11052</v>
      </c>
      <c r="H20" s="14">
        <v>9924</v>
      </c>
      <c r="I20" s="14">
        <v>9566</v>
      </c>
      <c r="J20" s="14"/>
      <c r="K20" s="14"/>
      <c r="L20" s="14"/>
      <c r="M20" s="14"/>
      <c r="N20" s="14"/>
      <c r="O20" s="14"/>
      <c r="Q20" s="4">
        <v>53263</v>
      </c>
    </row>
    <row r="21" spans="1:17" x14ac:dyDescent="0.3">
      <c r="A21" s="49" t="s">
        <v>30</v>
      </c>
      <c r="B21" s="47" t="s">
        <v>159</v>
      </c>
      <c r="C21" s="47"/>
      <c r="D21" s="14">
        <v>129138</v>
      </c>
      <c r="E21" s="14">
        <v>125691</v>
      </c>
      <c r="F21" s="14">
        <v>109934</v>
      </c>
      <c r="G21" s="14">
        <v>227064</v>
      </c>
      <c r="H21" s="14">
        <v>224363</v>
      </c>
      <c r="I21" s="14">
        <v>181818</v>
      </c>
      <c r="J21" s="14"/>
      <c r="K21" s="14"/>
      <c r="L21" s="14"/>
      <c r="M21" s="14"/>
      <c r="N21" s="14"/>
      <c r="O21" s="14"/>
      <c r="Q21" s="4">
        <v>998008</v>
      </c>
    </row>
    <row r="22" spans="1:17" x14ac:dyDescent="0.3">
      <c r="A22" s="49" t="s">
        <v>87</v>
      </c>
      <c r="B22" s="52">
        <v>0</v>
      </c>
      <c r="C22" s="47"/>
      <c r="D22" s="14">
        <v>13899</v>
      </c>
      <c r="E22" s="14">
        <v>12615</v>
      </c>
      <c r="F22" s="14">
        <v>16845</v>
      </c>
      <c r="G22" s="14">
        <v>18089</v>
      </c>
      <c r="H22" s="14">
        <v>16210</v>
      </c>
      <c r="I22" s="14">
        <v>21666</v>
      </c>
      <c r="J22" s="14"/>
      <c r="K22" s="14"/>
      <c r="L22" s="14"/>
      <c r="M22" s="14"/>
      <c r="N22" s="14"/>
      <c r="O22" s="14"/>
      <c r="Q22" s="4">
        <v>99324</v>
      </c>
    </row>
    <row r="23" spans="1:17" x14ac:dyDescent="0.3">
      <c r="A23" s="49" t="s">
        <v>51</v>
      </c>
      <c r="B23" s="47" t="s">
        <v>167</v>
      </c>
      <c r="C23" s="47"/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/>
      <c r="K23" s="14"/>
      <c r="L23" s="14"/>
      <c r="M23" s="14"/>
      <c r="N23" s="14"/>
      <c r="O23" s="14"/>
      <c r="Q23" s="4">
        <v>0</v>
      </c>
    </row>
    <row r="24" spans="1:17" x14ac:dyDescent="0.3">
      <c r="A24" s="49" t="s">
        <v>32</v>
      </c>
      <c r="B24" s="47" t="s">
        <v>168</v>
      </c>
      <c r="C24" s="47"/>
      <c r="D24" s="14">
        <v>385</v>
      </c>
      <c r="E24" s="14">
        <v>275</v>
      </c>
      <c r="F24" s="14">
        <v>495</v>
      </c>
      <c r="G24" s="14">
        <v>165</v>
      </c>
      <c r="H24" s="14">
        <v>660</v>
      </c>
      <c r="I24" s="14">
        <v>440</v>
      </c>
      <c r="J24" s="14"/>
      <c r="K24" s="14"/>
      <c r="L24" s="14"/>
      <c r="M24" s="14"/>
      <c r="N24" s="14"/>
      <c r="O24" s="14"/>
      <c r="Q24" s="4">
        <v>2420</v>
      </c>
    </row>
    <row r="25" spans="1:17" x14ac:dyDescent="0.3">
      <c r="A25" s="49" t="s">
        <v>52</v>
      </c>
      <c r="B25" s="47" t="s">
        <v>169</v>
      </c>
      <c r="C25" s="47"/>
      <c r="D25" s="14">
        <v>3436</v>
      </c>
      <c r="E25" s="14">
        <v>2933</v>
      </c>
      <c r="F25" s="14">
        <v>4536</v>
      </c>
      <c r="G25" s="14">
        <v>3747</v>
      </c>
      <c r="H25" s="14">
        <v>4402</v>
      </c>
      <c r="I25" s="14">
        <v>5784</v>
      </c>
      <c r="J25" s="14"/>
      <c r="K25" s="14"/>
      <c r="L25" s="14"/>
      <c r="M25" s="14"/>
      <c r="N25" s="14"/>
      <c r="O25" s="14"/>
      <c r="Q25" s="4">
        <v>24838</v>
      </c>
    </row>
    <row r="26" spans="1:17" x14ac:dyDescent="0.3">
      <c r="A26" s="49" t="s">
        <v>37</v>
      </c>
      <c r="B26" s="47" t="s">
        <v>162</v>
      </c>
      <c r="C26" s="47"/>
      <c r="D26" s="14">
        <v>900</v>
      </c>
      <c r="E26" s="14">
        <v>700</v>
      </c>
      <c r="F26" s="14">
        <v>850</v>
      </c>
      <c r="G26" s="14">
        <v>850</v>
      </c>
      <c r="H26" s="14">
        <v>200</v>
      </c>
      <c r="I26" s="14">
        <v>1250</v>
      </c>
      <c r="J26" s="14"/>
      <c r="K26" s="14"/>
      <c r="L26" s="14"/>
      <c r="M26" s="14"/>
      <c r="N26" s="14"/>
      <c r="O26" s="14"/>
      <c r="Q26" s="4">
        <v>4750</v>
      </c>
    </row>
    <row r="27" spans="1:17" x14ac:dyDescent="0.3">
      <c r="A27" s="49" t="s">
        <v>39</v>
      </c>
      <c r="B27" s="47" t="s">
        <v>163</v>
      </c>
      <c r="C27" s="47"/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/>
      <c r="K27" s="14"/>
      <c r="L27" s="14"/>
      <c r="M27" s="14"/>
      <c r="N27" s="14"/>
      <c r="O27" s="14"/>
      <c r="Q27" s="4">
        <v>0</v>
      </c>
    </row>
    <row r="28" spans="1:17" x14ac:dyDescent="0.3">
      <c r="A28" s="49" t="s">
        <v>36</v>
      </c>
      <c r="B28" s="47" t="s">
        <v>170</v>
      </c>
      <c r="C28" s="47"/>
      <c r="D28" s="14">
        <v>7662</v>
      </c>
      <c r="E28" s="14">
        <v>8278</v>
      </c>
      <c r="F28" s="14">
        <v>2340</v>
      </c>
      <c r="G28" s="14">
        <v>8277</v>
      </c>
      <c r="H28" s="14">
        <v>6357</v>
      </c>
      <c r="I28" s="14">
        <v>10588</v>
      </c>
      <c r="J28" s="14"/>
      <c r="K28" s="14"/>
      <c r="L28" s="14"/>
      <c r="M28" s="14"/>
      <c r="N28" s="14"/>
      <c r="O28" s="14"/>
      <c r="Q28" s="4">
        <v>43502</v>
      </c>
    </row>
    <row r="29" spans="1:17" x14ac:dyDescent="0.3">
      <c r="A29" s="49" t="s">
        <v>42</v>
      </c>
      <c r="B29" s="47" t="s">
        <v>171</v>
      </c>
      <c r="C29" s="47"/>
      <c r="D29" s="14">
        <v>450</v>
      </c>
      <c r="E29" s="14">
        <v>750</v>
      </c>
      <c r="F29" s="14">
        <v>400</v>
      </c>
      <c r="G29" s="14">
        <v>800</v>
      </c>
      <c r="H29" s="14">
        <v>1050</v>
      </c>
      <c r="I29" s="14">
        <v>500</v>
      </c>
      <c r="J29" s="14"/>
      <c r="K29" s="14"/>
      <c r="L29" s="14"/>
      <c r="M29" s="14"/>
      <c r="N29" s="14"/>
      <c r="O29" s="14"/>
      <c r="Q29" s="4">
        <v>3950</v>
      </c>
    </row>
    <row r="30" spans="1:17" x14ac:dyDescent="0.3">
      <c r="A30" s="49"/>
      <c r="B30" s="47"/>
      <c r="C30" s="47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Q30" s="4"/>
    </row>
    <row r="31" spans="1:17" x14ac:dyDescent="0.3">
      <c r="A31" s="50" t="s">
        <v>99</v>
      </c>
      <c r="B31" s="47"/>
      <c r="C31" s="48">
        <v>0.24599550396502518</v>
      </c>
      <c r="D31" s="14">
        <v>277273.09431258612</v>
      </c>
      <c r="E31" s="14">
        <v>244242.04801522242</v>
      </c>
      <c r="F31" s="14">
        <v>271108.44696846284</v>
      </c>
      <c r="G31" s="14">
        <v>278132.11061981187</v>
      </c>
      <c r="H31" s="14">
        <v>312241.10918111098</v>
      </c>
      <c r="I31" s="14">
        <v>332802.78395169834</v>
      </c>
      <c r="J31" s="14"/>
      <c r="K31" s="14"/>
      <c r="L31" s="14"/>
      <c r="M31" s="14"/>
      <c r="N31" s="14"/>
      <c r="O31" s="14"/>
      <c r="Q31" s="4">
        <v>1715799.5930488924</v>
      </c>
    </row>
    <row r="32" spans="1:17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7" x14ac:dyDescent="0.3">
      <c r="A33" s="46" t="s">
        <v>90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7" x14ac:dyDescent="0.3">
      <c r="A34" s="49" t="s">
        <v>16</v>
      </c>
      <c r="B34" s="47" t="s">
        <v>155</v>
      </c>
      <c r="C34" s="47"/>
      <c r="D34" s="14">
        <v>1723</v>
      </c>
      <c r="E34" s="14">
        <v>1410</v>
      </c>
      <c r="F34" s="14">
        <v>1738</v>
      </c>
      <c r="G34" s="14">
        <v>1253</v>
      </c>
      <c r="H34" s="14">
        <v>248</v>
      </c>
      <c r="I34" s="14">
        <v>2315</v>
      </c>
      <c r="J34" s="14"/>
      <c r="K34" s="14"/>
      <c r="L34" s="14"/>
      <c r="M34" s="14"/>
      <c r="N34" s="14"/>
      <c r="O34" s="14"/>
      <c r="Q34" s="4">
        <v>8687</v>
      </c>
    </row>
    <row r="35" spans="1:17" x14ac:dyDescent="0.3">
      <c r="A35" s="49" t="s">
        <v>19</v>
      </c>
      <c r="B35" s="47" t="s">
        <v>165</v>
      </c>
      <c r="C35" s="47"/>
      <c r="D35" s="14">
        <v>0</v>
      </c>
      <c r="E35" s="14">
        <v>0</v>
      </c>
      <c r="F35" s="14">
        <v>0</v>
      </c>
      <c r="G35" s="14">
        <v>1200</v>
      </c>
      <c r="H35" s="14">
        <v>1200</v>
      </c>
      <c r="I35" s="14">
        <v>0</v>
      </c>
      <c r="J35" s="14"/>
      <c r="K35" s="14"/>
      <c r="L35" s="14"/>
      <c r="M35" s="14"/>
      <c r="N35" s="14"/>
      <c r="O35" s="14"/>
      <c r="Q35" s="4">
        <v>2400</v>
      </c>
    </row>
    <row r="36" spans="1:17" x14ac:dyDescent="0.3">
      <c r="A36" s="49" t="s">
        <v>23</v>
      </c>
      <c r="B36" s="47" t="s">
        <v>156</v>
      </c>
      <c r="C36" s="47"/>
      <c r="D36" s="14">
        <v>14943</v>
      </c>
      <c r="E36" s="14">
        <v>16966</v>
      </c>
      <c r="F36" s="14">
        <v>16425</v>
      </c>
      <c r="G36" s="14">
        <v>11695</v>
      </c>
      <c r="H36" s="14">
        <v>8453</v>
      </c>
      <c r="I36" s="14">
        <v>14902</v>
      </c>
      <c r="J36" s="14"/>
      <c r="K36" s="14"/>
      <c r="L36" s="14"/>
      <c r="M36" s="14"/>
      <c r="N36" s="14"/>
      <c r="O36" s="14"/>
      <c r="Q36" s="4">
        <v>83384</v>
      </c>
    </row>
    <row r="37" spans="1:17" x14ac:dyDescent="0.3">
      <c r="A37" s="49" t="s">
        <v>94</v>
      </c>
      <c r="B37" s="52">
        <v>0</v>
      </c>
      <c r="C37" s="47"/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/>
      <c r="K37" s="14"/>
      <c r="L37" s="14"/>
      <c r="M37" s="14"/>
      <c r="N37" s="14"/>
      <c r="O37" s="14"/>
      <c r="Q37" s="4">
        <v>0</v>
      </c>
    </row>
    <row r="38" spans="1:17" x14ac:dyDescent="0.3">
      <c r="A38" s="49" t="s">
        <v>26</v>
      </c>
      <c r="B38" s="47" t="s">
        <v>166</v>
      </c>
      <c r="C38" s="47"/>
      <c r="D38" s="14">
        <v>6878</v>
      </c>
      <c r="E38" s="14">
        <v>7698</v>
      </c>
      <c r="F38" s="14">
        <v>10583</v>
      </c>
      <c r="G38" s="14">
        <v>6570</v>
      </c>
      <c r="H38" s="14">
        <v>3190</v>
      </c>
      <c r="I38" s="14">
        <v>8128</v>
      </c>
      <c r="J38" s="14"/>
      <c r="K38" s="14"/>
      <c r="L38" s="14"/>
      <c r="M38" s="14"/>
      <c r="N38" s="14"/>
      <c r="O38" s="14"/>
      <c r="Q38" s="4">
        <v>43047</v>
      </c>
    </row>
    <row r="39" spans="1:17" x14ac:dyDescent="0.3">
      <c r="A39" s="49" t="s">
        <v>30</v>
      </c>
      <c r="B39" s="47" t="s">
        <v>159</v>
      </c>
      <c r="C39" s="47"/>
      <c r="D39" s="14">
        <v>146082</v>
      </c>
      <c r="E39" s="14">
        <v>99596</v>
      </c>
      <c r="F39" s="14">
        <v>90574</v>
      </c>
      <c r="G39" s="14">
        <v>169447</v>
      </c>
      <c r="H39" s="14">
        <v>198826</v>
      </c>
      <c r="I39" s="14">
        <v>109440</v>
      </c>
      <c r="J39" s="14"/>
      <c r="K39" s="14"/>
      <c r="L39" s="14"/>
      <c r="M39" s="14"/>
      <c r="N39" s="14"/>
      <c r="O39" s="14"/>
      <c r="Q39" s="4">
        <v>813965</v>
      </c>
    </row>
    <row r="40" spans="1:17" x14ac:dyDescent="0.3">
      <c r="A40" s="2" t="s">
        <v>87</v>
      </c>
      <c r="B40" s="17">
        <v>1201451</v>
      </c>
      <c r="C40" s="9"/>
      <c r="D40" s="4">
        <v>6780</v>
      </c>
      <c r="E40" s="4">
        <v>11283</v>
      </c>
      <c r="F40" s="4">
        <v>14532</v>
      </c>
      <c r="G40" s="4">
        <v>1585</v>
      </c>
      <c r="H40" s="4">
        <v>6</v>
      </c>
      <c r="I40" s="4">
        <v>2592</v>
      </c>
      <c r="J40" s="14"/>
      <c r="K40" s="14"/>
      <c r="L40" s="14"/>
      <c r="M40" s="14"/>
      <c r="N40" s="14"/>
      <c r="O40" s="14"/>
      <c r="Q40" s="4">
        <v>36778</v>
      </c>
    </row>
    <row r="41" spans="1:17" x14ac:dyDescent="0.3">
      <c r="A41" s="2" t="s">
        <v>51</v>
      </c>
      <c r="B41" s="9" t="s">
        <v>167</v>
      </c>
      <c r="C41" s="9"/>
      <c r="D41" s="4">
        <v>4852</v>
      </c>
      <c r="E41" s="4">
        <v>3926</v>
      </c>
      <c r="F41" s="4">
        <v>2485</v>
      </c>
      <c r="G41" s="4">
        <v>12230</v>
      </c>
      <c r="H41" s="4">
        <v>10410</v>
      </c>
      <c r="I41" s="4">
        <v>14377</v>
      </c>
      <c r="J41" s="14"/>
      <c r="K41" s="14"/>
      <c r="L41" s="14"/>
      <c r="M41" s="14"/>
      <c r="N41" s="14"/>
      <c r="O41" s="14"/>
      <c r="Q41" s="4">
        <v>48280</v>
      </c>
    </row>
    <row r="42" spans="1:17" x14ac:dyDescent="0.3">
      <c r="A42" s="49" t="s">
        <v>32</v>
      </c>
      <c r="B42" s="47" t="s">
        <v>168</v>
      </c>
      <c r="C42" s="47"/>
      <c r="D42" s="4">
        <v>440</v>
      </c>
      <c r="E42" s="4">
        <v>440</v>
      </c>
      <c r="F42" s="4">
        <v>550</v>
      </c>
      <c r="G42" s="4">
        <v>715</v>
      </c>
      <c r="H42" s="4">
        <v>385</v>
      </c>
      <c r="I42" s="4">
        <v>385</v>
      </c>
      <c r="J42" s="14"/>
      <c r="K42" s="14"/>
      <c r="L42" s="14"/>
      <c r="M42" s="14"/>
      <c r="N42" s="14"/>
      <c r="O42" s="14"/>
      <c r="Q42" s="4">
        <v>2915</v>
      </c>
    </row>
    <row r="43" spans="1:17" x14ac:dyDescent="0.3">
      <c r="A43" s="49" t="s">
        <v>52</v>
      </c>
      <c r="B43" s="47" t="s">
        <v>169</v>
      </c>
      <c r="C43" s="47"/>
      <c r="D43" s="4">
        <v>4209</v>
      </c>
      <c r="E43" s="4">
        <v>3673</v>
      </c>
      <c r="F43" s="4">
        <v>4503</v>
      </c>
      <c r="G43" s="4">
        <v>3886</v>
      </c>
      <c r="H43" s="4">
        <v>3198</v>
      </c>
      <c r="I43" s="4">
        <v>4621</v>
      </c>
      <c r="J43" s="14"/>
      <c r="K43" s="14"/>
      <c r="L43" s="14"/>
      <c r="M43" s="14"/>
      <c r="N43" s="14"/>
      <c r="O43" s="14"/>
      <c r="Q43" s="4">
        <v>24090</v>
      </c>
    </row>
    <row r="44" spans="1:17" x14ac:dyDescent="0.3">
      <c r="A44" s="49" t="s">
        <v>37</v>
      </c>
      <c r="B44" s="47" t="s">
        <v>162</v>
      </c>
      <c r="C44" s="47"/>
      <c r="D44" s="4">
        <v>1250</v>
      </c>
      <c r="E44" s="4">
        <v>400</v>
      </c>
      <c r="F44" s="4">
        <v>350</v>
      </c>
      <c r="G44" s="4">
        <v>600</v>
      </c>
      <c r="H44" s="4">
        <v>200</v>
      </c>
      <c r="I44" s="4">
        <v>1250</v>
      </c>
      <c r="J44" s="14"/>
      <c r="K44" s="14"/>
      <c r="L44" s="14"/>
      <c r="M44" s="14"/>
      <c r="N44" s="14"/>
      <c r="O44" s="14"/>
      <c r="Q44" s="4">
        <v>4050</v>
      </c>
    </row>
    <row r="45" spans="1:17" ht="14.25" customHeight="1" x14ac:dyDescent="0.3">
      <c r="A45" s="49" t="s">
        <v>39</v>
      </c>
      <c r="B45" s="47" t="s">
        <v>163</v>
      </c>
      <c r="C45" s="47"/>
      <c r="D45" s="4">
        <v>0</v>
      </c>
      <c r="E45" s="4">
        <v>0</v>
      </c>
      <c r="F45" s="4">
        <v>0</v>
      </c>
      <c r="G45" s="4">
        <v>4608</v>
      </c>
      <c r="H45" s="4">
        <v>128</v>
      </c>
      <c r="I45" s="4">
        <v>0</v>
      </c>
      <c r="J45" s="14"/>
      <c r="K45" s="14"/>
      <c r="L45" s="14"/>
      <c r="M45" s="14"/>
      <c r="N45" s="14"/>
      <c r="O45" s="14"/>
      <c r="Q45" s="4">
        <v>4736</v>
      </c>
    </row>
    <row r="46" spans="1:17" x14ac:dyDescent="0.3">
      <c r="A46" s="49" t="s">
        <v>36</v>
      </c>
      <c r="B46" s="47" t="s">
        <v>170</v>
      </c>
      <c r="C46" s="47"/>
      <c r="D46" s="4">
        <v>0</v>
      </c>
      <c r="E46" s="4">
        <v>0</v>
      </c>
      <c r="F46" s="4">
        <v>555</v>
      </c>
      <c r="G46" s="4">
        <v>2496</v>
      </c>
      <c r="H46" s="4">
        <v>7172</v>
      </c>
      <c r="I46" s="4">
        <v>8278</v>
      </c>
      <c r="J46" s="14"/>
      <c r="K46" s="14"/>
      <c r="L46" s="14"/>
      <c r="M46" s="14"/>
      <c r="N46" s="14"/>
      <c r="O46" s="14"/>
      <c r="Q46" s="4">
        <v>18501</v>
      </c>
    </row>
    <row r="47" spans="1:17" x14ac:dyDescent="0.3">
      <c r="A47" s="49" t="s">
        <v>42</v>
      </c>
      <c r="B47" s="47" t="s">
        <v>171</v>
      </c>
      <c r="C47" s="47"/>
      <c r="D47" s="4">
        <v>600</v>
      </c>
      <c r="E47" s="4">
        <v>1750</v>
      </c>
      <c r="F47" s="4">
        <v>1050</v>
      </c>
      <c r="G47" s="4">
        <v>1600</v>
      </c>
      <c r="H47" s="4">
        <v>1650</v>
      </c>
      <c r="I47" s="4">
        <v>1600</v>
      </c>
      <c r="J47" s="14"/>
      <c r="K47" s="14"/>
      <c r="L47" s="14"/>
      <c r="M47" s="14"/>
      <c r="N47" s="14"/>
      <c r="O47" s="14"/>
      <c r="Q47" s="4">
        <v>8250</v>
      </c>
    </row>
    <row r="48" spans="1:17" x14ac:dyDescent="0.3">
      <c r="A48" s="49"/>
      <c r="B48" s="47"/>
      <c r="C48" s="47"/>
      <c r="D48" s="4"/>
      <c r="E48" s="4"/>
      <c r="F48" s="4"/>
      <c r="G48" s="4"/>
      <c r="H48" s="4"/>
      <c r="I48" s="4"/>
      <c r="J48" s="14"/>
      <c r="K48" s="14"/>
      <c r="L48" s="14"/>
      <c r="M48" s="14"/>
      <c r="N48" s="14"/>
      <c r="O48" s="14"/>
      <c r="Q48" s="4"/>
    </row>
    <row r="49" spans="1:17" x14ac:dyDescent="0.3">
      <c r="A49" s="50" t="s">
        <v>91</v>
      </c>
      <c r="B49" s="47"/>
      <c r="C49" s="48">
        <v>0.24435246522525222</v>
      </c>
      <c r="D49" s="4">
        <v>276382.32599975105</v>
      </c>
      <c r="E49" s="4">
        <v>257517.68734421482</v>
      </c>
      <c r="F49" s="4">
        <v>263451.36806877895</v>
      </c>
      <c r="G49" s="4">
        <v>280239.32493630855</v>
      </c>
      <c r="H49" s="4">
        <v>293470.87131258787</v>
      </c>
      <c r="I49" s="4">
        <v>335955.80610115582</v>
      </c>
      <c r="J49" s="14"/>
      <c r="K49" s="14"/>
      <c r="L49" s="14"/>
      <c r="M49" s="14"/>
      <c r="N49" s="14"/>
      <c r="O49" s="14"/>
      <c r="Q49" s="4">
        <v>1707017.3837627973</v>
      </c>
    </row>
    <row r="50" spans="1:17" x14ac:dyDescent="0.3">
      <c r="A50" s="13"/>
      <c r="B50" s="13"/>
      <c r="C50" s="13"/>
      <c r="J50" s="13"/>
      <c r="K50" s="13"/>
      <c r="L50" s="13"/>
      <c r="M50" s="13"/>
      <c r="N50" s="13"/>
      <c r="O50" s="13"/>
    </row>
    <row r="51" spans="1:17" x14ac:dyDescent="0.3">
      <c r="A51" s="50" t="s">
        <v>66</v>
      </c>
      <c r="B51" s="13"/>
      <c r="C51" s="13"/>
      <c r="J51" s="13"/>
      <c r="K51" s="13"/>
      <c r="L51" s="13"/>
      <c r="M51" s="13"/>
      <c r="N51" s="13"/>
      <c r="O51" s="13"/>
    </row>
    <row r="52" spans="1:17" x14ac:dyDescent="0.3">
      <c r="A52" s="49" t="s">
        <v>16</v>
      </c>
      <c r="B52" s="47" t="s">
        <v>155</v>
      </c>
      <c r="C52" s="47"/>
      <c r="D52" s="4">
        <v>1539</v>
      </c>
      <c r="E52" s="4">
        <v>1331.5</v>
      </c>
      <c r="F52" s="4">
        <v>1495.5</v>
      </c>
      <c r="G52" s="4">
        <v>1451</v>
      </c>
      <c r="H52" s="4">
        <v>330.5</v>
      </c>
      <c r="I52" s="4">
        <v>2693.5</v>
      </c>
      <c r="J52" s="14"/>
      <c r="K52" s="14"/>
      <c r="L52" s="14"/>
      <c r="M52" s="14"/>
      <c r="N52" s="14"/>
      <c r="O52" s="14"/>
      <c r="Q52" s="4">
        <v>8841</v>
      </c>
    </row>
    <row r="53" spans="1:17" x14ac:dyDescent="0.3">
      <c r="A53" s="49" t="s">
        <v>19</v>
      </c>
      <c r="B53" s="47" t="s">
        <v>165</v>
      </c>
      <c r="C53" s="47"/>
      <c r="D53" s="4">
        <v>0</v>
      </c>
      <c r="E53" s="4">
        <v>400</v>
      </c>
      <c r="F53" s="4">
        <v>0</v>
      </c>
      <c r="G53" s="4">
        <v>1799.7750000000001</v>
      </c>
      <c r="H53" s="4">
        <v>600</v>
      </c>
      <c r="I53" s="4">
        <v>0</v>
      </c>
      <c r="J53" s="14"/>
      <c r="K53" s="14"/>
      <c r="L53" s="14"/>
      <c r="M53" s="14"/>
      <c r="N53" s="14"/>
      <c r="O53" s="14"/>
      <c r="Q53" s="4">
        <v>2799.7750000000001</v>
      </c>
    </row>
    <row r="54" spans="1:17" x14ac:dyDescent="0.3">
      <c r="A54" s="49" t="s">
        <v>23</v>
      </c>
      <c r="B54" s="47" t="s">
        <v>156</v>
      </c>
      <c r="C54" s="47"/>
      <c r="D54" s="4">
        <v>11504</v>
      </c>
      <c r="E54" s="4">
        <v>12578</v>
      </c>
      <c r="F54" s="4">
        <v>13032.5</v>
      </c>
      <c r="G54" s="4">
        <v>13412.5</v>
      </c>
      <c r="H54" s="4">
        <v>11326.5</v>
      </c>
      <c r="I54" s="4">
        <v>15126</v>
      </c>
      <c r="J54" s="14"/>
      <c r="K54" s="14"/>
      <c r="L54" s="14"/>
      <c r="M54" s="14"/>
      <c r="N54" s="14"/>
      <c r="O54" s="14"/>
      <c r="Q54" s="4">
        <v>76979.5</v>
      </c>
    </row>
    <row r="55" spans="1:17" x14ac:dyDescent="0.3">
      <c r="A55" s="49" t="s">
        <v>94</v>
      </c>
      <c r="B55" s="52">
        <v>0</v>
      </c>
      <c r="C55" s="47"/>
      <c r="D55" s="4">
        <v>0</v>
      </c>
      <c r="E55" s="4">
        <v>0</v>
      </c>
      <c r="F55" s="4">
        <v>0</v>
      </c>
      <c r="G55" s="4">
        <v>2380</v>
      </c>
      <c r="H55" s="4">
        <v>4900</v>
      </c>
      <c r="I55" s="4">
        <v>1600</v>
      </c>
      <c r="J55" s="14"/>
      <c r="K55" s="14"/>
      <c r="L55" s="14"/>
      <c r="M55" s="14"/>
      <c r="N55" s="14"/>
      <c r="O55" s="14"/>
      <c r="Q55" s="4">
        <v>8880</v>
      </c>
    </row>
    <row r="56" spans="1:17" x14ac:dyDescent="0.3">
      <c r="A56" s="49" t="s">
        <v>26</v>
      </c>
      <c r="B56" s="47" t="s">
        <v>166</v>
      </c>
      <c r="C56" s="47"/>
      <c r="D56" s="4">
        <v>6984</v>
      </c>
      <c r="E56" s="4">
        <v>7062</v>
      </c>
      <c r="F56" s="4">
        <v>9894</v>
      </c>
      <c r="G56" s="4">
        <v>8811</v>
      </c>
      <c r="H56" s="4">
        <v>6557</v>
      </c>
      <c r="I56" s="4">
        <v>8847</v>
      </c>
      <c r="J56" s="14"/>
      <c r="K56" s="14"/>
      <c r="L56" s="14"/>
      <c r="M56" s="14"/>
      <c r="N56" s="14"/>
      <c r="O56" s="14"/>
      <c r="Q56" s="4">
        <v>48155</v>
      </c>
    </row>
    <row r="57" spans="1:17" x14ac:dyDescent="0.3">
      <c r="A57" s="49" t="s">
        <v>30</v>
      </c>
      <c r="B57" s="47" t="s">
        <v>159</v>
      </c>
      <c r="C57" s="47"/>
      <c r="D57" s="4">
        <v>137610</v>
      </c>
      <c r="E57" s="4">
        <v>112643.5</v>
      </c>
      <c r="F57" s="4">
        <v>100254</v>
      </c>
      <c r="G57" s="4">
        <v>198255.5</v>
      </c>
      <c r="H57" s="4">
        <v>211594.5</v>
      </c>
      <c r="I57" s="4">
        <v>145629</v>
      </c>
      <c r="J57" s="14"/>
      <c r="K57" s="14"/>
      <c r="L57" s="14"/>
      <c r="M57" s="14"/>
      <c r="N57" s="14"/>
      <c r="O57" s="14"/>
      <c r="Q57" s="4">
        <v>905986.5</v>
      </c>
    </row>
    <row r="58" spans="1:17" x14ac:dyDescent="0.3">
      <c r="A58" s="49" t="s">
        <v>87</v>
      </c>
      <c r="B58" s="52">
        <v>1201451</v>
      </c>
      <c r="C58" s="47"/>
      <c r="D58" s="4">
        <v>10339.5</v>
      </c>
      <c r="E58" s="4">
        <v>11949</v>
      </c>
      <c r="F58" s="4">
        <v>15688.5</v>
      </c>
      <c r="G58" s="4">
        <v>9837</v>
      </c>
      <c r="H58" s="4">
        <v>8108</v>
      </c>
      <c r="I58" s="4">
        <v>12129</v>
      </c>
      <c r="J58" s="14"/>
      <c r="K58" s="14"/>
      <c r="L58" s="14"/>
      <c r="M58" s="14"/>
      <c r="N58" s="14"/>
      <c r="O58" s="14"/>
      <c r="Q58" s="4">
        <v>68051</v>
      </c>
    </row>
    <row r="59" spans="1:17" x14ac:dyDescent="0.3">
      <c r="A59" s="49" t="s">
        <v>51</v>
      </c>
      <c r="B59" s="47" t="s">
        <v>167</v>
      </c>
      <c r="C59" s="47"/>
      <c r="D59" s="4">
        <v>2426</v>
      </c>
      <c r="E59" s="4">
        <v>1963</v>
      </c>
      <c r="F59" s="4">
        <v>1242.5</v>
      </c>
      <c r="G59" s="4">
        <v>6115</v>
      </c>
      <c r="H59" s="4">
        <v>5205</v>
      </c>
      <c r="I59" s="4">
        <v>7188.5</v>
      </c>
      <c r="J59" s="14"/>
      <c r="K59" s="14"/>
      <c r="L59" s="14"/>
      <c r="M59" s="14"/>
      <c r="N59" s="14"/>
      <c r="O59" s="14"/>
      <c r="Q59" s="4">
        <v>24140</v>
      </c>
    </row>
    <row r="60" spans="1:17" x14ac:dyDescent="0.3">
      <c r="A60" s="49" t="s">
        <v>32</v>
      </c>
      <c r="B60" s="47" t="s">
        <v>168</v>
      </c>
      <c r="C60" s="47"/>
      <c r="D60" s="4">
        <v>412.5</v>
      </c>
      <c r="E60" s="4">
        <v>357.5</v>
      </c>
      <c r="F60" s="4">
        <v>522.5</v>
      </c>
      <c r="G60" s="4">
        <v>440</v>
      </c>
      <c r="H60" s="4">
        <v>522.5</v>
      </c>
      <c r="I60" s="4">
        <v>412.5</v>
      </c>
      <c r="J60" s="14"/>
      <c r="K60" s="14"/>
      <c r="L60" s="14"/>
      <c r="M60" s="14"/>
      <c r="N60" s="14"/>
      <c r="O60" s="14"/>
      <c r="Q60" s="4">
        <v>2667.5</v>
      </c>
    </row>
    <row r="61" spans="1:17" x14ac:dyDescent="0.3">
      <c r="A61" s="49" t="s">
        <v>52</v>
      </c>
      <c r="B61" s="47" t="s">
        <v>169</v>
      </c>
      <c r="C61" s="47"/>
      <c r="D61" s="4">
        <v>3822.5</v>
      </c>
      <c r="E61" s="4">
        <v>3303</v>
      </c>
      <c r="F61" s="4">
        <v>4519.5</v>
      </c>
      <c r="G61" s="4">
        <v>3816.5</v>
      </c>
      <c r="H61" s="4">
        <v>3800</v>
      </c>
      <c r="I61" s="4">
        <v>5202.5</v>
      </c>
      <c r="J61" s="14"/>
      <c r="K61" s="14"/>
      <c r="L61" s="14"/>
      <c r="M61" s="14"/>
      <c r="N61" s="14"/>
      <c r="O61" s="14"/>
      <c r="Q61" s="4">
        <v>24464</v>
      </c>
    </row>
    <row r="62" spans="1:17" x14ac:dyDescent="0.3">
      <c r="A62" s="49" t="s">
        <v>37</v>
      </c>
      <c r="B62" s="47" t="s">
        <v>162</v>
      </c>
      <c r="C62" s="47"/>
      <c r="D62" s="4">
        <v>1075</v>
      </c>
      <c r="E62" s="4">
        <v>550</v>
      </c>
      <c r="F62" s="4">
        <v>600</v>
      </c>
      <c r="G62" s="4">
        <v>725</v>
      </c>
      <c r="H62" s="4">
        <v>200</v>
      </c>
      <c r="I62" s="4">
        <v>1250</v>
      </c>
      <c r="J62" s="14"/>
      <c r="K62" s="14"/>
      <c r="L62" s="14"/>
      <c r="M62" s="14"/>
      <c r="N62" s="14"/>
      <c r="O62" s="14"/>
      <c r="Q62" s="4">
        <v>4400</v>
      </c>
    </row>
    <row r="63" spans="1:17" x14ac:dyDescent="0.3">
      <c r="A63" s="49" t="s">
        <v>39</v>
      </c>
      <c r="B63" s="47" t="s">
        <v>163</v>
      </c>
      <c r="C63" s="47"/>
      <c r="D63" s="4">
        <v>0</v>
      </c>
      <c r="E63" s="4">
        <v>0</v>
      </c>
      <c r="F63" s="4">
        <v>0</v>
      </c>
      <c r="G63" s="4">
        <v>2304</v>
      </c>
      <c r="H63" s="4">
        <v>64</v>
      </c>
      <c r="I63" s="4">
        <v>0</v>
      </c>
      <c r="J63" s="14"/>
      <c r="K63" s="14"/>
      <c r="L63" s="14"/>
      <c r="M63" s="14"/>
      <c r="N63" s="14"/>
      <c r="O63" s="14"/>
      <c r="Q63" s="4">
        <v>2368</v>
      </c>
    </row>
    <row r="64" spans="1:17" x14ac:dyDescent="0.3">
      <c r="A64" s="49" t="s">
        <v>36</v>
      </c>
      <c r="B64" s="47" t="s">
        <v>170</v>
      </c>
      <c r="C64" s="47"/>
      <c r="D64" s="4">
        <v>3831</v>
      </c>
      <c r="E64" s="4">
        <v>4139</v>
      </c>
      <c r="F64" s="4">
        <v>1447.5</v>
      </c>
      <c r="G64" s="4">
        <v>5386.5</v>
      </c>
      <c r="H64" s="4">
        <v>6764.5</v>
      </c>
      <c r="I64" s="4">
        <v>9433</v>
      </c>
      <c r="J64" s="14"/>
      <c r="K64" s="14"/>
      <c r="L64" s="14"/>
      <c r="M64" s="14"/>
      <c r="N64" s="14"/>
      <c r="O64" s="14"/>
      <c r="Q64" s="4">
        <v>31001.5</v>
      </c>
    </row>
    <row r="65" spans="1:17" x14ac:dyDescent="0.3">
      <c r="A65" s="49" t="s">
        <v>42</v>
      </c>
      <c r="B65" s="47" t="s">
        <v>171</v>
      </c>
      <c r="C65" s="47"/>
      <c r="D65" s="4">
        <v>525</v>
      </c>
      <c r="E65" s="4">
        <v>1250</v>
      </c>
      <c r="F65" s="4">
        <v>725</v>
      </c>
      <c r="G65" s="4">
        <v>1200</v>
      </c>
      <c r="H65" s="4">
        <v>1350</v>
      </c>
      <c r="I65" s="4">
        <v>1050</v>
      </c>
      <c r="J65" s="14"/>
      <c r="K65" s="14"/>
      <c r="L65" s="14"/>
      <c r="M65" s="14"/>
      <c r="N65" s="14"/>
      <c r="O65" s="14"/>
      <c r="Q65" s="4">
        <v>6100</v>
      </c>
    </row>
    <row r="66" spans="1:17" x14ac:dyDescent="0.3">
      <c r="A66" s="49"/>
      <c r="B66" s="47"/>
      <c r="C66" s="47"/>
      <c r="D66" s="4"/>
      <c r="E66" s="4"/>
      <c r="F66" s="4"/>
      <c r="G66" s="4"/>
      <c r="H66" s="4"/>
      <c r="I66" s="4"/>
      <c r="J66" s="14"/>
      <c r="K66" s="14"/>
      <c r="L66" s="14"/>
      <c r="M66" s="14"/>
      <c r="N66" s="14"/>
      <c r="O66" s="14"/>
      <c r="Q66" s="4"/>
    </row>
    <row r="67" spans="1:17" x14ac:dyDescent="0.3">
      <c r="A67" s="50" t="s">
        <v>67</v>
      </c>
      <c r="B67" s="47"/>
      <c r="C67" s="47"/>
      <c r="D67" s="4">
        <v>276827.71015616856</v>
      </c>
      <c r="E67" s="4">
        <v>250879.86767971862</v>
      </c>
      <c r="F67" s="4">
        <v>267279.90751862089</v>
      </c>
      <c r="G67" s="4">
        <v>279185.71777806024</v>
      </c>
      <c r="H67" s="4">
        <v>302855.99024684943</v>
      </c>
      <c r="I67" s="4">
        <v>334379.29502642708</v>
      </c>
      <c r="J67" s="14"/>
      <c r="K67" s="14"/>
      <c r="L67" s="14"/>
      <c r="M67" s="14"/>
      <c r="N67" s="14"/>
      <c r="O67" s="14"/>
      <c r="Q67" s="4">
        <v>1711408.4884058449</v>
      </c>
    </row>
    <row r="68" spans="1:17" x14ac:dyDescent="0.3">
      <c r="A68" s="13"/>
      <c r="B68" s="13"/>
      <c r="C68" s="13"/>
      <c r="J68" s="13"/>
      <c r="K68" s="13"/>
      <c r="L68" s="13"/>
      <c r="M68" s="13"/>
      <c r="N68" s="13"/>
      <c r="O68" s="13"/>
    </row>
    <row r="69" spans="1:17" x14ac:dyDescent="0.3">
      <c r="A69" s="50" t="s">
        <v>68</v>
      </c>
      <c r="B69" s="13"/>
      <c r="C69" s="13"/>
      <c r="J69" s="13"/>
      <c r="K69" s="13"/>
      <c r="L69" s="13"/>
      <c r="M69" s="13"/>
      <c r="N69" s="13"/>
      <c r="O69" s="13"/>
    </row>
    <row r="70" spans="1:17" x14ac:dyDescent="0.3">
      <c r="A70" s="49" t="s">
        <v>16</v>
      </c>
      <c r="B70" s="47" t="s">
        <v>155</v>
      </c>
      <c r="C70" s="47"/>
      <c r="D70" s="11">
        <v>5.5594145511364971E-3</v>
      </c>
      <c r="E70" s="11">
        <v>5.3073210390075466E-3</v>
      </c>
      <c r="F70" s="11">
        <v>5.595257847415303E-3</v>
      </c>
      <c r="G70" s="11">
        <v>5.1972572649775662E-3</v>
      </c>
      <c r="H70" s="11">
        <v>1.0912777380781497E-3</v>
      </c>
      <c r="I70" s="11">
        <v>8.0552236339487583E-3</v>
      </c>
      <c r="J70" s="12"/>
      <c r="K70" s="12"/>
      <c r="L70" s="12"/>
      <c r="M70" s="12"/>
      <c r="N70" s="12"/>
      <c r="O70" s="12"/>
    </row>
    <row r="71" spans="1:17" x14ac:dyDescent="0.3">
      <c r="A71" s="49" t="s">
        <v>19</v>
      </c>
      <c r="B71" s="47" t="s">
        <v>165</v>
      </c>
      <c r="C71" s="47"/>
      <c r="D71" s="11">
        <v>0</v>
      </c>
      <c r="E71" s="11">
        <v>1.594388596021794E-3</v>
      </c>
      <c r="F71" s="11">
        <v>0</v>
      </c>
      <c r="G71" s="11">
        <v>6.4465152957098549E-3</v>
      </c>
      <c r="H71" s="11">
        <v>1.9811396152704685E-3</v>
      </c>
      <c r="I71" s="11">
        <v>0</v>
      </c>
      <c r="J71" s="12"/>
      <c r="K71" s="12"/>
      <c r="L71" s="12"/>
      <c r="M71" s="12"/>
      <c r="N71" s="12"/>
      <c r="O71" s="12"/>
    </row>
    <row r="72" spans="1:17" x14ac:dyDescent="0.3">
      <c r="A72" s="49" t="s">
        <v>23</v>
      </c>
      <c r="B72" s="47" t="s">
        <v>156</v>
      </c>
      <c r="C72" s="47"/>
      <c r="D72" s="11">
        <v>4.1556533460866962E-2</v>
      </c>
      <c r="E72" s="11">
        <v>5.0135549401905309E-2</v>
      </c>
      <c r="F72" s="11">
        <v>4.8759744497786653E-2</v>
      </c>
      <c r="G72" s="11">
        <v>4.8041497633708893E-2</v>
      </c>
      <c r="H72" s="11">
        <v>3.7398963087268269E-2</v>
      </c>
      <c r="I72" s="11">
        <v>4.5236054459665463E-2</v>
      </c>
      <c r="J72" s="12"/>
      <c r="K72" s="12"/>
      <c r="L72" s="12"/>
      <c r="M72" s="12"/>
      <c r="N72" s="12"/>
      <c r="O72" s="12"/>
    </row>
    <row r="73" spans="1:17" x14ac:dyDescent="0.3">
      <c r="A73" s="49" t="s">
        <v>94</v>
      </c>
      <c r="B73" s="52">
        <v>0</v>
      </c>
      <c r="C73" s="47"/>
      <c r="D73" s="11">
        <v>0</v>
      </c>
      <c r="E73" s="11">
        <v>0</v>
      </c>
      <c r="F73" s="11">
        <v>0</v>
      </c>
      <c r="G73" s="11">
        <v>8.5247913788053815E-3</v>
      </c>
      <c r="H73" s="11">
        <v>1.6179306858042159E-2</v>
      </c>
      <c r="I73" s="11">
        <v>4.7849852661288337E-3</v>
      </c>
      <c r="J73" s="12"/>
      <c r="K73" s="12"/>
      <c r="L73" s="12"/>
      <c r="M73" s="12"/>
      <c r="N73" s="12"/>
      <c r="O73" s="12"/>
    </row>
    <row r="74" spans="1:17" x14ac:dyDescent="0.3">
      <c r="A74" s="49" t="s">
        <v>26</v>
      </c>
      <c r="B74" s="47" t="s">
        <v>166</v>
      </c>
      <c r="C74" s="47"/>
      <c r="D74" s="11">
        <v>2.5228688255449834E-2</v>
      </c>
      <c r="E74" s="11">
        <v>2.8148930662764773E-2</v>
      </c>
      <c r="F74" s="11">
        <v>3.7017372880191912E-2</v>
      </c>
      <c r="G74" s="11">
        <v>3.1559637327165636E-2</v>
      </c>
      <c r="H74" s="11">
        <v>2.1650554095547437E-2</v>
      </c>
      <c r="I74" s="11">
        <v>2.6457977905901122E-2</v>
      </c>
      <c r="J74" s="12"/>
      <c r="K74" s="12"/>
      <c r="L74" s="12"/>
      <c r="M74" s="12"/>
      <c r="N74" s="12"/>
      <c r="O74" s="12"/>
    </row>
    <row r="75" spans="1:17" x14ac:dyDescent="0.3">
      <c r="A75" s="49" t="s">
        <v>30</v>
      </c>
      <c r="B75" s="47" t="s">
        <v>159</v>
      </c>
      <c r="C75" s="47"/>
      <c r="D75" s="11">
        <v>0.49709618998173705</v>
      </c>
      <c r="E75" s="11">
        <v>0.44899377953995234</v>
      </c>
      <c r="F75" s="11">
        <v>0.37508992325962809</v>
      </c>
      <c r="G75" s="11">
        <v>0.71012049462216398</v>
      </c>
      <c r="H75" s="11">
        <v>0.69866374387224517</v>
      </c>
      <c r="I75" s="11">
        <v>0.43552038707567248</v>
      </c>
      <c r="J75" s="12"/>
      <c r="K75" s="12"/>
      <c r="L75" s="12"/>
      <c r="M75" s="12"/>
      <c r="N75" s="12"/>
      <c r="O75" s="12"/>
    </row>
    <row r="76" spans="1:17" x14ac:dyDescent="0.3">
      <c r="A76" s="49" t="s">
        <v>87</v>
      </c>
      <c r="B76" s="52">
        <v>1201451</v>
      </c>
      <c r="C76" s="47"/>
      <c r="D76" s="11">
        <v>3.7349945907391685E-2</v>
      </c>
      <c r="E76" s="11">
        <v>4.7628373334661037E-2</v>
      </c>
      <c r="F76" s="11">
        <v>5.8696892503627536E-2</v>
      </c>
      <c r="G76" s="11">
        <v>3.5234610417356524E-2</v>
      </c>
      <c r="H76" s="11">
        <v>2.6771800001021598E-2</v>
      </c>
      <c r="I76" s="11">
        <v>3.6273178933047892E-2</v>
      </c>
      <c r="J76" s="12"/>
      <c r="K76" s="12"/>
      <c r="L76" s="12"/>
      <c r="M76" s="12"/>
      <c r="N76" s="12"/>
      <c r="O76" s="12"/>
    </row>
    <row r="77" spans="1:17" x14ac:dyDescent="0.3">
      <c r="A77" s="49" t="s">
        <v>51</v>
      </c>
      <c r="B77" s="47" t="s">
        <v>167</v>
      </c>
      <c r="C77" s="47"/>
      <c r="D77" s="11">
        <v>8.7635735549429113E-3</v>
      </c>
      <c r="E77" s="11">
        <v>7.8244620349769544E-3</v>
      </c>
      <c r="F77" s="11">
        <v>4.6486846375215739E-3</v>
      </c>
      <c r="G77" s="11">
        <v>2.1902982891342397E-2</v>
      </c>
      <c r="H77" s="11">
        <v>1.7186386162471312E-2</v>
      </c>
      <c r="I77" s="11">
        <v>2.149804161597945E-2</v>
      </c>
      <c r="J77" s="12"/>
      <c r="K77" s="12"/>
      <c r="L77" s="12"/>
      <c r="M77" s="12"/>
      <c r="N77" s="12"/>
      <c r="O77" s="12"/>
    </row>
    <row r="78" spans="1:17" x14ac:dyDescent="0.3">
      <c r="A78" s="49" t="s">
        <v>32</v>
      </c>
      <c r="B78" s="47" t="s">
        <v>168</v>
      </c>
      <c r="C78" s="47"/>
      <c r="D78" s="11">
        <v>1.4900964927510103E-3</v>
      </c>
      <c r="E78" s="11">
        <v>1.4249848076944784E-3</v>
      </c>
      <c r="F78" s="11">
        <v>1.95487945521531E-3</v>
      </c>
      <c r="G78" s="11">
        <v>1.5760118515438519E-3</v>
      </c>
      <c r="H78" s="11">
        <v>1.7252424149646996E-3</v>
      </c>
      <c r="I78" s="11">
        <v>1.2336290139238399E-3</v>
      </c>
      <c r="J78" s="12"/>
      <c r="K78" s="12"/>
      <c r="L78" s="12"/>
      <c r="M78" s="12"/>
      <c r="N78" s="12"/>
      <c r="O78" s="12"/>
    </row>
    <row r="79" spans="1:17" x14ac:dyDescent="0.3">
      <c r="A79" s="49" t="s">
        <v>52</v>
      </c>
      <c r="B79" s="47" t="s">
        <v>169</v>
      </c>
      <c r="C79" s="47"/>
      <c r="D79" s="11">
        <v>1.3808227499492695E-2</v>
      </c>
      <c r="E79" s="11">
        <v>1.3165663831649963E-2</v>
      </c>
      <c r="F79" s="11">
        <v>1.6909239613101614E-2</v>
      </c>
      <c r="G79" s="11">
        <v>1.3670111889584342E-2</v>
      </c>
      <c r="H79" s="11">
        <v>1.2547217563379634E-2</v>
      </c>
      <c r="I79" s="11">
        <v>1.5558678654397036E-2</v>
      </c>
      <c r="J79" s="12"/>
      <c r="K79" s="12"/>
      <c r="L79" s="12"/>
      <c r="M79" s="12"/>
      <c r="N79" s="12"/>
      <c r="O79" s="12"/>
    </row>
    <row r="80" spans="1:17" x14ac:dyDescent="0.3">
      <c r="A80" s="49" t="s">
        <v>37</v>
      </c>
      <c r="B80" s="47" t="s">
        <v>162</v>
      </c>
      <c r="C80" s="47"/>
      <c r="D80" s="11">
        <v>3.8832817689874815E-3</v>
      </c>
      <c r="E80" s="11">
        <v>2.1922843195299668E-3</v>
      </c>
      <c r="F80" s="11">
        <v>2.2448376519218867E-3</v>
      </c>
      <c r="G80" s="11">
        <v>2.5968377099302104E-3</v>
      </c>
      <c r="H80" s="11">
        <v>6.6037987175682276E-4</v>
      </c>
      <c r="I80" s="11">
        <v>3.7382697391631515E-3</v>
      </c>
      <c r="J80" s="12"/>
      <c r="K80" s="12"/>
      <c r="L80" s="12"/>
      <c r="M80" s="12"/>
      <c r="N80" s="12"/>
      <c r="O80" s="12"/>
    </row>
    <row r="81" spans="1:19" x14ac:dyDescent="0.3">
      <c r="A81" s="49" t="s">
        <v>39</v>
      </c>
      <c r="B81" s="47" t="s">
        <v>163</v>
      </c>
      <c r="C81" s="47"/>
      <c r="D81" s="11">
        <v>0</v>
      </c>
      <c r="E81" s="11">
        <v>0</v>
      </c>
      <c r="F81" s="11">
        <v>0</v>
      </c>
      <c r="G81" s="11">
        <v>8.2525711499023512E-3</v>
      </c>
      <c r="H81" s="11">
        <v>2.1132155896218331E-4</v>
      </c>
      <c r="I81" s="11">
        <v>0</v>
      </c>
      <c r="J81" s="12"/>
      <c r="K81" s="12"/>
      <c r="L81" s="12"/>
      <c r="M81" s="12"/>
      <c r="N81" s="12"/>
      <c r="O81" s="12"/>
    </row>
    <row r="82" spans="1:19" x14ac:dyDescent="0.3">
      <c r="A82" s="49" t="s">
        <v>36</v>
      </c>
      <c r="B82" s="47" t="s">
        <v>170</v>
      </c>
      <c r="C82" s="47"/>
      <c r="D82" s="11">
        <v>1.3838932518131201E-2</v>
      </c>
      <c r="E82" s="11">
        <v>1.6497935997335511E-2</v>
      </c>
      <c r="F82" s="11">
        <v>5.4156708352615518E-3</v>
      </c>
      <c r="G82" s="11">
        <v>1.9293608723502179E-2</v>
      </c>
      <c r="H82" s="11">
        <v>2.2335698212495141E-2</v>
      </c>
      <c r="I82" s="11">
        <v>2.8210478759620804E-2</v>
      </c>
      <c r="J82" s="12"/>
      <c r="K82" s="12"/>
      <c r="L82" s="12"/>
      <c r="M82" s="12"/>
      <c r="N82" s="12"/>
      <c r="O82" s="12"/>
    </row>
    <row r="83" spans="1:19" x14ac:dyDescent="0.3">
      <c r="A83" s="49" t="s">
        <v>42</v>
      </c>
      <c r="B83" s="47" t="s">
        <v>171</v>
      </c>
      <c r="C83" s="47"/>
      <c r="D83" s="11">
        <v>1.8964864453194677E-3</v>
      </c>
      <c r="E83" s="11">
        <v>4.9824643625681056E-3</v>
      </c>
      <c r="F83" s="11">
        <v>2.7125121627389467E-3</v>
      </c>
      <c r="G83" s="11">
        <v>4.2982141405741416E-3</v>
      </c>
      <c r="H83" s="11">
        <v>4.4575641343585536E-3</v>
      </c>
      <c r="I83" s="11">
        <v>3.1401465808970474E-3</v>
      </c>
      <c r="J83" s="12"/>
      <c r="K83" s="12"/>
      <c r="L83" s="12"/>
      <c r="M83" s="12"/>
      <c r="N83" s="12"/>
      <c r="O83" s="12"/>
    </row>
    <row r="84" spans="1:19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9" x14ac:dyDescent="0.3">
      <c r="A85" s="50" t="s">
        <v>100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S85" t="s">
        <v>69</v>
      </c>
    </row>
    <row r="86" spans="1:19" x14ac:dyDescent="0.3">
      <c r="A86" s="49" t="s">
        <v>16</v>
      </c>
      <c r="B86" s="47" t="s">
        <v>155</v>
      </c>
      <c r="C86" s="47"/>
      <c r="D86" s="12">
        <v>5.5594145511364971E-3</v>
      </c>
      <c r="E86" s="12">
        <v>5.3073210390075466E-3</v>
      </c>
      <c r="F86" s="12">
        <v>5.595257847415303E-3</v>
      </c>
      <c r="G86" s="12">
        <v>5.1972572649775662E-3</v>
      </c>
      <c r="H86" s="12">
        <v>1.0912777380781497E-3</v>
      </c>
      <c r="I86" s="12">
        <v>8.0552236339487583E-3</v>
      </c>
      <c r="J86" s="12"/>
      <c r="K86" s="12"/>
      <c r="L86" s="12"/>
      <c r="M86" s="12"/>
      <c r="N86" s="12"/>
      <c r="O86" s="12"/>
    </row>
    <row r="87" spans="1:19" x14ac:dyDescent="0.3">
      <c r="A87" s="49" t="s">
        <v>19</v>
      </c>
      <c r="B87" s="47" t="s">
        <v>165</v>
      </c>
      <c r="C87" s="47"/>
      <c r="D87" s="12">
        <v>0</v>
      </c>
      <c r="E87" s="12">
        <v>1.594388596021794E-3</v>
      </c>
      <c r="F87" s="12">
        <v>0</v>
      </c>
      <c r="G87" s="12">
        <v>6.4465152957098549E-3</v>
      </c>
      <c r="H87" s="12">
        <v>1.9811396152704685E-3</v>
      </c>
      <c r="I87" s="12">
        <v>0</v>
      </c>
      <c r="J87" s="12"/>
      <c r="K87" s="12"/>
      <c r="L87" s="12"/>
      <c r="M87" s="12"/>
      <c r="N87" s="12"/>
      <c r="O87" s="12"/>
    </row>
    <row r="88" spans="1:19" x14ac:dyDescent="0.3">
      <c r="A88" s="49" t="s">
        <v>23</v>
      </c>
      <c r="B88" s="47" t="s">
        <v>156</v>
      </c>
      <c r="C88" s="47"/>
      <c r="D88" s="12">
        <v>4.1556533460866962E-2</v>
      </c>
      <c r="E88" s="12">
        <v>5.0135549401905309E-2</v>
      </c>
      <c r="F88" s="12">
        <v>4.8759744497786653E-2</v>
      </c>
      <c r="G88" s="12">
        <v>4.8041497633708893E-2</v>
      </c>
      <c r="H88" s="12">
        <v>3.7398963087268269E-2</v>
      </c>
      <c r="I88" s="12">
        <v>4.5236054459665463E-2</v>
      </c>
      <c r="J88" s="12"/>
      <c r="K88" s="12"/>
      <c r="L88" s="12"/>
      <c r="M88" s="12"/>
      <c r="N88" s="12"/>
      <c r="O88" s="12"/>
    </row>
    <row r="89" spans="1:19" x14ac:dyDescent="0.3">
      <c r="A89" s="49" t="s">
        <v>94</v>
      </c>
      <c r="B89" s="52">
        <v>0</v>
      </c>
      <c r="C89" s="47"/>
      <c r="D89" s="12">
        <v>0</v>
      </c>
      <c r="E89" s="12">
        <v>0</v>
      </c>
      <c r="F89" s="12">
        <v>0</v>
      </c>
      <c r="G89" s="12">
        <v>8.5247913788053815E-3</v>
      </c>
      <c r="H89" s="12">
        <v>1.6179306858042159E-2</v>
      </c>
      <c r="I89" s="12">
        <v>4.7849852661288337E-3</v>
      </c>
      <c r="J89" s="12"/>
      <c r="K89" s="12"/>
      <c r="L89" s="12"/>
      <c r="M89" s="12"/>
      <c r="N89" s="12"/>
      <c r="O89" s="12"/>
    </row>
    <row r="90" spans="1:19" x14ac:dyDescent="0.3">
      <c r="A90" s="49" t="s">
        <v>26</v>
      </c>
      <c r="B90" s="47" t="s">
        <v>166</v>
      </c>
      <c r="C90" s="47"/>
      <c r="D90" s="12">
        <v>2.5228688255449834E-2</v>
      </c>
      <c r="E90" s="12">
        <v>2.8148930662764773E-2</v>
      </c>
      <c r="F90" s="12">
        <v>3.7017372880191912E-2</v>
      </c>
      <c r="G90" s="12">
        <v>3.1559637327165636E-2</v>
      </c>
      <c r="H90" s="12">
        <v>2.1650554095547437E-2</v>
      </c>
      <c r="I90" s="12">
        <v>2.6457977905901122E-2</v>
      </c>
      <c r="J90" s="12"/>
      <c r="K90" s="12"/>
      <c r="L90" s="12"/>
      <c r="M90" s="12"/>
      <c r="N90" s="12"/>
      <c r="O90" s="12"/>
      <c r="Q90" s="11"/>
    </row>
    <row r="91" spans="1:19" x14ac:dyDescent="0.3">
      <c r="A91" s="49" t="s">
        <v>30</v>
      </c>
      <c r="B91" s="47" t="s">
        <v>159</v>
      </c>
      <c r="C91" s="47"/>
      <c r="D91" s="12">
        <v>0.49709618998173705</v>
      </c>
      <c r="E91" s="12">
        <v>0.44899377953995234</v>
      </c>
      <c r="F91" s="12">
        <v>0.37508992325962809</v>
      </c>
      <c r="G91" s="12">
        <v>0.71012049462216398</v>
      </c>
      <c r="H91" s="12">
        <v>0.69866374387224517</v>
      </c>
      <c r="I91" s="12">
        <v>0.43552038707567248</v>
      </c>
      <c r="J91" s="12"/>
      <c r="K91" s="12"/>
      <c r="L91" s="12"/>
      <c r="M91" s="12"/>
      <c r="N91" s="12"/>
      <c r="O91" s="12"/>
    </row>
    <row r="92" spans="1:19" x14ac:dyDescent="0.3">
      <c r="A92" s="49" t="s">
        <v>87</v>
      </c>
      <c r="B92" s="52">
        <v>1201451</v>
      </c>
      <c r="C92" s="47"/>
      <c r="D92" s="12">
        <v>4.6113519462334593E-2</v>
      </c>
      <c r="E92" s="12">
        <v>5.5452835369637993E-2</v>
      </c>
      <c r="F92" s="12">
        <v>6.3345577141149106E-2</v>
      </c>
      <c r="G92" s="12">
        <v>5.7137593308698921E-2</v>
      </c>
      <c r="H92" s="12">
        <v>4.395818616349291E-2</v>
      </c>
      <c r="I92" s="12">
        <v>3.7771220549027346E-2</v>
      </c>
      <c r="J92" s="12"/>
      <c r="K92" s="12"/>
      <c r="L92" s="12"/>
      <c r="M92" s="12"/>
      <c r="N92" s="12"/>
      <c r="O92" s="12"/>
    </row>
    <row r="93" spans="1:19" x14ac:dyDescent="0.3">
      <c r="A93" s="49" t="s">
        <v>51</v>
      </c>
      <c r="B93" s="47" t="s">
        <v>167</v>
      </c>
      <c r="C93" s="47"/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/>
      <c r="K93" s="12"/>
      <c r="L93" s="12"/>
      <c r="M93" s="12"/>
      <c r="N93" s="12"/>
      <c r="O93" s="12"/>
      <c r="Q93" s="11"/>
    </row>
    <row r="94" spans="1:19" x14ac:dyDescent="0.3">
      <c r="A94" s="49" t="s">
        <v>32</v>
      </c>
      <c r="B94" s="47" t="s">
        <v>168</v>
      </c>
      <c r="C94" s="47"/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/>
      <c r="K94" s="12"/>
      <c r="L94" s="12"/>
      <c r="M94" s="12"/>
      <c r="N94" s="12"/>
      <c r="O94" s="12"/>
    </row>
    <row r="95" spans="1:19" x14ac:dyDescent="0.3">
      <c r="A95" s="49" t="s">
        <v>52</v>
      </c>
      <c r="B95" s="47" t="s">
        <v>169</v>
      </c>
      <c r="C95" s="47"/>
      <c r="D95" s="12">
        <v>1.3808227499492695E-2</v>
      </c>
      <c r="E95" s="12">
        <v>1.3165663831649963E-2</v>
      </c>
      <c r="F95" s="12">
        <v>1.6909239613101614E-2</v>
      </c>
      <c r="G95" s="12">
        <v>1.3670111889584342E-2</v>
      </c>
      <c r="H95" s="12">
        <v>1.2547217563379634E-2</v>
      </c>
      <c r="I95" s="12">
        <v>1.5558678654397036E-2</v>
      </c>
      <c r="J95" s="12"/>
      <c r="K95" s="12"/>
      <c r="L95" s="12"/>
      <c r="M95" s="12"/>
      <c r="N95" s="12"/>
      <c r="O95" s="12"/>
    </row>
    <row r="96" spans="1:19" x14ac:dyDescent="0.3">
      <c r="A96" s="49" t="s">
        <v>37</v>
      </c>
      <c r="B96" s="47" t="s">
        <v>162</v>
      </c>
      <c r="C96" s="47"/>
      <c r="D96" s="12">
        <v>3.8832817689874815E-3</v>
      </c>
      <c r="E96" s="12">
        <v>2.1922843195299668E-3</v>
      </c>
      <c r="F96" s="12">
        <v>2.2448376519218867E-3</v>
      </c>
      <c r="G96" s="12">
        <v>2.5968377099302104E-3</v>
      </c>
      <c r="H96" s="12">
        <v>6.6037987175682276E-4</v>
      </c>
      <c r="I96" s="12">
        <v>3.7382697391631515E-3</v>
      </c>
      <c r="J96" s="12"/>
      <c r="K96" s="12"/>
      <c r="L96" s="12"/>
      <c r="M96" s="12"/>
      <c r="N96" s="12"/>
      <c r="O96" s="12"/>
    </row>
    <row r="97" spans="1:19" x14ac:dyDescent="0.3">
      <c r="A97" s="49" t="s">
        <v>39</v>
      </c>
      <c r="B97" s="47" t="s">
        <v>163</v>
      </c>
      <c r="C97" s="47"/>
      <c r="D97" s="12">
        <v>0</v>
      </c>
      <c r="E97" s="12">
        <v>0</v>
      </c>
      <c r="F97" s="12">
        <v>0</v>
      </c>
      <c r="G97" s="12">
        <v>8.2525711499023512E-3</v>
      </c>
      <c r="H97" s="12">
        <v>2.1132155896218331E-4</v>
      </c>
      <c r="I97" s="12">
        <v>0</v>
      </c>
      <c r="J97" s="12"/>
      <c r="K97" s="12"/>
      <c r="L97" s="12"/>
      <c r="M97" s="12"/>
      <c r="N97" s="12"/>
      <c r="O97" s="12"/>
    </row>
    <row r="98" spans="1:19" x14ac:dyDescent="0.3">
      <c r="A98" s="49" t="s">
        <v>36</v>
      </c>
      <c r="B98" s="47" t="s">
        <v>170</v>
      </c>
      <c r="C98" s="47"/>
      <c r="D98" s="12">
        <v>1.3838932518131201E-2</v>
      </c>
      <c r="E98" s="12">
        <v>1.6497935997335511E-2</v>
      </c>
      <c r="F98" s="12">
        <v>5.4156708352615518E-3</v>
      </c>
      <c r="G98" s="12">
        <v>1.9293608723502179E-2</v>
      </c>
      <c r="H98" s="12">
        <v>2.2335698212495141E-2</v>
      </c>
      <c r="I98" s="12">
        <v>2.8210478759620804E-2</v>
      </c>
      <c r="J98" s="12"/>
      <c r="K98" s="12"/>
      <c r="L98" s="12"/>
      <c r="M98" s="12"/>
      <c r="N98" s="12"/>
      <c r="O98" s="12"/>
    </row>
    <row r="99" spans="1:19" x14ac:dyDescent="0.3">
      <c r="A99" s="49" t="s">
        <v>42</v>
      </c>
      <c r="B99" s="47" t="s">
        <v>171</v>
      </c>
      <c r="C99" s="47"/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/>
      <c r="K99" s="12"/>
      <c r="L99" s="12"/>
      <c r="M99" s="12"/>
      <c r="N99" s="12"/>
      <c r="O99" s="12"/>
    </row>
    <row r="100" spans="1:19" x14ac:dyDescent="0.3">
      <c r="A100" s="49"/>
      <c r="B100" s="47"/>
      <c r="C100" s="4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9" x14ac:dyDescent="0.3">
      <c r="A101" s="50" t="s">
        <v>101</v>
      </c>
      <c r="B101" s="13"/>
      <c r="C101" s="4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S101" t="s">
        <v>70</v>
      </c>
    </row>
    <row r="102" spans="1:19" x14ac:dyDescent="0.3">
      <c r="A102" s="49" t="s">
        <v>16</v>
      </c>
      <c r="B102" s="47" t="s">
        <v>155</v>
      </c>
      <c r="C102" s="47"/>
      <c r="D102" s="12"/>
      <c r="E102" s="12"/>
      <c r="F102" s="12"/>
      <c r="G102" s="12">
        <v>2E-3</v>
      </c>
      <c r="H102" s="12">
        <v>4.0000000000000001E-3</v>
      </c>
      <c r="I102" s="12"/>
      <c r="J102" s="12"/>
      <c r="K102" s="12"/>
      <c r="L102" s="12"/>
      <c r="M102" s="12"/>
      <c r="N102" s="12"/>
      <c r="O102" s="12"/>
      <c r="S102" t="s">
        <v>116</v>
      </c>
    </row>
    <row r="103" spans="1:19" x14ac:dyDescent="0.3">
      <c r="A103" s="49" t="s">
        <v>19</v>
      </c>
      <c r="B103" s="47" t="s">
        <v>165</v>
      </c>
      <c r="C103" s="4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9" x14ac:dyDescent="0.3">
      <c r="A104" s="49" t="s">
        <v>23</v>
      </c>
      <c r="B104" s="47" t="s">
        <v>156</v>
      </c>
      <c r="C104" s="4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1:19" x14ac:dyDescent="0.3">
      <c r="A105" s="49" t="s">
        <v>94</v>
      </c>
      <c r="B105" s="52">
        <v>0</v>
      </c>
      <c r="C105" s="47"/>
      <c r="D105" s="12"/>
      <c r="E105" s="12"/>
      <c r="F105" s="12">
        <v>1.4999999999999999E-2</v>
      </c>
      <c r="G105" s="12">
        <v>0.01</v>
      </c>
      <c r="H105" s="12"/>
      <c r="I105" s="12">
        <v>3.0000000000000001E-3</v>
      </c>
      <c r="J105" s="12"/>
      <c r="K105" s="12"/>
      <c r="L105" s="12"/>
      <c r="M105" s="12"/>
      <c r="N105" s="12"/>
      <c r="O105" s="12"/>
      <c r="S105" t="s">
        <v>116</v>
      </c>
    </row>
    <row r="106" spans="1:19" x14ac:dyDescent="0.3">
      <c r="A106" s="49" t="s">
        <v>26</v>
      </c>
      <c r="B106" s="47" t="s">
        <v>166</v>
      </c>
      <c r="C106" s="4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19" x14ac:dyDescent="0.3">
      <c r="A107" s="49" t="s">
        <v>30</v>
      </c>
      <c r="B107" s="47" t="s">
        <v>159</v>
      </c>
      <c r="C107" s="47"/>
      <c r="D107" s="12"/>
      <c r="E107" s="12"/>
      <c r="F107" s="12">
        <v>0.05</v>
      </c>
      <c r="G107" s="12"/>
      <c r="H107" s="12"/>
      <c r="I107" s="12">
        <v>0.15</v>
      </c>
      <c r="J107" s="12"/>
      <c r="K107" s="12"/>
      <c r="L107" s="12"/>
      <c r="M107" s="12"/>
      <c r="N107" s="12"/>
      <c r="O107" s="12"/>
      <c r="S107" t="s">
        <v>116</v>
      </c>
    </row>
    <row r="108" spans="1:19" x14ac:dyDescent="0.3">
      <c r="A108" s="49" t="s">
        <v>87</v>
      </c>
      <c r="B108" s="52">
        <v>1201451</v>
      </c>
      <c r="C108" s="4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9" x14ac:dyDescent="0.3">
      <c r="A109" s="49" t="s">
        <v>51</v>
      </c>
      <c r="B109" s="47" t="s">
        <v>167</v>
      </c>
      <c r="C109" s="4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S109" s="15"/>
    </row>
    <row r="110" spans="1:19" x14ac:dyDescent="0.3">
      <c r="A110" s="49" t="s">
        <v>32</v>
      </c>
      <c r="B110" s="47" t="s">
        <v>168</v>
      </c>
      <c r="C110" s="4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9" x14ac:dyDescent="0.3">
      <c r="A111" s="49" t="s">
        <v>52</v>
      </c>
      <c r="B111" s="47" t="s">
        <v>169</v>
      </c>
      <c r="C111" s="4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Q111" t="s">
        <v>114</v>
      </c>
    </row>
    <row r="112" spans="1:19" x14ac:dyDescent="0.3">
      <c r="A112" s="49" t="s">
        <v>37</v>
      </c>
      <c r="B112" s="47" t="s">
        <v>162</v>
      </c>
      <c r="C112" s="4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1:19" x14ac:dyDescent="0.3">
      <c r="A113" s="49" t="s">
        <v>39</v>
      </c>
      <c r="B113" s="47" t="s">
        <v>163</v>
      </c>
      <c r="C113" s="47"/>
      <c r="D113" s="12">
        <v>0.03</v>
      </c>
      <c r="E113" s="12">
        <v>0.03</v>
      </c>
      <c r="F113" s="12">
        <v>0.03</v>
      </c>
      <c r="G113" s="12"/>
      <c r="H113" s="12"/>
      <c r="I113" s="12"/>
      <c r="J113" s="12"/>
      <c r="K113" s="12"/>
      <c r="L113" s="12"/>
      <c r="M113" s="12"/>
      <c r="N113" s="12"/>
      <c r="O113" s="12"/>
      <c r="S113" t="s">
        <v>116</v>
      </c>
    </row>
    <row r="114" spans="1:19" x14ac:dyDescent="0.3">
      <c r="A114" s="49" t="s">
        <v>36</v>
      </c>
      <c r="B114" s="47" t="s">
        <v>170</v>
      </c>
      <c r="C114" s="47"/>
      <c r="D114" s="12"/>
      <c r="E114" s="12"/>
      <c r="F114" s="12">
        <v>2.5000000000000001E-2</v>
      </c>
      <c r="G114" s="12">
        <v>1.4999999999999999E-2</v>
      </c>
      <c r="H114" s="12">
        <v>5.0000000000000001E-3</v>
      </c>
      <c r="I114" s="12"/>
      <c r="J114" s="12"/>
      <c r="K114" s="12"/>
      <c r="L114" s="12"/>
      <c r="M114" s="12"/>
      <c r="N114" s="12"/>
      <c r="O114" s="12"/>
      <c r="S114" t="s">
        <v>116</v>
      </c>
    </row>
    <row r="115" spans="1:19" x14ac:dyDescent="0.3">
      <c r="A115" s="49" t="s">
        <v>42</v>
      </c>
      <c r="B115" s="47" t="s">
        <v>171</v>
      </c>
      <c r="C115" s="4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1:19" x14ac:dyDescent="0.3">
      <c r="A116" s="49" t="s">
        <v>123</v>
      </c>
      <c r="B116" s="47"/>
      <c r="C116" s="47"/>
      <c r="D116" s="51">
        <v>0.62334800191300443</v>
      </c>
      <c r="E116" s="51">
        <v>0.75203324102857971</v>
      </c>
      <c r="F116" s="51">
        <v>0.7313961674667997</v>
      </c>
      <c r="G116" s="51">
        <v>0.72062246450563339</v>
      </c>
      <c r="H116" s="51">
        <v>0.560984446309024</v>
      </c>
      <c r="I116" s="51">
        <v>0.67854081689498202</v>
      </c>
      <c r="J116" s="51"/>
      <c r="K116" s="51"/>
      <c r="L116" s="51"/>
      <c r="M116" s="51"/>
      <c r="N116" s="51"/>
      <c r="O116" s="51"/>
      <c r="Q116" s="4"/>
      <c r="S116" s="13" t="s">
        <v>133</v>
      </c>
    </row>
    <row r="117" spans="1:19" x14ac:dyDescent="0.3">
      <c r="A117" s="49" t="s">
        <v>122</v>
      </c>
      <c r="B117" s="47"/>
      <c r="C117" s="47"/>
      <c r="D117" s="51">
        <v>2.9464897121023435E-2</v>
      </c>
      <c r="E117" s="51">
        <v>2.8128801506739996E-2</v>
      </c>
      <c r="F117" s="51">
        <v>2.9654866591301104E-2</v>
      </c>
      <c r="G117" s="51">
        <v>3.8145463504381097E-2</v>
      </c>
      <c r="H117" s="51">
        <v>2.6983772011814192E-2</v>
      </c>
      <c r="I117" s="51">
        <v>4.269268525992842E-2</v>
      </c>
      <c r="J117" s="51"/>
      <c r="K117" s="51"/>
      <c r="L117" s="51"/>
      <c r="M117" s="51"/>
      <c r="N117" s="51"/>
      <c r="O117" s="51"/>
      <c r="Q117" s="4"/>
      <c r="S117" s="13" t="s">
        <v>134</v>
      </c>
    </row>
    <row r="118" spans="1:19" x14ac:dyDescent="0.3">
      <c r="A118" s="49" t="s">
        <v>124</v>
      </c>
      <c r="B118" s="47"/>
      <c r="C118" s="47"/>
      <c r="D118" s="51">
        <v>0.06</v>
      </c>
      <c r="E118" s="51">
        <v>0.06</v>
      </c>
      <c r="F118" s="51">
        <v>0.06</v>
      </c>
      <c r="G118" s="51">
        <v>0.04</v>
      </c>
      <c r="H118" s="51">
        <v>0.04</v>
      </c>
      <c r="I118" s="51">
        <v>0.04</v>
      </c>
      <c r="J118" s="51"/>
      <c r="K118" s="51"/>
      <c r="L118" s="51"/>
      <c r="M118" s="51"/>
      <c r="N118" s="51"/>
      <c r="O118" s="51"/>
      <c r="Q118" s="4"/>
      <c r="S118" s="13" t="s">
        <v>136</v>
      </c>
    </row>
    <row r="119" spans="1:19" x14ac:dyDescent="0.3">
      <c r="A119" s="49"/>
      <c r="B119" s="47"/>
      <c r="C119" s="47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Q119" s="4"/>
    </row>
    <row r="120" spans="1:19" x14ac:dyDescent="0.3">
      <c r="A120" s="50" t="s">
        <v>102</v>
      </c>
      <c r="B120" s="13"/>
      <c r="C120" s="47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Q120" s="4"/>
      <c r="S120" t="s">
        <v>70</v>
      </c>
    </row>
    <row r="121" spans="1:19" x14ac:dyDescent="0.3">
      <c r="A121" s="49" t="s">
        <v>16</v>
      </c>
      <c r="B121" s="47" t="s">
        <v>155</v>
      </c>
      <c r="C121" s="47"/>
      <c r="D121" s="12">
        <v>5.5594145511364971E-3</v>
      </c>
      <c r="E121" s="12">
        <v>5.3073210390075466E-3</v>
      </c>
      <c r="F121" s="12">
        <v>5.595257847415303E-3</v>
      </c>
      <c r="G121" s="12">
        <v>7.1972572649775662E-3</v>
      </c>
      <c r="H121" s="12">
        <v>5.0912777380781498E-3</v>
      </c>
      <c r="I121" s="12">
        <v>8.0552236339487583E-3</v>
      </c>
      <c r="J121" s="12"/>
      <c r="K121" s="12"/>
      <c r="L121" s="12"/>
      <c r="M121" s="12"/>
      <c r="N121" s="12"/>
      <c r="O121" s="12"/>
      <c r="Q121" s="4"/>
    </row>
    <row r="122" spans="1:19" x14ac:dyDescent="0.3">
      <c r="A122" s="49" t="s">
        <v>19</v>
      </c>
      <c r="B122" s="47" t="s">
        <v>165</v>
      </c>
      <c r="C122" s="47"/>
      <c r="D122" s="12">
        <v>0</v>
      </c>
      <c r="E122" s="12">
        <v>1.594388596021794E-3</v>
      </c>
      <c r="F122" s="12">
        <v>0</v>
      </c>
      <c r="G122" s="12">
        <v>6.4465152957098549E-3</v>
      </c>
      <c r="H122" s="12">
        <v>1.9811396152704685E-3</v>
      </c>
      <c r="I122" s="12">
        <v>0</v>
      </c>
      <c r="J122" s="12"/>
      <c r="K122" s="12"/>
      <c r="L122" s="12"/>
      <c r="M122" s="12"/>
      <c r="N122" s="12"/>
      <c r="O122" s="12"/>
      <c r="Q122" s="4"/>
    </row>
    <row r="123" spans="1:19" x14ac:dyDescent="0.3">
      <c r="A123" s="49" t="s">
        <v>23</v>
      </c>
      <c r="B123" s="47" t="s">
        <v>156</v>
      </c>
      <c r="C123" s="47"/>
      <c r="D123" s="12">
        <v>4.1556533460866962E-2</v>
      </c>
      <c r="E123" s="12">
        <v>5.0135549401905309E-2</v>
      </c>
      <c r="F123" s="12">
        <v>4.8759744497786653E-2</v>
      </c>
      <c r="G123" s="12">
        <v>4.8041497633708893E-2</v>
      </c>
      <c r="H123" s="12">
        <v>3.7398963087268269E-2</v>
      </c>
      <c r="I123" s="12">
        <v>4.5236054459665463E-2</v>
      </c>
      <c r="J123" s="12"/>
      <c r="K123" s="12"/>
      <c r="L123" s="12"/>
      <c r="M123" s="12"/>
      <c r="N123" s="12"/>
      <c r="O123" s="12"/>
      <c r="Q123" s="4"/>
    </row>
    <row r="124" spans="1:19" x14ac:dyDescent="0.3">
      <c r="A124" s="49" t="s">
        <v>94</v>
      </c>
      <c r="B124" s="52">
        <v>0</v>
      </c>
      <c r="C124" s="47"/>
      <c r="D124" s="12">
        <v>0</v>
      </c>
      <c r="E124" s="12">
        <v>0</v>
      </c>
      <c r="F124" s="12">
        <v>1.4999999999999999E-2</v>
      </c>
      <c r="G124" s="12">
        <v>1.8524791378805382E-2</v>
      </c>
      <c r="H124" s="12">
        <v>1.6179306858042159E-2</v>
      </c>
      <c r="I124" s="12">
        <v>7.7849852661288337E-3</v>
      </c>
      <c r="J124" s="12"/>
      <c r="K124" s="12"/>
      <c r="L124" s="12"/>
      <c r="M124" s="12"/>
      <c r="N124" s="12"/>
      <c r="O124" s="12"/>
      <c r="Q124" s="4"/>
    </row>
    <row r="125" spans="1:19" x14ac:dyDescent="0.3">
      <c r="A125" s="49" t="s">
        <v>26</v>
      </c>
      <c r="B125" s="47" t="s">
        <v>166</v>
      </c>
      <c r="C125" s="47"/>
      <c r="D125" s="12">
        <v>2.5228688255449834E-2</v>
      </c>
      <c r="E125" s="12">
        <v>2.8148930662764773E-2</v>
      </c>
      <c r="F125" s="12">
        <v>3.7017372880191912E-2</v>
      </c>
      <c r="G125" s="12">
        <v>3.1559637327165636E-2</v>
      </c>
      <c r="H125" s="12">
        <v>2.1650554095547437E-2</v>
      </c>
      <c r="I125" s="12">
        <v>2.6457977905901122E-2</v>
      </c>
      <c r="J125" s="12"/>
      <c r="K125" s="12"/>
      <c r="L125" s="12"/>
      <c r="M125" s="12"/>
      <c r="N125" s="12"/>
      <c r="O125" s="12"/>
      <c r="Q125" s="4"/>
    </row>
    <row r="126" spans="1:19" x14ac:dyDescent="0.3">
      <c r="A126" s="49" t="s">
        <v>30</v>
      </c>
      <c r="B126" s="47" t="s">
        <v>159</v>
      </c>
      <c r="C126" s="47"/>
      <c r="D126" s="12">
        <v>0.49709618998173705</v>
      </c>
      <c r="E126" s="12">
        <v>0.44899377953995234</v>
      </c>
      <c r="F126" s="12">
        <v>0.42508992325962808</v>
      </c>
      <c r="G126" s="12">
        <v>0.71012049462216398</v>
      </c>
      <c r="H126" s="12">
        <v>0.69866374387224517</v>
      </c>
      <c r="I126" s="12">
        <v>0.58552038707567244</v>
      </c>
      <c r="J126" s="12"/>
      <c r="K126" s="12"/>
      <c r="L126" s="12"/>
      <c r="M126" s="12"/>
      <c r="N126" s="12"/>
      <c r="O126" s="12"/>
      <c r="Q126" s="4"/>
    </row>
    <row r="127" spans="1:19" x14ac:dyDescent="0.3">
      <c r="A127" s="49" t="s">
        <v>87</v>
      </c>
      <c r="B127" s="52">
        <v>1201451</v>
      </c>
      <c r="C127" s="47"/>
      <c r="D127" s="12">
        <v>4.6113519462334593E-2</v>
      </c>
      <c r="E127" s="12">
        <v>5.5452835369637993E-2</v>
      </c>
      <c r="F127" s="12">
        <v>6.3345577141149106E-2</v>
      </c>
      <c r="G127" s="12">
        <v>5.7137593308698921E-2</v>
      </c>
      <c r="H127" s="12">
        <v>4.395818616349291E-2</v>
      </c>
      <c r="I127" s="12">
        <v>3.7771220549027346E-2</v>
      </c>
      <c r="J127" s="12"/>
      <c r="K127" s="12"/>
      <c r="L127" s="12"/>
      <c r="M127" s="12"/>
      <c r="N127" s="12"/>
      <c r="O127" s="12"/>
      <c r="Q127" s="4"/>
    </row>
    <row r="128" spans="1:19" x14ac:dyDescent="0.3">
      <c r="A128" s="49" t="s">
        <v>51</v>
      </c>
      <c r="B128" s="47" t="s">
        <v>167</v>
      </c>
      <c r="C128" s="47"/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/>
      <c r="K128" s="12"/>
      <c r="L128" s="12"/>
      <c r="M128" s="12"/>
      <c r="N128" s="12"/>
      <c r="O128" s="12"/>
      <c r="Q128" s="4"/>
    </row>
    <row r="129" spans="1:19" x14ac:dyDescent="0.3">
      <c r="A129" s="49" t="s">
        <v>32</v>
      </c>
      <c r="B129" s="47" t="s">
        <v>168</v>
      </c>
      <c r="C129" s="47"/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/>
      <c r="K129" s="12"/>
      <c r="L129" s="12"/>
      <c r="M129" s="12"/>
      <c r="N129" s="12"/>
      <c r="O129" s="12"/>
      <c r="Q129" s="4"/>
    </row>
    <row r="130" spans="1:19" x14ac:dyDescent="0.3">
      <c r="A130" s="49" t="s">
        <v>52</v>
      </c>
      <c r="B130" s="47" t="s">
        <v>169</v>
      </c>
      <c r="C130" s="47"/>
      <c r="D130" s="12">
        <v>1.3808227499492695E-2</v>
      </c>
      <c r="E130" s="12">
        <v>1.3165663831649963E-2</v>
      </c>
      <c r="F130" s="12">
        <v>1.6909239613101614E-2</v>
      </c>
      <c r="G130" s="12">
        <v>1.3670111889584342E-2</v>
      </c>
      <c r="H130" s="12">
        <v>1.2547217563379634E-2</v>
      </c>
      <c r="I130" s="12">
        <v>1.5558678654397036E-2</v>
      </c>
      <c r="J130" s="12"/>
      <c r="K130" s="12"/>
      <c r="L130" s="12"/>
      <c r="M130" s="12"/>
      <c r="N130" s="12"/>
      <c r="O130" s="12"/>
      <c r="Q130" s="4"/>
    </row>
    <row r="131" spans="1:19" x14ac:dyDescent="0.3">
      <c r="A131" s="49" t="s">
        <v>37</v>
      </c>
      <c r="B131" s="47" t="s">
        <v>162</v>
      </c>
      <c r="C131" s="47"/>
      <c r="D131" s="12">
        <v>3.8832817689874815E-3</v>
      </c>
      <c r="E131" s="12">
        <v>2.1922843195299668E-3</v>
      </c>
      <c r="F131" s="12">
        <v>2.2448376519218867E-3</v>
      </c>
      <c r="G131" s="12">
        <v>2.5968377099302104E-3</v>
      </c>
      <c r="H131" s="12">
        <v>6.6037987175682276E-4</v>
      </c>
      <c r="I131" s="12">
        <v>3.7382697391631515E-3</v>
      </c>
      <c r="J131" s="12"/>
      <c r="K131" s="12"/>
      <c r="L131" s="12"/>
      <c r="M131" s="12"/>
      <c r="N131" s="12"/>
      <c r="O131" s="12"/>
      <c r="Q131" s="4"/>
    </row>
    <row r="132" spans="1:19" x14ac:dyDescent="0.3">
      <c r="A132" s="49" t="s">
        <v>39</v>
      </c>
      <c r="B132" s="47" t="s">
        <v>163</v>
      </c>
      <c r="C132" s="47"/>
      <c r="D132" s="12">
        <v>0.03</v>
      </c>
      <c r="E132" s="12">
        <v>0.03</v>
      </c>
      <c r="F132" s="12">
        <v>0.03</v>
      </c>
      <c r="G132" s="12">
        <v>8.2525711499023512E-3</v>
      </c>
      <c r="H132" s="12">
        <v>2.1132155896218331E-4</v>
      </c>
      <c r="I132" s="12">
        <v>0</v>
      </c>
      <c r="J132" s="12"/>
      <c r="K132" s="12"/>
      <c r="L132" s="12"/>
      <c r="M132" s="12"/>
      <c r="N132" s="12"/>
      <c r="O132" s="12"/>
      <c r="Q132" s="4"/>
    </row>
    <row r="133" spans="1:19" x14ac:dyDescent="0.3">
      <c r="A133" s="49" t="s">
        <v>36</v>
      </c>
      <c r="B133" s="47" t="s">
        <v>170</v>
      </c>
      <c r="C133" s="47"/>
      <c r="D133" s="12">
        <v>1.3838932518131201E-2</v>
      </c>
      <c r="E133" s="12">
        <v>1.6497935997335511E-2</v>
      </c>
      <c r="F133" s="12">
        <v>3.0415670835261553E-2</v>
      </c>
      <c r="G133" s="12">
        <v>3.4293608723502178E-2</v>
      </c>
      <c r="H133" s="12">
        <v>2.7335698212495142E-2</v>
      </c>
      <c r="I133" s="12">
        <v>2.8210478759620804E-2</v>
      </c>
      <c r="J133" s="12"/>
      <c r="K133" s="12"/>
      <c r="L133" s="12"/>
      <c r="M133" s="12"/>
      <c r="N133" s="12"/>
      <c r="O133" s="12"/>
      <c r="Q133" s="4"/>
    </row>
    <row r="134" spans="1:19" x14ac:dyDescent="0.3">
      <c r="A134" s="49" t="s">
        <v>42</v>
      </c>
      <c r="B134" s="47" t="s">
        <v>171</v>
      </c>
      <c r="C134" s="47"/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/>
      <c r="K134" s="12"/>
      <c r="L134" s="12"/>
      <c r="M134" s="12"/>
      <c r="N134" s="12"/>
      <c r="O134" s="12"/>
      <c r="Q134" s="4"/>
    </row>
    <row r="135" spans="1:19" x14ac:dyDescent="0.3">
      <c r="A135" s="49" t="s">
        <v>123</v>
      </c>
      <c r="B135" s="47"/>
      <c r="C135" s="47"/>
      <c r="D135" s="12">
        <v>0.62334800191300443</v>
      </c>
      <c r="E135" s="12">
        <v>0.75203324102857971</v>
      </c>
      <c r="F135" s="12">
        <v>0.7313961674667997</v>
      </c>
      <c r="G135" s="12">
        <v>0.72062246450563339</v>
      </c>
      <c r="H135" s="12">
        <v>0.560984446309024</v>
      </c>
      <c r="I135" s="12">
        <v>0.67854081689498202</v>
      </c>
      <c r="J135" s="12"/>
      <c r="K135" s="12"/>
      <c r="L135" s="12"/>
      <c r="M135" s="12"/>
      <c r="N135" s="12"/>
      <c r="O135" s="12"/>
      <c r="Q135" s="4"/>
      <c r="S135" s="13" t="s">
        <v>125</v>
      </c>
    </row>
    <row r="136" spans="1:19" x14ac:dyDescent="0.3">
      <c r="A136" s="49" t="s">
        <v>122</v>
      </c>
      <c r="B136" s="47"/>
      <c r="C136" s="47"/>
      <c r="D136" s="12">
        <v>2.9464897121023435E-2</v>
      </c>
      <c r="E136" s="12">
        <v>2.8128801506739996E-2</v>
      </c>
      <c r="F136" s="12">
        <v>2.9654866591301104E-2</v>
      </c>
      <c r="G136" s="12">
        <v>3.8145463504381097E-2</v>
      </c>
      <c r="H136" s="12">
        <v>2.6983772011814192E-2</v>
      </c>
      <c r="I136" s="12">
        <v>4.269268525992842E-2</v>
      </c>
      <c r="J136" s="12"/>
      <c r="K136" s="12"/>
      <c r="L136" s="12"/>
      <c r="M136" s="12"/>
      <c r="N136" s="12"/>
      <c r="O136" s="12"/>
      <c r="Q136" s="4"/>
      <c r="S136" s="13" t="s">
        <v>134</v>
      </c>
    </row>
    <row r="137" spans="1:19" x14ac:dyDescent="0.3">
      <c r="A137" s="49" t="s">
        <v>124</v>
      </c>
      <c r="B137" s="47"/>
      <c r="C137" s="47"/>
      <c r="D137" s="12">
        <v>0.06</v>
      </c>
      <c r="E137" s="12">
        <v>0.06</v>
      </c>
      <c r="F137" s="12">
        <v>0.06</v>
      </c>
      <c r="G137" s="12">
        <v>0.04</v>
      </c>
      <c r="H137" s="12">
        <v>0.04</v>
      </c>
      <c r="I137" s="12">
        <v>0.04</v>
      </c>
      <c r="J137" s="12"/>
      <c r="K137" s="12"/>
      <c r="L137" s="12"/>
      <c r="M137" s="12"/>
      <c r="N137" s="12"/>
      <c r="O137" s="12"/>
      <c r="Q137" s="4"/>
      <c r="S137" s="13" t="s">
        <v>135</v>
      </c>
    </row>
    <row r="138" spans="1:19" x14ac:dyDescent="0.3">
      <c r="A138" s="49"/>
      <c r="B138" s="47"/>
      <c r="C138" s="47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Q138" s="4"/>
    </row>
    <row r="139" spans="1:19" x14ac:dyDescent="0.3">
      <c r="A139" s="50" t="s">
        <v>103</v>
      </c>
      <c r="B139" s="47"/>
      <c r="C139" s="48">
        <v>0.2451739845951387</v>
      </c>
      <c r="D139" s="14">
        <v>270459.75832237373</v>
      </c>
      <c r="E139" s="14">
        <v>250432.47621673523</v>
      </c>
      <c r="F139" s="14">
        <v>267908.96818664588</v>
      </c>
      <c r="G139" s="14">
        <v>271868.773211842</v>
      </c>
      <c r="H139" s="14">
        <v>304184.66577335802</v>
      </c>
      <c r="I139" s="14">
        <v>326357.71059217321</v>
      </c>
      <c r="J139" s="14"/>
      <c r="K139" s="14"/>
      <c r="L139" s="14"/>
      <c r="M139" s="14"/>
      <c r="N139" s="14"/>
      <c r="O139" s="14"/>
      <c r="Q139" s="4">
        <v>1691212.352303128</v>
      </c>
    </row>
    <row r="140" spans="1:19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9" x14ac:dyDescent="0.3">
      <c r="A141" s="50" t="s">
        <v>104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Q141" s="13"/>
    </row>
    <row r="142" spans="1:19" x14ac:dyDescent="0.3">
      <c r="A142" s="49" t="s">
        <v>16</v>
      </c>
      <c r="B142" s="47" t="s">
        <v>155</v>
      </c>
      <c r="C142" s="47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Q142" s="14">
        <v>0</v>
      </c>
      <c r="S142" s="13" t="s">
        <v>128</v>
      </c>
    </row>
    <row r="143" spans="1:19" x14ac:dyDescent="0.3">
      <c r="A143" s="49" t="s">
        <v>19</v>
      </c>
      <c r="B143" s="47" t="s">
        <v>165</v>
      </c>
      <c r="C143" s="47"/>
      <c r="D143" s="4">
        <v>0</v>
      </c>
      <c r="E143" s="4">
        <v>399.28668415346181</v>
      </c>
      <c r="F143" s="4">
        <v>0</v>
      </c>
      <c r="G143" s="4">
        <v>1752.606204936013</v>
      </c>
      <c r="H143" s="4">
        <v>602.63229172140655</v>
      </c>
      <c r="I143" s="4">
        <v>0</v>
      </c>
      <c r="J143" s="14"/>
      <c r="K143" s="14"/>
      <c r="L143" s="14"/>
      <c r="M143" s="14"/>
      <c r="N143" s="14"/>
      <c r="O143" s="14"/>
      <c r="Q143" s="14">
        <v>2754.5251808108815</v>
      </c>
      <c r="S143" s="13"/>
    </row>
    <row r="144" spans="1:19" x14ac:dyDescent="0.3">
      <c r="A144" s="49" t="s">
        <v>23</v>
      </c>
      <c r="B144" s="47" t="s">
        <v>156</v>
      </c>
      <c r="C144" s="47"/>
      <c r="D144" s="4"/>
      <c r="E144" s="4"/>
      <c r="F144" s="4"/>
      <c r="G144" s="4"/>
      <c r="H144" s="4"/>
      <c r="I144" s="4"/>
      <c r="J144" s="14"/>
      <c r="K144" s="14"/>
      <c r="L144" s="14"/>
      <c r="M144" s="14"/>
      <c r="N144" s="14"/>
      <c r="O144" s="14"/>
      <c r="Q144" s="14">
        <v>0</v>
      </c>
      <c r="S144" s="13" t="s">
        <v>126</v>
      </c>
    </row>
    <row r="145" spans="1:19" x14ac:dyDescent="0.3">
      <c r="A145" s="49" t="s">
        <v>94</v>
      </c>
      <c r="B145" s="52">
        <v>0</v>
      </c>
      <c r="C145" s="47"/>
      <c r="D145" s="4">
        <v>0</v>
      </c>
      <c r="E145" s="4">
        <v>0</v>
      </c>
      <c r="F145" s="4">
        <v>4018.6345227996881</v>
      </c>
      <c r="G145" s="4">
        <v>5036.3123061611259</v>
      </c>
      <c r="H145" s="4">
        <v>4921.4970490581536</v>
      </c>
      <c r="I145" s="4">
        <v>2540.6899684476066</v>
      </c>
      <c r="J145" s="14"/>
      <c r="K145" s="14"/>
      <c r="L145" s="14"/>
      <c r="M145" s="14"/>
      <c r="N145" s="14"/>
      <c r="O145" s="14"/>
      <c r="Q145" s="14">
        <v>16517.133846466575</v>
      </c>
      <c r="S145" s="13"/>
    </row>
    <row r="146" spans="1:19" x14ac:dyDescent="0.3">
      <c r="A146" s="49" t="s">
        <v>26</v>
      </c>
      <c r="B146" s="47" t="s">
        <v>166</v>
      </c>
      <c r="C146" s="47"/>
      <c r="D146" s="4">
        <v>6823.3449283594709</v>
      </c>
      <c r="E146" s="4">
        <v>7049.4064087293682</v>
      </c>
      <c r="F146" s="4">
        <v>9917.2861733125428</v>
      </c>
      <c r="G146" s="4">
        <v>8580.0798831471784</v>
      </c>
      <c r="H146" s="4">
        <v>6585.7665613621048</v>
      </c>
      <c r="I146" s="4">
        <v>8634.765096268191</v>
      </c>
      <c r="J146" s="14"/>
      <c r="K146" s="14"/>
      <c r="L146" s="14"/>
      <c r="M146" s="14"/>
      <c r="N146" s="14"/>
      <c r="O146" s="14"/>
      <c r="Q146" s="14">
        <v>47590.649051178858</v>
      </c>
      <c r="S146" s="13"/>
    </row>
    <row r="147" spans="1:19" x14ac:dyDescent="0.3">
      <c r="A147" s="49" t="s">
        <v>30</v>
      </c>
      <c r="B147" s="47" t="s">
        <v>159</v>
      </c>
      <c r="C147" s="47"/>
      <c r="D147" s="4">
        <v>134444.51540543337</v>
      </c>
      <c r="E147" s="4">
        <v>112442.62401610118</v>
      </c>
      <c r="F147" s="4">
        <v>113885.40272702744</v>
      </c>
      <c r="G147" s="4">
        <v>193059.58770551416</v>
      </c>
      <c r="H147" s="4">
        <v>212522.79741774191</v>
      </c>
      <c r="I147" s="4">
        <v>191089.09303105954</v>
      </c>
      <c r="J147" s="14"/>
      <c r="K147" s="14"/>
      <c r="L147" s="14"/>
      <c r="M147" s="14"/>
      <c r="N147" s="14"/>
      <c r="O147" s="14"/>
      <c r="Q147" s="14">
        <v>957444.02030287753</v>
      </c>
      <c r="S147" s="13"/>
    </row>
    <row r="148" spans="1:19" x14ac:dyDescent="0.3">
      <c r="A148" s="49" t="s">
        <v>87</v>
      </c>
      <c r="B148" s="52">
        <v>1201451</v>
      </c>
      <c r="C148" s="47"/>
      <c r="D148" s="4">
        <v>12471.851329177091</v>
      </c>
      <c r="E148" s="4">
        <v>13887.190874857401</v>
      </c>
      <c r="F148" s="4">
        <v>16970.84821107284</v>
      </c>
      <c r="G148" s="4">
        <v>15533.927397113128</v>
      </c>
      <c r="H148" s="4">
        <v>13371.406166145141</v>
      </c>
      <c r="I148" s="4">
        <v>12326.929064652611</v>
      </c>
      <c r="J148" s="14"/>
      <c r="K148" s="14"/>
      <c r="L148" s="14"/>
      <c r="M148" s="14"/>
      <c r="N148" s="14"/>
      <c r="O148" s="14"/>
      <c r="Q148" s="14">
        <v>84562.153043018203</v>
      </c>
      <c r="S148" s="13"/>
    </row>
    <row r="149" spans="1:19" x14ac:dyDescent="0.3">
      <c r="A149" s="49" t="s">
        <v>51</v>
      </c>
      <c r="B149" s="47" t="s">
        <v>167</v>
      </c>
      <c r="C149" s="47"/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14"/>
      <c r="K149" s="14"/>
      <c r="L149" s="14"/>
      <c r="M149" s="14"/>
      <c r="N149" s="14"/>
      <c r="O149" s="14"/>
      <c r="Q149" s="14">
        <v>0</v>
      </c>
      <c r="S149" s="13"/>
    </row>
    <row r="150" spans="1:19" x14ac:dyDescent="0.3">
      <c r="A150" s="49" t="s">
        <v>32</v>
      </c>
      <c r="B150" s="47" t="s">
        <v>168</v>
      </c>
      <c r="C150" s="47"/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14"/>
      <c r="K150" s="14"/>
      <c r="L150" s="14"/>
      <c r="M150" s="14"/>
      <c r="N150" s="14"/>
      <c r="O150" s="14"/>
      <c r="Q150" s="14">
        <v>0</v>
      </c>
      <c r="S150" s="13"/>
    </row>
    <row r="151" spans="1:19" x14ac:dyDescent="0.3">
      <c r="A151" s="49" t="s">
        <v>52</v>
      </c>
      <c r="B151" s="47" t="s">
        <v>169</v>
      </c>
      <c r="C151" s="47"/>
      <c r="D151" s="4">
        <v>3734.5698723731493</v>
      </c>
      <c r="E151" s="4">
        <v>3297.1097943972109</v>
      </c>
      <c r="F151" s="4">
        <v>4530.1369375668128</v>
      </c>
      <c r="G151" s="4">
        <v>3716.4765490899103</v>
      </c>
      <c r="H151" s="4">
        <v>3816.6711809022418</v>
      </c>
      <c r="I151" s="4">
        <v>5077.6947454883311</v>
      </c>
      <c r="J151" s="14"/>
      <c r="K151" s="14"/>
      <c r="L151" s="14"/>
      <c r="M151" s="14"/>
      <c r="N151" s="14"/>
      <c r="O151" s="14"/>
      <c r="Q151" s="14">
        <v>24172.659079817655</v>
      </c>
      <c r="S151" s="13"/>
    </row>
    <row r="152" spans="1:19" x14ac:dyDescent="0.3">
      <c r="A152" s="49" t="s">
        <v>37</v>
      </c>
      <c r="B152" s="47" t="s">
        <v>162</v>
      </c>
      <c r="C152" s="47"/>
      <c r="D152" s="4">
        <v>1050.2714487380342</v>
      </c>
      <c r="E152" s="4">
        <v>549.01919071100997</v>
      </c>
      <c r="F152" s="4">
        <v>601.41213907292558</v>
      </c>
      <c r="G152" s="4">
        <v>705.9990824289755</v>
      </c>
      <c r="H152" s="4">
        <v>200.87743057380217</v>
      </c>
      <c r="I152" s="4">
        <v>1220.0131536492866</v>
      </c>
      <c r="J152" s="14"/>
      <c r="K152" s="14"/>
      <c r="L152" s="14"/>
      <c r="M152" s="14"/>
      <c r="N152" s="14"/>
      <c r="O152" s="14"/>
      <c r="Q152" s="14">
        <v>4327.5924451740339</v>
      </c>
      <c r="S152" s="13"/>
    </row>
    <row r="153" spans="1:19" x14ac:dyDescent="0.3">
      <c r="A153" s="49" t="s">
        <v>39</v>
      </c>
      <c r="B153" s="47" t="s">
        <v>163</v>
      </c>
      <c r="C153" s="47"/>
      <c r="D153" s="4"/>
      <c r="E153" s="4"/>
      <c r="F153" s="4"/>
      <c r="G153" s="4"/>
      <c r="H153" s="4"/>
      <c r="I153" s="4"/>
      <c r="J153" s="14"/>
      <c r="K153" s="14"/>
      <c r="L153" s="14"/>
      <c r="M153" s="14"/>
      <c r="N153" s="14"/>
      <c r="O153" s="14"/>
      <c r="Q153" s="14">
        <v>0</v>
      </c>
      <c r="S153" s="13" t="s">
        <v>127</v>
      </c>
    </row>
    <row r="154" spans="1:19" x14ac:dyDescent="0.3">
      <c r="A154" s="49" t="s">
        <v>36</v>
      </c>
      <c r="B154" s="47" t="s">
        <v>170</v>
      </c>
      <c r="C154" s="47"/>
      <c r="D154" s="4">
        <v>3742.8743442934037</v>
      </c>
      <c r="E154" s="4">
        <v>4131.6189642779455</v>
      </c>
      <c r="F154" s="4">
        <v>8148.6309901795803</v>
      </c>
      <c r="G154" s="4">
        <v>9323.3613326654595</v>
      </c>
      <c r="H154" s="4">
        <v>8315.1002244492156</v>
      </c>
      <c r="I154" s="4">
        <v>9206.7072626989757</v>
      </c>
      <c r="J154" s="14"/>
      <c r="K154" s="14"/>
      <c r="L154" s="14"/>
      <c r="M154" s="14"/>
      <c r="N154" s="14"/>
      <c r="O154" s="14"/>
      <c r="Q154" s="14">
        <v>42868.293118564579</v>
      </c>
      <c r="S154" s="13"/>
    </row>
    <row r="155" spans="1:19" x14ac:dyDescent="0.3">
      <c r="A155" s="49" t="s">
        <v>42</v>
      </c>
      <c r="B155" s="47" t="s">
        <v>171</v>
      </c>
      <c r="C155" s="47"/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14"/>
      <c r="K155" s="14"/>
      <c r="L155" s="14"/>
      <c r="M155" s="14"/>
      <c r="N155" s="14"/>
      <c r="O155" s="14"/>
      <c r="Q155" s="14">
        <v>0</v>
      </c>
      <c r="S155" s="13"/>
    </row>
    <row r="156" spans="1:19" x14ac:dyDescent="0.3">
      <c r="A156" s="49" t="s">
        <v>123</v>
      </c>
      <c r="B156" s="47"/>
      <c r="C156" s="47"/>
      <c r="D156" s="4">
        <v>168590.54994812573</v>
      </c>
      <c r="E156" s="4">
        <v>188333.5467480841</v>
      </c>
      <c r="F156" s="4">
        <v>195947.59256169756</v>
      </c>
      <c r="G156" s="4">
        <v>195914.74537404071</v>
      </c>
      <c r="H156" s="4">
        <v>170642.86630456278</v>
      </c>
      <c r="I156" s="4">
        <v>221447.02754518934</v>
      </c>
      <c r="J156" s="14"/>
      <c r="K156" s="14"/>
      <c r="L156" s="14"/>
      <c r="M156" s="14"/>
      <c r="N156" s="14"/>
      <c r="O156" s="14"/>
      <c r="Q156" s="14">
        <v>1140876.3284817003</v>
      </c>
      <c r="S156" s="13" t="s">
        <v>125</v>
      </c>
    </row>
    <row r="157" spans="1:19" x14ac:dyDescent="0.3">
      <c r="A157" s="49" t="s">
        <v>122</v>
      </c>
      <c r="B157" s="47"/>
      <c r="C157" s="47"/>
      <c r="D157" s="4">
        <v>7969.0689543456037</v>
      </c>
      <c r="E157" s="4">
        <v>7044.3654143419299</v>
      </c>
      <c r="F157" s="4">
        <v>7944.8047101881157</v>
      </c>
      <c r="G157" s="4">
        <v>10370.56036653318</v>
      </c>
      <c r="H157" s="4">
        <v>8208.0496707181919</v>
      </c>
      <c r="I157" s="4">
        <v>13933.087020462459</v>
      </c>
      <c r="J157" s="14"/>
      <c r="K157" s="14"/>
      <c r="L157" s="14"/>
      <c r="M157" s="14"/>
      <c r="N157" s="14"/>
      <c r="O157" s="14"/>
      <c r="Q157" s="14">
        <v>55469.93613658948</v>
      </c>
      <c r="S157" s="13" t="s">
        <v>134</v>
      </c>
    </row>
    <row r="158" spans="1:19" x14ac:dyDescent="0.3">
      <c r="A158" s="49" t="s">
        <v>124</v>
      </c>
      <c r="B158" s="47"/>
      <c r="C158" s="47"/>
      <c r="D158" s="4">
        <v>16227.585499342424</v>
      </c>
      <c r="E158" s="4">
        <v>15025.948573004112</v>
      </c>
      <c r="F158" s="4">
        <v>16074.538091198752</v>
      </c>
      <c r="G158" s="4">
        <v>10874.750928473681</v>
      </c>
      <c r="H158" s="4">
        <v>12167.386630934321</v>
      </c>
      <c r="I158" s="4">
        <v>13054.308423686929</v>
      </c>
      <c r="J158" s="14"/>
      <c r="K158" s="14"/>
      <c r="L158" s="14"/>
      <c r="M158" s="14"/>
      <c r="N158" s="14"/>
      <c r="O158" s="14"/>
      <c r="Q158" s="14">
        <v>83424.518146640228</v>
      </c>
      <c r="S158" s="13" t="s">
        <v>135</v>
      </c>
    </row>
    <row r="159" spans="1:19" x14ac:dyDescent="0.3">
      <c r="A159" s="13"/>
      <c r="B159" s="13"/>
      <c r="C159" s="13"/>
      <c r="J159" s="13"/>
      <c r="K159" s="13"/>
      <c r="L159" s="13"/>
      <c r="M159" s="13"/>
      <c r="N159" s="13"/>
      <c r="O159" s="13"/>
    </row>
    <row r="160" spans="1:19" x14ac:dyDescent="0.3">
      <c r="A160" s="50" t="s">
        <v>105</v>
      </c>
      <c r="B160" s="13"/>
      <c r="C160" s="13"/>
      <c r="J160" s="13"/>
      <c r="K160" s="13"/>
      <c r="L160" s="13"/>
      <c r="M160" s="13"/>
      <c r="N160" s="13"/>
      <c r="O160" s="13"/>
    </row>
    <row r="161" spans="1:19" x14ac:dyDescent="0.3">
      <c r="A161" s="49" t="s">
        <v>16</v>
      </c>
      <c r="B161" s="47" t="s">
        <v>155</v>
      </c>
      <c r="C161" s="47"/>
      <c r="D161" s="73"/>
      <c r="E161" s="73"/>
      <c r="F161" s="73"/>
      <c r="G161" s="73"/>
      <c r="H161" s="73"/>
      <c r="I161" s="73"/>
      <c r="J161" s="12"/>
      <c r="K161" s="12"/>
      <c r="L161" s="12"/>
      <c r="M161" s="12"/>
      <c r="N161" s="12"/>
      <c r="O161" s="12"/>
    </row>
    <row r="162" spans="1:19" x14ac:dyDescent="0.3">
      <c r="A162" s="49" t="s">
        <v>19</v>
      </c>
      <c r="B162" s="47" t="s">
        <v>165</v>
      </c>
      <c r="C162" s="47"/>
      <c r="D162" s="73"/>
      <c r="E162" s="73"/>
      <c r="F162" s="73"/>
      <c r="G162" s="73"/>
      <c r="H162" s="73"/>
      <c r="I162" s="73"/>
      <c r="J162" s="12"/>
      <c r="K162" s="12"/>
      <c r="L162" s="12"/>
      <c r="M162" s="12"/>
      <c r="N162" s="12"/>
      <c r="O162" s="12"/>
    </row>
    <row r="163" spans="1:19" x14ac:dyDescent="0.3">
      <c r="A163" s="49" t="s">
        <v>23</v>
      </c>
      <c r="B163" s="47" t="s">
        <v>156</v>
      </c>
      <c r="C163" s="47"/>
      <c r="D163" s="73"/>
      <c r="E163" s="73"/>
      <c r="F163" s="73"/>
      <c r="G163" s="73"/>
      <c r="H163" s="73"/>
      <c r="I163" s="73"/>
      <c r="J163" s="12"/>
      <c r="K163" s="12"/>
      <c r="L163" s="12"/>
      <c r="M163" s="12"/>
      <c r="N163" s="12"/>
      <c r="O163" s="12"/>
    </row>
    <row r="164" spans="1:19" x14ac:dyDescent="0.3">
      <c r="A164" s="49" t="s">
        <v>94</v>
      </c>
      <c r="B164" s="52">
        <v>0</v>
      </c>
      <c r="C164" s="47"/>
      <c r="D164" s="73"/>
      <c r="E164" s="73"/>
      <c r="F164" s="73"/>
      <c r="G164" s="73"/>
      <c r="H164" s="73"/>
      <c r="I164" s="73"/>
      <c r="J164" s="12"/>
      <c r="K164" s="12"/>
      <c r="L164" s="12"/>
      <c r="M164" s="12"/>
      <c r="N164" s="12"/>
      <c r="O164" s="12"/>
    </row>
    <row r="165" spans="1:19" x14ac:dyDescent="0.3">
      <c r="A165" s="49" t="s">
        <v>26</v>
      </c>
      <c r="B165" s="47" t="s">
        <v>166</v>
      </c>
      <c r="C165" s="47"/>
      <c r="D165" s="73"/>
      <c r="E165" s="73"/>
      <c r="F165" s="73"/>
      <c r="G165" s="73"/>
      <c r="H165" s="73"/>
      <c r="I165" s="73"/>
      <c r="J165" s="12"/>
      <c r="K165" s="12"/>
      <c r="L165" s="12"/>
      <c r="M165" s="12"/>
      <c r="N165" s="12"/>
      <c r="O165" s="12"/>
    </row>
    <row r="166" spans="1:19" x14ac:dyDescent="0.3">
      <c r="A166" s="49" t="s">
        <v>30</v>
      </c>
      <c r="B166" s="47" t="s">
        <v>159</v>
      </c>
      <c r="C166" s="47"/>
      <c r="D166" s="73"/>
      <c r="E166" s="73"/>
      <c r="F166" s="73"/>
      <c r="G166" s="73"/>
      <c r="H166" s="73"/>
      <c r="I166" s="73"/>
      <c r="J166" s="12"/>
      <c r="K166" s="12"/>
      <c r="L166" s="12"/>
      <c r="M166" s="12"/>
      <c r="N166" s="12"/>
      <c r="O166" s="12"/>
    </row>
    <row r="167" spans="1:19" x14ac:dyDescent="0.3">
      <c r="A167" s="49" t="s">
        <v>87</v>
      </c>
      <c r="B167" s="52">
        <v>1201451</v>
      </c>
      <c r="C167" s="47"/>
      <c r="D167" s="73"/>
      <c r="E167" s="73"/>
      <c r="F167" s="73"/>
      <c r="G167" s="73"/>
      <c r="H167" s="73"/>
      <c r="I167" s="73"/>
      <c r="J167" s="12"/>
      <c r="K167" s="12"/>
      <c r="L167" s="12"/>
      <c r="M167" s="12"/>
      <c r="N167" s="12"/>
      <c r="O167" s="12"/>
    </row>
    <row r="168" spans="1:19" x14ac:dyDescent="0.3">
      <c r="A168" s="49" t="s">
        <v>51</v>
      </c>
      <c r="B168" s="47" t="s">
        <v>167</v>
      </c>
      <c r="C168" s="47"/>
      <c r="D168" s="73"/>
      <c r="E168" s="73"/>
      <c r="F168" s="73"/>
      <c r="G168" s="73"/>
      <c r="H168" s="73"/>
      <c r="I168" s="73"/>
      <c r="J168" s="12"/>
      <c r="K168" s="12"/>
      <c r="L168" s="12"/>
      <c r="M168" s="12"/>
      <c r="N168" s="12"/>
      <c r="O168" s="12"/>
    </row>
    <row r="169" spans="1:19" x14ac:dyDescent="0.3">
      <c r="A169" s="49" t="s">
        <v>32</v>
      </c>
      <c r="B169" s="47" t="s">
        <v>168</v>
      </c>
      <c r="C169" s="47"/>
      <c r="D169" s="73"/>
      <c r="E169" s="73"/>
      <c r="F169" s="73"/>
      <c r="G169" s="73"/>
      <c r="H169" s="73"/>
      <c r="I169" s="73"/>
      <c r="J169" s="12"/>
      <c r="K169" s="12"/>
      <c r="L169" s="12"/>
      <c r="M169" s="12"/>
      <c r="N169" s="12"/>
      <c r="O169" s="12"/>
    </row>
    <row r="170" spans="1:19" x14ac:dyDescent="0.3">
      <c r="A170" s="49" t="s">
        <v>52</v>
      </c>
      <c r="B170" s="47" t="s">
        <v>169</v>
      </c>
      <c r="C170" s="47"/>
      <c r="D170" s="73"/>
      <c r="E170" s="73"/>
      <c r="F170" s="73"/>
      <c r="G170" s="73"/>
      <c r="H170" s="73"/>
      <c r="I170" s="73"/>
      <c r="J170" s="12"/>
      <c r="K170" s="12"/>
      <c r="L170" s="12"/>
      <c r="M170" s="12"/>
      <c r="N170" s="12"/>
      <c r="O170" s="12"/>
    </row>
    <row r="171" spans="1:19" x14ac:dyDescent="0.3">
      <c r="A171" s="49" t="s">
        <v>37</v>
      </c>
      <c r="B171" s="47" t="s">
        <v>162</v>
      </c>
      <c r="C171" s="47"/>
      <c r="D171" s="73"/>
      <c r="E171" s="73"/>
      <c r="F171" s="73"/>
      <c r="G171" s="73"/>
      <c r="H171" s="73"/>
      <c r="I171" s="73"/>
      <c r="J171" s="12"/>
      <c r="K171" s="12"/>
      <c r="L171" s="12"/>
      <c r="M171" s="12"/>
      <c r="N171" s="12"/>
      <c r="O171" s="12"/>
    </row>
    <row r="172" spans="1:19" x14ac:dyDescent="0.3">
      <c r="A172" s="49" t="s">
        <v>39</v>
      </c>
      <c r="B172" s="47" t="s">
        <v>163</v>
      </c>
      <c r="C172" s="47"/>
      <c r="D172" s="73"/>
      <c r="E172" s="73"/>
      <c r="F172" s="73"/>
      <c r="G172" s="73"/>
      <c r="H172" s="73"/>
      <c r="I172" s="73"/>
      <c r="J172" s="12"/>
      <c r="K172" s="12"/>
      <c r="L172" s="12"/>
      <c r="M172" s="12"/>
      <c r="N172" s="12"/>
      <c r="O172" s="12"/>
    </row>
    <row r="173" spans="1:19" x14ac:dyDescent="0.3">
      <c r="A173" s="49" t="s">
        <v>36</v>
      </c>
      <c r="B173" s="47" t="s">
        <v>170</v>
      </c>
      <c r="C173" s="47"/>
      <c r="D173" s="73"/>
      <c r="E173" s="73"/>
      <c r="F173" s="73"/>
      <c r="G173" s="73"/>
      <c r="H173" s="73"/>
      <c r="I173" s="73"/>
      <c r="J173" s="12"/>
      <c r="K173" s="12"/>
      <c r="L173" s="12"/>
      <c r="M173" s="12"/>
      <c r="N173" s="12"/>
      <c r="O173" s="12"/>
    </row>
    <row r="174" spans="1:19" x14ac:dyDescent="0.3">
      <c r="A174" s="49" t="s">
        <v>42</v>
      </c>
      <c r="B174" s="47" t="s">
        <v>171</v>
      </c>
      <c r="C174" s="47"/>
      <c r="D174" s="73"/>
      <c r="E174" s="73"/>
      <c r="F174" s="73"/>
      <c r="G174" s="73"/>
      <c r="H174" s="73"/>
      <c r="I174" s="73"/>
      <c r="J174" s="12"/>
      <c r="K174" s="12"/>
      <c r="L174" s="12"/>
      <c r="M174" s="12"/>
      <c r="N174" s="12"/>
      <c r="O174" s="12"/>
      <c r="S174" s="13"/>
    </row>
    <row r="175" spans="1:19" x14ac:dyDescent="0.3">
      <c r="A175" s="49" t="s">
        <v>123</v>
      </c>
      <c r="B175" s="47"/>
      <c r="C175" s="47"/>
      <c r="D175" s="73"/>
      <c r="E175" s="73"/>
      <c r="F175" s="73"/>
      <c r="G175" s="73"/>
      <c r="H175" s="73"/>
      <c r="I175" s="73"/>
      <c r="J175" s="12"/>
      <c r="K175" s="12"/>
      <c r="L175" s="12"/>
      <c r="M175" s="12"/>
      <c r="N175" s="12"/>
      <c r="O175" s="12"/>
      <c r="S175" s="13" t="s">
        <v>125</v>
      </c>
    </row>
    <row r="176" spans="1:19" x14ac:dyDescent="0.3">
      <c r="A176" s="49" t="s">
        <v>122</v>
      </c>
      <c r="B176" s="47"/>
      <c r="C176" s="47"/>
      <c r="D176" s="73"/>
      <c r="E176" s="73"/>
      <c r="F176" s="73"/>
      <c r="G176" s="73"/>
      <c r="H176" s="73"/>
      <c r="I176" s="73"/>
      <c r="J176" s="12"/>
      <c r="K176" s="12"/>
      <c r="L176" s="12"/>
      <c r="M176" s="12"/>
      <c r="N176" s="12"/>
      <c r="O176" s="12"/>
      <c r="S176" s="13" t="s">
        <v>134</v>
      </c>
    </row>
    <row r="177" spans="1:19" x14ac:dyDescent="0.3">
      <c r="A177" s="49" t="s">
        <v>124</v>
      </c>
      <c r="B177" s="47"/>
      <c r="C177" s="47"/>
      <c r="D177" s="73"/>
      <c r="E177" s="73"/>
      <c r="F177" s="73"/>
      <c r="G177" s="73"/>
      <c r="H177" s="73"/>
      <c r="I177" s="73"/>
      <c r="J177" s="12"/>
      <c r="K177" s="12"/>
      <c r="L177" s="12"/>
      <c r="M177" s="12"/>
      <c r="N177" s="12"/>
      <c r="O177" s="12"/>
      <c r="S177" s="13" t="s">
        <v>135</v>
      </c>
    </row>
    <row r="178" spans="1:19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S178" s="13"/>
    </row>
    <row r="179" spans="1:19" x14ac:dyDescent="0.3">
      <c r="A179" s="50" t="s">
        <v>106</v>
      </c>
      <c r="B179" s="13"/>
      <c r="C179" s="13"/>
      <c r="J179" s="13"/>
      <c r="K179" s="13"/>
      <c r="L179" s="13"/>
      <c r="M179" s="13"/>
      <c r="N179" s="13"/>
      <c r="O179" s="13"/>
      <c r="S179" s="13"/>
    </row>
    <row r="180" spans="1:19" x14ac:dyDescent="0.3">
      <c r="A180" s="49" t="s">
        <v>16</v>
      </c>
      <c r="B180" s="47" t="s">
        <v>155</v>
      </c>
      <c r="C180" s="47"/>
      <c r="D180" s="74"/>
      <c r="E180" s="74"/>
      <c r="F180" s="74"/>
      <c r="G180" s="74"/>
      <c r="H180" s="74"/>
      <c r="I180" s="74"/>
      <c r="J180" s="42"/>
      <c r="K180" s="42"/>
      <c r="L180" s="42"/>
      <c r="M180" s="42"/>
      <c r="N180" s="42"/>
      <c r="O180" s="42"/>
      <c r="S180" s="13"/>
    </row>
    <row r="181" spans="1:19" x14ac:dyDescent="0.3">
      <c r="A181" s="49" t="s">
        <v>19</v>
      </c>
      <c r="B181" s="47" t="s">
        <v>165</v>
      </c>
      <c r="C181" s="47"/>
      <c r="D181" s="74"/>
      <c r="E181" s="74"/>
      <c r="F181" s="74"/>
      <c r="G181" s="74"/>
      <c r="H181" s="74"/>
      <c r="I181" s="74"/>
      <c r="J181" s="42"/>
      <c r="K181" s="42"/>
      <c r="L181" s="42"/>
      <c r="M181" s="42"/>
      <c r="N181" s="42"/>
      <c r="O181" s="42"/>
      <c r="S181" s="13"/>
    </row>
    <row r="182" spans="1:19" x14ac:dyDescent="0.3">
      <c r="A182" s="49" t="s">
        <v>23</v>
      </c>
      <c r="B182" s="47" t="s">
        <v>156</v>
      </c>
      <c r="C182" s="47"/>
      <c r="D182" s="74"/>
      <c r="E182" s="74"/>
      <c r="F182" s="74"/>
      <c r="G182" s="74"/>
      <c r="H182" s="74"/>
      <c r="I182" s="74"/>
      <c r="J182" s="42"/>
      <c r="K182" s="42"/>
      <c r="L182" s="42"/>
      <c r="M182" s="42"/>
      <c r="N182" s="42"/>
      <c r="O182" s="42"/>
      <c r="S182" s="13"/>
    </row>
    <row r="183" spans="1:19" x14ac:dyDescent="0.3">
      <c r="A183" s="49" t="s">
        <v>94</v>
      </c>
      <c r="B183" s="52">
        <v>0</v>
      </c>
      <c r="C183" s="47"/>
      <c r="D183" s="74"/>
      <c r="E183" s="74"/>
      <c r="F183" s="74"/>
      <c r="G183" s="74"/>
      <c r="H183" s="74"/>
      <c r="I183" s="74"/>
      <c r="J183" s="42"/>
      <c r="K183" s="42"/>
      <c r="L183" s="42"/>
      <c r="M183" s="42"/>
      <c r="N183" s="42"/>
      <c r="O183" s="42"/>
      <c r="S183" s="13"/>
    </row>
    <row r="184" spans="1:19" x14ac:dyDescent="0.3">
      <c r="A184" s="49" t="s">
        <v>26</v>
      </c>
      <c r="B184" s="47" t="s">
        <v>166</v>
      </c>
      <c r="C184" s="47"/>
      <c r="D184" s="74"/>
      <c r="E184" s="74"/>
      <c r="F184" s="74"/>
      <c r="G184" s="74"/>
      <c r="H184" s="74"/>
      <c r="I184" s="74"/>
      <c r="J184" s="42"/>
      <c r="K184" s="42"/>
      <c r="L184" s="42"/>
      <c r="M184" s="42"/>
      <c r="N184" s="42"/>
      <c r="O184" s="42"/>
      <c r="S184" s="13"/>
    </row>
    <row r="185" spans="1:19" x14ac:dyDescent="0.3">
      <c r="A185" s="49" t="s">
        <v>30</v>
      </c>
      <c r="B185" s="47" t="s">
        <v>159</v>
      </c>
      <c r="C185" s="47"/>
      <c r="D185" s="74"/>
      <c r="E185" s="74"/>
      <c r="F185" s="74"/>
      <c r="G185" s="74"/>
      <c r="H185" s="74"/>
      <c r="I185" s="74"/>
      <c r="J185" s="42"/>
      <c r="K185" s="42"/>
      <c r="L185" s="42"/>
      <c r="M185" s="42"/>
      <c r="N185" s="42"/>
      <c r="O185" s="42"/>
      <c r="S185" s="13"/>
    </row>
    <row r="186" spans="1:19" x14ac:dyDescent="0.3">
      <c r="A186" s="49" t="s">
        <v>87</v>
      </c>
      <c r="B186" s="52">
        <v>1201451</v>
      </c>
      <c r="C186" s="47"/>
      <c r="D186" s="74"/>
      <c r="E186" s="74"/>
      <c r="F186" s="74"/>
      <c r="G186" s="74"/>
      <c r="H186" s="74"/>
      <c r="I186" s="74"/>
      <c r="J186" s="42"/>
      <c r="K186" s="42"/>
      <c r="L186" s="42"/>
      <c r="M186" s="42"/>
      <c r="N186" s="42"/>
      <c r="O186" s="42"/>
      <c r="S186" s="13"/>
    </row>
    <row r="187" spans="1:19" x14ac:dyDescent="0.3">
      <c r="A187" s="49" t="s">
        <v>51</v>
      </c>
      <c r="B187" s="47" t="s">
        <v>167</v>
      </c>
      <c r="C187" s="47"/>
      <c r="D187" s="74"/>
      <c r="E187" s="74"/>
      <c r="F187" s="74"/>
      <c r="G187" s="74"/>
      <c r="H187" s="74"/>
      <c r="I187" s="74"/>
      <c r="J187" s="42"/>
      <c r="K187" s="42"/>
      <c r="L187" s="42"/>
      <c r="M187" s="42"/>
      <c r="N187" s="42"/>
      <c r="O187" s="42"/>
      <c r="S187" s="13"/>
    </row>
    <row r="188" spans="1:19" x14ac:dyDescent="0.3">
      <c r="A188" s="49" t="s">
        <v>32</v>
      </c>
      <c r="B188" s="47" t="s">
        <v>168</v>
      </c>
      <c r="C188" s="47"/>
      <c r="D188" s="74"/>
      <c r="E188" s="74"/>
      <c r="F188" s="74"/>
      <c r="G188" s="74"/>
      <c r="H188" s="74"/>
      <c r="I188" s="74"/>
      <c r="J188" s="42"/>
      <c r="K188" s="42"/>
      <c r="L188" s="42"/>
      <c r="M188" s="42"/>
      <c r="N188" s="42"/>
      <c r="O188" s="42"/>
      <c r="S188" s="13"/>
    </row>
    <row r="189" spans="1:19" x14ac:dyDescent="0.3">
      <c r="A189" s="49" t="s">
        <v>52</v>
      </c>
      <c r="B189" s="47" t="s">
        <v>169</v>
      </c>
      <c r="C189" s="47"/>
      <c r="D189" s="74"/>
      <c r="E189" s="74"/>
      <c r="F189" s="74"/>
      <c r="G189" s="74"/>
      <c r="H189" s="74"/>
      <c r="I189" s="74"/>
      <c r="J189" s="42"/>
      <c r="K189" s="42"/>
      <c r="L189" s="42"/>
      <c r="M189" s="42"/>
      <c r="N189" s="42"/>
      <c r="O189" s="42"/>
      <c r="S189" s="13"/>
    </row>
    <row r="190" spans="1:19" x14ac:dyDescent="0.3">
      <c r="A190" s="49" t="s">
        <v>37</v>
      </c>
      <c r="B190" s="47" t="s">
        <v>162</v>
      </c>
      <c r="C190" s="47"/>
      <c r="D190" s="74"/>
      <c r="E190" s="74"/>
      <c r="F190" s="74"/>
      <c r="G190" s="74"/>
      <c r="H190" s="74"/>
      <c r="I190" s="74"/>
      <c r="J190" s="42"/>
      <c r="K190" s="42"/>
      <c r="L190" s="42"/>
      <c r="M190" s="42"/>
      <c r="N190" s="42"/>
      <c r="O190" s="42"/>
      <c r="S190" s="13"/>
    </row>
    <row r="191" spans="1:19" x14ac:dyDescent="0.3">
      <c r="A191" s="49" t="s">
        <v>39</v>
      </c>
      <c r="B191" s="47" t="s">
        <v>163</v>
      </c>
      <c r="C191" s="47"/>
      <c r="D191" s="74"/>
      <c r="E191" s="74"/>
      <c r="F191" s="74"/>
      <c r="G191" s="74"/>
      <c r="H191" s="74"/>
      <c r="I191" s="74"/>
      <c r="J191" s="42"/>
      <c r="K191" s="42"/>
      <c r="L191" s="42"/>
      <c r="M191" s="42"/>
      <c r="N191" s="42"/>
      <c r="O191" s="42"/>
      <c r="S191" s="13"/>
    </row>
    <row r="192" spans="1:19" x14ac:dyDescent="0.3">
      <c r="A192" s="49" t="s">
        <v>36</v>
      </c>
      <c r="B192" s="47" t="s">
        <v>170</v>
      </c>
      <c r="C192" s="47"/>
      <c r="D192" s="74"/>
      <c r="E192" s="74"/>
      <c r="F192" s="74"/>
      <c r="G192" s="74"/>
      <c r="H192" s="74"/>
      <c r="I192" s="74"/>
      <c r="J192" s="42"/>
      <c r="K192" s="42"/>
      <c r="L192" s="42"/>
      <c r="M192" s="42"/>
      <c r="N192" s="42"/>
      <c r="O192" s="42"/>
      <c r="S192" s="13"/>
    </row>
    <row r="193" spans="1:19" x14ac:dyDescent="0.3">
      <c r="A193" s="49" t="s">
        <v>42</v>
      </c>
      <c r="B193" s="47" t="s">
        <v>171</v>
      </c>
      <c r="C193" s="47"/>
      <c r="D193" s="74"/>
      <c r="E193" s="74"/>
      <c r="F193" s="74"/>
      <c r="G193" s="74"/>
      <c r="H193" s="74"/>
      <c r="I193" s="74"/>
      <c r="J193" s="42"/>
      <c r="K193" s="42"/>
      <c r="L193" s="42"/>
      <c r="M193" s="42"/>
      <c r="N193" s="42"/>
      <c r="O193" s="42"/>
      <c r="S193" s="13"/>
    </row>
    <row r="194" spans="1:19" x14ac:dyDescent="0.3">
      <c r="A194" s="49" t="s">
        <v>123</v>
      </c>
      <c r="B194" s="47"/>
      <c r="C194" s="47"/>
      <c r="D194" s="74"/>
      <c r="E194" s="74"/>
      <c r="F194" s="74"/>
      <c r="G194" s="74"/>
      <c r="H194" s="74"/>
      <c r="I194" s="74"/>
      <c r="J194" s="42"/>
      <c r="K194" s="42"/>
      <c r="L194" s="42"/>
      <c r="M194" s="42"/>
      <c r="N194" s="42"/>
      <c r="O194" s="42"/>
      <c r="S194" s="13" t="s">
        <v>125</v>
      </c>
    </row>
    <row r="195" spans="1:19" x14ac:dyDescent="0.3">
      <c r="A195" s="49" t="s">
        <v>122</v>
      </c>
      <c r="B195" s="47"/>
      <c r="C195" s="47"/>
      <c r="D195" s="74"/>
      <c r="E195" s="74"/>
      <c r="F195" s="74"/>
      <c r="G195" s="74"/>
      <c r="H195" s="74"/>
      <c r="I195" s="74"/>
      <c r="J195" s="42"/>
      <c r="K195" s="42"/>
      <c r="L195" s="42"/>
      <c r="M195" s="42"/>
      <c r="N195" s="42"/>
      <c r="O195" s="42"/>
      <c r="S195" s="13" t="s">
        <v>134</v>
      </c>
    </row>
    <row r="196" spans="1:19" x14ac:dyDescent="0.3">
      <c r="A196" s="49" t="s">
        <v>124</v>
      </c>
      <c r="B196" s="47"/>
      <c r="C196" s="47"/>
      <c r="D196" s="74"/>
      <c r="E196" s="74"/>
      <c r="F196" s="74"/>
      <c r="G196" s="74"/>
      <c r="H196" s="74"/>
      <c r="I196" s="74"/>
      <c r="J196" s="42"/>
      <c r="K196" s="42"/>
      <c r="L196" s="42"/>
      <c r="M196" s="42"/>
      <c r="N196" s="42"/>
      <c r="O196" s="42"/>
      <c r="S196" s="13" t="s">
        <v>135</v>
      </c>
    </row>
    <row r="197" spans="1:19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9" x14ac:dyDescent="0.3">
      <c r="A198" s="50" t="s">
        <v>107</v>
      </c>
      <c r="B198" s="13"/>
      <c r="C198" s="13"/>
      <c r="J198" s="13"/>
      <c r="K198" s="13"/>
      <c r="L198" s="13"/>
      <c r="M198" s="13"/>
      <c r="N198" s="13"/>
      <c r="O198" s="13"/>
    </row>
    <row r="199" spans="1:19" x14ac:dyDescent="0.3">
      <c r="A199" s="49" t="s">
        <v>16</v>
      </c>
      <c r="B199" s="47" t="s">
        <v>155</v>
      </c>
      <c r="C199" s="47"/>
      <c r="D199" s="73"/>
      <c r="E199" s="73"/>
      <c r="F199" s="73"/>
      <c r="G199" s="73"/>
      <c r="H199" s="73"/>
      <c r="I199" s="73"/>
      <c r="J199" s="12"/>
      <c r="K199" s="12"/>
      <c r="L199" s="12"/>
      <c r="M199" s="12"/>
      <c r="N199" s="12"/>
      <c r="O199" s="12"/>
    </row>
    <row r="200" spans="1:19" x14ac:dyDescent="0.3">
      <c r="A200" s="49" t="s">
        <v>19</v>
      </c>
      <c r="B200" s="47" t="s">
        <v>165</v>
      </c>
      <c r="C200" s="47"/>
      <c r="D200" s="73"/>
      <c r="E200" s="73"/>
      <c r="F200" s="73"/>
      <c r="G200" s="73"/>
      <c r="H200" s="73"/>
      <c r="I200" s="73"/>
      <c r="J200" s="12"/>
      <c r="K200" s="12"/>
      <c r="L200" s="12"/>
      <c r="M200" s="12"/>
      <c r="N200" s="12"/>
      <c r="O200" s="12"/>
    </row>
    <row r="201" spans="1:19" x14ac:dyDescent="0.3">
      <c r="A201" s="49" t="s">
        <v>23</v>
      </c>
      <c r="B201" s="47" t="s">
        <v>156</v>
      </c>
      <c r="C201" s="47"/>
      <c r="D201" s="73"/>
      <c r="E201" s="73"/>
      <c r="F201" s="73"/>
      <c r="G201" s="73"/>
      <c r="H201" s="73"/>
      <c r="I201" s="73"/>
      <c r="J201" s="12"/>
      <c r="K201" s="12"/>
      <c r="L201" s="12"/>
      <c r="M201" s="12"/>
      <c r="N201" s="12"/>
      <c r="O201" s="12"/>
      <c r="S201" s="19" t="s">
        <v>150</v>
      </c>
    </row>
    <row r="202" spans="1:19" x14ac:dyDescent="0.3">
      <c r="A202" s="49" t="s">
        <v>94</v>
      </c>
      <c r="B202" s="52">
        <v>0</v>
      </c>
      <c r="C202" s="47"/>
      <c r="D202" s="73"/>
      <c r="E202" s="73"/>
      <c r="F202" s="73"/>
      <c r="G202" s="73"/>
      <c r="H202" s="73"/>
      <c r="I202" s="73"/>
      <c r="J202" s="12"/>
      <c r="K202" s="12"/>
      <c r="L202" s="12"/>
      <c r="M202" s="12"/>
      <c r="N202" s="12"/>
      <c r="O202" s="12"/>
    </row>
    <row r="203" spans="1:19" x14ac:dyDescent="0.3">
      <c r="A203" s="49" t="s">
        <v>26</v>
      </c>
      <c r="B203" s="47" t="s">
        <v>166</v>
      </c>
      <c r="C203" s="47"/>
      <c r="D203" s="73"/>
      <c r="E203" s="73"/>
      <c r="F203" s="73"/>
      <c r="G203" s="73"/>
      <c r="H203" s="73"/>
      <c r="I203" s="73"/>
      <c r="J203" s="12"/>
      <c r="K203" s="12"/>
      <c r="L203" s="12"/>
      <c r="M203" s="12"/>
      <c r="N203" s="12"/>
      <c r="O203" s="12"/>
    </row>
    <row r="204" spans="1:19" x14ac:dyDescent="0.3">
      <c r="A204" s="49" t="s">
        <v>30</v>
      </c>
      <c r="B204" s="47" t="s">
        <v>159</v>
      </c>
      <c r="C204" s="47"/>
      <c r="D204" s="73"/>
      <c r="E204" s="73"/>
      <c r="F204" s="73"/>
      <c r="G204" s="73"/>
      <c r="H204" s="73"/>
      <c r="I204" s="73"/>
      <c r="J204" s="12"/>
      <c r="K204" s="12"/>
      <c r="L204" s="12"/>
      <c r="M204" s="12"/>
      <c r="N204" s="12"/>
      <c r="O204" s="12"/>
      <c r="S204" s="19" t="s">
        <v>150</v>
      </c>
    </row>
    <row r="205" spans="1:19" x14ac:dyDescent="0.3">
      <c r="A205" s="49" t="s">
        <v>87</v>
      </c>
      <c r="B205" s="52">
        <v>1201451</v>
      </c>
      <c r="C205" s="47"/>
      <c r="D205" s="73"/>
      <c r="E205" s="73"/>
      <c r="F205" s="73"/>
      <c r="G205" s="73"/>
      <c r="H205" s="73"/>
      <c r="I205" s="73"/>
      <c r="J205" s="12"/>
      <c r="K205" s="12"/>
      <c r="L205" s="12"/>
      <c r="M205" s="12"/>
      <c r="N205" s="12"/>
      <c r="O205" s="12"/>
    </row>
    <row r="206" spans="1:19" x14ac:dyDescent="0.3">
      <c r="A206" s="49" t="s">
        <v>51</v>
      </c>
      <c r="B206" s="47" t="s">
        <v>167</v>
      </c>
      <c r="C206" s="47"/>
      <c r="D206" s="73"/>
      <c r="E206" s="73"/>
      <c r="F206" s="73"/>
      <c r="G206" s="73"/>
      <c r="H206" s="73"/>
      <c r="I206" s="73"/>
      <c r="J206" s="12"/>
      <c r="K206" s="12"/>
      <c r="L206" s="12"/>
      <c r="M206" s="12"/>
      <c r="N206" s="12"/>
      <c r="O206" s="12"/>
    </row>
    <row r="207" spans="1:19" x14ac:dyDescent="0.3">
      <c r="A207" s="49" t="s">
        <v>32</v>
      </c>
      <c r="B207" s="47" t="s">
        <v>168</v>
      </c>
      <c r="C207" s="47"/>
      <c r="D207" s="73"/>
      <c r="E207" s="73"/>
      <c r="F207" s="73"/>
      <c r="G207" s="73"/>
      <c r="H207" s="73"/>
      <c r="I207" s="73"/>
      <c r="J207" s="12"/>
      <c r="K207" s="12"/>
      <c r="L207" s="12"/>
      <c r="M207" s="12"/>
      <c r="N207" s="12"/>
      <c r="O207" s="12"/>
      <c r="S207" s="19" t="s">
        <v>150</v>
      </c>
    </row>
    <row r="208" spans="1:19" x14ac:dyDescent="0.3">
      <c r="A208" s="49" t="s">
        <v>52</v>
      </c>
      <c r="B208" s="47" t="s">
        <v>169</v>
      </c>
      <c r="C208" s="47"/>
      <c r="D208" s="73"/>
      <c r="E208" s="73"/>
      <c r="F208" s="73"/>
      <c r="G208" s="73"/>
      <c r="H208" s="73"/>
      <c r="I208" s="73"/>
      <c r="J208" s="12"/>
      <c r="K208" s="12"/>
      <c r="L208" s="12"/>
      <c r="M208" s="12"/>
      <c r="N208" s="12"/>
      <c r="O208" s="12"/>
      <c r="S208" s="19" t="s">
        <v>150</v>
      </c>
    </row>
    <row r="209" spans="1:19" x14ac:dyDescent="0.3">
      <c r="A209" s="49" t="s">
        <v>37</v>
      </c>
      <c r="B209" s="47" t="s">
        <v>162</v>
      </c>
      <c r="C209" s="47"/>
      <c r="D209" s="73"/>
      <c r="E209" s="73"/>
      <c r="F209" s="73"/>
      <c r="G209" s="73"/>
      <c r="H209" s="73"/>
      <c r="I209" s="73"/>
      <c r="J209" s="12"/>
      <c r="K209" s="12"/>
      <c r="L209" s="12"/>
      <c r="M209" s="12"/>
      <c r="N209" s="12"/>
      <c r="O209" s="12"/>
    </row>
    <row r="210" spans="1:19" x14ac:dyDescent="0.3">
      <c r="A210" s="49" t="s">
        <v>39</v>
      </c>
      <c r="B210" s="47" t="s">
        <v>163</v>
      </c>
      <c r="C210" s="47"/>
      <c r="D210" s="73"/>
      <c r="E210" s="73"/>
      <c r="F210" s="73"/>
      <c r="G210" s="73"/>
      <c r="H210" s="73"/>
      <c r="I210" s="73"/>
      <c r="J210" s="12"/>
      <c r="K210" s="12"/>
      <c r="L210" s="12"/>
      <c r="M210" s="12"/>
      <c r="N210" s="12"/>
      <c r="O210" s="12"/>
    </row>
    <row r="211" spans="1:19" x14ac:dyDescent="0.3">
      <c r="A211" s="49" t="s">
        <v>36</v>
      </c>
      <c r="B211" s="47" t="s">
        <v>170</v>
      </c>
      <c r="C211" s="47"/>
      <c r="D211" s="73"/>
      <c r="E211" s="73"/>
      <c r="F211" s="73"/>
      <c r="G211" s="73"/>
      <c r="H211" s="73"/>
      <c r="I211" s="73"/>
      <c r="J211" s="12"/>
      <c r="K211" s="12"/>
      <c r="L211" s="12"/>
      <c r="M211" s="12"/>
      <c r="N211" s="12"/>
      <c r="O211" s="12"/>
    </row>
    <row r="212" spans="1:19" x14ac:dyDescent="0.3">
      <c r="A212" s="49" t="s">
        <v>42</v>
      </c>
      <c r="B212" s="47" t="s">
        <v>171</v>
      </c>
      <c r="C212" s="47"/>
      <c r="D212" s="73"/>
      <c r="E212" s="73"/>
      <c r="F212" s="73"/>
      <c r="G212" s="73"/>
      <c r="H212" s="73"/>
      <c r="I212" s="73"/>
      <c r="J212" s="12"/>
      <c r="K212" s="12"/>
      <c r="L212" s="12"/>
      <c r="M212" s="12"/>
      <c r="N212" s="12"/>
      <c r="O212" s="12"/>
      <c r="S212" s="13"/>
    </row>
    <row r="213" spans="1:19" x14ac:dyDescent="0.3">
      <c r="A213" s="49" t="s">
        <v>123</v>
      </c>
      <c r="B213" s="47"/>
      <c r="C213" s="47"/>
      <c r="D213" s="73"/>
      <c r="E213" s="73"/>
      <c r="F213" s="73"/>
      <c r="G213" s="73"/>
      <c r="H213" s="73"/>
      <c r="I213" s="73"/>
      <c r="J213" s="12"/>
      <c r="K213" s="12"/>
      <c r="L213" s="12"/>
      <c r="M213" s="12"/>
      <c r="N213" s="12"/>
      <c r="O213" s="12"/>
      <c r="S213" s="13" t="s">
        <v>125</v>
      </c>
    </row>
    <row r="214" spans="1:19" x14ac:dyDescent="0.3">
      <c r="A214" s="49" t="s">
        <v>122</v>
      </c>
      <c r="B214" s="47"/>
      <c r="C214" s="47"/>
      <c r="D214" s="73"/>
      <c r="E214" s="73"/>
      <c r="F214" s="73"/>
      <c r="G214" s="73"/>
      <c r="H214" s="73"/>
      <c r="I214" s="73"/>
      <c r="J214" s="12"/>
      <c r="K214" s="12"/>
      <c r="L214" s="12"/>
      <c r="M214" s="12"/>
      <c r="N214" s="12"/>
      <c r="O214" s="12"/>
      <c r="S214" s="13" t="s">
        <v>134</v>
      </c>
    </row>
    <row r="215" spans="1:19" x14ac:dyDescent="0.3">
      <c r="A215" s="49" t="s">
        <v>124</v>
      </c>
      <c r="B215" s="47"/>
      <c r="C215" s="47"/>
      <c r="D215" s="73"/>
      <c r="E215" s="73"/>
      <c r="F215" s="73"/>
      <c r="G215" s="73"/>
      <c r="H215" s="73"/>
      <c r="I215" s="73"/>
      <c r="J215" s="12"/>
      <c r="K215" s="12"/>
      <c r="L215" s="12"/>
      <c r="M215" s="12"/>
      <c r="N215" s="12"/>
      <c r="O215" s="12"/>
      <c r="S215" s="13" t="s">
        <v>135</v>
      </c>
    </row>
    <row r="216" spans="1:19" x14ac:dyDescent="0.3">
      <c r="A216" s="13"/>
      <c r="B216" s="13"/>
      <c r="C216" s="13"/>
      <c r="J216" s="13"/>
      <c r="K216" s="13"/>
      <c r="L216" s="13"/>
      <c r="M216" s="13"/>
      <c r="N216" s="13"/>
      <c r="O216" s="13"/>
      <c r="S216" s="13"/>
    </row>
    <row r="217" spans="1:19" x14ac:dyDescent="0.3">
      <c r="A217" s="50" t="s">
        <v>108</v>
      </c>
      <c r="B217" s="13"/>
      <c r="C217" s="13"/>
      <c r="J217" s="13"/>
      <c r="K217" s="13"/>
      <c r="L217" s="13"/>
      <c r="M217" s="13"/>
      <c r="N217" s="13"/>
      <c r="O217" s="13"/>
      <c r="S217" s="13"/>
    </row>
    <row r="218" spans="1:19" x14ac:dyDescent="0.3">
      <c r="A218" s="49" t="s">
        <v>16</v>
      </c>
      <c r="B218" s="47" t="s">
        <v>155</v>
      </c>
      <c r="C218" s="47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70"/>
      <c r="Q218" s="69"/>
      <c r="S218" s="13" t="s">
        <v>128</v>
      </c>
    </row>
    <row r="219" spans="1:19" x14ac:dyDescent="0.3">
      <c r="A219" s="49" t="s">
        <v>19</v>
      </c>
      <c r="B219" s="47" t="s">
        <v>165</v>
      </c>
      <c r="C219" s="47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70"/>
      <c r="Q219" s="69"/>
      <c r="S219" s="13"/>
    </row>
    <row r="220" spans="1:19" x14ac:dyDescent="0.3">
      <c r="A220" s="49" t="s">
        <v>23</v>
      </c>
      <c r="B220" s="47" t="s">
        <v>156</v>
      </c>
      <c r="C220" s="47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70"/>
      <c r="Q220" s="69"/>
      <c r="S220" s="13" t="s">
        <v>126</v>
      </c>
    </row>
    <row r="221" spans="1:19" x14ac:dyDescent="0.3">
      <c r="A221" s="49" t="s">
        <v>94</v>
      </c>
      <c r="B221" s="52">
        <v>0</v>
      </c>
      <c r="C221" s="47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70"/>
      <c r="Q221" s="69"/>
      <c r="S221" s="13"/>
    </row>
    <row r="222" spans="1:19" x14ac:dyDescent="0.3">
      <c r="A222" s="49" t="s">
        <v>26</v>
      </c>
      <c r="B222" s="47" t="s">
        <v>166</v>
      </c>
      <c r="C222" s="47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70"/>
      <c r="Q222" s="69"/>
      <c r="S222" s="13"/>
    </row>
    <row r="223" spans="1:19" x14ac:dyDescent="0.3">
      <c r="A223" s="49" t="s">
        <v>30</v>
      </c>
      <c r="B223" s="47" t="s">
        <v>159</v>
      </c>
      <c r="C223" s="47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70"/>
      <c r="Q223" s="69"/>
      <c r="S223" s="13"/>
    </row>
    <row r="224" spans="1:19" x14ac:dyDescent="0.3">
      <c r="A224" s="49" t="s">
        <v>87</v>
      </c>
      <c r="B224" s="52">
        <v>1201451</v>
      </c>
      <c r="C224" s="47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70"/>
      <c r="Q224" s="69"/>
      <c r="S224" s="13"/>
    </row>
    <row r="225" spans="1:19" x14ac:dyDescent="0.3">
      <c r="A225" s="49" t="s">
        <v>51</v>
      </c>
      <c r="B225" s="47" t="s">
        <v>167</v>
      </c>
      <c r="C225" s="47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70"/>
      <c r="Q225" s="69"/>
      <c r="S225" s="13"/>
    </row>
    <row r="226" spans="1:19" x14ac:dyDescent="0.3">
      <c r="A226" s="49" t="s">
        <v>32</v>
      </c>
      <c r="B226" s="47" t="s">
        <v>168</v>
      </c>
      <c r="C226" s="47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70"/>
      <c r="Q226" s="69"/>
      <c r="S226" s="13"/>
    </row>
    <row r="227" spans="1:19" x14ac:dyDescent="0.3">
      <c r="A227" s="49" t="s">
        <v>52</v>
      </c>
      <c r="B227" s="47" t="s">
        <v>169</v>
      </c>
      <c r="C227" s="47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70"/>
      <c r="Q227" s="69"/>
      <c r="S227" s="13"/>
    </row>
    <row r="228" spans="1:19" x14ac:dyDescent="0.3">
      <c r="A228" s="49" t="s">
        <v>37</v>
      </c>
      <c r="B228" s="47" t="s">
        <v>162</v>
      </c>
      <c r="C228" s="47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70"/>
      <c r="Q228" s="69"/>
      <c r="S228" s="13"/>
    </row>
    <row r="229" spans="1:19" x14ac:dyDescent="0.3">
      <c r="A229" s="49" t="s">
        <v>39</v>
      </c>
      <c r="B229" s="47" t="s">
        <v>163</v>
      </c>
      <c r="C229" s="47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70"/>
      <c r="Q229" s="69"/>
      <c r="S229" s="13" t="s">
        <v>127</v>
      </c>
    </row>
    <row r="230" spans="1:19" x14ac:dyDescent="0.3">
      <c r="A230" s="49" t="s">
        <v>36</v>
      </c>
      <c r="B230" s="47" t="s">
        <v>170</v>
      </c>
      <c r="C230" s="47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70"/>
      <c r="Q230" s="69"/>
      <c r="S230" s="13"/>
    </row>
    <row r="231" spans="1:19" x14ac:dyDescent="0.3">
      <c r="A231" s="49" t="s">
        <v>42</v>
      </c>
      <c r="B231" s="47" t="s">
        <v>171</v>
      </c>
      <c r="C231" s="47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70"/>
      <c r="Q231" s="69"/>
      <c r="S231" s="13"/>
    </row>
    <row r="232" spans="1:19" x14ac:dyDescent="0.3">
      <c r="A232" s="49" t="s">
        <v>115</v>
      </c>
      <c r="B232" s="47"/>
      <c r="C232" s="47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70"/>
      <c r="Q232" s="69"/>
      <c r="S232" s="13" t="s">
        <v>117</v>
      </c>
    </row>
    <row r="233" spans="1:19" x14ac:dyDescent="0.3">
      <c r="A233" s="49" t="s">
        <v>123</v>
      </c>
      <c r="B233" s="47"/>
      <c r="C233" s="47"/>
      <c r="D233" s="69"/>
      <c r="E233" s="69"/>
      <c r="F233" s="69"/>
      <c r="G233" s="69"/>
      <c r="H233" s="69"/>
      <c r="I233" s="69"/>
      <c r="J233" s="71"/>
      <c r="K233" s="71"/>
      <c r="L233" s="71"/>
      <c r="M233" s="71"/>
      <c r="N233" s="71"/>
      <c r="O233" s="71"/>
      <c r="P233" s="70"/>
      <c r="Q233" s="69"/>
      <c r="R233" s="13"/>
      <c r="S233" s="13" t="s">
        <v>125</v>
      </c>
    </row>
    <row r="234" spans="1:19" x14ac:dyDescent="0.3">
      <c r="A234" s="49" t="s">
        <v>122</v>
      </c>
      <c r="B234" s="47"/>
      <c r="C234" s="47"/>
      <c r="D234" s="69"/>
      <c r="E234" s="69"/>
      <c r="F234" s="69"/>
      <c r="G234" s="69"/>
      <c r="H234" s="69"/>
      <c r="I234" s="69"/>
      <c r="J234" s="71"/>
      <c r="K234" s="71"/>
      <c r="L234" s="71"/>
      <c r="M234" s="71"/>
      <c r="N234" s="71"/>
      <c r="O234" s="71"/>
      <c r="P234" s="70"/>
      <c r="Q234" s="69"/>
      <c r="R234" s="13"/>
      <c r="S234" s="13" t="s">
        <v>134</v>
      </c>
    </row>
    <row r="235" spans="1:19" x14ac:dyDescent="0.3">
      <c r="A235" s="49" t="s">
        <v>124</v>
      </c>
      <c r="B235" s="13"/>
      <c r="C235" s="13"/>
      <c r="D235" s="69"/>
      <c r="E235" s="69"/>
      <c r="F235" s="69"/>
      <c r="G235" s="69"/>
      <c r="H235" s="69"/>
      <c r="I235" s="69"/>
      <c r="J235" s="71"/>
      <c r="K235" s="71"/>
      <c r="L235" s="71"/>
      <c r="M235" s="71"/>
      <c r="N235" s="71"/>
      <c r="O235" s="71"/>
      <c r="P235" s="70"/>
      <c r="Q235" s="69"/>
      <c r="R235" s="13"/>
      <c r="S235" s="13" t="s">
        <v>135</v>
      </c>
    </row>
    <row r="236" spans="1:19" s="5" customFormat="1" x14ac:dyDescent="0.3">
      <c r="A236" s="57" t="s">
        <v>112</v>
      </c>
      <c r="B236" s="23"/>
      <c r="C236" s="23"/>
      <c r="D236" s="43">
        <v>72242.4005750754</v>
      </c>
      <c r="E236" s="43">
        <v>74425.111090211954</v>
      </c>
      <c r="F236" s="43">
        <v>94444.912581347889</v>
      </c>
      <c r="G236" s="43">
        <v>136841.3663912646</v>
      </c>
      <c r="H236" s="43">
        <v>103292.91806849536</v>
      </c>
      <c r="I236" s="43">
        <v>105722.07508437849</v>
      </c>
      <c r="J236" s="55"/>
      <c r="K236" s="55"/>
      <c r="L236" s="55"/>
      <c r="M236" s="55"/>
      <c r="N236" s="55"/>
      <c r="O236" s="55"/>
      <c r="P236" s="23"/>
      <c r="Q236" s="43">
        <v>586968.7837907736</v>
      </c>
      <c r="R236" s="23"/>
      <c r="S236" s="23" t="s">
        <v>153</v>
      </c>
    </row>
    <row r="237" spans="1:19" x14ac:dyDescent="0.3">
      <c r="A237" s="13"/>
      <c r="B237" s="13"/>
      <c r="C237" s="13"/>
      <c r="D237" s="13"/>
      <c r="E237" s="13"/>
      <c r="F237" s="13"/>
      <c r="G237" s="13"/>
      <c r="H237" s="13"/>
      <c r="I237" s="13"/>
      <c r="J237" s="24"/>
      <c r="K237" s="24"/>
      <c r="L237" s="24"/>
      <c r="M237" s="24"/>
      <c r="N237" s="24"/>
      <c r="O237" s="24"/>
      <c r="P237" s="13"/>
      <c r="Q237" s="13"/>
      <c r="R237" s="13"/>
      <c r="S237" s="13"/>
    </row>
    <row r="238" spans="1:19" x14ac:dyDescent="0.3">
      <c r="A238" s="13"/>
      <c r="B238" s="13"/>
      <c r="C238" s="13"/>
      <c r="D238" s="1"/>
      <c r="E238" s="1"/>
      <c r="F238" s="1"/>
      <c r="G238" s="1"/>
      <c r="H238" s="1"/>
      <c r="I238" s="53"/>
      <c r="J238" s="56"/>
      <c r="K238" s="56"/>
      <c r="L238" s="56"/>
      <c r="M238" s="56"/>
      <c r="N238" s="56"/>
      <c r="O238" s="56"/>
      <c r="P238" s="13"/>
      <c r="Q238" s="14"/>
      <c r="R238" s="13"/>
      <c r="S238" s="13"/>
    </row>
    <row r="239" spans="1:19" x14ac:dyDescent="0.3">
      <c r="A239" s="13"/>
      <c r="B239" s="13"/>
      <c r="C239" s="13"/>
      <c r="D239" s="1"/>
      <c r="E239" s="1"/>
      <c r="F239" s="1"/>
      <c r="G239" s="1"/>
      <c r="H239" s="1"/>
      <c r="I239" s="53"/>
      <c r="J239" s="56"/>
      <c r="K239" s="56"/>
      <c r="L239" s="56"/>
      <c r="M239" s="56"/>
      <c r="N239" s="56"/>
      <c r="O239" s="56"/>
      <c r="P239" s="13"/>
      <c r="Q239" s="14"/>
      <c r="R239" s="13"/>
      <c r="S239" s="13"/>
    </row>
    <row r="240" spans="1:19" x14ac:dyDescent="0.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 x14ac:dyDescent="0.3">
      <c r="A241" s="13"/>
      <c r="B241" s="13"/>
      <c r="C241" s="13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3"/>
      <c r="Q241" s="12"/>
      <c r="R241" s="13"/>
      <c r="S241" s="13"/>
    </row>
    <row r="242" spans="1:19" x14ac:dyDescent="0.3">
      <c r="A242" s="13"/>
      <c r="B242" s="13"/>
      <c r="C242" s="13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3"/>
      <c r="Q242" s="12"/>
      <c r="R242" s="13"/>
      <c r="S242" s="13"/>
    </row>
    <row r="243" spans="1:19" x14ac:dyDescent="0.3">
      <c r="D243" s="11"/>
      <c r="E243" s="11"/>
      <c r="F243" s="11"/>
      <c r="G243" s="11"/>
      <c r="H243" s="11"/>
      <c r="I243" s="11"/>
      <c r="J243" s="12"/>
      <c r="K243" s="12"/>
      <c r="L243" s="12"/>
      <c r="M243" s="12"/>
      <c r="N243" s="12"/>
      <c r="O243" s="12"/>
      <c r="Q243" s="11"/>
    </row>
    <row r="244" spans="1:19" x14ac:dyDescent="0.3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1:19" x14ac:dyDescent="0.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1:19" x14ac:dyDescent="0.3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1:19" x14ac:dyDescent="0.3">
      <c r="A247" s="2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1:19" x14ac:dyDescent="0.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1:19" x14ac:dyDescent="0.3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1:19" x14ac:dyDescent="0.3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1:19" x14ac:dyDescent="0.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1:19" x14ac:dyDescent="0.3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</sheetData>
  <printOptions horizontalCentered="1"/>
  <pageMargins left="0.25" right="0.25" top="0.5" bottom="0.5" header="0.3" footer="0.3"/>
  <pageSetup scale="37" fitToHeight="4" orientation="landscape" blackAndWhite="1" verticalDpi="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275"/>
  <sheetViews>
    <sheetView zoomScale="80" zoomScaleNormal="80" workbookViewId="0">
      <pane ySplit="7" topLeftCell="A8" activePane="bottomLeft" state="frozen"/>
      <selection sqref="A1:J6"/>
      <selection pane="bottomLeft" activeCell="A8" sqref="A8"/>
    </sheetView>
  </sheetViews>
  <sheetFormatPr defaultRowHeight="14.4" x14ac:dyDescent="0.3"/>
  <cols>
    <col min="1" max="1" width="71.5546875" bestFit="1" customWidth="1"/>
    <col min="2" max="2" width="9.33203125" bestFit="1" customWidth="1"/>
    <col min="3" max="3" width="13.5546875" bestFit="1" customWidth="1"/>
    <col min="4" max="4" width="13.109375" bestFit="1" customWidth="1"/>
    <col min="5" max="5" width="16.5546875" customWidth="1"/>
    <col min="6" max="7" width="13.109375" bestFit="1" customWidth="1"/>
    <col min="8" max="8" width="13.109375" customWidth="1"/>
    <col min="9" max="9" width="13.109375" bestFit="1" customWidth="1"/>
    <col min="10" max="10" width="3.88671875" bestFit="1" customWidth="1"/>
    <col min="11" max="12" width="4.88671875" bestFit="1" customWidth="1"/>
    <col min="13" max="13" width="4.33203125" bestFit="1" customWidth="1"/>
    <col min="14" max="15" width="4.88671875" bestFit="1" customWidth="1"/>
    <col min="16" max="16" width="5.33203125" customWidth="1"/>
    <col min="17" max="17" width="13.109375" bestFit="1" customWidth="1"/>
    <col min="18" max="18" width="5" customWidth="1"/>
    <col min="19" max="19" width="93.109375" bestFit="1" customWidth="1"/>
  </cols>
  <sheetData>
    <row r="1" spans="1:19" x14ac:dyDescent="0.3">
      <c r="A1" s="5" t="s">
        <v>71</v>
      </c>
    </row>
    <row r="2" spans="1:19" x14ac:dyDescent="0.3">
      <c r="A2" s="5" t="s">
        <v>78</v>
      </c>
    </row>
    <row r="3" spans="1:19" x14ac:dyDescent="0.3">
      <c r="A3" s="5" t="s">
        <v>152</v>
      </c>
    </row>
    <row r="4" spans="1:19" x14ac:dyDescent="0.3">
      <c r="A4" s="5" t="s">
        <v>151</v>
      </c>
      <c r="E4" s="19" t="s">
        <v>154</v>
      </c>
      <c r="F4" s="19"/>
      <c r="G4" s="19"/>
      <c r="H4" s="13"/>
    </row>
    <row r="6" spans="1:19" x14ac:dyDescent="0.3">
      <c r="A6" s="6"/>
      <c r="B6" s="6" t="s">
        <v>59</v>
      </c>
      <c r="C6" s="6" t="s">
        <v>60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9" x14ac:dyDescent="0.3">
      <c r="A7" s="7" t="s">
        <v>61</v>
      </c>
      <c r="B7" s="7" t="s">
        <v>62</v>
      </c>
      <c r="C7" s="7" t="s">
        <v>63</v>
      </c>
      <c r="D7" s="7" t="s">
        <v>0</v>
      </c>
      <c r="E7" s="7" t="s">
        <v>1</v>
      </c>
      <c r="F7" s="7" t="s">
        <v>2</v>
      </c>
      <c r="G7" s="7" t="s">
        <v>3</v>
      </c>
      <c r="H7" s="7" t="s">
        <v>4</v>
      </c>
      <c r="I7" s="7" t="s">
        <v>5</v>
      </c>
      <c r="J7" s="7" t="s">
        <v>6</v>
      </c>
      <c r="K7" s="7" t="s">
        <v>7</v>
      </c>
      <c r="L7" s="7" t="s">
        <v>8</v>
      </c>
      <c r="M7" s="7" t="s">
        <v>9</v>
      </c>
      <c r="N7" s="7" t="s">
        <v>10</v>
      </c>
      <c r="O7" s="7" t="s">
        <v>11</v>
      </c>
      <c r="Q7" s="7" t="s">
        <v>64</v>
      </c>
      <c r="S7" s="7" t="s">
        <v>65</v>
      </c>
    </row>
    <row r="8" spans="1:19" x14ac:dyDescent="0.3">
      <c r="A8" s="7"/>
      <c r="B8" s="7"/>
      <c r="C8" s="7"/>
      <c r="D8" s="45"/>
      <c r="E8" s="45"/>
      <c r="F8" s="45"/>
      <c r="G8" s="45"/>
      <c r="H8" s="45"/>
      <c r="I8" s="45"/>
      <c r="J8" s="45"/>
      <c r="K8" s="7"/>
      <c r="L8" s="7"/>
      <c r="M8" s="7"/>
      <c r="N8" s="7"/>
      <c r="O8" s="7"/>
      <c r="Q8" s="7"/>
      <c r="S8" s="7"/>
    </row>
    <row r="9" spans="1:19" x14ac:dyDescent="0.3">
      <c r="A9" s="8" t="s">
        <v>96</v>
      </c>
      <c r="B9" s="7"/>
      <c r="C9" s="7"/>
      <c r="D9" s="40">
        <v>1103134</v>
      </c>
      <c r="E9" s="40">
        <v>1021448</v>
      </c>
      <c r="F9" s="40">
        <v>1092730</v>
      </c>
      <c r="G9" s="40">
        <v>1108881</v>
      </c>
      <c r="H9" s="40">
        <v>1240689</v>
      </c>
      <c r="I9" s="40">
        <v>1331127</v>
      </c>
      <c r="J9" s="40"/>
      <c r="K9" s="40"/>
      <c r="L9" s="40"/>
      <c r="M9" s="40"/>
      <c r="N9" s="40"/>
      <c r="O9" s="40"/>
      <c r="Q9" s="4">
        <v>6898009</v>
      </c>
      <c r="S9" t="s">
        <v>149</v>
      </c>
    </row>
    <row r="10" spans="1:19" x14ac:dyDescent="0.3">
      <c r="A10" s="8" t="s">
        <v>88</v>
      </c>
      <c r="B10" s="7"/>
      <c r="C10" s="7"/>
      <c r="D10" s="1">
        <v>1060130.4145647287</v>
      </c>
      <c r="E10" s="1">
        <v>1028621.0401873412</v>
      </c>
      <c r="F10" s="1">
        <v>1014791.9353545045</v>
      </c>
      <c r="G10" s="1">
        <v>1059388.4311494976</v>
      </c>
      <c r="H10" s="1">
        <v>1178383.3637207586</v>
      </c>
      <c r="I10" s="1">
        <v>1265589.3177314063</v>
      </c>
      <c r="J10" s="1"/>
      <c r="K10" s="1"/>
      <c r="L10" s="1"/>
      <c r="M10" s="1"/>
      <c r="N10" s="1"/>
      <c r="O10" s="1"/>
      <c r="Q10" s="4">
        <v>6606904.5027082376</v>
      </c>
      <c r="S10" t="s">
        <v>110</v>
      </c>
    </row>
    <row r="11" spans="1:19" x14ac:dyDescent="0.3">
      <c r="A11" s="8" t="s">
        <v>97</v>
      </c>
      <c r="B11" s="7"/>
      <c r="C11" s="7"/>
      <c r="D11" s="1">
        <v>1127147.0000199999</v>
      </c>
      <c r="E11" s="1">
        <v>992872.00000999996</v>
      </c>
      <c r="F11" s="1">
        <v>1102086.9999599999</v>
      </c>
      <c r="G11" s="1">
        <v>1130639.0000499999</v>
      </c>
      <c r="H11" s="1">
        <v>1269295.9999200001</v>
      </c>
      <c r="I11" s="1">
        <v>1352881.5713599999</v>
      </c>
      <c r="J11" s="1"/>
      <c r="K11" s="1"/>
      <c r="L11" s="1"/>
      <c r="M11" s="1"/>
      <c r="N11" s="1"/>
      <c r="O11" s="1"/>
      <c r="Q11" s="4">
        <v>6974922.5713199992</v>
      </c>
      <c r="S11" t="s">
        <v>111</v>
      </c>
    </row>
    <row r="12" spans="1:19" x14ac:dyDescent="0.3">
      <c r="A12" s="8" t="s">
        <v>89</v>
      </c>
      <c r="B12" s="7"/>
      <c r="C12" s="7"/>
      <c r="D12" s="1">
        <v>1131080.5714400001</v>
      </c>
      <c r="E12" s="1">
        <v>1053877.9999899999</v>
      </c>
      <c r="F12" s="1">
        <v>1078161.28569</v>
      </c>
      <c r="G12" s="1">
        <v>1146865.1428499999</v>
      </c>
      <c r="H12" s="1">
        <v>1201014.5714799999</v>
      </c>
      <c r="I12" s="1">
        <v>1374882.00003</v>
      </c>
      <c r="J12" s="1"/>
      <c r="K12" s="1"/>
      <c r="L12" s="1"/>
      <c r="M12" s="1"/>
      <c r="N12" s="1"/>
      <c r="O12" s="1"/>
      <c r="Q12" s="4">
        <v>6985881.5714800004</v>
      </c>
      <c r="S12" t="s">
        <v>92</v>
      </c>
    </row>
    <row r="13" spans="1:19" x14ac:dyDescent="0.3">
      <c r="J13" s="13"/>
      <c r="K13" s="13"/>
      <c r="L13" s="13"/>
      <c r="M13" s="13"/>
      <c r="N13" s="13"/>
      <c r="O13" s="13"/>
    </row>
    <row r="14" spans="1:19" x14ac:dyDescent="0.3">
      <c r="A14" s="22" t="s">
        <v>79</v>
      </c>
      <c r="B14" s="13"/>
      <c r="C14" s="13"/>
      <c r="D14" s="13"/>
      <c r="E14" s="13"/>
      <c r="J14" s="13"/>
      <c r="K14" s="13"/>
      <c r="L14" s="13"/>
      <c r="M14" s="13"/>
      <c r="N14" s="13"/>
      <c r="O14" s="13"/>
    </row>
    <row r="15" spans="1:19" x14ac:dyDescent="0.3">
      <c r="A15" s="46" t="s">
        <v>98</v>
      </c>
      <c r="B15" s="13"/>
      <c r="C15" s="13"/>
      <c r="D15" s="13"/>
      <c r="E15" s="13"/>
      <c r="J15" s="13"/>
      <c r="K15" s="13"/>
      <c r="L15" s="13"/>
      <c r="M15" s="13"/>
      <c r="N15" s="13"/>
      <c r="O15" s="13"/>
    </row>
    <row r="16" spans="1:19" x14ac:dyDescent="0.3">
      <c r="A16" s="49" t="s">
        <v>17</v>
      </c>
      <c r="B16" s="47" t="s">
        <v>172</v>
      </c>
      <c r="C16" s="47"/>
      <c r="D16" s="14">
        <v>9352</v>
      </c>
      <c r="E16" s="14">
        <v>9200</v>
      </c>
      <c r="F16" s="4">
        <v>8696</v>
      </c>
      <c r="G16" s="4">
        <v>5014</v>
      </c>
      <c r="H16" s="4">
        <v>3847</v>
      </c>
      <c r="I16" s="4">
        <v>14075</v>
      </c>
      <c r="J16" s="14"/>
      <c r="K16" s="14"/>
      <c r="L16" s="14"/>
      <c r="M16" s="14"/>
      <c r="N16" s="14"/>
      <c r="O16" s="14"/>
      <c r="Q16" s="4">
        <v>50184</v>
      </c>
    </row>
    <row r="17" spans="1:17" x14ac:dyDescent="0.3">
      <c r="A17" s="49" t="s">
        <v>18</v>
      </c>
      <c r="B17" s="47" t="s">
        <v>173</v>
      </c>
      <c r="C17" s="47"/>
      <c r="D17" s="14">
        <v>0</v>
      </c>
      <c r="E17" s="14">
        <v>0</v>
      </c>
      <c r="F17" s="4">
        <v>0</v>
      </c>
      <c r="G17" s="4">
        <v>0</v>
      </c>
      <c r="H17" s="4">
        <v>0</v>
      </c>
      <c r="I17" s="4">
        <v>0</v>
      </c>
      <c r="J17" s="14"/>
      <c r="K17" s="14"/>
      <c r="L17" s="14"/>
      <c r="M17" s="14"/>
      <c r="N17" s="14"/>
      <c r="O17" s="14"/>
      <c r="Q17" s="4">
        <v>0</v>
      </c>
    </row>
    <row r="18" spans="1:17" x14ac:dyDescent="0.3">
      <c r="A18" s="49" t="s">
        <v>23</v>
      </c>
      <c r="B18" s="47" t="s">
        <v>156</v>
      </c>
      <c r="C18" s="47"/>
      <c r="D18" s="14">
        <v>8340</v>
      </c>
      <c r="E18" s="14">
        <v>8037</v>
      </c>
      <c r="F18" s="4">
        <v>8150</v>
      </c>
      <c r="G18" s="4">
        <v>7134</v>
      </c>
      <c r="H18" s="4">
        <v>15121</v>
      </c>
      <c r="I18" s="4">
        <v>14117</v>
      </c>
      <c r="J18" s="14"/>
      <c r="K18" s="14"/>
      <c r="L18" s="14"/>
      <c r="M18" s="14"/>
      <c r="N18" s="14"/>
      <c r="O18" s="14"/>
      <c r="Q18" s="4">
        <v>60899</v>
      </c>
    </row>
    <row r="19" spans="1:17" x14ac:dyDescent="0.3">
      <c r="A19" s="49" t="s">
        <v>94</v>
      </c>
      <c r="B19" s="52">
        <v>0</v>
      </c>
      <c r="C19" s="47"/>
      <c r="D19" s="14">
        <v>0</v>
      </c>
      <c r="E19" s="14">
        <v>0</v>
      </c>
      <c r="F19" s="4">
        <v>0</v>
      </c>
      <c r="G19" s="4">
        <v>0</v>
      </c>
      <c r="H19" s="4">
        <v>0</v>
      </c>
      <c r="I19" s="4">
        <v>0</v>
      </c>
      <c r="J19" s="14"/>
      <c r="K19" s="14"/>
      <c r="L19" s="14"/>
      <c r="M19" s="14"/>
      <c r="N19" s="14"/>
      <c r="O19" s="14"/>
      <c r="Q19" s="4">
        <v>0</v>
      </c>
    </row>
    <row r="20" spans="1:17" x14ac:dyDescent="0.3">
      <c r="A20" s="49" t="s">
        <v>25</v>
      </c>
      <c r="B20" s="47" t="s">
        <v>158</v>
      </c>
      <c r="C20" s="47"/>
      <c r="D20" s="14">
        <v>5532</v>
      </c>
      <c r="E20" s="14">
        <v>6256</v>
      </c>
      <c r="F20" s="4">
        <v>7056</v>
      </c>
      <c r="G20" s="4">
        <v>4170</v>
      </c>
      <c r="H20" s="4">
        <v>8457</v>
      </c>
      <c r="I20" s="4">
        <v>8828</v>
      </c>
      <c r="J20" s="14"/>
      <c r="K20" s="14"/>
      <c r="L20" s="14"/>
      <c r="M20" s="14"/>
      <c r="N20" s="14"/>
      <c r="O20" s="14"/>
      <c r="Q20" s="4">
        <v>40299</v>
      </c>
    </row>
    <row r="21" spans="1:17" x14ac:dyDescent="0.3">
      <c r="A21" s="49" t="s">
        <v>30</v>
      </c>
      <c r="B21" s="47" t="s">
        <v>159</v>
      </c>
      <c r="C21" s="47"/>
      <c r="D21" s="14">
        <v>75205</v>
      </c>
      <c r="E21" s="14">
        <v>44581</v>
      </c>
      <c r="F21" s="4">
        <v>54262</v>
      </c>
      <c r="G21" s="4">
        <v>50969</v>
      </c>
      <c r="H21" s="4">
        <v>160453</v>
      </c>
      <c r="I21" s="4">
        <v>141900</v>
      </c>
      <c r="J21" s="14"/>
      <c r="K21" s="14"/>
      <c r="L21" s="14"/>
      <c r="M21" s="14"/>
      <c r="N21" s="14"/>
      <c r="O21" s="14"/>
      <c r="Q21" s="4">
        <v>527370</v>
      </c>
    </row>
    <row r="22" spans="1:17" x14ac:dyDescent="0.3">
      <c r="A22" s="49" t="s">
        <v>27</v>
      </c>
      <c r="B22" s="47" t="s">
        <v>160</v>
      </c>
      <c r="C22" s="47"/>
      <c r="D22" s="14">
        <v>9578</v>
      </c>
      <c r="E22" s="14">
        <v>9012</v>
      </c>
      <c r="F22" s="4">
        <v>10072</v>
      </c>
      <c r="G22" s="4">
        <v>7608</v>
      </c>
      <c r="H22" s="4">
        <v>18416</v>
      </c>
      <c r="I22" s="4">
        <v>11900</v>
      </c>
      <c r="J22" s="14"/>
      <c r="K22" s="14"/>
      <c r="L22" s="14"/>
      <c r="M22" s="14"/>
      <c r="N22" s="14"/>
      <c r="O22" s="14"/>
      <c r="Q22" s="4">
        <v>66586</v>
      </c>
    </row>
    <row r="23" spans="1:17" x14ac:dyDescent="0.3">
      <c r="A23" s="49" t="s">
        <v>28</v>
      </c>
      <c r="B23" s="47" t="s">
        <v>174</v>
      </c>
      <c r="C23" s="47"/>
      <c r="D23" s="14">
        <v>0</v>
      </c>
      <c r="E23" s="14">
        <v>0</v>
      </c>
      <c r="F23" s="4">
        <v>0</v>
      </c>
      <c r="G23" s="4">
        <v>0</v>
      </c>
      <c r="H23" s="4">
        <v>0</v>
      </c>
      <c r="I23" s="4">
        <v>0</v>
      </c>
      <c r="J23" s="14"/>
      <c r="K23" s="14"/>
      <c r="L23" s="14"/>
      <c r="M23" s="14"/>
      <c r="N23" s="14"/>
      <c r="O23" s="14"/>
      <c r="Q23" s="4">
        <v>0</v>
      </c>
    </row>
    <row r="24" spans="1:17" x14ac:dyDescent="0.3">
      <c r="A24" s="49" t="s">
        <v>50</v>
      </c>
      <c r="B24" s="47" t="s">
        <v>175</v>
      </c>
      <c r="C24" s="47"/>
      <c r="D24" s="14">
        <v>60</v>
      </c>
      <c r="E24" s="14">
        <v>0</v>
      </c>
      <c r="F24" s="4">
        <v>0</v>
      </c>
      <c r="G24" s="4">
        <v>0</v>
      </c>
      <c r="H24" s="4">
        <v>0</v>
      </c>
      <c r="I24" s="4">
        <v>40</v>
      </c>
      <c r="J24" s="14"/>
      <c r="K24" s="14"/>
      <c r="L24" s="14"/>
      <c r="M24" s="14"/>
      <c r="N24" s="14"/>
      <c r="O24" s="14"/>
      <c r="Q24" s="4">
        <v>100</v>
      </c>
    </row>
    <row r="25" spans="1:17" x14ac:dyDescent="0.3">
      <c r="A25" s="49" t="s">
        <v>33</v>
      </c>
      <c r="B25" s="47" t="s">
        <v>176</v>
      </c>
      <c r="C25" s="47"/>
      <c r="D25" s="14">
        <v>450</v>
      </c>
      <c r="E25" s="14">
        <v>0</v>
      </c>
      <c r="F25" s="4">
        <v>450</v>
      </c>
      <c r="G25" s="4">
        <v>900</v>
      </c>
      <c r="H25" s="4">
        <v>1350</v>
      </c>
      <c r="I25" s="4">
        <v>900</v>
      </c>
      <c r="J25" s="14"/>
      <c r="K25" s="14"/>
      <c r="L25" s="14"/>
      <c r="M25" s="14"/>
      <c r="N25" s="14"/>
      <c r="O25" s="14"/>
      <c r="Q25" s="4">
        <v>4050</v>
      </c>
    </row>
    <row r="26" spans="1:17" x14ac:dyDescent="0.3">
      <c r="A26" s="49" t="s">
        <v>34</v>
      </c>
      <c r="B26" s="47" t="s">
        <v>177</v>
      </c>
      <c r="C26" s="47"/>
      <c r="D26" s="14">
        <v>1760</v>
      </c>
      <c r="E26" s="14">
        <v>1540</v>
      </c>
      <c r="F26" s="4">
        <v>1265</v>
      </c>
      <c r="G26" s="4">
        <v>1430</v>
      </c>
      <c r="H26" s="4">
        <v>2805</v>
      </c>
      <c r="I26" s="4">
        <v>2538</v>
      </c>
      <c r="J26" s="14"/>
      <c r="K26" s="14"/>
      <c r="L26" s="14"/>
      <c r="M26" s="14"/>
      <c r="N26" s="14"/>
      <c r="O26" s="14"/>
      <c r="Q26" s="4">
        <v>11338</v>
      </c>
    </row>
    <row r="27" spans="1:17" x14ac:dyDescent="0.3">
      <c r="A27" s="49" t="s">
        <v>37</v>
      </c>
      <c r="B27" s="47" t="s">
        <v>162</v>
      </c>
      <c r="C27" s="47"/>
      <c r="D27" s="14">
        <v>207</v>
      </c>
      <c r="E27" s="14">
        <v>99</v>
      </c>
      <c r="F27" s="4">
        <v>153</v>
      </c>
      <c r="G27" s="4">
        <v>1115</v>
      </c>
      <c r="H27" s="4">
        <v>183</v>
      </c>
      <c r="I27" s="4">
        <v>317</v>
      </c>
      <c r="J27" s="14"/>
      <c r="K27" s="14"/>
      <c r="L27" s="14"/>
      <c r="M27" s="14"/>
      <c r="N27" s="14"/>
      <c r="O27" s="14"/>
      <c r="Q27" s="4">
        <v>2074</v>
      </c>
    </row>
    <row r="28" spans="1:17" x14ac:dyDescent="0.3">
      <c r="A28" s="49" t="s">
        <v>43</v>
      </c>
      <c r="B28" s="47" t="s">
        <v>164</v>
      </c>
      <c r="C28" s="47"/>
      <c r="D28" s="14">
        <v>753</v>
      </c>
      <c r="E28" s="14">
        <v>1051</v>
      </c>
      <c r="F28" s="4">
        <v>1131</v>
      </c>
      <c r="G28" s="4">
        <v>467</v>
      </c>
      <c r="H28" s="4">
        <v>457</v>
      </c>
      <c r="I28" s="4">
        <v>1596</v>
      </c>
      <c r="J28" s="14"/>
      <c r="K28" s="14"/>
      <c r="L28" s="14"/>
      <c r="M28" s="14"/>
      <c r="N28" s="14"/>
      <c r="O28" s="14"/>
      <c r="Q28" s="4">
        <v>5455</v>
      </c>
    </row>
    <row r="29" spans="1:17" x14ac:dyDescent="0.3">
      <c r="A29" s="49"/>
      <c r="B29" s="47"/>
      <c r="C29" s="47"/>
      <c r="D29" s="14"/>
      <c r="E29" s="14"/>
      <c r="F29" s="4"/>
      <c r="G29" s="4"/>
      <c r="H29" s="4"/>
      <c r="I29" s="4"/>
      <c r="J29" s="14"/>
      <c r="K29" s="14"/>
      <c r="L29" s="14"/>
      <c r="M29" s="14"/>
      <c r="N29" s="14"/>
      <c r="O29" s="14"/>
      <c r="Q29" s="4"/>
    </row>
    <row r="30" spans="1:17" x14ac:dyDescent="0.3">
      <c r="A30" s="50" t="s">
        <v>99</v>
      </c>
      <c r="B30" s="47"/>
      <c r="C30" s="48">
        <v>0.20980901961614654</v>
      </c>
      <c r="D30" s="14">
        <v>236485.60703747688</v>
      </c>
      <c r="E30" s="14">
        <v>208313.50092642073</v>
      </c>
      <c r="F30" s="4">
        <v>231227.79299330772</v>
      </c>
      <c r="G30" s="4">
        <v>237218.26014027072</v>
      </c>
      <c r="H30" s="4">
        <v>266309.74934591161</v>
      </c>
      <c r="I30" s="4">
        <v>283846.75614379341</v>
      </c>
      <c r="J30" s="14"/>
      <c r="K30" s="14"/>
      <c r="L30" s="14"/>
      <c r="M30" s="14"/>
      <c r="N30" s="14"/>
      <c r="O30" s="14"/>
      <c r="Q30" s="4">
        <v>1463401.6665871812</v>
      </c>
    </row>
    <row r="31" spans="1:17" x14ac:dyDescent="0.3">
      <c r="A31" s="13"/>
      <c r="B31" s="13"/>
      <c r="C31" s="13"/>
      <c r="D31" s="13"/>
      <c r="E31" s="13"/>
      <c r="J31" s="13"/>
      <c r="K31" s="13"/>
      <c r="L31" s="13"/>
      <c r="M31" s="13"/>
      <c r="N31" s="13"/>
      <c r="O31" s="13"/>
    </row>
    <row r="32" spans="1:17" x14ac:dyDescent="0.3">
      <c r="A32" s="46" t="s">
        <v>90</v>
      </c>
      <c r="B32" s="13"/>
      <c r="C32" s="13"/>
      <c r="D32" s="13"/>
      <c r="E32" s="13"/>
      <c r="J32" s="13"/>
      <c r="K32" s="13"/>
      <c r="L32" s="13"/>
      <c r="M32" s="13"/>
      <c r="N32" s="13"/>
      <c r="O32" s="13"/>
    </row>
    <row r="33" spans="1:17" x14ac:dyDescent="0.3">
      <c r="A33" s="49" t="s">
        <v>17</v>
      </c>
      <c r="B33" s="47" t="s">
        <v>172</v>
      </c>
      <c r="C33" s="47"/>
      <c r="D33" s="14">
        <v>9937</v>
      </c>
      <c r="E33" s="14">
        <v>8181</v>
      </c>
      <c r="F33" s="4">
        <v>8580</v>
      </c>
      <c r="G33" s="4">
        <v>5426</v>
      </c>
      <c r="H33" s="4">
        <v>7120</v>
      </c>
      <c r="I33" s="4">
        <v>13378</v>
      </c>
      <c r="J33" s="14"/>
      <c r="K33" s="14"/>
      <c r="L33" s="14"/>
      <c r="M33" s="14"/>
      <c r="N33" s="14"/>
      <c r="O33" s="14"/>
      <c r="Q33" s="4">
        <v>52622</v>
      </c>
    </row>
    <row r="34" spans="1:17" x14ac:dyDescent="0.3">
      <c r="A34" s="49" t="s">
        <v>18</v>
      </c>
      <c r="B34" s="47" t="s">
        <v>173</v>
      </c>
      <c r="C34" s="47"/>
      <c r="D34" s="14">
        <v>0</v>
      </c>
      <c r="E34" s="14">
        <v>0</v>
      </c>
      <c r="F34" s="4">
        <v>0</v>
      </c>
      <c r="G34" s="4">
        <v>0</v>
      </c>
      <c r="H34" s="4">
        <v>0</v>
      </c>
      <c r="I34" s="4">
        <v>0</v>
      </c>
      <c r="J34" s="14"/>
      <c r="K34" s="14"/>
      <c r="L34" s="14"/>
      <c r="M34" s="14"/>
      <c r="N34" s="14"/>
      <c r="O34" s="14"/>
      <c r="Q34" s="4">
        <v>0</v>
      </c>
    </row>
    <row r="35" spans="1:17" x14ac:dyDescent="0.3">
      <c r="A35" s="49" t="s">
        <v>23</v>
      </c>
      <c r="B35" s="47" t="s">
        <v>156</v>
      </c>
      <c r="C35" s="47"/>
      <c r="D35" s="14">
        <v>8709</v>
      </c>
      <c r="E35" s="14">
        <v>7451</v>
      </c>
      <c r="F35" s="4">
        <v>8249</v>
      </c>
      <c r="G35" s="4">
        <v>9968</v>
      </c>
      <c r="H35" s="4">
        <v>13093</v>
      </c>
      <c r="I35" s="4">
        <v>13688</v>
      </c>
      <c r="J35" s="14"/>
      <c r="K35" s="14"/>
      <c r="L35" s="14"/>
      <c r="M35" s="14"/>
      <c r="N35" s="14"/>
      <c r="O35" s="14"/>
      <c r="Q35" s="4">
        <v>61158</v>
      </c>
    </row>
    <row r="36" spans="1:17" x14ac:dyDescent="0.3">
      <c r="A36" s="49" t="s">
        <v>94</v>
      </c>
      <c r="B36" s="52">
        <v>0</v>
      </c>
      <c r="C36" s="47"/>
      <c r="D36" s="14">
        <v>0</v>
      </c>
      <c r="E36" s="14">
        <v>0</v>
      </c>
      <c r="F36" s="4">
        <v>0</v>
      </c>
      <c r="G36" s="4">
        <v>0</v>
      </c>
      <c r="H36" s="4">
        <v>0</v>
      </c>
      <c r="I36" s="4">
        <v>0</v>
      </c>
      <c r="J36" s="14"/>
      <c r="K36" s="14"/>
      <c r="L36" s="14"/>
      <c r="M36" s="14"/>
      <c r="N36" s="14"/>
      <c r="O36" s="14"/>
      <c r="Q36" s="4">
        <v>0</v>
      </c>
    </row>
    <row r="37" spans="1:17" x14ac:dyDescent="0.3">
      <c r="A37" s="49" t="s">
        <v>25</v>
      </c>
      <c r="B37" s="47" t="s">
        <v>158</v>
      </c>
      <c r="C37" s="47"/>
      <c r="D37" s="14">
        <v>6596</v>
      </c>
      <c r="E37" s="14">
        <v>6265</v>
      </c>
      <c r="F37" s="4">
        <v>6264</v>
      </c>
      <c r="G37" s="4">
        <v>6187</v>
      </c>
      <c r="H37" s="4">
        <v>8268</v>
      </c>
      <c r="I37" s="4">
        <v>6940</v>
      </c>
      <c r="J37" s="14"/>
      <c r="K37" s="14"/>
      <c r="L37" s="14"/>
      <c r="M37" s="14"/>
      <c r="N37" s="14"/>
      <c r="O37" s="14"/>
      <c r="Q37" s="4">
        <v>40520</v>
      </c>
    </row>
    <row r="38" spans="1:17" x14ac:dyDescent="0.3">
      <c r="A38" s="49" t="s">
        <v>30</v>
      </c>
      <c r="B38" s="47" t="s">
        <v>159</v>
      </c>
      <c r="C38" s="47"/>
      <c r="D38" s="14">
        <v>70931</v>
      </c>
      <c r="E38" s="14">
        <v>86357</v>
      </c>
      <c r="F38" s="4">
        <v>57959</v>
      </c>
      <c r="G38" s="4">
        <v>55505</v>
      </c>
      <c r="H38" s="4">
        <v>182565</v>
      </c>
      <c r="I38" s="4">
        <v>68399</v>
      </c>
      <c r="J38" s="14"/>
      <c r="K38" s="14"/>
      <c r="L38" s="14"/>
      <c r="M38" s="14"/>
      <c r="N38" s="14"/>
      <c r="O38" s="14"/>
      <c r="Q38" s="4">
        <v>521716</v>
      </c>
    </row>
    <row r="39" spans="1:17" x14ac:dyDescent="0.3">
      <c r="A39" s="49" t="s">
        <v>27</v>
      </c>
      <c r="B39" s="47" t="s">
        <v>160</v>
      </c>
      <c r="C39" s="47"/>
      <c r="D39" s="14">
        <v>0</v>
      </c>
      <c r="E39" s="14">
        <v>0</v>
      </c>
      <c r="F39" s="4">
        <v>6132</v>
      </c>
      <c r="G39" s="4">
        <v>9208</v>
      </c>
      <c r="H39" s="4">
        <v>10881</v>
      </c>
      <c r="I39" s="4">
        <v>10462</v>
      </c>
      <c r="J39" s="14"/>
      <c r="K39" s="14"/>
      <c r="L39" s="14"/>
      <c r="M39" s="14"/>
      <c r="N39" s="14"/>
      <c r="O39" s="14"/>
      <c r="Q39" s="4">
        <v>36683</v>
      </c>
    </row>
    <row r="40" spans="1:17" x14ac:dyDescent="0.3">
      <c r="A40" s="49" t="s">
        <v>28</v>
      </c>
      <c r="B40" s="47" t="s">
        <v>174</v>
      </c>
      <c r="C40" s="47"/>
      <c r="D40" s="14">
        <v>8390</v>
      </c>
      <c r="E40" s="14">
        <v>7612</v>
      </c>
      <c r="F40" s="4">
        <v>3608</v>
      </c>
      <c r="G40" s="4">
        <v>0</v>
      </c>
      <c r="H40" s="4">
        <v>0</v>
      </c>
      <c r="I40" s="4">
        <v>0</v>
      </c>
      <c r="J40" s="14"/>
      <c r="K40" s="14"/>
      <c r="L40" s="14"/>
      <c r="M40" s="14"/>
      <c r="N40" s="14"/>
      <c r="O40" s="14"/>
      <c r="Q40" s="4">
        <v>19610</v>
      </c>
    </row>
    <row r="41" spans="1:17" x14ac:dyDescent="0.3">
      <c r="A41" s="49" t="s">
        <v>50</v>
      </c>
      <c r="B41" s="47" t="s">
        <v>175</v>
      </c>
      <c r="C41" s="47"/>
      <c r="D41" s="14">
        <v>8</v>
      </c>
      <c r="E41" s="14">
        <v>14</v>
      </c>
      <c r="F41" s="4">
        <v>53</v>
      </c>
      <c r="G41" s="4">
        <v>38</v>
      </c>
      <c r="H41" s="4">
        <v>16</v>
      </c>
      <c r="I41" s="4">
        <v>47</v>
      </c>
      <c r="J41" s="14"/>
      <c r="K41" s="14"/>
      <c r="L41" s="14"/>
      <c r="M41" s="14"/>
      <c r="N41" s="14"/>
      <c r="O41" s="14"/>
      <c r="Q41" s="4">
        <v>176</v>
      </c>
    </row>
    <row r="42" spans="1:17" x14ac:dyDescent="0.3">
      <c r="A42" s="49" t="s">
        <v>33</v>
      </c>
      <c r="B42" s="47" t="s">
        <v>176</v>
      </c>
      <c r="C42" s="47"/>
      <c r="D42" s="14">
        <v>900</v>
      </c>
      <c r="E42" s="14">
        <v>900</v>
      </c>
      <c r="F42" s="4">
        <v>900</v>
      </c>
      <c r="G42" s="4">
        <v>1350</v>
      </c>
      <c r="H42" s="4">
        <v>900</v>
      </c>
      <c r="I42" s="4">
        <v>1350</v>
      </c>
      <c r="J42" s="14"/>
      <c r="K42" s="14"/>
      <c r="L42" s="14"/>
      <c r="M42" s="14"/>
      <c r="N42" s="14"/>
      <c r="O42" s="14"/>
      <c r="Q42" s="4">
        <v>6300</v>
      </c>
    </row>
    <row r="43" spans="1:17" x14ac:dyDescent="0.3">
      <c r="A43" s="49" t="s">
        <v>34</v>
      </c>
      <c r="B43" s="47" t="s">
        <v>177</v>
      </c>
      <c r="C43" s="47"/>
      <c r="D43" s="14">
        <v>990</v>
      </c>
      <c r="E43" s="14">
        <v>1375</v>
      </c>
      <c r="F43" s="4">
        <v>825</v>
      </c>
      <c r="G43" s="4">
        <v>1210</v>
      </c>
      <c r="H43" s="4">
        <v>2695</v>
      </c>
      <c r="I43" s="4">
        <v>2090</v>
      </c>
      <c r="J43" s="14"/>
      <c r="K43" s="14"/>
      <c r="L43" s="14"/>
      <c r="M43" s="14"/>
      <c r="N43" s="14"/>
      <c r="O43" s="14"/>
      <c r="Q43" s="4">
        <v>9185</v>
      </c>
    </row>
    <row r="44" spans="1:17" x14ac:dyDescent="0.3">
      <c r="A44" s="49" t="s">
        <v>37</v>
      </c>
      <c r="B44" s="47" t="s">
        <v>162</v>
      </c>
      <c r="C44" s="47"/>
      <c r="D44" s="14">
        <v>632</v>
      </c>
      <c r="E44" s="14">
        <v>814</v>
      </c>
      <c r="F44" s="4">
        <v>1002</v>
      </c>
      <c r="G44" s="4">
        <v>543</v>
      </c>
      <c r="H44" s="4">
        <v>753</v>
      </c>
      <c r="I44" s="4">
        <v>814</v>
      </c>
      <c r="J44" s="14"/>
      <c r="K44" s="14"/>
      <c r="L44" s="14"/>
      <c r="M44" s="14"/>
      <c r="N44" s="14"/>
      <c r="O44" s="14"/>
      <c r="Q44" s="4">
        <v>4558</v>
      </c>
    </row>
    <row r="45" spans="1:17" x14ac:dyDescent="0.3">
      <c r="A45" s="49" t="s">
        <v>43</v>
      </c>
      <c r="B45" s="47" t="s">
        <v>164</v>
      </c>
      <c r="C45" s="47"/>
      <c r="D45" s="14">
        <v>1107</v>
      </c>
      <c r="E45" s="14">
        <v>765</v>
      </c>
      <c r="F45" s="4">
        <v>1115</v>
      </c>
      <c r="G45" s="4">
        <v>1244</v>
      </c>
      <c r="H45" s="4">
        <v>1055</v>
      </c>
      <c r="I45" s="4">
        <v>1248</v>
      </c>
      <c r="J45" s="14"/>
      <c r="K45" s="14"/>
      <c r="L45" s="14"/>
      <c r="M45" s="14"/>
      <c r="N45" s="14"/>
      <c r="O45" s="14"/>
      <c r="Q45" s="4">
        <v>6534</v>
      </c>
    </row>
    <row r="46" spans="1:17" x14ac:dyDescent="0.3">
      <c r="A46" s="49"/>
      <c r="B46" s="47"/>
      <c r="C46" s="47"/>
      <c r="D46" s="14"/>
      <c r="E46" s="14"/>
      <c r="F46" s="4"/>
      <c r="G46" s="4"/>
      <c r="H46" s="4"/>
      <c r="I46" s="4"/>
      <c r="J46" s="14"/>
      <c r="K46" s="14"/>
      <c r="L46" s="14"/>
      <c r="M46" s="14"/>
      <c r="N46" s="14"/>
      <c r="O46" s="14"/>
      <c r="Q46" s="4"/>
    </row>
    <row r="47" spans="1:17" x14ac:dyDescent="0.3">
      <c r="A47" s="50" t="s">
        <v>91</v>
      </c>
      <c r="B47" s="47"/>
      <c r="C47" s="48">
        <v>0.21038682777965464</v>
      </c>
      <c r="D47" s="14">
        <v>237964.45338846065</v>
      </c>
      <c r="E47" s="14">
        <v>221722.04928466299</v>
      </c>
      <c r="F47" s="4">
        <v>226830.93273115307</v>
      </c>
      <c r="G47" s="4">
        <v>241285.31929527197</v>
      </c>
      <c r="H47" s="4">
        <v>252677.64581081847</v>
      </c>
      <c r="I47" s="4">
        <v>289257.06255765876</v>
      </c>
      <c r="J47" s="14"/>
      <c r="K47" s="14"/>
      <c r="L47" s="14"/>
      <c r="M47" s="14"/>
      <c r="N47" s="14"/>
      <c r="O47" s="14"/>
      <c r="Q47" s="4">
        <v>1469737.4630680261</v>
      </c>
    </row>
    <row r="48" spans="1:17" x14ac:dyDescent="0.3">
      <c r="A48" s="13"/>
      <c r="B48" s="13"/>
      <c r="C48" s="13"/>
      <c r="D48" s="13"/>
      <c r="E48" s="13"/>
      <c r="J48" s="13"/>
      <c r="K48" s="13"/>
      <c r="L48" s="13"/>
      <c r="M48" s="13"/>
      <c r="N48" s="13"/>
      <c r="O48" s="13"/>
    </row>
    <row r="49" spans="1:17" x14ac:dyDescent="0.3">
      <c r="A49" s="50" t="s">
        <v>66</v>
      </c>
      <c r="B49" s="13"/>
      <c r="C49" s="13"/>
      <c r="D49" s="13"/>
      <c r="E49" s="13"/>
      <c r="J49" s="13"/>
      <c r="K49" s="13"/>
      <c r="L49" s="13"/>
      <c r="M49" s="13"/>
      <c r="N49" s="13"/>
      <c r="O49" s="13"/>
    </row>
    <row r="50" spans="1:17" x14ac:dyDescent="0.3">
      <c r="A50" s="2" t="s">
        <v>17</v>
      </c>
      <c r="B50" s="9" t="s">
        <v>172</v>
      </c>
      <c r="C50" s="9"/>
      <c r="D50" s="4">
        <v>9644.5</v>
      </c>
      <c r="E50" s="4">
        <v>8690.5</v>
      </c>
      <c r="F50" s="4">
        <v>8638</v>
      </c>
      <c r="G50" s="4">
        <v>5220</v>
      </c>
      <c r="H50" s="4">
        <v>5483.5</v>
      </c>
      <c r="I50" s="4">
        <v>13726.5</v>
      </c>
      <c r="J50" s="14"/>
      <c r="K50" s="14"/>
      <c r="L50" s="14"/>
      <c r="M50" s="14"/>
      <c r="N50" s="14"/>
      <c r="O50" s="14"/>
      <c r="Q50" s="4">
        <v>51403</v>
      </c>
    </row>
    <row r="51" spans="1:17" x14ac:dyDescent="0.3">
      <c r="A51" s="2" t="s">
        <v>18</v>
      </c>
      <c r="B51" s="9" t="s">
        <v>173</v>
      </c>
      <c r="C51" s="9"/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14"/>
      <c r="K51" s="14"/>
      <c r="L51" s="14"/>
      <c r="M51" s="14"/>
      <c r="N51" s="14"/>
      <c r="O51" s="14"/>
      <c r="Q51" s="4">
        <v>0</v>
      </c>
    </row>
    <row r="52" spans="1:17" x14ac:dyDescent="0.3">
      <c r="A52" s="2" t="s">
        <v>23</v>
      </c>
      <c r="B52" s="9" t="s">
        <v>156</v>
      </c>
      <c r="C52" s="9"/>
      <c r="D52" s="4">
        <v>8524.5</v>
      </c>
      <c r="E52" s="4">
        <v>7744</v>
      </c>
      <c r="F52" s="4">
        <v>8199.5</v>
      </c>
      <c r="G52" s="4">
        <v>8551</v>
      </c>
      <c r="H52" s="4">
        <v>14107</v>
      </c>
      <c r="I52" s="4">
        <v>13902.5</v>
      </c>
      <c r="J52" s="14"/>
      <c r="K52" s="14"/>
      <c r="L52" s="14"/>
      <c r="M52" s="14"/>
      <c r="N52" s="14"/>
      <c r="O52" s="14"/>
      <c r="Q52" s="4">
        <v>61028.5</v>
      </c>
    </row>
    <row r="53" spans="1:17" x14ac:dyDescent="0.3">
      <c r="A53" s="2" t="s">
        <v>94</v>
      </c>
      <c r="B53" s="17">
        <v>0</v>
      </c>
      <c r="C53" s="9"/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14"/>
      <c r="K53" s="14"/>
      <c r="L53" s="14"/>
      <c r="M53" s="14"/>
      <c r="N53" s="14"/>
      <c r="O53" s="14"/>
      <c r="Q53" s="4">
        <v>0</v>
      </c>
    </row>
    <row r="54" spans="1:17" x14ac:dyDescent="0.3">
      <c r="A54" s="2" t="s">
        <v>25</v>
      </c>
      <c r="B54" s="9" t="s">
        <v>158</v>
      </c>
      <c r="C54" s="9"/>
      <c r="D54" s="4">
        <v>6064</v>
      </c>
      <c r="E54" s="4">
        <v>6260.5</v>
      </c>
      <c r="F54" s="4">
        <v>6660</v>
      </c>
      <c r="G54" s="4">
        <v>5178.5</v>
      </c>
      <c r="H54" s="4">
        <v>8362.5</v>
      </c>
      <c r="I54" s="4">
        <v>7884</v>
      </c>
      <c r="J54" s="14"/>
      <c r="K54" s="14"/>
      <c r="L54" s="14"/>
      <c r="M54" s="14"/>
      <c r="N54" s="14"/>
      <c r="O54" s="14"/>
      <c r="Q54" s="4">
        <v>40409.5</v>
      </c>
    </row>
    <row r="55" spans="1:17" x14ac:dyDescent="0.3">
      <c r="A55" s="2" t="s">
        <v>30</v>
      </c>
      <c r="B55" s="9" t="s">
        <v>159</v>
      </c>
      <c r="C55" s="9"/>
      <c r="D55" s="4">
        <v>73068</v>
      </c>
      <c r="E55" s="4">
        <v>65469</v>
      </c>
      <c r="F55" s="4">
        <v>56110.5</v>
      </c>
      <c r="G55" s="4">
        <v>53237</v>
      </c>
      <c r="H55" s="4">
        <v>171509</v>
      </c>
      <c r="I55" s="4">
        <v>105149.5</v>
      </c>
      <c r="J55" s="14"/>
      <c r="K55" s="14"/>
      <c r="L55" s="14"/>
      <c r="M55" s="14"/>
      <c r="N55" s="14"/>
      <c r="O55" s="14"/>
      <c r="Q55" s="4">
        <v>524543</v>
      </c>
    </row>
    <row r="56" spans="1:17" x14ac:dyDescent="0.3">
      <c r="A56" s="2" t="s">
        <v>27</v>
      </c>
      <c r="B56" s="9" t="s">
        <v>160</v>
      </c>
      <c r="C56" s="9"/>
      <c r="D56" s="4">
        <v>4789</v>
      </c>
      <c r="E56" s="4">
        <v>4506</v>
      </c>
      <c r="F56" s="4">
        <v>8102</v>
      </c>
      <c r="G56" s="4">
        <v>8408</v>
      </c>
      <c r="H56" s="4">
        <v>14648.5</v>
      </c>
      <c r="I56" s="4">
        <v>11181</v>
      </c>
      <c r="J56" s="14"/>
      <c r="K56" s="14"/>
      <c r="L56" s="14"/>
      <c r="M56" s="14"/>
      <c r="N56" s="14"/>
      <c r="O56" s="14"/>
      <c r="Q56" s="4">
        <v>51634.5</v>
      </c>
    </row>
    <row r="57" spans="1:17" x14ac:dyDescent="0.3">
      <c r="A57" s="2" t="s">
        <v>28</v>
      </c>
      <c r="B57" s="9" t="s">
        <v>174</v>
      </c>
      <c r="C57" s="9"/>
      <c r="D57" s="4">
        <v>4195</v>
      </c>
      <c r="E57" s="4">
        <v>3806</v>
      </c>
      <c r="F57" s="4">
        <v>1804</v>
      </c>
      <c r="G57" s="4">
        <v>0</v>
      </c>
      <c r="H57" s="4">
        <v>0</v>
      </c>
      <c r="I57" s="4">
        <v>0</v>
      </c>
      <c r="J57" s="14"/>
      <c r="K57" s="14"/>
      <c r="L57" s="14"/>
      <c r="M57" s="14"/>
      <c r="N57" s="14"/>
      <c r="O57" s="14"/>
      <c r="Q57" s="4">
        <v>9805</v>
      </c>
    </row>
    <row r="58" spans="1:17" x14ac:dyDescent="0.3">
      <c r="A58" s="2" t="s">
        <v>50</v>
      </c>
      <c r="B58" s="9" t="s">
        <v>175</v>
      </c>
      <c r="C58" s="9"/>
      <c r="D58" s="4">
        <v>34</v>
      </c>
      <c r="E58" s="4">
        <v>7</v>
      </c>
      <c r="F58" s="4">
        <v>26.5</v>
      </c>
      <c r="G58" s="4">
        <v>19</v>
      </c>
      <c r="H58" s="4">
        <v>8</v>
      </c>
      <c r="I58" s="4">
        <v>43.5</v>
      </c>
      <c r="J58" s="14"/>
      <c r="K58" s="14"/>
      <c r="L58" s="14"/>
      <c r="M58" s="14"/>
      <c r="N58" s="14"/>
      <c r="O58" s="14"/>
      <c r="Q58" s="4">
        <v>138</v>
      </c>
    </row>
    <row r="59" spans="1:17" x14ac:dyDescent="0.3">
      <c r="A59" s="2" t="s">
        <v>33</v>
      </c>
      <c r="B59" s="9" t="s">
        <v>176</v>
      </c>
      <c r="C59" s="9"/>
      <c r="D59" s="4">
        <v>675</v>
      </c>
      <c r="E59" s="4">
        <v>450</v>
      </c>
      <c r="F59" s="4">
        <v>675</v>
      </c>
      <c r="G59" s="4">
        <v>1125</v>
      </c>
      <c r="H59" s="4">
        <v>1125</v>
      </c>
      <c r="I59" s="4">
        <v>1125</v>
      </c>
      <c r="J59" s="14"/>
      <c r="K59" s="14"/>
      <c r="L59" s="14"/>
      <c r="M59" s="14"/>
      <c r="N59" s="14"/>
      <c r="O59" s="14"/>
      <c r="Q59" s="4">
        <v>5175</v>
      </c>
    </row>
    <row r="60" spans="1:17" x14ac:dyDescent="0.3">
      <c r="A60" s="2" t="s">
        <v>34</v>
      </c>
      <c r="B60" s="9" t="s">
        <v>177</v>
      </c>
      <c r="C60" s="9"/>
      <c r="D60" s="4">
        <v>1375</v>
      </c>
      <c r="E60" s="4">
        <v>1457.5</v>
      </c>
      <c r="F60" s="4">
        <v>1045</v>
      </c>
      <c r="G60" s="4">
        <v>1320</v>
      </c>
      <c r="H60" s="4">
        <v>2750</v>
      </c>
      <c r="I60" s="4">
        <v>2314</v>
      </c>
      <c r="J60" s="14"/>
      <c r="K60" s="14"/>
      <c r="L60" s="14"/>
      <c r="M60" s="14"/>
      <c r="N60" s="14"/>
      <c r="O60" s="14"/>
      <c r="Q60" s="4">
        <v>10261.5</v>
      </c>
    </row>
    <row r="61" spans="1:17" x14ac:dyDescent="0.3">
      <c r="A61" s="2" t="s">
        <v>37</v>
      </c>
      <c r="B61" s="9" t="s">
        <v>162</v>
      </c>
      <c r="C61" s="9"/>
      <c r="D61" s="4">
        <v>419.5</v>
      </c>
      <c r="E61" s="4">
        <v>456.5</v>
      </c>
      <c r="F61" s="4">
        <v>577.5</v>
      </c>
      <c r="G61" s="4">
        <v>829</v>
      </c>
      <c r="H61" s="4">
        <v>468</v>
      </c>
      <c r="I61" s="4">
        <v>565.5</v>
      </c>
      <c r="J61" s="14"/>
      <c r="K61" s="14"/>
      <c r="L61" s="14"/>
      <c r="M61" s="14"/>
      <c r="N61" s="14"/>
      <c r="O61" s="14"/>
      <c r="Q61" s="4">
        <v>3316</v>
      </c>
    </row>
    <row r="62" spans="1:17" x14ac:dyDescent="0.3">
      <c r="A62" s="2" t="s">
        <v>43</v>
      </c>
      <c r="B62" s="9" t="s">
        <v>164</v>
      </c>
      <c r="C62" s="9"/>
      <c r="D62" s="4">
        <v>930</v>
      </c>
      <c r="E62" s="4">
        <v>908</v>
      </c>
      <c r="F62" s="4">
        <v>1123</v>
      </c>
      <c r="G62" s="4">
        <v>855.5</v>
      </c>
      <c r="H62" s="4">
        <v>756</v>
      </c>
      <c r="I62" s="4">
        <v>1422</v>
      </c>
      <c r="J62" s="14"/>
      <c r="K62" s="14"/>
      <c r="L62" s="14"/>
      <c r="M62" s="14"/>
      <c r="N62" s="14"/>
      <c r="O62" s="14"/>
      <c r="Q62" s="4">
        <v>5994.5</v>
      </c>
    </row>
    <row r="63" spans="1:17" x14ac:dyDescent="0.3">
      <c r="A63" s="2"/>
      <c r="B63" s="9"/>
      <c r="C63" s="9"/>
      <c r="D63" s="4"/>
      <c r="E63" s="4"/>
      <c r="F63" s="4"/>
      <c r="G63" s="4"/>
      <c r="H63" s="4"/>
      <c r="I63" s="4"/>
      <c r="J63" s="14"/>
      <c r="K63" s="14"/>
      <c r="L63" s="14"/>
      <c r="M63" s="14"/>
      <c r="N63" s="14"/>
      <c r="O63" s="14"/>
      <c r="Q63" s="4"/>
    </row>
    <row r="64" spans="1:17" x14ac:dyDescent="0.3">
      <c r="A64" s="10" t="s">
        <v>67</v>
      </c>
      <c r="B64" s="9"/>
      <c r="C64" s="9"/>
      <c r="D64" s="4">
        <v>237225.03021296876</v>
      </c>
      <c r="E64" s="4">
        <v>215017.77510554186</v>
      </c>
      <c r="F64" s="4">
        <v>229029.36286223039</v>
      </c>
      <c r="G64" s="4">
        <v>239251.78971777135</v>
      </c>
      <c r="H64" s="4">
        <v>259493.69757836504</v>
      </c>
      <c r="I64" s="4">
        <v>286551.90935072605</v>
      </c>
      <c r="J64" s="14"/>
      <c r="K64" s="14"/>
      <c r="L64" s="14"/>
      <c r="M64" s="14"/>
      <c r="N64" s="14"/>
      <c r="O64" s="14"/>
      <c r="Q64" s="4">
        <v>1466569.5648276035</v>
      </c>
    </row>
    <row r="65" spans="1:15" x14ac:dyDescent="0.3">
      <c r="J65" s="13"/>
      <c r="K65" s="13"/>
      <c r="L65" s="13"/>
      <c r="M65" s="13"/>
      <c r="N65" s="13"/>
      <c r="O65" s="13"/>
    </row>
    <row r="66" spans="1:15" x14ac:dyDescent="0.3">
      <c r="A66" s="10" t="s">
        <v>68</v>
      </c>
      <c r="J66" s="13"/>
      <c r="K66" s="13"/>
      <c r="L66" s="13"/>
      <c r="M66" s="13"/>
      <c r="N66" s="13"/>
      <c r="O66" s="13"/>
    </row>
    <row r="67" spans="1:15" x14ac:dyDescent="0.3">
      <c r="A67" s="2" t="s">
        <v>17</v>
      </c>
      <c r="B67" s="9" t="s">
        <v>172</v>
      </c>
      <c r="C67" s="9"/>
      <c r="D67" s="11">
        <v>4.0655490659403229E-2</v>
      </c>
      <c r="E67" s="11">
        <v>4.0417588712069283E-2</v>
      </c>
      <c r="F67" s="11">
        <v>3.771568803252566E-2</v>
      </c>
      <c r="G67" s="11">
        <v>2.181801860775073E-2</v>
      </c>
      <c r="H67" s="11">
        <v>2.1131534411713511E-2</v>
      </c>
      <c r="I67" s="11">
        <v>4.7902315608720686E-2</v>
      </c>
      <c r="J67" s="12"/>
      <c r="K67" s="12"/>
      <c r="L67" s="12"/>
      <c r="M67" s="12"/>
      <c r="N67" s="12"/>
      <c r="O67" s="12"/>
    </row>
    <row r="68" spans="1:15" x14ac:dyDescent="0.3">
      <c r="A68" s="2" t="s">
        <v>18</v>
      </c>
      <c r="B68" s="9" t="s">
        <v>173</v>
      </c>
      <c r="C68" s="9"/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2"/>
      <c r="K68" s="12"/>
      <c r="L68" s="12"/>
      <c r="M68" s="12"/>
      <c r="N68" s="12"/>
      <c r="O68" s="12"/>
    </row>
    <row r="69" spans="1:15" x14ac:dyDescent="0.3">
      <c r="A69" s="2" t="s">
        <v>23</v>
      </c>
      <c r="B69" s="9" t="s">
        <v>156</v>
      </c>
      <c r="C69" s="9"/>
      <c r="D69" s="11">
        <v>3.5934235069322702E-2</v>
      </c>
      <c r="E69" s="11">
        <v>3.6015627062454925E-2</v>
      </c>
      <c r="F69" s="11">
        <v>3.5801086365211177E-2</v>
      </c>
      <c r="G69" s="11">
        <v>3.5740589485608522E-2</v>
      </c>
      <c r="H69" s="11">
        <v>5.4363555383613114E-2</v>
      </c>
      <c r="I69" s="11">
        <v>4.8516514971058855E-2</v>
      </c>
      <c r="J69" s="12"/>
      <c r="K69" s="12"/>
      <c r="L69" s="12"/>
      <c r="M69" s="12"/>
      <c r="N69" s="12"/>
      <c r="O69" s="12"/>
    </row>
    <row r="70" spans="1:15" x14ac:dyDescent="0.3">
      <c r="A70" s="2" t="s">
        <v>94</v>
      </c>
      <c r="B70" s="17">
        <v>0</v>
      </c>
      <c r="C70" s="9"/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2"/>
      <c r="K70" s="12"/>
      <c r="L70" s="12"/>
      <c r="M70" s="12"/>
      <c r="N70" s="12"/>
      <c r="O70" s="12"/>
    </row>
    <row r="71" spans="1:15" x14ac:dyDescent="0.3">
      <c r="A71" s="2" t="s">
        <v>25</v>
      </c>
      <c r="B71" s="9" t="s">
        <v>158</v>
      </c>
      <c r="C71" s="9"/>
      <c r="D71" s="11">
        <v>2.5562226694864552E-2</v>
      </c>
      <c r="E71" s="11">
        <v>2.9116197472171881E-2</v>
      </c>
      <c r="F71" s="11">
        <v>2.9079240830819739E-2</v>
      </c>
      <c r="G71" s="11">
        <v>2.1644561180122059E-2</v>
      </c>
      <c r="H71" s="11">
        <v>3.2226216197310885E-2</v>
      </c>
      <c r="I71" s="11">
        <v>2.7513339617466499E-2</v>
      </c>
      <c r="J71" s="12"/>
      <c r="K71" s="12"/>
      <c r="L71" s="12"/>
      <c r="M71" s="12"/>
      <c r="N71" s="12"/>
      <c r="O71" s="12"/>
    </row>
    <row r="72" spans="1:15" x14ac:dyDescent="0.3">
      <c r="A72" s="2" t="s">
        <v>30</v>
      </c>
      <c r="B72" s="9" t="s">
        <v>159</v>
      </c>
      <c r="C72" s="9"/>
      <c r="D72" s="11">
        <v>0.30801134237143191</v>
      </c>
      <c r="E72" s="11">
        <v>0.30448180373861844</v>
      </c>
      <c r="F72" s="11">
        <v>0.24499260399965631</v>
      </c>
      <c r="G72" s="11">
        <v>0.22251453191969839</v>
      </c>
      <c r="H72" s="11">
        <v>0.66093705396527269</v>
      </c>
      <c r="I72" s="11">
        <v>0.36694747642146036</v>
      </c>
      <c r="J72" s="12"/>
      <c r="K72" s="12"/>
      <c r="L72" s="12"/>
      <c r="M72" s="12"/>
      <c r="N72" s="12"/>
      <c r="O72" s="12"/>
    </row>
    <row r="73" spans="1:15" x14ac:dyDescent="0.3">
      <c r="A73" s="2" t="s">
        <v>27</v>
      </c>
      <c r="B73" s="9" t="s">
        <v>160</v>
      </c>
      <c r="C73" s="9"/>
      <c r="D73" s="11">
        <v>2.01875830543711E-2</v>
      </c>
      <c r="E73" s="11">
        <v>2.0956406965834437E-2</v>
      </c>
      <c r="F73" s="11">
        <v>3.5375376758453682E-2</v>
      </c>
      <c r="G73" s="11">
        <v>3.514289280727359E-2</v>
      </c>
      <c r="H73" s="11">
        <v>5.6450311266524188E-2</v>
      </c>
      <c r="I73" s="11">
        <v>3.9019108353994539E-2</v>
      </c>
      <c r="J73" s="12"/>
      <c r="K73" s="12"/>
      <c r="L73" s="12"/>
      <c r="M73" s="12"/>
      <c r="N73" s="12"/>
      <c r="O73" s="12"/>
    </row>
    <row r="74" spans="1:15" x14ac:dyDescent="0.3">
      <c r="A74" s="2" t="s">
        <v>28</v>
      </c>
      <c r="B74" s="9" t="s">
        <v>174</v>
      </c>
      <c r="C74" s="9"/>
      <c r="D74" s="11">
        <v>1.7683631428917677E-2</v>
      </c>
      <c r="E74" s="11">
        <v>1.7700862164217901E-2</v>
      </c>
      <c r="F74" s="11">
        <v>7.8767192881079289E-3</v>
      </c>
      <c r="G74" s="11">
        <v>0</v>
      </c>
      <c r="H74" s="11">
        <v>0</v>
      </c>
      <c r="I74" s="11">
        <v>0</v>
      </c>
      <c r="J74" s="12"/>
      <c r="K74" s="12"/>
      <c r="L74" s="12"/>
      <c r="M74" s="12"/>
      <c r="N74" s="12"/>
      <c r="O74" s="12"/>
    </row>
    <row r="75" spans="1:15" x14ac:dyDescent="0.3">
      <c r="A75" s="2" t="s">
        <v>50</v>
      </c>
      <c r="B75" s="9" t="s">
        <v>175</v>
      </c>
      <c r="C75" s="9"/>
      <c r="D75" s="11">
        <v>1.4332383041315878E-4</v>
      </c>
      <c r="E75" s="11">
        <v>3.2555448016165347E-5</v>
      </c>
      <c r="F75" s="11">
        <v>1.1570568799049897E-4</v>
      </c>
      <c r="G75" s="11">
        <v>7.941424397457162E-5</v>
      </c>
      <c r="H75" s="11">
        <v>3.0829265121493226E-5</v>
      </c>
      <c r="I75" s="11">
        <v>1.5180495603244452E-4</v>
      </c>
      <c r="J75" s="12"/>
      <c r="K75" s="12"/>
      <c r="L75" s="12"/>
      <c r="M75" s="12"/>
      <c r="N75" s="12"/>
      <c r="O75" s="12"/>
    </row>
    <row r="76" spans="1:15" x14ac:dyDescent="0.3">
      <c r="A76" s="2" t="s">
        <v>33</v>
      </c>
      <c r="B76" s="9" t="s">
        <v>176</v>
      </c>
      <c r="C76" s="9"/>
      <c r="D76" s="11">
        <v>2.8453995743788875E-3</v>
      </c>
      <c r="E76" s="11">
        <v>2.0928502296106294E-3</v>
      </c>
      <c r="F76" s="11">
        <v>2.9472203544749736E-3</v>
      </c>
      <c r="G76" s="11">
        <v>4.702159182704899E-3</v>
      </c>
      <c r="H76" s="11">
        <v>4.3353654077099846E-3</v>
      </c>
      <c r="I76" s="11">
        <v>3.9259902422183928E-3</v>
      </c>
      <c r="J76" s="12"/>
      <c r="K76" s="12"/>
      <c r="L76" s="12"/>
      <c r="M76" s="12"/>
      <c r="N76" s="12"/>
      <c r="O76" s="12"/>
    </row>
    <row r="77" spans="1:15" x14ac:dyDescent="0.3">
      <c r="A77" s="2" t="s">
        <v>34</v>
      </c>
      <c r="B77" s="9" t="s">
        <v>177</v>
      </c>
      <c r="C77" s="9"/>
      <c r="D77" s="11">
        <v>5.796184318179215E-3</v>
      </c>
      <c r="E77" s="11">
        <v>6.7785093547944276E-3</v>
      </c>
      <c r="F77" s="11">
        <v>4.5627337339649594E-3</v>
      </c>
      <c r="G77" s="11">
        <v>5.517200107707081E-3</v>
      </c>
      <c r="H77" s="11">
        <v>1.0597559885513296E-2</v>
      </c>
      <c r="I77" s="11">
        <v>8.0753257071052107E-3</v>
      </c>
      <c r="J77" s="12"/>
      <c r="K77" s="12"/>
      <c r="L77" s="12"/>
      <c r="M77" s="12"/>
      <c r="N77" s="12"/>
      <c r="O77" s="12"/>
    </row>
    <row r="78" spans="1:15" x14ac:dyDescent="0.3">
      <c r="A78" s="2" t="s">
        <v>37</v>
      </c>
      <c r="B78" s="9" t="s">
        <v>162</v>
      </c>
      <c r="C78" s="9"/>
      <c r="D78" s="11">
        <v>1.7683631428917677E-3</v>
      </c>
      <c r="E78" s="11">
        <v>2.1230802884827831E-3</v>
      </c>
      <c r="F78" s="11">
        <v>2.5215107477174772E-3</v>
      </c>
      <c r="G78" s="11">
        <v>3.4649688555220986E-3</v>
      </c>
      <c r="H78" s="11">
        <v>1.8035120096073535E-3</v>
      </c>
      <c r="I78" s="11">
        <v>1.9734644284217788E-3</v>
      </c>
      <c r="J78" s="12"/>
      <c r="K78" s="12"/>
      <c r="L78" s="12"/>
      <c r="M78" s="12"/>
      <c r="N78" s="12"/>
      <c r="O78" s="12"/>
    </row>
    <row r="79" spans="1:15" x14ac:dyDescent="0.3">
      <c r="A79" s="2" t="s">
        <v>43</v>
      </c>
      <c r="B79" s="47" t="s">
        <v>164</v>
      </c>
      <c r="C79" s="47"/>
      <c r="D79" s="12">
        <v>3.9203283024775784E-3</v>
      </c>
      <c r="E79" s="12">
        <v>4.2229066855254483E-3</v>
      </c>
      <c r="F79" s="12">
        <v>4.903301419370956E-3</v>
      </c>
      <c r="G79" s="12">
        <v>3.5757308273813696E-3</v>
      </c>
      <c r="H79" s="12">
        <v>2.9133655539811095E-3</v>
      </c>
      <c r="I79" s="12">
        <v>4.9624516661640489E-3</v>
      </c>
      <c r="J79" s="12"/>
      <c r="K79" s="12"/>
      <c r="L79" s="12"/>
      <c r="M79" s="12"/>
      <c r="N79" s="12"/>
      <c r="O79" s="12"/>
    </row>
    <row r="80" spans="1:15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9" x14ac:dyDescent="0.3">
      <c r="A81" s="10" t="s">
        <v>100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9" x14ac:dyDescent="0.3">
      <c r="A82" s="2" t="s">
        <v>17</v>
      </c>
      <c r="B82" s="47" t="s">
        <v>172</v>
      </c>
      <c r="C82" s="47"/>
      <c r="D82" s="12">
        <v>4.0655490659403229E-2</v>
      </c>
      <c r="E82" s="12">
        <v>4.0417588712069283E-2</v>
      </c>
      <c r="F82" s="12">
        <v>3.771568803252566E-2</v>
      </c>
      <c r="G82" s="12">
        <v>2.181801860775073E-2</v>
      </c>
      <c r="H82" s="12">
        <v>2.1131534411713511E-2</v>
      </c>
      <c r="I82" s="12">
        <v>4.7902315608720686E-2</v>
      </c>
      <c r="J82" s="12"/>
      <c r="K82" s="12"/>
      <c r="L82" s="12"/>
      <c r="M82" s="12"/>
      <c r="N82" s="12"/>
      <c r="O82" s="12"/>
    </row>
    <row r="83" spans="1:19" x14ac:dyDescent="0.3">
      <c r="A83" s="2" t="s">
        <v>18</v>
      </c>
      <c r="B83" s="47" t="s">
        <v>173</v>
      </c>
      <c r="C83" s="47"/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/>
      <c r="K83" s="12"/>
      <c r="L83" s="12"/>
      <c r="M83" s="12"/>
      <c r="N83" s="12"/>
      <c r="O83" s="12"/>
    </row>
    <row r="84" spans="1:19" x14ac:dyDescent="0.3">
      <c r="A84" s="2" t="s">
        <v>23</v>
      </c>
      <c r="B84" s="47" t="s">
        <v>156</v>
      </c>
      <c r="C84" s="47"/>
      <c r="D84" s="12">
        <v>3.5934235069322702E-2</v>
      </c>
      <c r="E84" s="12">
        <v>3.6015627062454925E-2</v>
      </c>
      <c r="F84" s="12">
        <v>3.5801086365211177E-2</v>
      </c>
      <c r="G84" s="12">
        <v>3.5740589485608522E-2</v>
      </c>
      <c r="H84" s="12">
        <v>5.4363555383613114E-2</v>
      </c>
      <c r="I84" s="12">
        <v>4.8516514971058855E-2</v>
      </c>
      <c r="J84" s="12"/>
      <c r="K84" s="12"/>
      <c r="L84" s="12"/>
      <c r="M84" s="12"/>
      <c r="N84" s="12"/>
      <c r="O84" s="12"/>
    </row>
    <row r="85" spans="1:19" x14ac:dyDescent="0.3">
      <c r="A85" s="2" t="s">
        <v>94</v>
      </c>
      <c r="B85" s="52">
        <v>0</v>
      </c>
      <c r="C85" s="47"/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/>
      <c r="K85" s="12"/>
      <c r="L85" s="12"/>
      <c r="M85" s="12"/>
      <c r="N85" s="12"/>
      <c r="O85" s="12"/>
    </row>
    <row r="86" spans="1:19" x14ac:dyDescent="0.3">
      <c r="A86" s="2" t="s">
        <v>25</v>
      </c>
      <c r="B86" s="47" t="s">
        <v>158</v>
      </c>
      <c r="C86" s="47"/>
      <c r="D86" s="12">
        <v>2.5562226694864552E-2</v>
      </c>
      <c r="E86" s="12">
        <v>2.9116197472171881E-2</v>
      </c>
      <c r="F86" s="12">
        <v>2.9079240830819739E-2</v>
      </c>
      <c r="G86" s="12">
        <v>2.1644561180122059E-2</v>
      </c>
      <c r="H86" s="12">
        <v>3.2226216197310885E-2</v>
      </c>
      <c r="I86" s="12">
        <v>2.7513339617466499E-2</v>
      </c>
      <c r="J86" s="12"/>
      <c r="K86" s="12"/>
      <c r="L86" s="12"/>
      <c r="M86" s="12"/>
      <c r="N86" s="12"/>
      <c r="O86" s="12"/>
    </row>
    <row r="87" spans="1:19" x14ac:dyDescent="0.3">
      <c r="A87" s="2" t="s">
        <v>30</v>
      </c>
      <c r="B87" s="47" t="s">
        <v>159</v>
      </c>
      <c r="C87" s="47"/>
      <c r="D87" s="12">
        <v>0.30801134237143191</v>
      </c>
      <c r="E87" s="12">
        <v>0.30448180373861844</v>
      </c>
      <c r="F87" s="12">
        <v>0.24499260399965631</v>
      </c>
      <c r="G87" s="12">
        <v>0.22251453191969839</v>
      </c>
      <c r="H87" s="12">
        <v>0.66093705396527269</v>
      </c>
      <c r="I87" s="12">
        <v>0.36694747642146036</v>
      </c>
      <c r="J87" s="12"/>
      <c r="K87" s="12"/>
      <c r="L87" s="12"/>
      <c r="M87" s="12"/>
      <c r="N87" s="12"/>
      <c r="O87" s="12"/>
    </row>
    <row r="88" spans="1:19" x14ac:dyDescent="0.3">
      <c r="A88" s="2" t="s">
        <v>27</v>
      </c>
      <c r="B88" s="47" t="s">
        <v>160</v>
      </c>
      <c r="C88" s="47"/>
      <c r="D88" s="12">
        <v>3.7871214483288777E-2</v>
      </c>
      <c r="E88" s="12">
        <v>3.8657269130052338E-2</v>
      </c>
      <c r="F88" s="12">
        <v>4.3252096046561612E-2</v>
      </c>
      <c r="G88" s="12">
        <v>3.514289280727359E-2</v>
      </c>
      <c r="H88" s="12">
        <v>5.6450311266524188E-2</v>
      </c>
      <c r="I88" s="12">
        <v>3.9019108353994539E-2</v>
      </c>
      <c r="J88" s="12"/>
      <c r="K88" s="12"/>
      <c r="L88" s="12"/>
      <c r="M88" s="12"/>
      <c r="N88" s="12"/>
      <c r="O88" s="12"/>
    </row>
    <row r="89" spans="1:19" x14ac:dyDescent="0.3">
      <c r="A89" s="2" t="s">
        <v>28</v>
      </c>
      <c r="B89" s="47" t="s">
        <v>174</v>
      </c>
      <c r="C89" s="47"/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/>
      <c r="K89" s="12"/>
      <c r="L89" s="12"/>
      <c r="M89" s="12"/>
      <c r="N89" s="12"/>
      <c r="O89" s="12"/>
      <c r="S89" t="s">
        <v>93</v>
      </c>
    </row>
    <row r="90" spans="1:19" x14ac:dyDescent="0.3">
      <c r="A90" s="2" t="s">
        <v>50</v>
      </c>
      <c r="B90" s="47" t="s">
        <v>175</v>
      </c>
      <c r="C90" s="47"/>
      <c r="D90" s="12">
        <v>1.4332383041315878E-4</v>
      </c>
      <c r="E90" s="12">
        <v>3.2555448016165347E-5</v>
      </c>
      <c r="F90" s="12">
        <v>1.1570568799049897E-4</v>
      </c>
      <c r="G90" s="12">
        <v>7.941424397457162E-5</v>
      </c>
      <c r="H90" s="12">
        <v>3.0829265121493226E-5</v>
      </c>
      <c r="I90" s="12">
        <v>1.5180495603244452E-4</v>
      </c>
      <c r="J90" s="12"/>
      <c r="K90" s="12"/>
      <c r="L90" s="12"/>
      <c r="M90" s="12"/>
      <c r="N90" s="12"/>
      <c r="O90" s="12"/>
    </row>
    <row r="91" spans="1:19" x14ac:dyDescent="0.3">
      <c r="A91" s="2" t="s">
        <v>33</v>
      </c>
      <c r="B91" s="47" t="s">
        <v>176</v>
      </c>
      <c r="C91" s="47"/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/>
      <c r="K91" s="12"/>
      <c r="L91" s="12"/>
      <c r="M91" s="12"/>
      <c r="N91" s="12"/>
      <c r="O91" s="12"/>
      <c r="S91" t="s">
        <v>80</v>
      </c>
    </row>
    <row r="92" spans="1:19" x14ac:dyDescent="0.3">
      <c r="A92" s="2" t="s">
        <v>34</v>
      </c>
      <c r="B92" s="47" t="s">
        <v>177</v>
      </c>
      <c r="C92" s="47"/>
      <c r="D92" s="12">
        <v>5.796184318179215E-3</v>
      </c>
      <c r="E92" s="12">
        <v>6.7785093547944276E-3</v>
      </c>
      <c r="F92" s="12">
        <v>4.5627337339649594E-3</v>
      </c>
      <c r="G92" s="12">
        <v>5.517200107707081E-3</v>
      </c>
      <c r="H92" s="12">
        <v>1.0597559885513296E-2</v>
      </c>
      <c r="I92" s="12">
        <v>8.0753257071052107E-3</v>
      </c>
      <c r="J92" s="12"/>
      <c r="K92" s="12"/>
      <c r="L92" s="12"/>
      <c r="M92" s="12"/>
      <c r="N92" s="12"/>
      <c r="O92" s="12"/>
    </row>
    <row r="93" spans="1:19" x14ac:dyDescent="0.3">
      <c r="A93" s="2" t="s">
        <v>37</v>
      </c>
      <c r="B93" s="47" t="s">
        <v>162</v>
      </c>
      <c r="C93" s="47"/>
      <c r="D93" s="12">
        <v>1.7683631428917677E-3</v>
      </c>
      <c r="E93" s="12">
        <v>2.1230802884827831E-3</v>
      </c>
      <c r="F93" s="12">
        <v>2.5215107477174772E-3</v>
      </c>
      <c r="G93" s="12">
        <v>3.4649688555220986E-3</v>
      </c>
      <c r="H93" s="12">
        <v>1.8035120096073535E-3</v>
      </c>
      <c r="I93" s="12">
        <v>1.9734644284217788E-3</v>
      </c>
      <c r="J93" s="12"/>
      <c r="K93" s="12"/>
      <c r="L93" s="12"/>
      <c r="M93" s="12"/>
      <c r="N93" s="12"/>
      <c r="O93" s="12"/>
    </row>
    <row r="94" spans="1:19" x14ac:dyDescent="0.3">
      <c r="A94" s="2" t="s">
        <v>43</v>
      </c>
      <c r="B94" s="47" t="s">
        <v>164</v>
      </c>
      <c r="C94" s="47"/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/>
      <c r="K94" s="12"/>
      <c r="L94" s="12"/>
      <c r="M94" s="12"/>
      <c r="N94" s="12"/>
      <c r="O94" s="12"/>
      <c r="S94" t="s">
        <v>80</v>
      </c>
    </row>
    <row r="95" spans="1:19" x14ac:dyDescent="0.3">
      <c r="A95" s="2"/>
      <c r="B95" s="47"/>
      <c r="C95" s="4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9" x14ac:dyDescent="0.3">
      <c r="A96" s="50" t="s">
        <v>101</v>
      </c>
      <c r="B96" s="13"/>
      <c r="C96" s="4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S96" t="s">
        <v>70</v>
      </c>
    </row>
    <row r="97" spans="1:19" x14ac:dyDescent="0.3">
      <c r="A97" s="49" t="s">
        <v>17</v>
      </c>
      <c r="B97" s="47" t="s">
        <v>172</v>
      </c>
      <c r="C97" s="47"/>
      <c r="D97" s="12">
        <v>0.01</v>
      </c>
      <c r="E97" s="12">
        <v>0.01</v>
      </c>
      <c r="F97" s="12">
        <v>0.02</v>
      </c>
      <c r="G97" s="12">
        <v>0.03</v>
      </c>
      <c r="H97" s="12">
        <v>0.03</v>
      </c>
      <c r="I97" s="12"/>
      <c r="J97" s="12"/>
      <c r="K97" s="12"/>
      <c r="L97" s="12"/>
      <c r="M97" s="12"/>
      <c r="N97" s="12"/>
      <c r="O97" s="12"/>
      <c r="S97" t="s">
        <v>116</v>
      </c>
    </row>
    <row r="98" spans="1:19" x14ac:dyDescent="0.3">
      <c r="A98" s="49" t="s">
        <v>18</v>
      </c>
      <c r="B98" s="47" t="s">
        <v>173</v>
      </c>
      <c r="C98" s="47"/>
      <c r="D98" s="12"/>
      <c r="E98" s="12"/>
      <c r="F98" s="12">
        <v>5.0000000000000001E-3</v>
      </c>
      <c r="G98" s="12">
        <v>5.0000000000000001E-3</v>
      </c>
      <c r="H98" s="12">
        <v>5.0000000000000001E-3</v>
      </c>
      <c r="I98" s="12"/>
      <c r="J98" s="12"/>
      <c r="K98" s="12"/>
      <c r="L98" s="12"/>
      <c r="M98" s="12"/>
      <c r="N98" s="12"/>
      <c r="O98" s="12"/>
      <c r="S98" t="s">
        <v>116</v>
      </c>
    </row>
    <row r="99" spans="1:19" x14ac:dyDescent="0.3">
      <c r="A99" s="49" t="s">
        <v>23</v>
      </c>
      <c r="B99" s="47" t="s">
        <v>156</v>
      </c>
      <c r="C99" s="47"/>
      <c r="D99" s="12">
        <v>0.02</v>
      </c>
      <c r="E99" s="12">
        <v>0.02</v>
      </c>
      <c r="F99" s="12">
        <v>0.02</v>
      </c>
      <c r="G99" s="12">
        <v>0.02</v>
      </c>
      <c r="H99" s="12"/>
      <c r="I99" s="12">
        <v>0.01</v>
      </c>
      <c r="J99" s="12"/>
      <c r="K99" s="12"/>
      <c r="L99" s="12"/>
      <c r="M99" s="12"/>
      <c r="N99" s="12"/>
      <c r="O99" s="12"/>
      <c r="S99" t="s">
        <v>116</v>
      </c>
    </row>
    <row r="100" spans="1:19" x14ac:dyDescent="0.3">
      <c r="A100" s="49" t="s">
        <v>94</v>
      </c>
      <c r="B100" s="52">
        <v>0</v>
      </c>
      <c r="C100" s="4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9" x14ac:dyDescent="0.3">
      <c r="A101" s="49" t="s">
        <v>25</v>
      </c>
      <c r="B101" s="47" t="s">
        <v>158</v>
      </c>
      <c r="C101" s="4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1:19" x14ac:dyDescent="0.3">
      <c r="A102" s="49" t="s">
        <v>30</v>
      </c>
      <c r="B102" s="47" t="s">
        <v>159</v>
      </c>
      <c r="C102" s="47"/>
      <c r="D102" s="12"/>
      <c r="E102" s="12"/>
      <c r="F102" s="12">
        <v>0.3</v>
      </c>
      <c r="G102" s="12">
        <v>0.3</v>
      </c>
      <c r="H102" s="12"/>
      <c r="I102" s="12">
        <v>0.3</v>
      </c>
      <c r="J102" s="12"/>
      <c r="K102" s="12"/>
      <c r="L102" s="12"/>
      <c r="M102" s="12"/>
      <c r="N102" s="12"/>
      <c r="O102" s="12"/>
      <c r="S102" t="s">
        <v>116</v>
      </c>
    </row>
    <row r="103" spans="1:19" x14ac:dyDescent="0.3">
      <c r="A103" s="49" t="s">
        <v>27</v>
      </c>
      <c r="B103" s="47" t="s">
        <v>160</v>
      </c>
      <c r="C103" s="4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9" x14ac:dyDescent="0.3">
      <c r="A104" s="49" t="s">
        <v>28</v>
      </c>
      <c r="B104" s="47" t="s">
        <v>174</v>
      </c>
      <c r="C104" s="4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S104" s="15"/>
    </row>
    <row r="105" spans="1:19" x14ac:dyDescent="0.3">
      <c r="A105" s="49" t="s">
        <v>50</v>
      </c>
      <c r="B105" s="47" t="s">
        <v>175</v>
      </c>
      <c r="C105" s="4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9" x14ac:dyDescent="0.3">
      <c r="A106" s="49" t="s">
        <v>33</v>
      </c>
      <c r="B106" s="47" t="s">
        <v>176</v>
      </c>
      <c r="C106" s="4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19" x14ac:dyDescent="0.3">
      <c r="A107" s="49" t="s">
        <v>34</v>
      </c>
      <c r="B107" s="47" t="s">
        <v>177</v>
      </c>
      <c r="C107" s="47"/>
      <c r="D107" s="12">
        <v>2E-3</v>
      </c>
      <c r="E107" s="12">
        <v>1E-3</v>
      </c>
      <c r="F107" s="12">
        <v>3.0000000000000001E-3</v>
      </c>
      <c r="G107" s="12">
        <v>3.0000000000000001E-3</v>
      </c>
      <c r="H107" s="12"/>
      <c r="I107" s="12">
        <v>2E-3</v>
      </c>
      <c r="J107" s="12"/>
      <c r="K107" s="12"/>
      <c r="L107" s="12"/>
      <c r="M107" s="12"/>
      <c r="N107" s="12"/>
      <c r="O107" s="12"/>
      <c r="S107" t="s">
        <v>116</v>
      </c>
    </row>
    <row r="108" spans="1:19" x14ac:dyDescent="0.3">
      <c r="A108" s="49" t="s">
        <v>37</v>
      </c>
      <c r="B108" s="47" t="s">
        <v>162</v>
      </c>
      <c r="C108" s="4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9" x14ac:dyDescent="0.3">
      <c r="A109" s="49" t="s">
        <v>43</v>
      </c>
      <c r="B109" s="47" t="s">
        <v>164</v>
      </c>
      <c r="C109" s="4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1:19" x14ac:dyDescent="0.3">
      <c r="A110" s="49" t="s">
        <v>38</v>
      </c>
      <c r="B110" s="47" t="s">
        <v>120</v>
      </c>
      <c r="C110" s="47"/>
      <c r="D110" s="41">
        <v>0.03</v>
      </c>
      <c r="E110" s="41">
        <v>0.03</v>
      </c>
      <c r="F110" s="41">
        <v>0.03</v>
      </c>
      <c r="G110" s="51">
        <v>0.03</v>
      </c>
      <c r="H110" s="51"/>
      <c r="I110" s="51"/>
      <c r="J110" s="51"/>
      <c r="K110" s="51"/>
      <c r="L110" s="51"/>
      <c r="M110" s="51"/>
      <c r="N110" s="51"/>
      <c r="O110" s="51"/>
      <c r="Q110" s="4"/>
      <c r="S110" t="s">
        <v>121</v>
      </c>
    </row>
    <row r="111" spans="1:19" x14ac:dyDescent="0.3">
      <c r="A111" s="49"/>
      <c r="B111" s="47"/>
      <c r="C111" s="47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Q111" s="4"/>
    </row>
    <row r="112" spans="1:19" x14ac:dyDescent="0.3">
      <c r="A112" s="49"/>
      <c r="B112" s="47"/>
      <c r="C112" s="47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Q112" s="4"/>
    </row>
    <row r="113" spans="1:17" x14ac:dyDescent="0.3">
      <c r="A113" s="2"/>
      <c r="B113" s="9"/>
      <c r="C113" s="9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Q113" s="4"/>
    </row>
    <row r="114" spans="1:17" x14ac:dyDescent="0.3">
      <c r="A114" s="10" t="s">
        <v>102</v>
      </c>
      <c r="C114" s="9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Q114" s="4"/>
    </row>
    <row r="115" spans="1:17" x14ac:dyDescent="0.3">
      <c r="A115" s="2" t="s">
        <v>17</v>
      </c>
      <c r="B115" s="9" t="s">
        <v>172</v>
      </c>
      <c r="C115" s="9"/>
      <c r="D115" s="12">
        <v>5.0655490659403231E-2</v>
      </c>
      <c r="E115" s="12">
        <v>5.0417588712069285E-2</v>
      </c>
      <c r="F115" s="12">
        <v>5.7715688032525664E-2</v>
      </c>
      <c r="G115" s="12">
        <v>5.1818018607750732E-2</v>
      </c>
      <c r="H115" s="12">
        <v>5.113153441171351E-2</v>
      </c>
      <c r="I115" s="12">
        <v>4.7902315608720686E-2</v>
      </c>
      <c r="J115" s="12"/>
      <c r="K115" s="12"/>
      <c r="L115" s="12"/>
      <c r="M115" s="12"/>
      <c r="N115" s="12"/>
      <c r="O115" s="12"/>
      <c r="Q115" s="4"/>
    </row>
    <row r="116" spans="1:17" x14ac:dyDescent="0.3">
      <c r="A116" s="2" t="s">
        <v>18</v>
      </c>
      <c r="B116" s="9" t="s">
        <v>173</v>
      </c>
      <c r="C116" s="9"/>
      <c r="D116" s="12">
        <v>0</v>
      </c>
      <c r="E116" s="12">
        <v>0</v>
      </c>
      <c r="F116" s="12">
        <v>5.0000000000000001E-3</v>
      </c>
      <c r="G116" s="12">
        <v>5.0000000000000001E-3</v>
      </c>
      <c r="H116" s="12">
        <v>5.0000000000000001E-3</v>
      </c>
      <c r="I116" s="12">
        <v>0</v>
      </c>
      <c r="J116" s="12"/>
      <c r="K116" s="12"/>
      <c r="L116" s="12"/>
      <c r="M116" s="12"/>
      <c r="N116" s="12"/>
      <c r="O116" s="12"/>
      <c r="Q116" s="4"/>
    </row>
    <row r="117" spans="1:17" x14ac:dyDescent="0.3">
      <c r="A117" s="2" t="s">
        <v>23</v>
      </c>
      <c r="B117" s="9" t="s">
        <v>156</v>
      </c>
      <c r="C117" s="9"/>
      <c r="D117" s="12">
        <v>5.5934235069322699E-2</v>
      </c>
      <c r="E117" s="12">
        <v>5.6015627062454929E-2</v>
      </c>
      <c r="F117" s="12">
        <v>5.580108636521118E-2</v>
      </c>
      <c r="G117" s="12">
        <v>5.5740589485608519E-2</v>
      </c>
      <c r="H117" s="12">
        <v>5.4363555383613114E-2</v>
      </c>
      <c r="I117" s="12">
        <v>5.8516514971058857E-2</v>
      </c>
      <c r="J117" s="12"/>
      <c r="K117" s="12"/>
      <c r="L117" s="12"/>
      <c r="M117" s="12"/>
      <c r="N117" s="12"/>
      <c r="O117" s="12"/>
      <c r="Q117" s="4"/>
    </row>
    <row r="118" spans="1:17" x14ac:dyDescent="0.3">
      <c r="A118" s="2" t="s">
        <v>94</v>
      </c>
      <c r="B118" s="17">
        <v>1202042</v>
      </c>
      <c r="C118" s="9"/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/>
      <c r="K118" s="12"/>
      <c r="L118" s="12"/>
      <c r="M118" s="12"/>
      <c r="N118" s="12"/>
      <c r="O118" s="12"/>
      <c r="Q118" s="4"/>
    </row>
    <row r="119" spans="1:17" x14ac:dyDescent="0.3">
      <c r="A119" s="2" t="s">
        <v>25</v>
      </c>
      <c r="B119" s="9" t="s">
        <v>158</v>
      </c>
      <c r="C119" s="9"/>
      <c r="D119" s="12">
        <v>2.5562226694864552E-2</v>
      </c>
      <c r="E119" s="12">
        <v>2.9116197472171881E-2</v>
      </c>
      <c r="F119" s="12">
        <v>2.9079240830819739E-2</v>
      </c>
      <c r="G119" s="12">
        <v>2.1644561180122059E-2</v>
      </c>
      <c r="H119" s="12">
        <v>3.2226216197310885E-2</v>
      </c>
      <c r="I119" s="12">
        <v>2.7513339617466499E-2</v>
      </c>
      <c r="J119" s="12"/>
      <c r="K119" s="12"/>
      <c r="L119" s="12"/>
      <c r="M119" s="12"/>
      <c r="N119" s="12"/>
      <c r="O119" s="12"/>
      <c r="Q119" s="4"/>
    </row>
    <row r="120" spans="1:17" x14ac:dyDescent="0.3">
      <c r="A120" s="2" t="s">
        <v>30</v>
      </c>
      <c r="B120" s="9" t="s">
        <v>159</v>
      </c>
      <c r="C120" s="9"/>
      <c r="D120" s="12">
        <v>0.30801134237143191</v>
      </c>
      <c r="E120" s="12">
        <v>0.30448180373861844</v>
      </c>
      <c r="F120" s="12">
        <v>0.54499260399965632</v>
      </c>
      <c r="G120" s="12">
        <v>0.52251453191969843</v>
      </c>
      <c r="H120" s="12">
        <v>0.66093705396527269</v>
      </c>
      <c r="I120" s="12">
        <v>0.66694747642146035</v>
      </c>
      <c r="J120" s="12"/>
      <c r="K120" s="12"/>
      <c r="L120" s="12"/>
      <c r="M120" s="12"/>
      <c r="N120" s="12"/>
      <c r="O120" s="12"/>
      <c r="Q120" s="4"/>
    </row>
    <row r="121" spans="1:17" x14ac:dyDescent="0.3">
      <c r="A121" s="2" t="s">
        <v>27</v>
      </c>
      <c r="B121" s="9" t="s">
        <v>160</v>
      </c>
      <c r="C121" s="9"/>
      <c r="D121" s="12">
        <v>3.7871214483288777E-2</v>
      </c>
      <c r="E121" s="12">
        <v>3.8657269130052338E-2</v>
      </c>
      <c r="F121" s="12">
        <v>4.3252096046561612E-2</v>
      </c>
      <c r="G121" s="12">
        <v>3.514289280727359E-2</v>
      </c>
      <c r="H121" s="12">
        <v>5.6450311266524188E-2</v>
      </c>
      <c r="I121" s="12">
        <v>3.9019108353994539E-2</v>
      </c>
      <c r="J121" s="12"/>
      <c r="K121" s="12"/>
      <c r="L121" s="12"/>
      <c r="M121" s="12"/>
      <c r="N121" s="12"/>
      <c r="O121" s="12"/>
      <c r="Q121" s="4"/>
    </row>
    <row r="122" spans="1:17" x14ac:dyDescent="0.3">
      <c r="A122" s="2" t="s">
        <v>28</v>
      </c>
      <c r="B122" s="9" t="s">
        <v>174</v>
      </c>
      <c r="C122" s="9"/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/>
      <c r="K122" s="12"/>
      <c r="L122" s="12"/>
      <c r="M122" s="12"/>
      <c r="N122" s="12"/>
      <c r="O122" s="12"/>
      <c r="Q122" s="4"/>
    </row>
    <row r="123" spans="1:17" x14ac:dyDescent="0.3">
      <c r="A123" s="2" t="s">
        <v>50</v>
      </c>
      <c r="B123" s="9" t="s">
        <v>175</v>
      </c>
      <c r="C123" s="9"/>
      <c r="D123" s="12">
        <v>1.4332383041315878E-4</v>
      </c>
      <c r="E123" s="12">
        <v>3.2555448016165347E-5</v>
      </c>
      <c r="F123" s="12">
        <v>1.1570568799049897E-4</v>
      </c>
      <c r="G123" s="12">
        <v>7.941424397457162E-5</v>
      </c>
      <c r="H123" s="12">
        <v>3.0829265121493226E-5</v>
      </c>
      <c r="I123" s="12">
        <v>1.5180495603244452E-4</v>
      </c>
      <c r="J123" s="12"/>
      <c r="K123" s="12"/>
      <c r="L123" s="12"/>
      <c r="M123" s="12"/>
      <c r="N123" s="12"/>
      <c r="O123" s="12"/>
      <c r="Q123" s="4"/>
    </row>
    <row r="124" spans="1:17" x14ac:dyDescent="0.3">
      <c r="A124" s="49" t="s">
        <v>33</v>
      </c>
      <c r="B124" s="47" t="s">
        <v>176</v>
      </c>
      <c r="C124" s="47"/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/>
      <c r="K124" s="12"/>
      <c r="L124" s="12"/>
      <c r="M124" s="12"/>
      <c r="N124" s="12"/>
      <c r="O124" s="12"/>
      <c r="Q124" s="4"/>
    </row>
    <row r="125" spans="1:17" x14ac:dyDescent="0.3">
      <c r="A125" s="49" t="s">
        <v>34</v>
      </c>
      <c r="B125" s="47" t="s">
        <v>177</v>
      </c>
      <c r="C125" s="47"/>
      <c r="D125" s="12">
        <v>7.796184318179215E-3</v>
      </c>
      <c r="E125" s="12">
        <v>7.7785093547944276E-3</v>
      </c>
      <c r="F125" s="12">
        <v>7.5627337339649594E-3</v>
      </c>
      <c r="G125" s="12">
        <v>8.5172001077070819E-3</v>
      </c>
      <c r="H125" s="12">
        <v>1.0597559885513296E-2</v>
      </c>
      <c r="I125" s="12">
        <v>1.0075325707105211E-2</v>
      </c>
      <c r="J125" s="12"/>
      <c r="K125" s="12"/>
      <c r="L125" s="12"/>
      <c r="M125" s="12"/>
      <c r="N125" s="12"/>
      <c r="O125" s="12"/>
      <c r="Q125" s="4"/>
    </row>
    <row r="126" spans="1:17" x14ac:dyDescent="0.3">
      <c r="A126" s="49" t="s">
        <v>37</v>
      </c>
      <c r="B126" s="47" t="s">
        <v>162</v>
      </c>
      <c r="C126" s="47"/>
      <c r="D126" s="12">
        <v>1.7683631428917677E-3</v>
      </c>
      <c r="E126" s="12">
        <v>2.1230802884827831E-3</v>
      </c>
      <c r="F126" s="12">
        <v>2.5215107477174772E-3</v>
      </c>
      <c r="G126" s="12">
        <v>3.4649688555220986E-3</v>
      </c>
      <c r="H126" s="12">
        <v>1.8035120096073535E-3</v>
      </c>
      <c r="I126" s="12">
        <v>1.9734644284217788E-3</v>
      </c>
      <c r="J126" s="12"/>
      <c r="K126" s="12"/>
      <c r="L126" s="12"/>
      <c r="M126" s="12"/>
      <c r="N126" s="12"/>
      <c r="O126" s="12"/>
      <c r="Q126" s="4"/>
    </row>
    <row r="127" spans="1:17" x14ac:dyDescent="0.3">
      <c r="A127" s="49" t="s">
        <v>43</v>
      </c>
      <c r="B127" s="47" t="s">
        <v>164</v>
      </c>
      <c r="C127" s="47"/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/>
      <c r="K127" s="12"/>
      <c r="L127" s="12"/>
      <c r="M127" s="12"/>
      <c r="N127" s="12"/>
      <c r="O127" s="12"/>
      <c r="Q127" s="4"/>
    </row>
    <row r="128" spans="1:17" x14ac:dyDescent="0.3">
      <c r="A128" s="49" t="s">
        <v>38</v>
      </c>
      <c r="B128" s="47" t="s">
        <v>120</v>
      </c>
      <c r="C128" s="47"/>
      <c r="D128" s="12">
        <v>0.03</v>
      </c>
      <c r="E128" s="12">
        <v>0.03</v>
      </c>
      <c r="F128" s="12">
        <v>0.03</v>
      </c>
      <c r="G128" s="12">
        <v>0.03</v>
      </c>
      <c r="H128" s="12">
        <v>0</v>
      </c>
      <c r="I128" s="12">
        <v>0</v>
      </c>
      <c r="J128" s="12"/>
      <c r="K128" s="12"/>
      <c r="L128" s="12"/>
      <c r="M128" s="12"/>
      <c r="N128" s="12"/>
      <c r="O128" s="12"/>
      <c r="Q128" s="4"/>
    </row>
    <row r="129" spans="1:17" x14ac:dyDescent="0.3">
      <c r="A129" s="49"/>
      <c r="B129" s="47"/>
      <c r="C129" s="4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Q129" s="4"/>
    </row>
    <row r="130" spans="1:17" x14ac:dyDescent="0.3">
      <c r="A130" s="49"/>
      <c r="B130" s="47"/>
      <c r="C130" s="4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Q130" s="4"/>
    </row>
    <row r="131" spans="1:17" x14ac:dyDescent="0.3">
      <c r="A131" s="2"/>
      <c r="B131" s="9"/>
      <c r="C131" s="9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Q131" s="4"/>
    </row>
    <row r="132" spans="1:17" x14ac:dyDescent="0.3">
      <c r="A132" s="10" t="s">
        <v>103</v>
      </c>
      <c r="B132" s="9"/>
      <c r="C132" s="48">
        <v>0.21009792369790059</v>
      </c>
      <c r="D132" s="14">
        <v>231766.16296055986</v>
      </c>
      <c r="E132" s="14">
        <v>214604.10396537316</v>
      </c>
      <c r="F132" s="14">
        <v>229580.30416240692</v>
      </c>
      <c r="G132" s="14">
        <v>232973.5957280517</v>
      </c>
      <c r="H132" s="14">
        <v>260666.18285482458</v>
      </c>
      <c r="I132" s="14">
        <v>279667.01887821534</v>
      </c>
      <c r="J132" s="14"/>
      <c r="K132" s="14"/>
      <c r="L132" s="14"/>
      <c r="M132" s="14"/>
      <c r="N132" s="14"/>
      <c r="O132" s="14"/>
      <c r="Q132" s="4">
        <v>1449257.3685494317</v>
      </c>
    </row>
    <row r="133" spans="1:17" x14ac:dyDescent="0.3">
      <c r="J133" s="13"/>
      <c r="K133" s="13"/>
      <c r="L133" s="13"/>
      <c r="M133" s="13"/>
      <c r="N133" s="13"/>
      <c r="O133" s="13"/>
    </row>
    <row r="134" spans="1:17" x14ac:dyDescent="0.3">
      <c r="A134" s="10" t="s">
        <v>104</v>
      </c>
      <c r="J134" s="13"/>
      <c r="K134" s="13"/>
      <c r="L134" s="13"/>
      <c r="M134" s="13"/>
      <c r="N134" s="13"/>
      <c r="O134" s="13"/>
    </row>
    <row r="135" spans="1:17" x14ac:dyDescent="0.3">
      <c r="A135" s="2" t="s">
        <v>17</v>
      </c>
      <c r="B135" s="9" t="s">
        <v>172</v>
      </c>
      <c r="C135" s="9"/>
      <c r="D135" s="4">
        <v>11740.228703014367</v>
      </c>
      <c r="E135" s="4">
        <v>10819.821449648342</v>
      </c>
      <c r="F135" s="4">
        <v>13250.38521344983</v>
      </c>
      <c r="G135" s="4">
        <v>12072.23011855078</v>
      </c>
      <c r="H135" s="4">
        <v>13328.261898611468</v>
      </c>
      <c r="I135" s="4">
        <v>13396.697803654317</v>
      </c>
      <c r="J135" s="14"/>
      <c r="K135" s="14"/>
      <c r="L135" s="14"/>
      <c r="M135" s="14"/>
      <c r="N135" s="14"/>
      <c r="O135" s="14"/>
      <c r="Q135" s="4">
        <v>74607.625186929101</v>
      </c>
    </row>
    <row r="136" spans="1:17" x14ac:dyDescent="0.3">
      <c r="A136" s="2" t="s">
        <v>18</v>
      </c>
      <c r="B136" s="9" t="s">
        <v>173</v>
      </c>
      <c r="C136" s="9"/>
      <c r="D136" s="4">
        <v>0</v>
      </c>
      <c r="E136" s="4">
        <v>0</v>
      </c>
      <c r="F136" s="4">
        <v>1147.9015208120345</v>
      </c>
      <c r="G136" s="4">
        <v>1164.8679786402586</v>
      </c>
      <c r="H136" s="4">
        <v>1303.330914274123</v>
      </c>
      <c r="I136" s="4">
        <v>0</v>
      </c>
      <c r="J136" s="14"/>
      <c r="K136" s="14"/>
      <c r="L136" s="14"/>
      <c r="M136" s="14"/>
      <c r="N136" s="14"/>
      <c r="O136" s="14"/>
      <c r="Q136" s="4">
        <v>3616.1004137264163</v>
      </c>
    </row>
    <row r="137" spans="1:17" x14ac:dyDescent="0.3">
      <c r="A137" s="2" t="s">
        <v>23</v>
      </c>
      <c r="B137" s="9" t="s">
        <v>156</v>
      </c>
      <c r="C137" s="9"/>
      <c r="D137" s="4">
        <v>12963.663040150906</v>
      </c>
      <c r="E137" s="4">
        <v>12021.183453796648</v>
      </c>
      <c r="F137" s="4">
        <v>12810.830380317921</v>
      </c>
      <c r="G137" s="4">
        <v>12986.085560463449</v>
      </c>
      <c r="H137" s="4">
        <v>14170.740468263279</v>
      </c>
      <c r="I137" s="4">
        <v>16365.139297098489</v>
      </c>
      <c r="J137" s="14"/>
      <c r="K137" s="14"/>
      <c r="L137" s="14"/>
      <c r="M137" s="14"/>
      <c r="N137" s="14"/>
      <c r="O137" s="14"/>
      <c r="Q137" s="4">
        <v>81317.64220009069</v>
      </c>
    </row>
    <row r="138" spans="1:17" x14ac:dyDescent="0.3">
      <c r="A138" s="2" t="s">
        <v>94</v>
      </c>
      <c r="B138" s="17">
        <v>1202042</v>
      </c>
      <c r="C138" s="9"/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14"/>
      <c r="K138" s="14"/>
      <c r="L138" s="14"/>
      <c r="M138" s="14"/>
      <c r="N138" s="14"/>
      <c r="O138" s="14"/>
      <c r="Q138" s="4">
        <v>0</v>
      </c>
    </row>
    <row r="139" spans="1:17" x14ac:dyDescent="0.3">
      <c r="A139" s="2" t="s">
        <v>25</v>
      </c>
      <c r="B139" s="9" t="s">
        <v>158</v>
      </c>
      <c r="C139" s="9"/>
      <c r="D139" s="4">
        <v>5924.4591977967511</v>
      </c>
      <c r="E139" s="4">
        <v>6248.4554693943091</v>
      </c>
      <c r="F139" s="4">
        <v>6676.0209547514778</v>
      </c>
      <c r="G139" s="4">
        <v>5042.611246088838</v>
      </c>
      <c r="H139" s="4">
        <v>8400.2847640073487</v>
      </c>
      <c r="I139" s="4">
        <v>7694.5736702007534</v>
      </c>
      <c r="J139" s="14"/>
      <c r="K139" s="14"/>
      <c r="L139" s="14"/>
      <c r="M139" s="14"/>
      <c r="N139" s="14"/>
      <c r="O139" s="14"/>
      <c r="Q139" s="4">
        <v>39986.40530223948</v>
      </c>
    </row>
    <row r="140" spans="1:17" x14ac:dyDescent="0.3">
      <c r="A140" s="2" t="s">
        <v>30</v>
      </c>
      <c r="B140" s="9" t="s">
        <v>159</v>
      </c>
      <c r="C140" s="9"/>
      <c r="D140" s="4">
        <v>71386.606969758082</v>
      </c>
      <c r="E140" s="4">
        <v>65343.044665086818</v>
      </c>
      <c r="F140" s="4">
        <v>125119.56779250328</v>
      </c>
      <c r="G140" s="4">
        <v>121732.08932149199</v>
      </c>
      <c r="H140" s="4">
        <v>172283.93896444084</v>
      </c>
      <c r="I140" s="4">
        <v>186523.21247913863</v>
      </c>
      <c r="J140" s="14"/>
      <c r="K140" s="14"/>
      <c r="L140" s="14"/>
      <c r="M140" s="14"/>
      <c r="N140" s="14"/>
      <c r="O140" s="14"/>
      <c r="Q140" s="4">
        <v>742388.4601924197</v>
      </c>
    </row>
    <row r="141" spans="1:17" x14ac:dyDescent="0.3">
      <c r="A141" s="2" t="s">
        <v>27</v>
      </c>
      <c r="B141" s="9" t="s">
        <v>160</v>
      </c>
      <c r="C141" s="9"/>
      <c r="D141" s="4">
        <v>8777.2660674482213</v>
      </c>
      <c r="E141" s="4">
        <v>8296.0086034031629</v>
      </c>
      <c r="F141" s="4">
        <v>9929.829366031252</v>
      </c>
      <c r="G141" s="4">
        <v>8187.3661015960133</v>
      </c>
      <c r="H141" s="4">
        <v>14714.687158811557</v>
      </c>
      <c r="I141" s="4">
        <v>10912.357712647721</v>
      </c>
      <c r="J141" s="14"/>
      <c r="K141" s="14"/>
      <c r="L141" s="14"/>
      <c r="M141" s="14"/>
      <c r="N141" s="14"/>
      <c r="O141" s="14"/>
      <c r="Q141" s="4">
        <v>60817.515009937924</v>
      </c>
    </row>
    <row r="142" spans="1:17" x14ac:dyDescent="0.3">
      <c r="A142" s="2" t="s">
        <v>28</v>
      </c>
      <c r="B142" s="9" t="s">
        <v>174</v>
      </c>
      <c r="C142" s="9"/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14"/>
      <c r="K142" s="14"/>
      <c r="L142" s="14"/>
      <c r="M142" s="14"/>
      <c r="N142" s="14"/>
      <c r="O142" s="14"/>
      <c r="Q142" s="4">
        <v>0</v>
      </c>
    </row>
    <row r="143" spans="1:17" x14ac:dyDescent="0.3">
      <c r="A143" s="2" t="s">
        <v>50</v>
      </c>
      <c r="B143" s="9" t="s">
        <v>175</v>
      </c>
      <c r="C143" s="9"/>
      <c r="D143" s="4">
        <v>33.217614235667803</v>
      </c>
      <c r="E143" s="4">
        <v>6.9865327507004498</v>
      </c>
      <c r="F143" s="4">
        <v>26.563747042179305</v>
      </c>
      <c r="G143" s="4">
        <v>18.501421970780715</v>
      </c>
      <c r="H143" s="4">
        <v>8.03614685943902</v>
      </c>
      <c r="I143" s="4">
        <v>42.454839504532309</v>
      </c>
      <c r="J143" s="14"/>
      <c r="K143" s="14"/>
      <c r="L143" s="14"/>
      <c r="M143" s="14"/>
      <c r="N143" s="14"/>
      <c r="O143" s="14"/>
      <c r="Q143" s="4">
        <v>135.76030236329959</v>
      </c>
    </row>
    <row r="144" spans="1:17" x14ac:dyDescent="0.3">
      <c r="A144" s="2" t="s">
        <v>33</v>
      </c>
      <c r="B144" s="9" t="s">
        <v>176</v>
      </c>
      <c r="C144" s="9"/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14"/>
      <c r="K144" s="14"/>
      <c r="L144" s="14"/>
      <c r="M144" s="14"/>
      <c r="N144" s="14"/>
      <c r="O144" s="14"/>
      <c r="Q144" s="4">
        <v>0</v>
      </c>
    </row>
    <row r="145" spans="1:19" x14ac:dyDescent="0.3">
      <c r="A145" s="2" t="s">
        <v>34</v>
      </c>
      <c r="B145" s="9" t="s">
        <v>177</v>
      </c>
      <c r="C145" s="9"/>
      <c r="D145" s="4">
        <v>1806.8917251576852</v>
      </c>
      <c r="E145" s="4">
        <v>1669.3000302719311</v>
      </c>
      <c r="F145" s="4">
        <v>1736.2547109429709</v>
      </c>
      <c r="G145" s="4">
        <v>1984.2827346278682</v>
      </c>
      <c r="H145" s="4">
        <v>2762.4254829321626</v>
      </c>
      <c r="I145" s="4">
        <v>2817.7363047331614</v>
      </c>
      <c r="J145" s="14"/>
      <c r="K145" s="14"/>
      <c r="L145" s="14"/>
      <c r="M145" s="14"/>
      <c r="N145" s="14"/>
      <c r="O145" s="14"/>
      <c r="Q145" s="4">
        <v>12776.89098866578</v>
      </c>
    </row>
    <row r="146" spans="1:19" x14ac:dyDescent="0.3">
      <c r="A146" s="2" t="s">
        <v>37</v>
      </c>
      <c r="B146" s="9" t="s">
        <v>162</v>
      </c>
      <c r="C146" s="9"/>
      <c r="D146" s="4">
        <v>409.84674034890122</v>
      </c>
      <c r="E146" s="4">
        <v>455.62174295639363</v>
      </c>
      <c r="F146" s="4">
        <v>578.88920440975653</v>
      </c>
      <c r="G146" s="4">
        <v>807.24625335669543</v>
      </c>
      <c r="H146" s="4">
        <v>470.11459127718257</v>
      </c>
      <c r="I146" s="4">
        <v>551.91291355892008</v>
      </c>
      <c r="J146" s="14"/>
      <c r="K146" s="14"/>
      <c r="L146" s="14"/>
      <c r="M146" s="14"/>
      <c r="N146" s="14"/>
      <c r="O146" s="14"/>
      <c r="Q146" s="4">
        <v>3273.6314459078494</v>
      </c>
    </row>
    <row r="147" spans="1:19" x14ac:dyDescent="0.3">
      <c r="A147" s="2" t="s">
        <v>43</v>
      </c>
      <c r="B147" s="9" t="s">
        <v>164</v>
      </c>
      <c r="C147" s="9"/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14"/>
      <c r="K147" s="14"/>
      <c r="L147" s="14"/>
      <c r="M147" s="14"/>
      <c r="N147" s="14"/>
      <c r="O147" s="14"/>
      <c r="Q147" s="4">
        <v>0</v>
      </c>
    </row>
    <row r="148" spans="1:19" x14ac:dyDescent="0.3">
      <c r="A148" s="49" t="s">
        <v>38</v>
      </c>
      <c r="B148" s="47"/>
      <c r="C148" s="9"/>
      <c r="D148" s="4">
        <v>6952.9848888167953</v>
      </c>
      <c r="E148" s="4">
        <v>6438.1231189611945</v>
      </c>
      <c r="F148" s="4">
        <v>6887.409124872207</v>
      </c>
      <c r="G148" s="4">
        <v>6989.2078718415505</v>
      </c>
      <c r="H148" s="4">
        <v>0</v>
      </c>
      <c r="I148" s="4">
        <v>0</v>
      </c>
      <c r="J148" s="14"/>
      <c r="K148" s="14"/>
      <c r="L148" s="14"/>
      <c r="M148" s="14"/>
      <c r="N148" s="14"/>
      <c r="O148" s="14"/>
      <c r="Q148" s="4">
        <v>27267.725004491745</v>
      </c>
      <c r="S148" t="s">
        <v>121</v>
      </c>
    </row>
    <row r="149" spans="1:19" x14ac:dyDescent="0.3">
      <c r="A149" s="49"/>
      <c r="B149" s="47"/>
      <c r="C149" s="47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3"/>
      <c r="Q149" s="14"/>
      <c r="R149" s="13"/>
      <c r="S149" s="13"/>
    </row>
    <row r="150" spans="1:19" x14ac:dyDescent="0.3">
      <c r="A150" s="49"/>
      <c r="B150" s="47"/>
      <c r="C150" s="47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3"/>
      <c r="Q150" s="14"/>
      <c r="R150" s="13"/>
      <c r="S150" s="13"/>
    </row>
    <row r="151" spans="1:19" x14ac:dyDescent="0.3">
      <c r="J151" s="13"/>
      <c r="K151" s="13"/>
      <c r="L151" s="13"/>
      <c r="M151" s="13"/>
      <c r="N151" s="13"/>
      <c r="O151" s="13"/>
    </row>
    <row r="152" spans="1:19" x14ac:dyDescent="0.3">
      <c r="A152" s="10" t="s">
        <v>105</v>
      </c>
      <c r="J152" s="13"/>
      <c r="K152" s="13"/>
      <c r="L152" s="13"/>
      <c r="M152" s="13"/>
      <c r="N152" s="13"/>
      <c r="O152" s="13"/>
    </row>
    <row r="153" spans="1:19" x14ac:dyDescent="0.3">
      <c r="A153" s="2" t="s">
        <v>17</v>
      </c>
      <c r="B153" s="9" t="s">
        <v>172</v>
      </c>
      <c r="C153" s="9"/>
      <c r="D153" s="73"/>
      <c r="E153" s="73"/>
      <c r="F153" s="73"/>
      <c r="G153" s="73"/>
      <c r="H153" s="73"/>
      <c r="I153" s="73"/>
      <c r="J153" s="12"/>
      <c r="K153" s="12"/>
      <c r="L153" s="12"/>
      <c r="M153" s="12"/>
      <c r="N153" s="12"/>
      <c r="O153" s="12"/>
    </row>
    <row r="154" spans="1:19" x14ac:dyDescent="0.3">
      <c r="A154" s="2" t="s">
        <v>18</v>
      </c>
      <c r="B154" s="9" t="s">
        <v>173</v>
      </c>
      <c r="C154" s="9"/>
      <c r="D154" s="73"/>
      <c r="E154" s="73"/>
      <c r="F154" s="73"/>
      <c r="G154" s="73"/>
      <c r="H154" s="73"/>
      <c r="I154" s="73"/>
      <c r="J154" s="12"/>
      <c r="K154" s="12"/>
      <c r="L154" s="12"/>
      <c r="M154" s="12"/>
      <c r="N154" s="12"/>
      <c r="O154" s="12"/>
    </row>
    <row r="155" spans="1:19" x14ac:dyDescent="0.3">
      <c r="A155" s="2" t="s">
        <v>23</v>
      </c>
      <c r="B155" s="9" t="s">
        <v>156</v>
      </c>
      <c r="C155" s="9"/>
      <c r="D155" s="73"/>
      <c r="E155" s="73"/>
      <c r="F155" s="73"/>
      <c r="G155" s="73"/>
      <c r="H155" s="73"/>
      <c r="I155" s="73"/>
      <c r="J155" s="12"/>
      <c r="K155" s="12"/>
      <c r="L155" s="12"/>
      <c r="M155" s="12"/>
      <c r="N155" s="12"/>
      <c r="O155" s="12"/>
    </row>
    <row r="156" spans="1:19" x14ac:dyDescent="0.3">
      <c r="A156" s="2" t="s">
        <v>94</v>
      </c>
      <c r="B156" s="17">
        <v>1202042</v>
      </c>
      <c r="C156" s="9"/>
      <c r="D156" s="73"/>
      <c r="E156" s="73"/>
      <c r="F156" s="73"/>
      <c r="G156" s="73"/>
      <c r="H156" s="73"/>
      <c r="I156" s="73"/>
      <c r="J156" s="12"/>
      <c r="K156" s="12"/>
      <c r="L156" s="12"/>
      <c r="M156" s="12"/>
      <c r="N156" s="12"/>
      <c r="O156" s="12"/>
    </row>
    <row r="157" spans="1:19" x14ac:dyDescent="0.3">
      <c r="A157" s="2" t="s">
        <v>25</v>
      </c>
      <c r="B157" s="9" t="s">
        <v>158</v>
      </c>
      <c r="C157" s="9"/>
      <c r="D157" s="73"/>
      <c r="E157" s="73"/>
      <c r="F157" s="73"/>
      <c r="G157" s="73"/>
      <c r="H157" s="73"/>
      <c r="I157" s="73"/>
      <c r="J157" s="12"/>
      <c r="K157" s="12"/>
      <c r="L157" s="12"/>
      <c r="M157" s="12"/>
      <c r="N157" s="12"/>
      <c r="O157" s="12"/>
    </row>
    <row r="158" spans="1:19" x14ac:dyDescent="0.3">
      <c r="A158" s="2" t="s">
        <v>30</v>
      </c>
      <c r="B158" s="9" t="s">
        <v>159</v>
      </c>
      <c r="C158" s="9"/>
      <c r="D158" s="73"/>
      <c r="E158" s="73"/>
      <c r="F158" s="73"/>
      <c r="G158" s="73"/>
      <c r="H158" s="73"/>
      <c r="I158" s="73"/>
      <c r="J158" s="12"/>
      <c r="K158" s="12"/>
      <c r="L158" s="12"/>
      <c r="M158" s="12"/>
      <c r="N158" s="12"/>
      <c r="O158" s="12"/>
    </row>
    <row r="159" spans="1:19" x14ac:dyDescent="0.3">
      <c r="A159" s="2" t="s">
        <v>27</v>
      </c>
      <c r="B159" s="9" t="s">
        <v>160</v>
      </c>
      <c r="C159" s="9"/>
      <c r="D159" s="73"/>
      <c r="E159" s="73"/>
      <c r="F159" s="73"/>
      <c r="G159" s="73"/>
      <c r="H159" s="73"/>
      <c r="I159" s="73"/>
      <c r="J159" s="12"/>
      <c r="K159" s="12"/>
      <c r="L159" s="12"/>
      <c r="M159" s="12"/>
      <c r="N159" s="12"/>
      <c r="O159" s="12"/>
    </row>
    <row r="160" spans="1:19" x14ac:dyDescent="0.3">
      <c r="A160" s="2" t="s">
        <v>28</v>
      </c>
      <c r="B160" s="9" t="s">
        <v>174</v>
      </c>
      <c r="C160" s="9"/>
      <c r="D160" s="73"/>
      <c r="E160" s="73"/>
      <c r="F160" s="73"/>
      <c r="G160" s="73"/>
      <c r="H160" s="73"/>
      <c r="I160" s="73"/>
      <c r="J160" s="12"/>
      <c r="K160" s="12"/>
      <c r="L160" s="12"/>
      <c r="M160" s="12"/>
      <c r="N160" s="12"/>
      <c r="O160" s="12"/>
    </row>
    <row r="161" spans="1:19" x14ac:dyDescent="0.3">
      <c r="A161" s="2" t="s">
        <v>50</v>
      </c>
      <c r="B161" s="9" t="s">
        <v>175</v>
      </c>
      <c r="C161" s="9"/>
      <c r="D161" s="73"/>
      <c r="E161" s="73"/>
      <c r="F161" s="73"/>
      <c r="G161" s="73"/>
      <c r="H161" s="73"/>
      <c r="I161" s="73"/>
      <c r="J161" s="12"/>
      <c r="K161" s="12"/>
      <c r="L161" s="12"/>
      <c r="M161" s="12"/>
      <c r="N161" s="12"/>
      <c r="O161" s="12"/>
    </row>
    <row r="162" spans="1:19" x14ac:dyDescent="0.3">
      <c r="A162" s="2" t="s">
        <v>33</v>
      </c>
      <c r="B162" s="9" t="s">
        <v>176</v>
      </c>
      <c r="C162" s="9"/>
      <c r="D162" s="73"/>
      <c r="E162" s="73"/>
      <c r="F162" s="73"/>
      <c r="G162" s="73"/>
      <c r="H162" s="73"/>
      <c r="I162" s="73"/>
      <c r="J162" s="12"/>
      <c r="K162" s="12"/>
      <c r="L162" s="12"/>
      <c r="M162" s="12"/>
      <c r="N162" s="12"/>
      <c r="O162" s="12"/>
    </row>
    <row r="163" spans="1:19" x14ac:dyDescent="0.3">
      <c r="A163" s="2" t="s">
        <v>34</v>
      </c>
      <c r="B163" s="9" t="s">
        <v>177</v>
      </c>
      <c r="C163" s="9"/>
      <c r="D163" s="73"/>
      <c r="E163" s="73"/>
      <c r="F163" s="73"/>
      <c r="G163" s="73"/>
      <c r="H163" s="73"/>
      <c r="I163" s="73"/>
      <c r="J163" s="12"/>
      <c r="K163" s="12"/>
      <c r="L163" s="12"/>
      <c r="M163" s="12"/>
      <c r="N163" s="12"/>
      <c r="O163" s="12"/>
    </row>
    <row r="164" spans="1:19" x14ac:dyDescent="0.3">
      <c r="A164" s="2" t="s">
        <v>37</v>
      </c>
      <c r="B164" s="9" t="s">
        <v>162</v>
      </c>
      <c r="C164" s="9"/>
      <c r="D164" s="73"/>
      <c r="E164" s="73"/>
      <c r="F164" s="73"/>
      <c r="G164" s="73"/>
      <c r="H164" s="73"/>
      <c r="I164" s="73"/>
      <c r="J164" s="12"/>
      <c r="K164" s="12"/>
      <c r="L164" s="12"/>
      <c r="M164" s="12"/>
      <c r="N164" s="12"/>
      <c r="O164" s="12"/>
    </row>
    <row r="165" spans="1:19" x14ac:dyDescent="0.3">
      <c r="A165" s="2" t="s">
        <v>43</v>
      </c>
      <c r="B165" s="9" t="s">
        <v>164</v>
      </c>
      <c r="C165" s="9"/>
      <c r="D165" s="73"/>
      <c r="E165" s="73"/>
      <c r="F165" s="73"/>
      <c r="G165" s="73"/>
      <c r="H165" s="73"/>
      <c r="I165" s="73"/>
      <c r="J165" s="12"/>
      <c r="K165" s="12"/>
      <c r="L165" s="12"/>
      <c r="M165" s="12"/>
      <c r="N165" s="12"/>
      <c r="O165" s="12"/>
    </row>
    <row r="166" spans="1:19" x14ac:dyDescent="0.3">
      <c r="A166" s="49"/>
      <c r="B166" s="47"/>
      <c r="C166" s="4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3"/>
      <c r="Q166" s="13"/>
      <c r="R166" s="13"/>
      <c r="S166" s="13"/>
    </row>
    <row r="167" spans="1:19" x14ac:dyDescent="0.3">
      <c r="A167" s="49"/>
      <c r="B167" s="47"/>
      <c r="C167" s="4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3"/>
      <c r="Q167" s="13"/>
      <c r="R167" s="13"/>
      <c r="S167" s="13"/>
    </row>
    <row r="168" spans="1:19" x14ac:dyDescent="0.3">
      <c r="A168" s="49"/>
      <c r="B168" s="47"/>
      <c r="C168" s="4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3"/>
      <c r="Q168" s="13"/>
      <c r="R168" s="13"/>
      <c r="S168" s="13"/>
    </row>
    <row r="169" spans="1:19" x14ac:dyDescent="0.3">
      <c r="J169" s="13"/>
      <c r="K169" s="13"/>
      <c r="L169" s="13"/>
      <c r="M169" s="13"/>
      <c r="N169" s="13"/>
      <c r="O169" s="13"/>
    </row>
    <row r="170" spans="1:19" x14ac:dyDescent="0.3">
      <c r="A170" s="10" t="s">
        <v>106</v>
      </c>
      <c r="J170" s="13"/>
      <c r="K170" s="13"/>
      <c r="L170" s="13"/>
      <c r="M170" s="13"/>
      <c r="N170" s="13"/>
      <c r="O170" s="13"/>
    </row>
    <row r="171" spans="1:19" x14ac:dyDescent="0.3">
      <c r="A171" s="2" t="s">
        <v>17</v>
      </c>
      <c r="B171" s="9" t="s">
        <v>172</v>
      </c>
      <c r="C171" s="9"/>
      <c r="D171" s="74"/>
      <c r="E171" s="74"/>
      <c r="F171" s="74"/>
      <c r="G171" s="74"/>
      <c r="H171" s="74"/>
      <c r="I171" s="74"/>
      <c r="J171" s="42"/>
      <c r="K171" s="42"/>
      <c r="L171" s="42"/>
      <c r="M171" s="42"/>
      <c r="N171" s="42"/>
      <c r="O171" s="42"/>
    </row>
    <row r="172" spans="1:19" x14ac:dyDescent="0.3">
      <c r="A172" s="2" t="s">
        <v>18</v>
      </c>
      <c r="B172" s="9" t="s">
        <v>173</v>
      </c>
      <c r="C172" s="9"/>
      <c r="D172" s="74"/>
      <c r="E172" s="74"/>
      <c r="F172" s="74"/>
      <c r="G172" s="74"/>
      <c r="H172" s="74"/>
      <c r="I172" s="74"/>
      <c r="J172" s="42"/>
      <c r="K172" s="42"/>
      <c r="L172" s="42"/>
      <c r="M172" s="42"/>
      <c r="N172" s="42"/>
      <c r="O172" s="42"/>
    </row>
    <row r="173" spans="1:19" x14ac:dyDescent="0.3">
      <c r="A173" s="2" t="s">
        <v>23</v>
      </c>
      <c r="B173" s="9" t="s">
        <v>156</v>
      </c>
      <c r="C173" s="9"/>
      <c r="D173" s="74"/>
      <c r="E173" s="74"/>
      <c r="F173" s="74"/>
      <c r="G173" s="74"/>
      <c r="H173" s="74"/>
      <c r="I173" s="74"/>
      <c r="J173" s="42"/>
      <c r="K173" s="42"/>
      <c r="L173" s="42"/>
      <c r="M173" s="42"/>
      <c r="N173" s="42"/>
      <c r="O173" s="42"/>
    </row>
    <row r="174" spans="1:19" x14ac:dyDescent="0.3">
      <c r="A174" s="2" t="s">
        <v>94</v>
      </c>
      <c r="B174" s="17">
        <v>1202042</v>
      </c>
      <c r="C174" s="9"/>
      <c r="D174" s="74"/>
      <c r="E174" s="74"/>
      <c r="F174" s="74"/>
      <c r="G174" s="74"/>
      <c r="H174" s="74"/>
      <c r="I174" s="74"/>
      <c r="J174" s="42"/>
      <c r="K174" s="42"/>
      <c r="L174" s="42"/>
      <c r="M174" s="42"/>
      <c r="N174" s="42"/>
      <c r="O174" s="42"/>
    </row>
    <row r="175" spans="1:19" x14ac:dyDescent="0.3">
      <c r="A175" s="2" t="s">
        <v>25</v>
      </c>
      <c r="B175" s="9" t="s">
        <v>158</v>
      </c>
      <c r="C175" s="9"/>
      <c r="D175" s="74"/>
      <c r="E175" s="74"/>
      <c r="F175" s="74"/>
      <c r="G175" s="74"/>
      <c r="H175" s="74"/>
      <c r="I175" s="74"/>
      <c r="J175" s="42"/>
      <c r="K175" s="42"/>
      <c r="L175" s="42"/>
      <c r="M175" s="42"/>
      <c r="N175" s="42"/>
      <c r="O175" s="42"/>
    </row>
    <row r="176" spans="1:19" x14ac:dyDescent="0.3">
      <c r="A176" s="2" t="s">
        <v>30</v>
      </c>
      <c r="B176" s="9" t="s">
        <v>159</v>
      </c>
      <c r="C176" s="9"/>
      <c r="D176" s="74"/>
      <c r="E176" s="74"/>
      <c r="F176" s="74"/>
      <c r="G176" s="74"/>
      <c r="H176" s="74"/>
      <c r="I176" s="74"/>
      <c r="J176" s="42"/>
      <c r="K176" s="42"/>
      <c r="L176" s="42"/>
      <c r="M176" s="42"/>
      <c r="N176" s="42"/>
      <c r="O176" s="42"/>
    </row>
    <row r="177" spans="1:19" x14ac:dyDescent="0.3">
      <c r="A177" s="2" t="s">
        <v>27</v>
      </c>
      <c r="B177" s="9" t="s">
        <v>160</v>
      </c>
      <c r="C177" s="9"/>
      <c r="D177" s="74"/>
      <c r="E177" s="74"/>
      <c r="F177" s="74"/>
      <c r="G177" s="74"/>
      <c r="H177" s="74"/>
      <c r="I177" s="74"/>
      <c r="J177" s="42"/>
      <c r="K177" s="42"/>
      <c r="L177" s="42"/>
      <c r="M177" s="42"/>
      <c r="N177" s="42"/>
      <c r="O177" s="42"/>
    </row>
    <row r="178" spans="1:19" x14ac:dyDescent="0.3">
      <c r="A178" s="2" t="s">
        <v>28</v>
      </c>
      <c r="B178" s="9" t="s">
        <v>174</v>
      </c>
      <c r="C178" s="9"/>
      <c r="D178" s="74"/>
      <c r="E178" s="74"/>
      <c r="F178" s="74"/>
      <c r="G178" s="74"/>
      <c r="H178" s="74"/>
      <c r="I178" s="74"/>
      <c r="J178" s="42"/>
      <c r="K178" s="42"/>
      <c r="L178" s="42"/>
      <c r="M178" s="42"/>
      <c r="N178" s="42"/>
      <c r="O178" s="42"/>
    </row>
    <row r="179" spans="1:19" x14ac:dyDescent="0.3">
      <c r="A179" s="2" t="s">
        <v>50</v>
      </c>
      <c r="B179" s="9" t="s">
        <v>175</v>
      </c>
      <c r="C179" s="9"/>
      <c r="D179" s="74"/>
      <c r="E179" s="74"/>
      <c r="F179" s="74"/>
      <c r="G179" s="74"/>
      <c r="H179" s="74"/>
      <c r="I179" s="74"/>
      <c r="J179" s="42"/>
      <c r="K179" s="42"/>
      <c r="L179" s="42"/>
      <c r="M179" s="42"/>
      <c r="N179" s="42"/>
      <c r="O179" s="42"/>
    </row>
    <row r="180" spans="1:19" x14ac:dyDescent="0.3">
      <c r="A180" s="2" t="s">
        <v>33</v>
      </c>
      <c r="B180" s="9" t="s">
        <v>176</v>
      </c>
      <c r="C180" s="9"/>
      <c r="D180" s="74"/>
      <c r="E180" s="74"/>
      <c r="F180" s="74"/>
      <c r="G180" s="74"/>
      <c r="H180" s="74"/>
      <c r="I180" s="74"/>
      <c r="J180" s="42"/>
      <c r="K180" s="42"/>
      <c r="L180" s="42"/>
      <c r="M180" s="42"/>
      <c r="N180" s="42"/>
      <c r="O180" s="42"/>
    </row>
    <row r="181" spans="1:19" x14ac:dyDescent="0.3">
      <c r="A181" s="2" t="s">
        <v>34</v>
      </c>
      <c r="B181" s="9" t="s">
        <v>177</v>
      </c>
      <c r="C181" s="9"/>
      <c r="D181" s="74"/>
      <c r="E181" s="74"/>
      <c r="F181" s="74"/>
      <c r="G181" s="74"/>
      <c r="H181" s="74"/>
      <c r="I181" s="74"/>
      <c r="J181" s="42"/>
      <c r="K181" s="42"/>
      <c r="L181" s="42"/>
      <c r="M181" s="42"/>
      <c r="N181" s="42"/>
      <c r="O181" s="42"/>
    </row>
    <row r="182" spans="1:19" x14ac:dyDescent="0.3">
      <c r="A182" s="2" t="s">
        <v>37</v>
      </c>
      <c r="B182" s="9" t="s">
        <v>162</v>
      </c>
      <c r="C182" s="9"/>
      <c r="D182" s="74"/>
      <c r="E182" s="74"/>
      <c r="F182" s="74"/>
      <c r="G182" s="74"/>
      <c r="H182" s="74"/>
      <c r="I182" s="74"/>
      <c r="J182" s="42"/>
      <c r="K182" s="42"/>
      <c r="L182" s="42"/>
      <c r="M182" s="42"/>
      <c r="N182" s="42"/>
      <c r="O182" s="42"/>
    </row>
    <row r="183" spans="1:19" x14ac:dyDescent="0.3">
      <c r="A183" s="2" t="s">
        <v>43</v>
      </c>
      <c r="B183" s="9" t="s">
        <v>164</v>
      </c>
      <c r="C183" s="9"/>
      <c r="D183" s="74"/>
      <c r="E183" s="74"/>
      <c r="F183" s="74"/>
      <c r="G183" s="74"/>
      <c r="H183" s="74"/>
      <c r="I183" s="74"/>
      <c r="J183" s="42"/>
      <c r="K183" s="42"/>
      <c r="L183" s="42"/>
      <c r="M183" s="42"/>
      <c r="N183" s="42"/>
      <c r="O183" s="42"/>
    </row>
    <row r="184" spans="1:19" x14ac:dyDescent="0.3">
      <c r="A184" s="49"/>
      <c r="B184" s="47"/>
      <c r="C184" s="47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13"/>
      <c r="Q184" s="13"/>
      <c r="R184" s="13"/>
      <c r="S184" s="13"/>
    </row>
    <row r="185" spans="1:19" x14ac:dyDescent="0.3">
      <c r="A185" s="49"/>
      <c r="B185" s="47"/>
      <c r="C185" s="47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13"/>
      <c r="Q185" s="13"/>
      <c r="R185" s="13"/>
      <c r="S185" s="13"/>
    </row>
    <row r="186" spans="1:19" x14ac:dyDescent="0.3">
      <c r="A186" s="49"/>
      <c r="B186" s="47"/>
      <c r="C186" s="47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13"/>
      <c r="Q186" s="13"/>
      <c r="R186" s="13"/>
      <c r="S186" s="13"/>
    </row>
    <row r="187" spans="1:19" x14ac:dyDescent="0.3">
      <c r="J187" s="13"/>
      <c r="K187" s="13"/>
      <c r="L187" s="13"/>
      <c r="M187" s="13"/>
      <c r="N187" s="13"/>
      <c r="O187" s="13"/>
    </row>
    <row r="188" spans="1:19" x14ac:dyDescent="0.3">
      <c r="A188" s="10" t="s">
        <v>107</v>
      </c>
      <c r="J188" s="13"/>
      <c r="K188" s="13"/>
      <c r="L188" s="13"/>
      <c r="M188" s="13"/>
      <c r="N188" s="13"/>
      <c r="O188" s="13"/>
    </row>
    <row r="189" spans="1:19" x14ac:dyDescent="0.3">
      <c r="A189" s="2" t="s">
        <v>17</v>
      </c>
      <c r="B189" s="9" t="s">
        <v>172</v>
      </c>
      <c r="C189" s="9"/>
      <c r="D189" s="73"/>
      <c r="E189" s="73"/>
      <c r="F189" s="73"/>
      <c r="G189" s="73"/>
      <c r="H189" s="73"/>
      <c r="I189" s="73"/>
      <c r="J189" s="12"/>
      <c r="K189" s="12"/>
      <c r="L189" s="12"/>
      <c r="M189" s="12"/>
      <c r="N189" s="12"/>
      <c r="O189" s="12"/>
    </row>
    <row r="190" spans="1:19" x14ac:dyDescent="0.3">
      <c r="A190" s="2" t="s">
        <v>18</v>
      </c>
      <c r="B190" s="9" t="s">
        <v>173</v>
      </c>
      <c r="C190" s="9"/>
      <c r="D190" s="73"/>
      <c r="E190" s="73"/>
      <c r="F190" s="73"/>
      <c r="G190" s="73"/>
      <c r="H190" s="73"/>
      <c r="I190" s="73"/>
      <c r="J190" s="12"/>
      <c r="K190" s="12"/>
      <c r="L190" s="12"/>
      <c r="M190" s="12"/>
      <c r="N190" s="12"/>
      <c r="O190" s="12"/>
    </row>
    <row r="191" spans="1:19" x14ac:dyDescent="0.3">
      <c r="A191" s="2" t="s">
        <v>23</v>
      </c>
      <c r="B191" s="9" t="s">
        <v>156</v>
      </c>
      <c r="C191" s="9"/>
      <c r="D191" s="73"/>
      <c r="E191" s="73"/>
      <c r="F191" s="73"/>
      <c r="G191" s="73"/>
      <c r="H191" s="73"/>
      <c r="I191" s="73"/>
      <c r="J191" s="12"/>
      <c r="K191" s="12"/>
      <c r="L191" s="12"/>
      <c r="M191" s="12"/>
      <c r="N191" s="12"/>
      <c r="O191" s="12"/>
      <c r="S191" s="19" t="s">
        <v>150</v>
      </c>
    </row>
    <row r="192" spans="1:19" x14ac:dyDescent="0.3">
      <c r="A192" s="2" t="s">
        <v>94</v>
      </c>
      <c r="B192" s="17">
        <v>1202042</v>
      </c>
      <c r="C192" s="9"/>
      <c r="D192" s="73"/>
      <c r="E192" s="73"/>
      <c r="F192" s="73"/>
      <c r="G192" s="73"/>
      <c r="H192" s="73"/>
      <c r="I192" s="73"/>
      <c r="J192" s="12"/>
      <c r="K192" s="12"/>
      <c r="L192" s="12"/>
      <c r="M192" s="12"/>
      <c r="N192" s="12"/>
      <c r="O192" s="12"/>
    </row>
    <row r="193" spans="1:19" x14ac:dyDescent="0.3">
      <c r="A193" s="2" t="s">
        <v>25</v>
      </c>
      <c r="B193" s="9" t="s">
        <v>158</v>
      </c>
      <c r="C193" s="9"/>
      <c r="D193" s="73"/>
      <c r="E193" s="73"/>
      <c r="F193" s="73"/>
      <c r="G193" s="73"/>
      <c r="H193" s="73"/>
      <c r="I193" s="73"/>
      <c r="J193" s="12"/>
      <c r="K193" s="12"/>
      <c r="L193" s="12"/>
      <c r="M193" s="12"/>
      <c r="N193" s="12"/>
      <c r="O193" s="12"/>
      <c r="S193" s="19" t="s">
        <v>150</v>
      </c>
    </row>
    <row r="194" spans="1:19" x14ac:dyDescent="0.3">
      <c r="A194" s="2" t="s">
        <v>30</v>
      </c>
      <c r="B194" s="9" t="s">
        <v>159</v>
      </c>
      <c r="C194" s="9"/>
      <c r="D194" s="73"/>
      <c r="E194" s="73"/>
      <c r="F194" s="73"/>
      <c r="G194" s="73"/>
      <c r="H194" s="73"/>
      <c r="I194" s="73"/>
      <c r="J194" s="12"/>
      <c r="K194" s="12"/>
      <c r="L194" s="12"/>
      <c r="M194" s="12"/>
      <c r="N194" s="12"/>
      <c r="O194" s="12"/>
      <c r="S194" s="19" t="s">
        <v>150</v>
      </c>
    </row>
    <row r="195" spans="1:19" x14ac:dyDescent="0.3">
      <c r="A195" s="2" t="s">
        <v>27</v>
      </c>
      <c r="B195" s="9" t="s">
        <v>160</v>
      </c>
      <c r="C195" s="9"/>
      <c r="D195" s="73"/>
      <c r="E195" s="73"/>
      <c r="F195" s="73"/>
      <c r="G195" s="73"/>
      <c r="H195" s="73"/>
      <c r="I195" s="73"/>
      <c r="J195" s="12"/>
      <c r="K195" s="12"/>
      <c r="L195" s="12"/>
      <c r="M195" s="12"/>
      <c r="N195" s="12"/>
      <c r="O195" s="12"/>
      <c r="S195" s="19" t="s">
        <v>150</v>
      </c>
    </row>
    <row r="196" spans="1:19" x14ac:dyDescent="0.3">
      <c r="A196" s="2" t="s">
        <v>28</v>
      </c>
      <c r="B196" s="9" t="s">
        <v>174</v>
      </c>
      <c r="C196" s="9"/>
      <c r="D196" s="73"/>
      <c r="E196" s="73"/>
      <c r="F196" s="73"/>
      <c r="G196" s="73"/>
      <c r="H196" s="73"/>
      <c r="I196" s="73"/>
      <c r="J196" s="12"/>
      <c r="K196" s="12"/>
      <c r="L196" s="12"/>
      <c r="M196" s="12"/>
      <c r="N196" s="12"/>
      <c r="O196" s="12"/>
    </row>
    <row r="197" spans="1:19" x14ac:dyDescent="0.3">
      <c r="A197" s="2" t="s">
        <v>50</v>
      </c>
      <c r="B197" s="9" t="s">
        <v>175</v>
      </c>
      <c r="C197" s="9"/>
      <c r="D197" s="73"/>
      <c r="E197" s="73"/>
      <c r="F197" s="73"/>
      <c r="G197" s="73"/>
      <c r="H197" s="73"/>
      <c r="I197" s="73"/>
      <c r="J197" s="12"/>
      <c r="K197" s="12"/>
      <c r="L197" s="12"/>
      <c r="M197" s="12"/>
      <c r="N197" s="12"/>
      <c r="O197" s="12"/>
    </row>
    <row r="198" spans="1:19" x14ac:dyDescent="0.3">
      <c r="A198" s="2" t="s">
        <v>33</v>
      </c>
      <c r="B198" s="9" t="s">
        <v>176</v>
      </c>
      <c r="C198" s="9"/>
      <c r="D198" s="73"/>
      <c r="E198" s="73"/>
      <c r="F198" s="73"/>
      <c r="G198" s="73"/>
      <c r="H198" s="73"/>
      <c r="I198" s="73"/>
      <c r="J198" s="12"/>
      <c r="K198" s="12"/>
      <c r="L198" s="12"/>
      <c r="M198" s="12"/>
      <c r="N198" s="12"/>
      <c r="O198" s="12"/>
      <c r="S198" s="19" t="s">
        <v>150</v>
      </c>
    </row>
    <row r="199" spans="1:19" x14ac:dyDescent="0.3">
      <c r="A199" s="2" t="s">
        <v>34</v>
      </c>
      <c r="B199" s="9" t="s">
        <v>177</v>
      </c>
      <c r="C199" s="9"/>
      <c r="D199" s="73"/>
      <c r="E199" s="73"/>
      <c r="F199" s="73"/>
      <c r="G199" s="73"/>
      <c r="H199" s="73"/>
      <c r="I199" s="73"/>
      <c r="J199" s="12"/>
      <c r="K199" s="12"/>
      <c r="L199" s="12"/>
      <c r="M199" s="12"/>
      <c r="N199" s="12"/>
      <c r="O199" s="12"/>
    </row>
    <row r="200" spans="1:19" x14ac:dyDescent="0.3">
      <c r="A200" s="2" t="s">
        <v>37</v>
      </c>
      <c r="B200" s="9" t="s">
        <v>162</v>
      </c>
      <c r="C200" s="9"/>
      <c r="D200" s="73"/>
      <c r="E200" s="73"/>
      <c r="F200" s="73"/>
      <c r="G200" s="73"/>
      <c r="H200" s="73"/>
      <c r="I200" s="73"/>
      <c r="J200" s="12"/>
      <c r="K200" s="12"/>
      <c r="L200" s="12"/>
      <c r="M200" s="12"/>
      <c r="N200" s="12"/>
      <c r="O200" s="12"/>
    </row>
    <row r="201" spans="1:19" x14ac:dyDescent="0.3">
      <c r="A201" s="2" t="s">
        <v>43</v>
      </c>
      <c r="B201" s="9" t="s">
        <v>164</v>
      </c>
      <c r="C201" s="9"/>
      <c r="D201" s="73"/>
      <c r="E201" s="73"/>
      <c r="F201" s="73"/>
      <c r="G201" s="73"/>
      <c r="H201" s="73"/>
      <c r="I201" s="73"/>
      <c r="J201" s="12"/>
      <c r="K201" s="12"/>
      <c r="L201" s="12"/>
      <c r="M201" s="12"/>
      <c r="N201" s="12"/>
      <c r="O201" s="12"/>
    </row>
    <row r="202" spans="1:19" x14ac:dyDescent="0.3">
      <c r="A202" s="49"/>
      <c r="B202" s="47"/>
      <c r="C202" s="4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3"/>
      <c r="Q202" s="13"/>
      <c r="R202" s="13"/>
      <c r="S202" s="13"/>
    </row>
    <row r="203" spans="1:19" x14ac:dyDescent="0.3">
      <c r="A203" s="49"/>
      <c r="B203" s="47"/>
      <c r="C203" s="4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3"/>
      <c r="Q203" s="13"/>
      <c r="R203" s="13"/>
      <c r="S203" s="13"/>
    </row>
    <row r="204" spans="1:19" x14ac:dyDescent="0.3">
      <c r="A204" s="49"/>
      <c r="B204" s="47"/>
      <c r="C204" s="4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3"/>
      <c r="Q204" s="13"/>
      <c r="R204" s="13"/>
      <c r="S204" s="13"/>
    </row>
    <row r="205" spans="1:19" x14ac:dyDescent="0.3">
      <c r="J205" s="13"/>
      <c r="K205" s="13"/>
      <c r="L205" s="13"/>
      <c r="M205" s="13"/>
      <c r="N205" s="13"/>
      <c r="O205" s="13"/>
    </row>
    <row r="206" spans="1:19" x14ac:dyDescent="0.3">
      <c r="A206" s="10" t="s">
        <v>108</v>
      </c>
      <c r="J206" s="13"/>
      <c r="K206" s="13"/>
      <c r="L206" s="13"/>
      <c r="M206" s="13"/>
      <c r="N206" s="13"/>
      <c r="O206" s="13"/>
    </row>
    <row r="207" spans="1:19" x14ac:dyDescent="0.3">
      <c r="A207" s="2" t="s">
        <v>17</v>
      </c>
      <c r="B207" s="9" t="s">
        <v>172</v>
      </c>
      <c r="C207" s="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70"/>
      <c r="Q207" s="69"/>
    </row>
    <row r="208" spans="1:19" x14ac:dyDescent="0.3">
      <c r="A208" s="2" t="s">
        <v>18</v>
      </c>
      <c r="B208" s="9" t="s">
        <v>173</v>
      </c>
      <c r="C208" s="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70"/>
      <c r="Q208" s="69"/>
    </row>
    <row r="209" spans="1:19" x14ac:dyDescent="0.3">
      <c r="A209" s="2" t="s">
        <v>23</v>
      </c>
      <c r="B209" s="9" t="s">
        <v>156</v>
      </c>
      <c r="C209" s="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70"/>
      <c r="Q209" s="69"/>
    </row>
    <row r="210" spans="1:19" x14ac:dyDescent="0.3">
      <c r="A210" s="2" t="s">
        <v>94</v>
      </c>
      <c r="B210" s="17">
        <v>1202042</v>
      </c>
      <c r="C210" s="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70"/>
      <c r="Q210" s="69"/>
    </row>
    <row r="211" spans="1:19" x14ac:dyDescent="0.3">
      <c r="A211" s="2" t="s">
        <v>25</v>
      </c>
      <c r="B211" s="9" t="s">
        <v>158</v>
      </c>
      <c r="C211" s="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70"/>
      <c r="Q211" s="69"/>
    </row>
    <row r="212" spans="1:19" x14ac:dyDescent="0.3">
      <c r="A212" s="2" t="s">
        <v>30</v>
      </c>
      <c r="B212" s="9" t="s">
        <v>159</v>
      </c>
      <c r="C212" s="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70"/>
      <c r="Q212" s="69"/>
    </row>
    <row r="213" spans="1:19" x14ac:dyDescent="0.3">
      <c r="A213" s="2" t="s">
        <v>27</v>
      </c>
      <c r="B213" s="9" t="s">
        <v>160</v>
      </c>
      <c r="C213" s="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70"/>
      <c r="Q213" s="69"/>
    </row>
    <row r="214" spans="1:19" x14ac:dyDescent="0.3">
      <c r="A214" s="2" t="s">
        <v>28</v>
      </c>
      <c r="B214" s="9" t="s">
        <v>174</v>
      </c>
      <c r="C214" s="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70"/>
      <c r="Q214" s="69"/>
    </row>
    <row r="215" spans="1:19" x14ac:dyDescent="0.3">
      <c r="A215" s="2" t="s">
        <v>50</v>
      </c>
      <c r="B215" s="9" t="s">
        <v>175</v>
      </c>
      <c r="C215" s="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70"/>
      <c r="Q215" s="69"/>
    </row>
    <row r="216" spans="1:19" x14ac:dyDescent="0.3">
      <c r="A216" s="2" t="s">
        <v>33</v>
      </c>
      <c r="B216" s="9" t="s">
        <v>176</v>
      </c>
      <c r="C216" s="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70"/>
      <c r="Q216" s="69"/>
    </row>
    <row r="217" spans="1:19" x14ac:dyDescent="0.3">
      <c r="A217" s="2" t="s">
        <v>34</v>
      </c>
      <c r="B217" s="9" t="s">
        <v>177</v>
      </c>
      <c r="C217" s="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70"/>
      <c r="Q217" s="69"/>
    </row>
    <row r="218" spans="1:19" x14ac:dyDescent="0.3">
      <c r="A218" s="2" t="s">
        <v>37</v>
      </c>
      <c r="B218" s="9" t="s">
        <v>162</v>
      </c>
      <c r="C218" s="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70"/>
      <c r="Q218" s="69"/>
    </row>
    <row r="219" spans="1:19" x14ac:dyDescent="0.3">
      <c r="A219" s="49" t="s">
        <v>43</v>
      </c>
      <c r="B219" s="47" t="s">
        <v>164</v>
      </c>
      <c r="C219" s="47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70"/>
      <c r="Q219" s="69"/>
      <c r="R219" s="13"/>
      <c r="S219" s="13"/>
    </row>
    <row r="220" spans="1:19" x14ac:dyDescent="0.3">
      <c r="A220" s="49"/>
      <c r="B220" s="47"/>
      <c r="C220" s="47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3"/>
      <c r="Q220" s="14"/>
      <c r="R220" s="13"/>
      <c r="S220" s="13"/>
    </row>
    <row r="221" spans="1:19" x14ac:dyDescent="0.3">
      <c r="A221" s="49"/>
      <c r="B221" s="47"/>
      <c r="C221" s="47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3"/>
      <c r="Q221" s="14"/>
      <c r="R221" s="13"/>
      <c r="S221" s="13"/>
    </row>
    <row r="222" spans="1:19" x14ac:dyDescent="0.3">
      <c r="A222" s="49"/>
      <c r="B222" s="47"/>
      <c r="C222" s="47"/>
      <c r="D222" s="14"/>
      <c r="E222" s="14"/>
      <c r="F222" s="14"/>
      <c r="G222" s="14"/>
      <c r="H222" s="14"/>
      <c r="I222" s="14"/>
      <c r="J222" s="54"/>
      <c r="K222" s="54"/>
      <c r="L222" s="54"/>
      <c r="M222" s="54"/>
      <c r="N222" s="54"/>
      <c r="O222" s="54"/>
      <c r="P222" s="24"/>
      <c r="Q222" s="14"/>
      <c r="R222" s="13"/>
      <c r="S222" s="13"/>
    </row>
    <row r="223" spans="1:19" x14ac:dyDescent="0.3">
      <c r="A223" s="13"/>
      <c r="B223" s="13"/>
      <c r="C223" s="13"/>
      <c r="D223" s="13"/>
      <c r="E223" s="13"/>
      <c r="F223" s="13"/>
      <c r="G223" s="13"/>
      <c r="H223" s="13"/>
      <c r="I223" s="13"/>
      <c r="J223" s="24"/>
      <c r="K223" s="24"/>
      <c r="L223" s="24"/>
      <c r="M223" s="24"/>
      <c r="N223" s="24"/>
      <c r="O223" s="24"/>
      <c r="P223" s="24"/>
      <c r="Q223" s="13"/>
      <c r="R223" s="13"/>
      <c r="S223" s="13"/>
    </row>
    <row r="224" spans="1:19" s="5" customFormat="1" x14ac:dyDescent="0.3">
      <c r="A224" s="57" t="s">
        <v>113</v>
      </c>
      <c r="B224" s="23"/>
      <c r="C224" s="23"/>
      <c r="D224" s="43">
        <v>21717.270611996886</v>
      </c>
      <c r="E224" s="43">
        <v>20174.698175819874</v>
      </c>
      <c r="F224" s="43">
        <v>30629.750533282368</v>
      </c>
      <c r="G224" s="43">
        <v>29693.778988864444</v>
      </c>
      <c r="H224" s="43">
        <v>41553.574624245957</v>
      </c>
      <c r="I224" s="43">
        <v>41332.127687055159</v>
      </c>
      <c r="J224" s="55"/>
      <c r="K224" s="55"/>
      <c r="L224" s="55"/>
      <c r="M224" s="55"/>
      <c r="N224" s="55"/>
      <c r="O224" s="55"/>
      <c r="P224" s="20"/>
      <c r="Q224" s="43">
        <v>185101.20062126472</v>
      </c>
      <c r="R224" s="23"/>
      <c r="S224" s="23" t="s">
        <v>153</v>
      </c>
    </row>
    <row r="225" spans="1:19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x14ac:dyDescent="0.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 x14ac:dyDescent="0.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 x14ac:dyDescent="0.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 x14ac:dyDescent="0.3">
      <c r="J231" s="13"/>
      <c r="K231" s="13"/>
      <c r="L231" s="13"/>
      <c r="M231" s="13"/>
      <c r="N231" s="13"/>
      <c r="O231" s="13"/>
    </row>
    <row r="232" spans="1:19" x14ac:dyDescent="0.3">
      <c r="J232" s="13"/>
      <c r="K232" s="13"/>
      <c r="L232" s="13"/>
      <c r="M232" s="13"/>
      <c r="N232" s="13"/>
      <c r="O232" s="13"/>
    </row>
    <row r="233" spans="1:19" x14ac:dyDescent="0.3">
      <c r="J233" s="13"/>
      <c r="K233" s="13"/>
      <c r="L233" s="13"/>
      <c r="M233" s="13"/>
      <c r="N233" s="13"/>
      <c r="O233" s="13"/>
    </row>
    <row r="234" spans="1:19" x14ac:dyDescent="0.3">
      <c r="J234" s="13"/>
      <c r="K234" s="13"/>
      <c r="L234" s="13"/>
      <c r="M234" s="13"/>
      <c r="N234" s="13"/>
      <c r="O234" s="13"/>
    </row>
    <row r="235" spans="1:19" x14ac:dyDescent="0.3">
      <c r="J235" s="13"/>
      <c r="K235" s="13"/>
      <c r="L235" s="13"/>
      <c r="M235" s="13"/>
      <c r="N235" s="13"/>
      <c r="O235" s="13"/>
    </row>
    <row r="236" spans="1:19" x14ac:dyDescent="0.3">
      <c r="J236" s="13"/>
      <c r="K236" s="13"/>
      <c r="L236" s="13"/>
      <c r="M236" s="13"/>
      <c r="N236" s="13"/>
      <c r="O236" s="13"/>
    </row>
    <row r="237" spans="1:19" x14ac:dyDescent="0.3">
      <c r="J237" s="13"/>
      <c r="K237" s="13"/>
      <c r="L237" s="13"/>
      <c r="M237" s="13"/>
      <c r="N237" s="13"/>
      <c r="O237" s="13"/>
    </row>
    <row r="238" spans="1:19" x14ac:dyDescent="0.3">
      <c r="J238" s="13"/>
      <c r="K238" s="13"/>
      <c r="L238" s="13"/>
      <c r="M238" s="13"/>
      <c r="N238" s="13"/>
      <c r="O238" s="13"/>
    </row>
    <row r="239" spans="1:19" x14ac:dyDescent="0.3">
      <c r="J239" s="13"/>
      <c r="K239" s="13"/>
      <c r="L239" s="13"/>
      <c r="M239" s="13"/>
      <c r="N239" s="13"/>
      <c r="O239" s="13"/>
    </row>
    <row r="240" spans="1:19" x14ac:dyDescent="0.3">
      <c r="J240" s="13"/>
      <c r="K240" s="13"/>
      <c r="L240" s="13"/>
      <c r="M240" s="13"/>
      <c r="N240" s="13"/>
      <c r="O240" s="13"/>
    </row>
    <row r="241" spans="10:15" x14ac:dyDescent="0.3">
      <c r="J241" s="13"/>
      <c r="K241" s="13"/>
      <c r="L241" s="13"/>
      <c r="M241" s="13"/>
      <c r="N241" s="13"/>
      <c r="O241" s="13"/>
    </row>
    <row r="242" spans="10:15" x14ac:dyDescent="0.3">
      <c r="J242" s="13"/>
      <c r="K242" s="13"/>
      <c r="L242" s="13"/>
      <c r="M242" s="13"/>
      <c r="N242" s="13"/>
      <c r="O242" s="13"/>
    </row>
    <row r="243" spans="10:15" x14ac:dyDescent="0.3">
      <c r="J243" s="13"/>
      <c r="K243" s="13"/>
      <c r="L243" s="13"/>
      <c r="M243" s="13"/>
      <c r="N243" s="13"/>
      <c r="O243" s="13"/>
    </row>
    <row r="244" spans="10:15" x14ac:dyDescent="0.3">
      <c r="J244" s="13"/>
      <c r="K244" s="13"/>
      <c r="L244" s="13"/>
      <c r="M244" s="13"/>
      <c r="N244" s="13"/>
      <c r="O244" s="13"/>
    </row>
    <row r="245" spans="10:15" x14ac:dyDescent="0.3">
      <c r="J245" s="13"/>
      <c r="K245" s="13"/>
      <c r="L245" s="13"/>
      <c r="M245" s="13"/>
      <c r="N245" s="13"/>
      <c r="O245" s="13"/>
    </row>
    <row r="246" spans="10:15" x14ac:dyDescent="0.3">
      <c r="J246" s="13"/>
      <c r="K246" s="13"/>
      <c r="L246" s="13"/>
      <c r="M246" s="13"/>
      <c r="N246" s="13"/>
      <c r="O246" s="13"/>
    </row>
    <row r="247" spans="10:15" x14ac:dyDescent="0.3">
      <c r="J247" s="13"/>
      <c r="K247" s="13"/>
      <c r="L247" s="13"/>
      <c r="M247" s="13"/>
      <c r="N247" s="13"/>
      <c r="O247" s="13"/>
    </row>
    <row r="248" spans="10:15" x14ac:dyDescent="0.3">
      <c r="J248" s="13"/>
      <c r="K248" s="13"/>
      <c r="L248" s="13"/>
      <c r="M248" s="13"/>
      <c r="N248" s="13"/>
      <c r="O248" s="13"/>
    </row>
    <row r="249" spans="10:15" x14ac:dyDescent="0.3">
      <c r="J249" s="13"/>
      <c r="K249" s="13"/>
      <c r="L249" s="13"/>
      <c r="M249" s="13"/>
      <c r="N249" s="13"/>
      <c r="O249" s="13"/>
    </row>
    <row r="250" spans="10:15" x14ac:dyDescent="0.3">
      <c r="J250" s="13"/>
      <c r="K250" s="13"/>
      <c r="L250" s="13"/>
      <c r="M250" s="13"/>
      <c r="N250" s="13"/>
      <c r="O250" s="13"/>
    </row>
    <row r="251" spans="10:15" x14ac:dyDescent="0.3">
      <c r="J251" s="13"/>
      <c r="K251" s="13"/>
      <c r="L251" s="13"/>
      <c r="M251" s="13"/>
      <c r="N251" s="13"/>
      <c r="O251" s="13"/>
    </row>
    <row r="252" spans="10:15" x14ac:dyDescent="0.3">
      <c r="J252" s="13"/>
      <c r="K252" s="13"/>
      <c r="L252" s="13"/>
      <c r="M252" s="13"/>
      <c r="N252" s="13"/>
      <c r="O252" s="13"/>
    </row>
    <row r="253" spans="10:15" x14ac:dyDescent="0.3">
      <c r="J253" s="13"/>
      <c r="K253" s="13"/>
      <c r="L253" s="13"/>
      <c r="M253" s="13"/>
      <c r="N253" s="13"/>
      <c r="O253" s="13"/>
    </row>
    <row r="254" spans="10:15" x14ac:dyDescent="0.3">
      <c r="J254" s="13"/>
      <c r="K254" s="13"/>
      <c r="L254" s="13"/>
      <c r="M254" s="13"/>
      <c r="N254" s="13"/>
      <c r="O254" s="13"/>
    </row>
    <row r="255" spans="10:15" x14ac:dyDescent="0.3">
      <c r="J255" s="13"/>
      <c r="K255" s="13"/>
      <c r="L255" s="13"/>
      <c r="M255" s="13"/>
      <c r="N255" s="13"/>
      <c r="O255" s="13"/>
    </row>
    <row r="256" spans="10:15" x14ac:dyDescent="0.3">
      <c r="J256" s="13"/>
      <c r="K256" s="13"/>
      <c r="L256" s="13"/>
      <c r="M256" s="13"/>
      <c r="N256" s="13"/>
      <c r="O256" s="13"/>
    </row>
    <row r="257" spans="10:15" x14ac:dyDescent="0.3">
      <c r="J257" s="13"/>
      <c r="K257" s="13"/>
      <c r="L257" s="13"/>
      <c r="M257" s="13"/>
      <c r="N257" s="13"/>
      <c r="O257" s="13"/>
    </row>
    <row r="258" spans="10:15" x14ac:dyDescent="0.3">
      <c r="J258" s="13"/>
      <c r="K258" s="13"/>
      <c r="L258" s="13"/>
      <c r="M258" s="13"/>
      <c r="N258" s="13"/>
      <c r="O258" s="13"/>
    </row>
    <row r="259" spans="10:15" x14ac:dyDescent="0.3">
      <c r="J259" s="13"/>
      <c r="K259" s="13"/>
      <c r="L259" s="13"/>
      <c r="M259" s="13"/>
      <c r="N259" s="13"/>
      <c r="O259" s="13"/>
    </row>
    <row r="260" spans="10:15" x14ac:dyDescent="0.3">
      <c r="J260" s="13"/>
      <c r="K260" s="13"/>
      <c r="L260" s="13"/>
      <c r="M260" s="13"/>
      <c r="N260" s="13"/>
      <c r="O260" s="13"/>
    </row>
    <row r="261" spans="10:15" x14ac:dyDescent="0.3">
      <c r="J261" s="13"/>
      <c r="K261" s="13"/>
      <c r="L261" s="13"/>
      <c r="M261" s="13"/>
      <c r="N261" s="13"/>
      <c r="O261" s="13"/>
    </row>
    <row r="262" spans="10:15" x14ac:dyDescent="0.3">
      <c r="J262" s="13"/>
      <c r="K262" s="13"/>
      <c r="L262" s="13"/>
      <c r="M262" s="13"/>
      <c r="N262" s="13"/>
      <c r="O262" s="13"/>
    </row>
    <row r="263" spans="10:15" x14ac:dyDescent="0.3">
      <c r="J263" s="13"/>
      <c r="K263" s="13"/>
      <c r="L263" s="13"/>
      <c r="M263" s="13"/>
      <c r="N263" s="13"/>
      <c r="O263" s="13"/>
    </row>
    <row r="264" spans="10:15" x14ac:dyDescent="0.3">
      <c r="J264" s="13"/>
      <c r="K264" s="13"/>
      <c r="L264" s="13"/>
      <c r="M264" s="13"/>
      <c r="N264" s="13"/>
      <c r="O264" s="13"/>
    </row>
    <row r="265" spans="10:15" x14ac:dyDescent="0.3">
      <c r="J265" s="13"/>
      <c r="K265" s="13"/>
      <c r="L265" s="13"/>
      <c r="M265" s="13"/>
      <c r="N265" s="13"/>
      <c r="O265" s="13"/>
    </row>
    <row r="266" spans="10:15" x14ac:dyDescent="0.3">
      <c r="J266" s="13"/>
      <c r="K266" s="13"/>
      <c r="L266" s="13"/>
      <c r="M266" s="13"/>
      <c r="N266" s="13"/>
      <c r="O266" s="13"/>
    </row>
    <row r="267" spans="10:15" x14ac:dyDescent="0.3">
      <c r="J267" s="13"/>
      <c r="K267" s="13"/>
      <c r="L267" s="13"/>
      <c r="M267" s="13"/>
      <c r="N267" s="13"/>
      <c r="O267" s="13"/>
    </row>
    <row r="268" spans="10:15" x14ac:dyDescent="0.3">
      <c r="J268" s="13"/>
      <c r="K268" s="13"/>
      <c r="L268" s="13"/>
      <c r="M268" s="13"/>
      <c r="N268" s="13"/>
      <c r="O268" s="13"/>
    </row>
    <row r="269" spans="10:15" x14ac:dyDescent="0.3">
      <c r="J269" s="13"/>
      <c r="K269" s="13"/>
      <c r="L269" s="13"/>
      <c r="M269" s="13"/>
      <c r="N269" s="13"/>
      <c r="O269" s="13"/>
    </row>
    <row r="270" spans="10:15" x14ac:dyDescent="0.3">
      <c r="J270" s="13"/>
      <c r="K270" s="13"/>
      <c r="L270" s="13"/>
      <c r="M270" s="13"/>
      <c r="N270" s="13"/>
      <c r="O270" s="13"/>
    </row>
    <row r="271" spans="10:15" x14ac:dyDescent="0.3">
      <c r="J271" s="13"/>
      <c r="K271" s="13"/>
      <c r="L271" s="13"/>
      <c r="M271" s="13"/>
      <c r="N271" s="13"/>
      <c r="O271" s="13"/>
    </row>
    <row r="272" spans="10:15" x14ac:dyDescent="0.3">
      <c r="J272" s="13"/>
      <c r="K272" s="13"/>
      <c r="L272" s="13"/>
      <c r="M272" s="13"/>
      <c r="N272" s="13"/>
      <c r="O272" s="13"/>
    </row>
    <row r="273" spans="10:15" x14ac:dyDescent="0.3">
      <c r="J273" s="13"/>
      <c r="K273" s="13"/>
      <c r="L273" s="13"/>
      <c r="M273" s="13"/>
      <c r="N273" s="13"/>
      <c r="O273" s="13"/>
    </row>
    <row r="274" spans="10:15" x14ac:dyDescent="0.3">
      <c r="J274" s="13"/>
      <c r="K274" s="13"/>
      <c r="L274" s="13"/>
      <c r="M274" s="13"/>
      <c r="N274" s="13"/>
      <c r="O274" s="13"/>
    </row>
    <row r="275" spans="10:15" x14ac:dyDescent="0.3">
      <c r="J275" s="13"/>
      <c r="K275" s="13"/>
      <c r="L275" s="13"/>
      <c r="M275" s="13"/>
      <c r="N275" s="13"/>
      <c r="O275" s="13"/>
    </row>
  </sheetData>
  <printOptions horizontalCentered="1"/>
  <pageMargins left="0.25" right="0.25" top="0.5" bottom="0.5" header="0.3" footer="0.3"/>
  <pageSetup scale="41" fitToHeight="4"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/>
  </sheetViews>
  <sheetFormatPr defaultColWidth="36.109375" defaultRowHeight="14.4" x14ac:dyDescent="0.3"/>
  <cols>
    <col min="1" max="1" width="34.44140625" bestFit="1" customWidth="1"/>
    <col min="2" max="2" width="20.44140625" bestFit="1" customWidth="1"/>
    <col min="3" max="8" width="9.88671875" bestFit="1" customWidth="1"/>
  </cols>
  <sheetData>
    <row r="1" spans="1:9" x14ac:dyDescent="0.3">
      <c r="A1" s="61"/>
      <c r="B1" s="61"/>
      <c r="C1" s="61"/>
      <c r="D1" s="61"/>
      <c r="E1" s="61"/>
      <c r="F1" s="61"/>
      <c r="G1" s="61"/>
      <c r="H1" s="61"/>
    </row>
    <row r="2" spans="1:9" x14ac:dyDescent="0.3">
      <c r="A2" s="61"/>
      <c r="B2" s="61"/>
      <c r="C2" s="62">
        <v>2020</v>
      </c>
      <c r="D2" s="62">
        <v>2020</v>
      </c>
      <c r="E2" s="62">
        <v>2020</v>
      </c>
      <c r="F2" s="62">
        <v>2020</v>
      </c>
      <c r="G2" s="62">
        <v>2020</v>
      </c>
      <c r="H2" s="62">
        <v>2020</v>
      </c>
      <c r="I2" s="13"/>
    </row>
    <row r="3" spans="1:9" x14ac:dyDescent="0.3">
      <c r="A3" s="61"/>
      <c r="B3" s="61"/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5</v>
      </c>
      <c r="I3" s="13"/>
    </row>
    <row r="4" spans="1:9" x14ac:dyDescent="0.3">
      <c r="A4" s="64" t="s">
        <v>13</v>
      </c>
      <c r="B4" s="61" t="s">
        <v>12</v>
      </c>
      <c r="C4" s="65">
        <f>+'[1]Link Out'!X54</f>
        <v>1103134</v>
      </c>
      <c r="D4" s="65">
        <f>+'[1]Link Out'!Y54</f>
        <v>1021448</v>
      </c>
      <c r="E4" s="65">
        <f>+'[1]Link Out'!Z54</f>
        <v>1092730</v>
      </c>
      <c r="F4" s="65">
        <f>+'[1]Link Out'!AA54</f>
        <v>1108881</v>
      </c>
      <c r="G4" s="65">
        <f>+'[1]Link Out'!AB54</f>
        <v>1240689</v>
      </c>
      <c r="H4" s="65">
        <f>+'[1]Link Out'!AC54</f>
        <v>1331127</v>
      </c>
      <c r="I4" s="13"/>
    </row>
    <row r="5" spans="1:9" x14ac:dyDescent="0.3">
      <c r="A5" s="58"/>
      <c r="B5" s="59"/>
      <c r="C5" s="60"/>
      <c r="D5" s="60"/>
      <c r="E5" s="60"/>
      <c r="F5" s="60"/>
      <c r="G5" s="60"/>
      <c r="H5" s="60"/>
      <c r="I5" s="13"/>
    </row>
    <row r="6" spans="1:9" x14ac:dyDescent="0.3">
      <c r="A6" s="28"/>
      <c r="B6" s="16"/>
      <c r="C6" s="27"/>
      <c r="D6" s="27"/>
      <c r="E6" s="27"/>
      <c r="F6" s="27"/>
      <c r="G6" s="27"/>
      <c r="H6" s="27"/>
      <c r="I6" s="13"/>
    </row>
    <row r="7" spans="1:9" x14ac:dyDescent="0.3">
      <c r="A7" s="28"/>
      <c r="B7" s="16"/>
      <c r="C7" s="27"/>
      <c r="D7" s="27"/>
      <c r="E7" s="27"/>
      <c r="F7" s="27"/>
      <c r="G7" s="27"/>
      <c r="H7" s="27"/>
    </row>
    <row r="8" spans="1:9" x14ac:dyDescent="0.3">
      <c r="A8" s="28"/>
      <c r="B8" s="16"/>
      <c r="C8" s="27"/>
      <c r="D8" s="27"/>
      <c r="E8" s="27"/>
      <c r="F8" s="27"/>
      <c r="G8" s="27"/>
      <c r="H8" s="27"/>
    </row>
    <row r="12" spans="1:9" x14ac:dyDescent="0.3">
      <c r="B12" s="21"/>
    </row>
  </sheetData>
  <printOptions horizontalCentered="1"/>
  <pageMargins left="0.25" right="0.25" top="0.5" bottom="0.5" header="0.3" footer="0.3"/>
  <pageSetup fitToHeight="4" orientation="landscape" blackAndWhite="1" verticalDpi="0" r:id="rId1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pane ySplit="2" topLeftCell="A3" activePane="bottomLeft" state="frozen"/>
      <selection sqref="A1:J6"/>
      <selection pane="bottomLeft" activeCell="A3" sqref="A3"/>
    </sheetView>
  </sheetViews>
  <sheetFormatPr defaultColWidth="9.109375" defaultRowHeight="14.4" x14ac:dyDescent="0.3"/>
  <cols>
    <col min="1" max="1" width="5.5546875" style="30" bestFit="1" customWidth="1"/>
    <col min="2" max="2" width="31.109375" style="30" bestFit="1" customWidth="1"/>
    <col min="3" max="3" width="9.44140625" style="30" bestFit="1" customWidth="1"/>
    <col min="4" max="4" width="17.44140625" style="30" bestFit="1" customWidth="1"/>
    <col min="5" max="5" width="8.5546875" style="38" bestFit="1" customWidth="1"/>
    <col min="6" max="6" width="45.44140625" style="30" bestFit="1" customWidth="1"/>
    <col min="7" max="7" width="8.33203125" style="30" bestFit="1" customWidth="1"/>
    <col min="8" max="16384" width="9.109375" style="30"/>
  </cols>
  <sheetData>
    <row r="1" spans="1:7" x14ac:dyDescent="0.3">
      <c r="A1" s="20"/>
      <c r="B1" s="68" t="s">
        <v>178</v>
      </c>
      <c r="G1" s="68" t="s">
        <v>178</v>
      </c>
    </row>
    <row r="2" spans="1:7" ht="28.8" x14ac:dyDescent="0.3">
      <c r="A2" s="30" t="s">
        <v>53</v>
      </c>
      <c r="B2" s="30" t="s">
        <v>147</v>
      </c>
      <c r="C2" s="30" t="s">
        <v>146</v>
      </c>
      <c r="D2" s="30" t="s">
        <v>145</v>
      </c>
      <c r="E2" s="37" t="s">
        <v>144</v>
      </c>
      <c r="F2" s="30" t="s">
        <v>14</v>
      </c>
      <c r="G2" s="38">
        <v>2019</v>
      </c>
    </row>
    <row r="3" spans="1:7" x14ac:dyDescent="0.3">
      <c r="A3" s="30" t="s">
        <v>54</v>
      </c>
      <c r="B3" s="67"/>
      <c r="C3" s="30" t="s">
        <v>15</v>
      </c>
      <c r="D3" s="30" t="s">
        <v>55</v>
      </c>
      <c r="E3" s="38">
        <v>1200557</v>
      </c>
      <c r="F3" s="30" t="s">
        <v>16</v>
      </c>
      <c r="G3" s="66"/>
    </row>
    <row r="4" spans="1:7" x14ac:dyDescent="0.3">
      <c r="A4" s="30" t="s">
        <v>54</v>
      </c>
      <c r="B4" s="67"/>
      <c r="C4" s="30" t="s">
        <v>15</v>
      </c>
      <c r="D4" s="30" t="s">
        <v>55</v>
      </c>
      <c r="E4" s="38">
        <v>1200566</v>
      </c>
      <c r="F4" s="30" t="s">
        <v>17</v>
      </c>
      <c r="G4" s="66"/>
    </row>
    <row r="5" spans="1:7" x14ac:dyDescent="0.3">
      <c r="A5" s="30" t="s">
        <v>54</v>
      </c>
      <c r="B5" s="67"/>
      <c r="C5" s="30" t="s">
        <v>15</v>
      </c>
      <c r="D5" s="30" t="s">
        <v>55</v>
      </c>
      <c r="E5" s="38">
        <v>1200588</v>
      </c>
      <c r="F5" s="30" t="s">
        <v>19</v>
      </c>
      <c r="G5" s="66"/>
    </row>
    <row r="6" spans="1:7" x14ac:dyDescent="0.3">
      <c r="A6" s="30" t="s">
        <v>54</v>
      </c>
      <c r="B6" s="67"/>
      <c r="C6" s="30" t="s">
        <v>15</v>
      </c>
      <c r="D6" s="30" t="s">
        <v>55</v>
      </c>
      <c r="E6" s="38">
        <v>1200596</v>
      </c>
      <c r="F6" s="30" t="s">
        <v>20</v>
      </c>
      <c r="G6" s="66"/>
    </row>
    <row r="7" spans="1:7" x14ac:dyDescent="0.3">
      <c r="A7" s="30" t="s">
        <v>54</v>
      </c>
      <c r="B7" s="67"/>
      <c r="C7" s="30" t="s">
        <v>15</v>
      </c>
      <c r="D7" s="30" t="s">
        <v>55</v>
      </c>
      <c r="E7" s="38">
        <v>1200597</v>
      </c>
      <c r="F7" s="30" t="s">
        <v>23</v>
      </c>
      <c r="G7" s="66"/>
    </row>
    <row r="8" spans="1:7" x14ac:dyDescent="0.3">
      <c r="A8" s="30" t="s">
        <v>54</v>
      </c>
      <c r="B8" s="67"/>
      <c r="C8" s="30" t="s">
        <v>15</v>
      </c>
      <c r="D8" s="30" t="s">
        <v>55</v>
      </c>
      <c r="E8" s="38">
        <v>1200612</v>
      </c>
      <c r="F8" s="30" t="s">
        <v>24</v>
      </c>
      <c r="G8" s="66"/>
    </row>
    <row r="9" spans="1:7" x14ac:dyDescent="0.3">
      <c r="A9" s="30" t="s">
        <v>54</v>
      </c>
      <c r="B9" s="67"/>
      <c r="C9" s="30" t="s">
        <v>15</v>
      </c>
      <c r="D9" s="30" t="s">
        <v>55</v>
      </c>
      <c r="E9" s="38">
        <v>1200647</v>
      </c>
      <c r="F9" s="30" t="s">
        <v>25</v>
      </c>
      <c r="G9" s="66"/>
    </row>
    <row r="10" spans="1:7" x14ac:dyDescent="0.3">
      <c r="A10" s="30" t="s">
        <v>54</v>
      </c>
      <c r="B10" s="67"/>
      <c r="C10" s="30" t="s">
        <v>15</v>
      </c>
      <c r="D10" s="30" t="s">
        <v>55</v>
      </c>
      <c r="E10" s="38">
        <v>1200648</v>
      </c>
      <c r="F10" s="30" t="s">
        <v>26</v>
      </c>
      <c r="G10" s="66"/>
    </row>
    <row r="11" spans="1:7" x14ac:dyDescent="0.3">
      <c r="A11" s="30" t="s">
        <v>54</v>
      </c>
      <c r="B11" s="67"/>
      <c r="C11" s="30" t="s">
        <v>15</v>
      </c>
      <c r="D11" s="30" t="s">
        <v>55</v>
      </c>
      <c r="E11" s="38">
        <v>1200665</v>
      </c>
      <c r="F11" s="30" t="s">
        <v>27</v>
      </c>
      <c r="G11" s="66"/>
    </row>
    <row r="12" spans="1:7" x14ac:dyDescent="0.3">
      <c r="A12" s="30" t="s">
        <v>54</v>
      </c>
      <c r="B12" s="67"/>
      <c r="C12" s="30" t="s">
        <v>15</v>
      </c>
      <c r="D12" s="30" t="s">
        <v>55</v>
      </c>
      <c r="E12" s="38">
        <v>1200702</v>
      </c>
      <c r="F12" s="30" t="s">
        <v>30</v>
      </c>
      <c r="G12" s="66"/>
    </row>
    <row r="13" spans="1:7" x14ac:dyDescent="0.3">
      <c r="A13" s="30" t="s">
        <v>54</v>
      </c>
      <c r="B13" s="67"/>
      <c r="C13" s="30" t="s">
        <v>15</v>
      </c>
      <c r="D13" s="30" t="s">
        <v>55</v>
      </c>
      <c r="E13" s="38">
        <v>1200761</v>
      </c>
      <c r="F13" s="30" t="s">
        <v>31</v>
      </c>
      <c r="G13" s="66"/>
    </row>
    <row r="14" spans="1:7" x14ac:dyDescent="0.3">
      <c r="A14" s="30" t="s">
        <v>54</v>
      </c>
      <c r="B14" s="67"/>
      <c r="C14" s="30" t="s">
        <v>15</v>
      </c>
      <c r="D14" s="30" t="s">
        <v>55</v>
      </c>
      <c r="E14" s="38">
        <v>1200815</v>
      </c>
      <c r="F14" s="30" t="s">
        <v>32</v>
      </c>
      <c r="G14" s="66"/>
    </row>
    <row r="15" spans="1:7" x14ac:dyDescent="0.3">
      <c r="A15" s="30" t="s">
        <v>54</v>
      </c>
      <c r="B15" s="67"/>
      <c r="C15" s="30" t="s">
        <v>15</v>
      </c>
      <c r="D15" s="30" t="s">
        <v>55</v>
      </c>
      <c r="E15" s="38">
        <v>1200842</v>
      </c>
      <c r="F15" s="30" t="s">
        <v>143</v>
      </c>
      <c r="G15" s="66"/>
    </row>
    <row r="16" spans="1:7" x14ac:dyDescent="0.3">
      <c r="A16" s="30" t="s">
        <v>54</v>
      </c>
      <c r="B16" s="67"/>
      <c r="C16" s="30" t="s">
        <v>15</v>
      </c>
      <c r="D16" s="30" t="s">
        <v>55</v>
      </c>
      <c r="E16" s="38">
        <v>1200855</v>
      </c>
      <c r="F16" s="30" t="s">
        <v>33</v>
      </c>
      <c r="G16" s="66"/>
    </row>
    <row r="17" spans="1:7" x14ac:dyDescent="0.3">
      <c r="A17" s="30" t="s">
        <v>54</v>
      </c>
      <c r="B17" s="67"/>
      <c r="C17" s="30" t="s">
        <v>15</v>
      </c>
      <c r="D17" s="30" t="s">
        <v>55</v>
      </c>
      <c r="E17" s="38">
        <v>1200871</v>
      </c>
      <c r="F17" s="30" t="s">
        <v>34</v>
      </c>
      <c r="G17" s="66"/>
    </row>
    <row r="18" spans="1:7" x14ac:dyDescent="0.3">
      <c r="A18" s="30" t="s">
        <v>54</v>
      </c>
      <c r="B18" s="67"/>
      <c r="C18" s="30" t="s">
        <v>15</v>
      </c>
      <c r="D18" s="30" t="s">
        <v>55</v>
      </c>
      <c r="E18" s="38">
        <v>1200879</v>
      </c>
      <c r="F18" s="30" t="s">
        <v>35</v>
      </c>
      <c r="G18" s="66"/>
    </row>
    <row r="19" spans="1:7" x14ac:dyDescent="0.3">
      <c r="A19" s="30" t="s">
        <v>54</v>
      </c>
      <c r="B19" s="67"/>
      <c r="C19" s="30" t="s">
        <v>15</v>
      </c>
      <c r="D19" s="30" t="s">
        <v>55</v>
      </c>
      <c r="E19" s="38">
        <v>1200880</v>
      </c>
      <c r="F19" s="30" t="s">
        <v>36</v>
      </c>
      <c r="G19" s="66"/>
    </row>
    <row r="20" spans="1:7" x14ac:dyDescent="0.3">
      <c r="A20" s="30" t="s">
        <v>54</v>
      </c>
      <c r="B20" s="67"/>
      <c r="C20" s="30" t="s">
        <v>15</v>
      </c>
      <c r="D20" s="30" t="s">
        <v>55</v>
      </c>
      <c r="E20" s="38">
        <v>1200900</v>
      </c>
      <c r="F20" s="30" t="s">
        <v>37</v>
      </c>
      <c r="G20" s="66"/>
    </row>
    <row r="21" spans="1:7" x14ac:dyDescent="0.3">
      <c r="A21" s="30" t="s">
        <v>54</v>
      </c>
      <c r="B21" s="67"/>
      <c r="C21" s="30" t="s">
        <v>15</v>
      </c>
      <c r="D21" s="30" t="s">
        <v>55</v>
      </c>
      <c r="E21" s="38">
        <v>1200928</v>
      </c>
      <c r="F21" s="30" t="s">
        <v>39</v>
      </c>
      <c r="G21" s="66"/>
    </row>
    <row r="22" spans="1:7" x14ac:dyDescent="0.3">
      <c r="A22" s="30" t="s">
        <v>54</v>
      </c>
      <c r="B22" s="67"/>
      <c r="C22" s="30" t="s">
        <v>15</v>
      </c>
      <c r="D22" s="30" t="s">
        <v>55</v>
      </c>
      <c r="E22" s="38">
        <v>1200931</v>
      </c>
      <c r="F22" s="30" t="s">
        <v>40</v>
      </c>
      <c r="G22" s="66"/>
    </row>
    <row r="23" spans="1:7" x14ac:dyDescent="0.3">
      <c r="A23" s="30" t="s">
        <v>54</v>
      </c>
      <c r="B23" s="67"/>
      <c r="C23" s="30" t="s">
        <v>15</v>
      </c>
      <c r="D23" s="30" t="s">
        <v>55</v>
      </c>
      <c r="E23" s="38">
        <v>1200938</v>
      </c>
      <c r="F23" s="30" t="s">
        <v>41</v>
      </c>
      <c r="G23" s="66"/>
    </row>
    <row r="24" spans="1:7" x14ac:dyDescent="0.3">
      <c r="A24" s="30" t="s">
        <v>54</v>
      </c>
      <c r="B24" s="67"/>
      <c r="C24" s="30" t="s">
        <v>15</v>
      </c>
      <c r="D24" s="30" t="s">
        <v>55</v>
      </c>
      <c r="E24" s="38">
        <v>1200952</v>
      </c>
      <c r="F24" s="30" t="s">
        <v>42</v>
      </c>
      <c r="G24" s="66"/>
    </row>
    <row r="25" spans="1:7" x14ac:dyDescent="0.3">
      <c r="A25" s="30" t="s">
        <v>54</v>
      </c>
      <c r="B25" s="67"/>
      <c r="C25" s="30" t="s">
        <v>15</v>
      </c>
      <c r="D25" s="30" t="s">
        <v>55</v>
      </c>
      <c r="E25" s="38">
        <v>1200956</v>
      </c>
      <c r="F25" s="30" t="s">
        <v>43</v>
      </c>
      <c r="G25" s="66"/>
    </row>
    <row r="26" spans="1:7" x14ac:dyDescent="0.3">
      <c r="A26" s="30" t="s">
        <v>54</v>
      </c>
      <c r="B26" s="67"/>
      <c r="C26" s="30" t="s">
        <v>15</v>
      </c>
      <c r="D26" s="30" t="s">
        <v>55</v>
      </c>
      <c r="E26" s="38">
        <v>1201118</v>
      </c>
      <c r="F26" s="30" t="s">
        <v>49</v>
      </c>
      <c r="G26" s="66"/>
    </row>
    <row r="27" spans="1:7" x14ac:dyDescent="0.3">
      <c r="A27" s="30" t="s">
        <v>54</v>
      </c>
      <c r="B27" s="67"/>
      <c r="C27" s="30" t="s">
        <v>15</v>
      </c>
      <c r="D27" s="30" t="s">
        <v>55</v>
      </c>
      <c r="E27" s="38">
        <v>1201127</v>
      </c>
      <c r="F27" s="30" t="s">
        <v>50</v>
      </c>
      <c r="G27" s="66"/>
    </row>
    <row r="28" spans="1:7" x14ac:dyDescent="0.3">
      <c r="A28" s="30" t="s">
        <v>54</v>
      </c>
      <c r="B28" s="67"/>
      <c r="C28" s="30" t="s">
        <v>15</v>
      </c>
      <c r="D28" s="30" t="s">
        <v>55</v>
      </c>
      <c r="E28" s="38">
        <v>1201451</v>
      </c>
      <c r="F28" s="30" t="s">
        <v>87</v>
      </c>
      <c r="G28" s="66"/>
    </row>
    <row r="29" spans="1:7" x14ac:dyDescent="0.3">
      <c r="A29" s="30" t="s">
        <v>54</v>
      </c>
      <c r="B29" s="67"/>
      <c r="C29" s="30" t="s">
        <v>15</v>
      </c>
      <c r="D29" s="30" t="s">
        <v>55</v>
      </c>
      <c r="E29" s="38">
        <v>1201531</v>
      </c>
      <c r="F29" s="30" t="s">
        <v>52</v>
      </c>
      <c r="G29" s="66"/>
    </row>
    <row r="30" spans="1:7" x14ac:dyDescent="0.3">
      <c r="A30" s="30" t="s">
        <v>54</v>
      </c>
      <c r="B30" s="67"/>
      <c r="C30" s="30" t="s">
        <v>15</v>
      </c>
      <c r="D30" s="30" t="s">
        <v>55</v>
      </c>
      <c r="E30" s="38">
        <v>1202042</v>
      </c>
      <c r="F30" s="30" t="s">
        <v>94</v>
      </c>
      <c r="G30" s="66"/>
    </row>
    <row r="31" spans="1:7" x14ac:dyDescent="0.3">
      <c r="A31" s="30" t="s">
        <v>54</v>
      </c>
      <c r="B31" s="67"/>
      <c r="C31" s="30" t="s">
        <v>21</v>
      </c>
      <c r="D31" s="30" t="s">
        <v>56</v>
      </c>
      <c r="E31" s="38">
        <v>1200596</v>
      </c>
      <c r="F31" s="30" t="s">
        <v>20</v>
      </c>
      <c r="G31" s="66"/>
    </row>
    <row r="32" spans="1:7" x14ac:dyDescent="0.3">
      <c r="A32" s="30" t="s">
        <v>54</v>
      </c>
      <c r="B32" s="67"/>
      <c r="C32" s="30" t="s">
        <v>21</v>
      </c>
      <c r="D32" s="30" t="s">
        <v>56</v>
      </c>
      <c r="E32" s="38">
        <v>1200701</v>
      </c>
      <c r="F32" s="30" t="s">
        <v>29</v>
      </c>
      <c r="G32" s="66"/>
    </row>
    <row r="33" spans="1:7" x14ac:dyDescent="0.3">
      <c r="A33" s="30" t="s">
        <v>54</v>
      </c>
      <c r="B33" s="67"/>
      <c r="C33" s="30" t="s">
        <v>21</v>
      </c>
      <c r="D33" s="30" t="s">
        <v>56</v>
      </c>
      <c r="E33" s="38">
        <v>1200959</v>
      </c>
      <c r="F33" s="30" t="s">
        <v>44</v>
      </c>
      <c r="G33" s="66"/>
    </row>
    <row r="34" spans="1:7" x14ac:dyDescent="0.3">
      <c r="A34" s="30" t="s">
        <v>54</v>
      </c>
      <c r="B34" s="67"/>
      <c r="C34" s="30" t="s">
        <v>21</v>
      </c>
      <c r="D34" s="30" t="s">
        <v>56</v>
      </c>
      <c r="E34" s="38">
        <v>1201085</v>
      </c>
      <c r="F34" s="30" t="s">
        <v>48</v>
      </c>
      <c r="G34" s="66"/>
    </row>
    <row r="35" spans="1:7" x14ac:dyDescent="0.3">
      <c r="A35" s="30" t="s">
        <v>54</v>
      </c>
      <c r="B35" s="67"/>
      <c r="C35" s="30" t="s">
        <v>45</v>
      </c>
      <c r="D35" s="30" t="s">
        <v>57</v>
      </c>
      <c r="E35" s="38">
        <v>1201009</v>
      </c>
      <c r="F35" s="30" t="s">
        <v>46</v>
      </c>
      <c r="G35" s="66"/>
    </row>
    <row r="36" spans="1:7" x14ac:dyDescent="0.3">
      <c r="A36" s="30" t="s">
        <v>54</v>
      </c>
      <c r="B36" s="67"/>
      <c r="C36" s="30" t="s">
        <v>45</v>
      </c>
      <c r="D36" s="30" t="s">
        <v>57</v>
      </c>
      <c r="E36" s="38">
        <v>1201021</v>
      </c>
      <c r="F36" s="30" t="s">
        <v>47</v>
      </c>
      <c r="G36" s="66"/>
    </row>
    <row r="37" spans="1:7" x14ac:dyDescent="0.3">
      <c r="A37" s="30" t="s">
        <v>54</v>
      </c>
      <c r="B37" s="67"/>
      <c r="C37" s="30" t="s">
        <v>22</v>
      </c>
      <c r="D37" s="30" t="s">
        <v>58</v>
      </c>
      <c r="E37" s="38">
        <v>1200596</v>
      </c>
      <c r="F37" s="30" t="s">
        <v>20</v>
      </c>
      <c r="G37" s="66"/>
    </row>
    <row r="38" spans="1:7" x14ac:dyDescent="0.3">
      <c r="A38" s="30" t="s">
        <v>54</v>
      </c>
      <c r="B38" s="67"/>
      <c r="C38" s="30" t="s">
        <v>22</v>
      </c>
      <c r="D38" s="30" t="s">
        <v>58</v>
      </c>
      <c r="E38" s="38">
        <v>1200959</v>
      </c>
      <c r="F38" s="30" t="s">
        <v>44</v>
      </c>
      <c r="G38" s="66"/>
    </row>
    <row r="39" spans="1:7" x14ac:dyDescent="0.3">
      <c r="A39" s="30" t="s">
        <v>54</v>
      </c>
      <c r="B39" s="67"/>
      <c r="C39" s="30" t="s">
        <v>142</v>
      </c>
      <c r="D39" s="30" t="s">
        <v>95</v>
      </c>
      <c r="E39" s="38">
        <v>1201009</v>
      </c>
      <c r="F39" s="30" t="s">
        <v>46</v>
      </c>
      <c r="G39" s="66"/>
    </row>
    <row r="40" spans="1:7" x14ac:dyDescent="0.3">
      <c r="A40" s="30" t="s">
        <v>54</v>
      </c>
      <c r="B40" s="67"/>
      <c r="C40" s="30" t="s">
        <v>142</v>
      </c>
      <c r="D40" s="30" t="s">
        <v>95</v>
      </c>
      <c r="E40" s="38">
        <v>1201021</v>
      </c>
      <c r="F40" s="30" t="s">
        <v>47</v>
      </c>
      <c r="G40" s="66"/>
    </row>
    <row r="41" spans="1:7" x14ac:dyDescent="0.3">
      <c r="E41" s="37"/>
      <c r="G41" s="39"/>
    </row>
    <row r="42" spans="1:7" x14ac:dyDescent="0.3">
      <c r="G42" s="39"/>
    </row>
    <row r="43" spans="1:7" x14ac:dyDescent="0.3">
      <c r="G43" s="39"/>
    </row>
  </sheetData>
  <printOptions horizontalCentered="1"/>
  <pageMargins left="0.25" right="0.25" top="0.5" bottom="0.5" header="0.3" footer="0.3"/>
  <pageSetup scale="90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Summary</vt:lpstr>
      <vt:lpstr>120250-River St Plant</vt:lpstr>
      <vt:lpstr>120251-Richmond Road Plant</vt:lpstr>
      <vt:lpstr>120252-KRSII Plant</vt:lpstr>
      <vt:lpstr>System Delivery</vt:lpstr>
      <vt:lpstr>2019 Chemical Pricing</vt:lpstr>
      <vt:lpstr>'120250-River St Plant'!Print_Area</vt:lpstr>
      <vt:lpstr>'120251-Richmond Road Plant'!Print_Area</vt:lpstr>
      <vt:lpstr>'120252-KRSII Plant'!Print_Area</vt:lpstr>
      <vt:lpstr>'2019 Chemical Pricing'!Print_Area</vt:lpstr>
      <vt:lpstr>Summary!Print_Area</vt:lpstr>
      <vt:lpstr>'System Delivery'!Print_Area</vt:lpstr>
      <vt:lpstr>'120250-River St Plant'!Print_Titles</vt:lpstr>
      <vt:lpstr>'120251-Richmond Road Plant'!Print_Titles</vt:lpstr>
      <vt:lpstr>'120252-KRSII Plant'!Print_Titles</vt:lpstr>
    </vt:vector>
  </TitlesOfParts>
  <Company>American Water Works,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schneirh</dc:creator>
  <cp:lastModifiedBy>Lori N O'Malley</cp:lastModifiedBy>
  <cp:lastPrinted>2018-12-06T17:20:31Z</cp:lastPrinted>
  <dcterms:created xsi:type="dcterms:W3CDTF">2015-03-20T21:42:45Z</dcterms:created>
  <dcterms:modified xsi:type="dcterms:W3CDTF">2018-12-06T19:56:37Z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