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0"/>
  <workbookPr/>
  <mc:AlternateContent xmlns:mc="http://schemas.openxmlformats.org/markup-compatibility/2006">
    <mc:Choice Requires="x15">
      <x15ac:absPath xmlns:x15ac="http://schemas.microsoft.com/office/spreadsheetml/2010/11/ac" url="H:\Rate Case Data Requests\2018-00358 Rate Case\POST HEARING DRs\"/>
    </mc:Choice>
  </mc:AlternateContent>
  <xr:revisionPtr revIDLastSave="0" documentId="11_81BB5E170DE6E3A62E25F5AB257A7DED4322BD36" xr6:coauthVersionLast="43" xr6:coauthVersionMax="43" xr10:uidLastSave="{00000000-0000-0000-0000-000000000000}"/>
  <bookViews>
    <workbookView xWindow="0" yWindow="0" windowWidth="28800" windowHeight="12300" xr2:uid="{00000000-000D-0000-FFFF-FFFF00000000}"/>
  </bookViews>
  <sheets>
    <sheet name="KAW_R_LFUCGPHDR_NUM003" sheetId="1" r:id="rId1"/>
  </sheets>
  <definedNames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_xlnm.Print_Area" localSheetId="0">KAW_R_LFUCGPHDR_NUM003!$A$1:$H$68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3" i="1" l="1"/>
  <c r="F53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G59" i="1"/>
  <c r="G58" i="1"/>
  <c r="G57" i="1"/>
  <c r="G56" i="1"/>
  <c r="G55" i="1"/>
  <c r="G54" i="1"/>
  <c r="G53" i="1"/>
  <c r="G52" i="1"/>
  <c r="G51" i="1"/>
  <c r="G50" i="1"/>
  <c r="G49" i="1"/>
  <c r="G30" i="1"/>
  <c r="G26" i="1"/>
  <c r="G7" i="1"/>
  <c r="G6" i="1"/>
  <c r="G5" i="1"/>
  <c r="H33" i="1"/>
  <c r="H49" i="1"/>
  <c r="H39" i="1"/>
  <c r="G28" i="1"/>
  <c r="H42" i="1"/>
  <c r="G31" i="1"/>
  <c r="G37" i="1"/>
  <c r="H48" i="1"/>
  <c r="H55" i="1"/>
  <c r="G44" i="1"/>
  <c r="H58" i="1"/>
  <c r="G47" i="1"/>
  <c r="H22" i="1"/>
  <c r="G11" i="1"/>
  <c r="G25" i="1"/>
  <c r="H36" i="1"/>
  <c r="H46" i="1"/>
  <c r="G35" i="1"/>
  <c r="H59" i="1"/>
  <c r="G48" i="1"/>
  <c r="H26" i="1"/>
  <c r="G15" i="1"/>
  <c r="H30" i="1"/>
  <c r="G19" i="1"/>
  <c r="H52" i="1"/>
  <c r="G41" i="1"/>
  <c r="H31" i="1"/>
  <c r="G20" i="1"/>
  <c r="H40" i="1"/>
  <c r="G29" i="1"/>
  <c r="H47" i="1"/>
  <c r="G36" i="1"/>
  <c r="H50" i="1"/>
  <c r="G39" i="1"/>
  <c r="C68" i="1"/>
  <c r="G45" i="1"/>
  <c r="H56" i="1"/>
  <c r="H57" i="1"/>
  <c r="H32" i="1"/>
  <c r="C66" i="1"/>
  <c r="G21" i="1"/>
  <c r="H20" i="1"/>
  <c r="G9" i="1"/>
  <c r="C65" i="1"/>
  <c r="G13" i="1"/>
  <c r="H24" i="1"/>
  <c r="G17" i="1"/>
  <c r="H28" i="1"/>
  <c r="H43" i="1"/>
  <c r="G32" i="1"/>
  <c r="H53" i="1"/>
  <c r="H34" i="1"/>
  <c r="G23" i="1"/>
  <c r="H19" i="1"/>
  <c r="G8" i="1"/>
  <c r="G10" i="1"/>
  <c r="H21" i="1"/>
  <c r="H23" i="1"/>
  <c r="G12" i="1"/>
  <c r="G14" i="1"/>
  <c r="H25" i="1"/>
  <c r="H27" i="1"/>
  <c r="G16" i="1"/>
  <c r="G18" i="1"/>
  <c r="H29" i="1"/>
  <c r="H35" i="1"/>
  <c r="G24" i="1"/>
  <c r="H38" i="1"/>
  <c r="G27" i="1"/>
  <c r="H44" i="1"/>
  <c r="C67" i="1"/>
  <c r="G33" i="1"/>
  <c r="H45" i="1"/>
  <c r="H51" i="1"/>
  <c r="G40" i="1"/>
  <c r="H54" i="1"/>
  <c r="G43" i="1"/>
  <c r="G34" i="1"/>
  <c r="H37" i="1"/>
  <c r="G38" i="1"/>
  <c r="H41" i="1"/>
  <c r="G42" i="1"/>
  <c r="G46" i="1"/>
  <c r="G22" i="1"/>
</calcChain>
</file>

<file path=xl/sharedStrings.xml><?xml version="1.0" encoding="utf-8"?>
<sst xmlns="http://schemas.openxmlformats.org/spreadsheetml/2006/main" count="12" uniqueCount="12">
  <si>
    <t>KAW_R_LFUCGPHDR_NUM003</t>
  </si>
  <si>
    <t>Period</t>
  </si>
  <si>
    <t>System
Delivery</t>
  </si>
  <si>
    <t>Sales</t>
  </si>
  <si>
    <t>Sales
Adjustment</t>
  </si>
  <si>
    <t>Other
Water Used</t>
  </si>
  <si>
    <t>Water
Loss</t>
  </si>
  <si>
    <t>Water
Loss %</t>
  </si>
  <si>
    <t>12 MTD Water
Loss %</t>
  </si>
  <si>
    <t>Annual Water Loss Percentage</t>
  </si>
  <si>
    <t>Year</t>
  </si>
  <si>
    <t>12 MTD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</si>
</sst>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0000"/>
      <name val="Verdana"/>
      <family val="2"/>
    </font>
    <font>
      <sz val="10"/>
      <color rgb="FF000000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top"/>
    </xf>
    <xf numFmtId="17" fontId="0" fillId="0" borderId="0" xfId="0" applyNumberFormat="1" applyAlignment="1">
      <alignment vertical="top"/>
    </xf>
    <xf numFmtId="164" fontId="0" fillId="0" borderId="0" xfId="1" applyNumberFormat="1" applyFont="1" applyAlignment="1">
      <alignment vertical="top"/>
    </xf>
    <xf numFmtId="9" fontId="0" fillId="0" borderId="0" xfId="2" applyFont="1" applyAlignment="1">
      <alignment horizontal="center" vertical="top"/>
    </xf>
    <xf numFmtId="9" fontId="0" fillId="0" borderId="0" xfId="2" applyFont="1" applyAlignment="1">
      <alignment vertical="top"/>
    </xf>
    <xf numFmtId="0" fontId="3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165" fontId="0" fillId="0" borderId="0" xfId="2" applyNumberFormat="1" applyFont="1" applyAlignment="1">
      <alignment vertical="top"/>
    </xf>
    <xf numFmtId="0" fontId="0" fillId="0" borderId="0" xfId="0" applyFill="1" applyAlignment="1">
      <alignment vertical="top"/>
    </xf>
    <xf numFmtId="9" fontId="0" fillId="0" borderId="0" xfId="2" applyFont="1" applyFill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3" fontId="5" fillId="0" borderId="0" xfId="3" applyNumberFormat="1" applyFont="1" applyAlignment="1">
      <alignment vertical="top"/>
    </xf>
    <xf numFmtId="3" fontId="0" fillId="0" borderId="0" xfId="0" applyNumberFormat="1" applyAlignment="1">
      <alignment vertical="top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8"/>
  <sheetViews>
    <sheetView tabSelected="1" workbookViewId="0" xr3:uid="{AEA406A1-0E4B-5B11-9CD5-51D6E497D94C}">
      <pane ySplit="4" topLeftCell="A37" activePane="bottomLeft" state="frozen"/>
      <selection pane="bottomLeft" activeCell="B75" sqref="B75"/>
    </sheetView>
  </sheetViews>
  <sheetFormatPr defaultRowHeight="12.75"/>
  <cols>
    <col min="1" max="2" width="11" style="1" customWidth="1"/>
    <col min="3" max="11" width="12" style="1" customWidth="1"/>
    <col min="12" max="12" width="14.7109375" style="1" bestFit="1" customWidth="1"/>
    <col min="13" max="13" width="12" style="1" customWidth="1"/>
    <col min="14" max="14" width="14" style="1" bestFit="1" customWidth="1"/>
    <col min="15" max="15" width="12" style="1" customWidth="1"/>
    <col min="16" max="16" width="11" style="1" customWidth="1"/>
    <col min="17" max="18" width="12" style="1" customWidth="1"/>
    <col min="19" max="19" width="11" style="1" customWidth="1"/>
    <col min="20" max="21" width="12" style="1" customWidth="1"/>
    <col min="22" max="22" width="11" style="1" customWidth="1"/>
    <col min="23" max="26" width="12" style="1" customWidth="1"/>
    <col min="27" max="27" width="14" style="1" bestFit="1" customWidth="1"/>
    <col min="28" max="29" width="11" style="1" customWidth="1"/>
    <col min="30" max="35" width="12" style="1" customWidth="1"/>
    <col min="36" max="36" width="12.85546875" style="1" bestFit="1" customWidth="1"/>
    <col min="37" max="37" width="14" style="1" bestFit="1" customWidth="1"/>
    <col min="38" max="16384" width="9.140625" style="1"/>
  </cols>
  <sheetData>
    <row r="1" spans="1:8">
      <c r="A1" s="2" t="s">
        <v>0</v>
      </c>
      <c r="H1" s="13"/>
    </row>
    <row r="2" spans="1:8">
      <c r="H2" s="13"/>
    </row>
    <row r="3" spans="1:8">
      <c r="H3" s="13"/>
    </row>
    <row r="4" spans="1:8" ht="38.25">
      <c r="A4" s="3" t="s">
        <v>1</v>
      </c>
      <c r="B4" s="4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>
      <c r="A5" s="6">
        <v>41883</v>
      </c>
      <c r="B5" s="7">
        <v>1556999.9900000002</v>
      </c>
      <c r="F5" s="5">
        <f>B5-C5-D5-E5</f>
        <v>1556999.9900000002</v>
      </c>
      <c r="G5" s="8">
        <f t="shared" ref="G5:G36" si="0">F5/B5</f>
        <v>1</v>
      </c>
      <c r="H5" s="13"/>
    </row>
    <row r="6" spans="1:8">
      <c r="A6" s="6">
        <v>41913</v>
      </c>
      <c r="B6" s="7">
        <v>4477428.57</v>
      </c>
      <c r="F6" s="5">
        <f t="shared" ref="F6:F59" si="1">B6-C6-D6-E6</f>
        <v>4477428.57</v>
      </c>
      <c r="G6" s="8">
        <f t="shared" si="0"/>
        <v>1</v>
      </c>
      <c r="H6" s="13"/>
    </row>
    <row r="7" spans="1:8">
      <c r="A7" s="6">
        <v>41944</v>
      </c>
      <c r="B7" s="7">
        <v>3062571.350000001</v>
      </c>
      <c r="C7" s="7">
        <v>8200</v>
      </c>
      <c r="D7" s="7"/>
      <c r="F7" s="5">
        <f t="shared" si="1"/>
        <v>3054371.350000001</v>
      </c>
      <c r="G7" s="8">
        <f t="shared" si="0"/>
        <v>0.99732251135961292</v>
      </c>
      <c r="H7" s="13"/>
    </row>
    <row r="8" spans="1:8">
      <c r="A8" s="6">
        <v>41974</v>
      </c>
      <c r="B8" s="7">
        <v>2602857.1500000004</v>
      </c>
      <c r="C8" s="7">
        <v>1864100</v>
      </c>
      <c r="D8" s="7"/>
      <c r="F8" s="5">
        <f t="shared" si="1"/>
        <v>738757.15000000037</v>
      </c>
      <c r="G8" s="8">
        <f t="shared" si="0"/>
        <v>0.2838254684856602</v>
      </c>
      <c r="H8" s="13"/>
    </row>
    <row r="9" spans="1:8">
      <c r="A9" s="6">
        <v>42005</v>
      </c>
      <c r="B9" s="7">
        <v>2776571.4299999997</v>
      </c>
      <c r="C9" s="7">
        <v>1018700</v>
      </c>
      <c r="D9" s="7"/>
      <c r="F9" s="5">
        <f t="shared" si="1"/>
        <v>1757871.4299999997</v>
      </c>
      <c r="G9" s="8">
        <f t="shared" si="0"/>
        <v>0.63310866452299408</v>
      </c>
      <c r="H9" s="13"/>
    </row>
    <row r="10" spans="1:8">
      <c r="A10" s="6">
        <v>42036</v>
      </c>
      <c r="B10" s="7">
        <v>3156857.13</v>
      </c>
      <c r="C10" s="7">
        <v>2173100</v>
      </c>
      <c r="D10" s="7"/>
      <c r="F10" s="5">
        <f t="shared" si="1"/>
        <v>983757.12999999989</v>
      </c>
      <c r="G10" s="8">
        <f t="shared" si="0"/>
        <v>0.31162548366577486</v>
      </c>
      <c r="H10" s="13"/>
    </row>
    <row r="11" spans="1:8">
      <c r="A11" s="6">
        <v>42064</v>
      </c>
      <c r="B11" s="7">
        <v>3439714.29</v>
      </c>
      <c r="C11" s="7">
        <v>4351300</v>
      </c>
      <c r="D11" s="7"/>
      <c r="F11" s="5">
        <f t="shared" si="1"/>
        <v>-911585.71</v>
      </c>
      <c r="G11" s="8">
        <f t="shared" si="0"/>
        <v>-0.26501785704998188</v>
      </c>
      <c r="H11" s="13"/>
    </row>
    <row r="12" spans="1:8">
      <c r="A12" s="6">
        <v>42095</v>
      </c>
      <c r="B12" s="7">
        <v>2784142.8599999994</v>
      </c>
      <c r="C12" s="7">
        <v>1077300</v>
      </c>
      <c r="D12" s="7"/>
      <c r="F12" s="5">
        <f t="shared" si="1"/>
        <v>1706842.8599999994</v>
      </c>
      <c r="G12" s="8">
        <f t="shared" si="0"/>
        <v>0.61305864886545358</v>
      </c>
      <c r="H12" s="13"/>
    </row>
    <row r="13" spans="1:8">
      <c r="A13" s="6">
        <v>42125</v>
      </c>
      <c r="B13" s="7">
        <v>3553857.120000001</v>
      </c>
      <c r="C13" s="7">
        <v>3820100</v>
      </c>
      <c r="D13" s="7"/>
      <c r="F13" s="5">
        <f t="shared" si="1"/>
        <v>-266242.87999999896</v>
      </c>
      <c r="G13" s="8">
        <f t="shared" si="0"/>
        <v>-7.4916596534415222E-2</v>
      </c>
      <c r="H13" s="13"/>
    </row>
    <row r="14" spans="1:8">
      <c r="A14" s="6">
        <v>42156</v>
      </c>
      <c r="B14" s="7">
        <v>4071999.9699999997</v>
      </c>
      <c r="C14" s="7">
        <v>5847900</v>
      </c>
      <c r="D14" s="7"/>
      <c r="F14" s="5">
        <f t="shared" si="1"/>
        <v>-1775900.0300000003</v>
      </c>
      <c r="G14" s="8">
        <f t="shared" si="0"/>
        <v>-0.43612476500091929</v>
      </c>
      <c r="H14" s="13"/>
    </row>
    <row r="15" spans="1:8">
      <c r="A15" s="6">
        <v>42186</v>
      </c>
      <c r="B15" s="7">
        <v>3975714.27</v>
      </c>
      <c r="C15" s="7">
        <v>2507300</v>
      </c>
      <c r="D15" s="7"/>
      <c r="F15" s="5">
        <f t="shared" si="1"/>
        <v>1468414.27</v>
      </c>
      <c r="G15" s="8">
        <f t="shared" si="0"/>
        <v>0.36934602697190311</v>
      </c>
      <c r="H15" s="13"/>
    </row>
    <row r="16" spans="1:8">
      <c r="A16" s="6">
        <v>42217</v>
      </c>
      <c r="B16" s="7">
        <v>3846285.7599999984</v>
      </c>
      <c r="C16" s="7">
        <v>2615900</v>
      </c>
      <c r="D16" s="7"/>
      <c r="F16" s="5">
        <f t="shared" si="1"/>
        <v>1230385.7599999984</v>
      </c>
      <c r="G16" s="8">
        <f t="shared" si="0"/>
        <v>0.31988932616384669</v>
      </c>
      <c r="H16" s="13"/>
    </row>
    <row r="17" spans="1:8">
      <c r="A17" s="6">
        <v>42248</v>
      </c>
      <c r="B17" s="7">
        <v>3694999.99</v>
      </c>
      <c r="C17" s="7">
        <v>2207300</v>
      </c>
      <c r="D17" s="7"/>
      <c r="F17" s="5">
        <f t="shared" si="1"/>
        <v>1487699.9900000002</v>
      </c>
      <c r="G17" s="8">
        <f t="shared" si="0"/>
        <v>0.40262516753078531</v>
      </c>
      <c r="H17" s="13"/>
    </row>
    <row r="18" spans="1:8">
      <c r="A18" s="6">
        <v>42278</v>
      </c>
      <c r="B18" s="7">
        <v>3195857.1000000006</v>
      </c>
      <c r="C18" s="7">
        <v>2176800</v>
      </c>
      <c r="D18" s="7"/>
      <c r="F18" s="5">
        <f t="shared" si="1"/>
        <v>1019057.1000000006</v>
      </c>
      <c r="G18" s="8">
        <f t="shared" si="0"/>
        <v>0.31886816841716747</v>
      </c>
      <c r="H18" s="13"/>
    </row>
    <row r="19" spans="1:8">
      <c r="A19" s="6">
        <v>42309</v>
      </c>
      <c r="B19" s="7">
        <v>3017142.8300000005</v>
      </c>
      <c r="C19" s="7">
        <v>2108700</v>
      </c>
      <c r="D19" s="7"/>
      <c r="F19" s="5">
        <f t="shared" si="1"/>
        <v>908442.83000000054</v>
      </c>
      <c r="G19" s="8">
        <f t="shared" si="0"/>
        <v>0.3010937437124912</v>
      </c>
      <c r="H19" s="14">
        <f t="shared" ref="H19:H59" si="2">SUM(F8:F19)/SUM(B8:B19)</f>
        <v>0.2080840542628479</v>
      </c>
    </row>
    <row r="20" spans="1:8">
      <c r="A20" s="6">
        <v>42339</v>
      </c>
      <c r="B20" s="7">
        <v>2277571.4499999988</v>
      </c>
      <c r="C20" s="7">
        <v>2413900</v>
      </c>
      <c r="D20" s="7"/>
      <c r="F20" s="5">
        <f t="shared" si="1"/>
        <v>-136328.55000000121</v>
      </c>
      <c r="G20" s="8">
        <f t="shared" si="0"/>
        <v>-5.9856980557075952E-2</v>
      </c>
      <c r="H20" s="14">
        <f t="shared" si="2"/>
        <v>0.18779291475999696</v>
      </c>
    </row>
    <row r="21" spans="1:8">
      <c r="A21" s="6">
        <v>42370</v>
      </c>
      <c r="B21" s="7">
        <v>2558428.54</v>
      </c>
      <c r="C21" s="7">
        <v>2396700</v>
      </c>
      <c r="D21" s="7"/>
      <c r="F21" s="5">
        <f t="shared" si="1"/>
        <v>161728.54000000004</v>
      </c>
      <c r="G21" s="8">
        <f t="shared" si="0"/>
        <v>6.3214014959354706E-2</v>
      </c>
      <c r="H21" s="14">
        <f t="shared" si="2"/>
        <v>0.14849354276139912</v>
      </c>
    </row>
    <row r="22" spans="1:8">
      <c r="A22" s="6">
        <v>42401</v>
      </c>
      <c r="B22" s="7">
        <v>3324999.9600000004</v>
      </c>
      <c r="C22" s="7">
        <v>2298700</v>
      </c>
      <c r="D22" s="7"/>
      <c r="F22" s="5">
        <f t="shared" si="1"/>
        <v>1026299.9600000004</v>
      </c>
      <c r="G22" s="8">
        <f t="shared" si="0"/>
        <v>0.30866164581848604</v>
      </c>
      <c r="H22" s="14">
        <f t="shared" si="2"/>
        <v>0.14893577702577235</v>
      </c>
    </row>
    <row r="23" spans="1:8">
      <c r="A23" s="6">
        <v>42430</v>
      </c>
      <c r="B23" s="7">
        <v>3283285.6999999997</v>
      </c>
      <c r="C23" s="7">
        <v>2576100</v>
      </c>
      <c r="D23" s="7"/>
      <c r="F23" s="5">
        <f t="shared" si="1"/>
        <v>707185.69999999972</v>
      </c>
      <c r="G23" s="8">
        <f t="shared" si="0"/>
        <v>0.21538963240390557</v>
      </c>
      <c r="H23" s="14">
        <f t="shared" si="2"/>
        <v>0.19041863318409691</v>
      </c>
    </row>
    <row r="24" spans="1:8">
      <c r="A24" s="6">
        <v>42461</v>
      </c>
      <c r="B24" s="7">
        <v>3233857.1400000011</v>
      </c>
      <c r="C24" s="7">
        <v>2520000</v>
      </c>
      <c r="D24" s="7"/>
      <c r="F24" s="5">
        <f t="shared" si="1"/>
        <v>713857.14000000106</v>
      </c>
      <c r="G24" s="8">
        <f t="shared" si="0"/>
        <v>0.22074479765052354</v>
      </c>
      <c r="H24" s="14">
        <f t="shared" si="2"/>
        <v>0.16347604180923531</v>
      </c>
    </row>
    <row r="25" spans="1:8">
      <c r="A25" s="6">
        <v>42491</v>
      </c>
      <c r="B25" s="7">
        <v>3539857.1599999992</v>
      </c>
      <c r="C25" s="7">
        <v>2240300</v>
      </c>
      <c r="D25" s="7"/>
      <c r="F25" s="5">
        <f t="shared" si="1"/>
        <v>1299557.1599999992</v>
      </c>
      <c r="G25" s="8">
        <f t="shared" si="0"/>
        <v>0.3671213558232953</v>
      </c>
      <c r="H25" s="14">
        <f t="shared" si="2"/>
        <v>0.20265866807460334</v>
      </c>
    </row>
    <row r="26" spans="1:8">
      <c r="A26" s="6">
        <v>42522</v>
      </c>
      <c r="B26" s="7">
        <v>4421142.8500000006</v>
      </c>
      <c r="C26" s="7">
        <v>2562600</v>
      </c>
      <c r="D26" s="7"/>
      <c r="F26" s="5">
        <f t="shared" si="1"/>
        <v>1858542.8500000006</v>
      </c>
      <c r="G26" s="8">
        <f t="shared" si="0"/>
        <v>0.42037611383671991</v>
      </c>
      <c r="H26" s="14">
        <f t="shared" si="2"/>
        <v>0.29093614453826866</v>
      </c>
    </row>
    <row r="27" spans="1:8">
      <c r="A27" s="6">
        <v>42552</v>
      </c>
      <c r="B27" s="7">
        <v>5376857.1000000006</v>
      </c>
      <c r="C27" s="7">
        <v>2673700</v>
      </c>
      <c r="D27" s="7"/>
      <c r="F27" s="5">
        <f t="shared" si="1"/>
        <v>2703157.1000000006</v>
      </c>
      <c r="G27" s="8">
        <f t="shared" si="0"/>
        <v>0.50273924891922461</v>
      </c>
      <c r="H27" s="14">
        <f t="shared" si="2"/>
        <v>0.31073729565820224</v>
      </c>
    </row>
    <row r="28" spans="1:8">
      <c r="A28" s="6">
        <v>42583</v>
      </c>
      <c r="B28" s="7">
        <v>6508000.0699999994</v>
      </c>
      <c r="C28" s="7">
        <v>2680200</v>
      </c>
      <c r="D28" s="7"/>
      <c r="F28" s="5">
        <f t="shared" si="1"/>
        <v>3827800.0699999994</v>
      </c>
      <c r="G28" s="8">
        <f t="shared" si="0"/>
        <v>0.5881684125427491</v>
      </c>
      <c r="H28" s="14">
        <f t="shared" si="2"/>
        <v>0.35058066097776092</v>
      </c>
    </row>
    <row r="29" spans="1:8">
      <c r="A29" s="6">
        <v>42614</v>
      </c>
      <c r="B29" s="7">
        <v>6309428.5100000016</v>
      </c>
      <c r="C29" s="7">
        <v>3041900</v>
      </c>
      <c r="D29" s="7"/>
      <c r="F29" s="5">
        <f t="shared" si="1"/>
        <v>3267528.5100000016</v>
      </c>
      <c r="G29" s="8">
        <f t="shared" si="0"/>
        <v>0.51788026519695063</v>
      </c>
      <c r="H29" s="14">
        <f t="shared" si="2"/>
        <v>0.368929778446491</v>
      </c>
    </row>
    <row r="30" spans="1:8">
      <c r="A30" s="6">
        <v>42644</v>
      </c>
      <c r="B30" s="7">
        <v>4704571.4699999979</v>
      </c>
      <c r="C30" s="7">
        <v>2575800</v>
      </c>
      <c r="D30" s="7"/>
      <c r="F30" s="5">
        <f t="shared" si="1"/>
        <v>2128771.4699999979</v>
      </c>
      <c r="G30" s="8">
        <f t="shared" si="0"/>
        <v>0.45248998417277714</v>
      </c>
      <c r="H30" s="14">
        <f t="shared" si="2"/>
        <v>0.38032104783772608</v>
      </c>
    </row>
    <row r="31" spans="1:8">
      <c r="A31" s="6">
        <v>42675</v>
      </c>
      <c r="B31" s="7">
        <v>4208999.9500000011</v>
      </c>
      <c r="C31" s="7">
        <v>2378000</v>
      </c>
      <c r="D31" s="7"/>
      <c r="F31" s="5">
        <f t="shared" si="1"/>
        <v>1830999.9500000011</v>
      </c>
      <c r="G31" s="8">
        <f t="shared" si="0"/>
        <v>0.43502018810905441</v>
      </c>
      <c r="H31" s="14">
        <f t="shared" si="2"/>
        <v>0.38975415480281045</v>
      </c>
    </row>
    <row r="32" spans="1:8">
      <c r="A32" s="6">
        <v>42705</v>
      </c>
      <c r="B32" s="7">
        <v>3136857.1100000003</v>
      </c>
      <c r="C32" s="7">
        <v>2538500</v>
      </c>
      <c r="D32" s="7"/>
      <c r="F32" s="5">
        <f t="shared" si="1"/>
        <v>598357.11000000034</v>
      </c>
      <c r="G32" s="8">
        <f t="shared" si="0"/>
        <v>0.19075051525059752</v>
      </c>
      <c r="H32" s="14">
        <f t="shared" si="2"/>
        <v>0.39765387515234185</v>
      </c>
    </row>
    <row r="33" spans="1:14">
      <c r="A33" s="6">
        <v>42736</v>
      </c>
      <c r="B33" s="7">
        <v>2540142.8600000003</v>
      </c>
      <c r="C33" s="7">
        <v>3067100</v>
      </c>
      <c r="D33" s="7"/>
      <c r="F33" s="5">
        <f t="shared" si="1"/>
        <v>-526957.13999999966</v>
      </c>
      <c r="G33" s="8">
        <f t="shared" si="0"/>
        <v>-0.20745177300775894</v>
      </c>
      <c r="H33" s="14">
        <f t="shared" si="2"/>
        <v>0.38418399474385384</v>
      </c>
    </row>
    <row r="34" spans="1:14">
      <c r="A34" s="6">
        <v>42767</v>
      </c>
      <c r="B34" s="7">
        <v>2215999.9700000007</v>
      </c>
      <c r="C34" s="7">
        <v>3095500</v>
      </c>
      <c r="D34" s="7"/>
      <c r="F34" s="5">
        <f t="shared" si="1"/>
        <v>-879500.02999999933</v>
      </c>
      <c r="G34" s="8">
        <f t="shared" si="0"/>
        <v>-0.39688630049936285</v>
      </c>
      <c r="H34" s="14">
        <f t="shared" si="2"/>
        <v>0.35427757086785372</v>
      </c>
    </row>
    <row r="35" spans="1:14">
      <c r="A35" s="6">
        <v>42795</v>
      </c>
      <c r="B35" s="7">
        <v>2285142.8299999996</v>
      </c>
      <c r="C35" s="7">
        <v>2202500</v>
      </c>
      <c r="D35" s="7"/>
      <c r="F35" s="5">
        <f t="shared" si="1"/>
        <v>82642.829999999609</v>
      </c>
      <c r="G35" s="8">
        <f t="shared" si="0"/>
        <v>3.616527987443114E-2</v>
      </c>
      <c r="H35" s="14">
        <f t="shared" si="2"/>
        <v>0.34868931902392336</v>
      </c>
    </row>
    <row r="36" spans="1:14">
      <c r="A36" s="6">
        <v>42826</v>
      </c>
      <c r="B36" s="7">
        <v>3248857.189999999</v>
      </c>
      <c r="C36" s="7">
        <v>2578300</v>
      </c>
      <c r="D36" s="7"/>
      <c r="F36" s="5">
        <f t="shared" si="1"/>
        <v>670557.18999999901</v>
      </c>
      <c r="G36" s="8">
        <f t="shared" si="0"/>
        <v>0.20639786570612517</v>
      </c>
      <c r="H36" s="14">
        <f t="shared" si="2"/>
        <v>0.34768860865087498</v>
      </c>
    </row>
    <row r="37" spans="1:14">
      <c r="A37" s="6">
        <v>42856</v>
      </c>
      <c r="B37" s="7">
        <v>3884999.96</v>
      </c>
      <c r="C37" s="7">
        <v>2382900</v>
      </c>
      <c r="D37" s="7"/>
      <c r="F37" s="5">
        <f t="shared" si="1"/>
        <v>1502099.96</v>
      </c>
      <c r="G37" s="8">
        <f t="shared" ref="G37:G68" si="3">F37/B37</f>
        <v>0.38664092032577524</v>
      </c>
      <c r="H37" s="14">
        <f t="shared" si="2"/>
        <v>0.34937859412008804</v>
      </c>
    </row>
    <row r="38" spans="1:14">
      <c r="A38" s="6">
        <v>42887</v>
      </c>
      <c r="B38" s="7">
        <v>4324285.7</v>
      </c>
      <c r="C38" s="7">
        <v>3080300</v>
      </c>
      <c r="D38" s="7"/>
      <c r="F38" s="5">
        <f t="shared" si="1"/>
        <v>1243985.7000000002</v>
      </c>
      <c r="G38" s="8">
        <f t="shared" si="3"/>
        <v>0.28767426259555423</v>
      </c>
      <c r="H38" s="14">
        <f t="shared" si="2"/>
        <v>0.3374650122475269</v>
      </c>
    </row>
    <row r="39" spans="1:14">
      <c r="A39" s="6">
        <v>42917</v>
      </c>
      <c r="B39" s="7">
        <v>3841714.2300000004</v>
      </c>
      <c r="C39" s="7">
        <v>2441800</v>
      </c>
      <c r="D39" s="7"/>
      <c r="F39" s="5">
        <f t="shared" si="1"/>
        <v>1399914.2300000004</v>
      </c>
      <c r="G39" s="8">
        <f t="shared" si="3"/>
        <v>0.36439832485926477</v>
      </c>
      <c r="H39" s="14">
        <f t="shared" si="2"/>
        <v>0.32083288987534014</v>
      </c>
    </row>
    <row r="40" spans="1:14">
      <c r="A40" s="6">
        <v>42948</v>
      </c>
      <c r="B40" s="7">
        <v>2398571.4100000006</v>
      </c>
      <c r="C40" s="7">
        <v>2693400</v>
      </c>
      <c r="D40" s="7"/>
      <c r="F40" s="5">
        <f t="shared" si="1"/>
        <v>-294828.58999999939</v>
      </c>
      <c r="G40" s="8">
        <f t="shared" si="3"/>
        <v>-0.12291841250621732</v>
      </c>
      <c r="H40" s="14">
        <f t="shared" si="2"/>
        <v>0.25576985769542177</v>
      </c>
    </row>
    <row r="41" spans="1:14">
      <c r="A41" s="6">
        <v>42979</v>
      </c>
      <c r="B41" s="7">
        <v>4068285.7399999988</v>
      </c>
      <c r="C41" s="7">
        <v>2515700</v>
      </c>
      <c r="D41" s="7"/>
      <c r="F41" s="5">
        <f t="shared" si="1"/>
        <v>1552585.7399999988</v>
      </c>
      <c r="G41" s="8">
        <f t="shared" si="3"/>
        <v>0.38163143870027166</v>
      </c>
      <c r="H41" s="14">
        <f t="shared" si="2"/>
        <v>0.22782639420960865</v>
      </c>
    </row>
    <row r="42" spans="1:14">
      <c r="A42" s="6">
        <v>43009</v>
      </c>
      <c r="B42" s="7">
        <v>3433142.8000000007</v>
      </c>
      <c r="C42" s="7">
        <v>2145700</v>
      </c>
      <c r="D42" s="7"/>
      <c r="F42" s="5">
        <f t="shared" si="1"/>
        <v>1287442.8000000007</v>
      </c>
      <c r="G42" s="8">
        <f t="shared" si="3"/>
        <v>0.37500415071578158</v>
      </c>
      <c r="H42" s="14">
        <f t="shared" si="2"/>
        <v>0.2138909188236727</v>
      </c>
    </row>
    <row r="43" spans="1:14">
      <c r="A43" s="6">
        <v>43040</v>
      </c>
      <c r="B43" s="7">
        <v>1996571.4599999993</v>
      </c>
      <c r="C43" s="7">
        <v>2320300</v>
      </c>
      <c r="D43" s="7"/>
      <c r="F43" s="5">
        <f t="shared" si="1"/>
        <v>-323728.54000000074</v>
      </c>
      <c r="G43" s="8">
        <f t="shared" si="3"/>
        <v>-0.16214222555299918</v>
      </c>
      <c r="H43" s="14">
        <f t="shared" si="2"/>
        <v>0.16890016519750709</v>
      </c>
    </row>
    <row r="44" spans="1:14">
      <c r="A44" s="6">
        <v>43070</v>
      </c>
      <c r="B44" s="7">
        <v>1839428.6399999994</v>
      </c>
      <c r="C44" s="7">
        <v>2248200</v>
      </c>
      <c r="D44" s="7"/>
      <c r="F44" s="5">
        <f t="shared" si="1"/>
        <v>-408771.36000000057</v>
      </c>
      <c r="G44" s="8">
        <f t="shared" si="3"/>
        <v>-0.2222273542506116</v>
      </c>
      <c r="H44" s="14">
        <f t="shared" si="2"/>
        <v>0.14705828620859027</v>
      </c>
    </row>
    <row r="45" spans="1:14">
      <c r="A45" s="6">
        <v>43101</v>
      </c>
      <c r="B45" s="7">
        <v>4533300</v>
      </c>
      <c r="C45" s="7">
        <v>3510100</v>
      </c>
      <c r="D45" s="7"/>
      <c r="F45" s="5">
        <f t="shared" si="1"/>
        <v>1023200</v>
      </c>
      <c r="G45" s="8">
        <f t="shared" si="3"/>
        <v>0.22570754196722034</v>
      </c>
      <c r="H45" s="14">
        <f t="shared" si="2"/>
        <v>0.18007738164935436</v>
      </c>
      <c r="I45" s="16"/>
      <c r="L45" s="17"/>
      <c r="N45" s="18"/>
    </row>
    <row r="46" spans="1:14">
      <c r="A46" s="6">
        <v>43132</v>
      </c>
      <c r="B46" s="7">
        <v>3139400</v>
      </c>
      <c r="C46" s="7">
        <v>1918300</v>
      </c>
      <c r="D46" s="7"/>
      <c r="F46" s="5">
        <f t="shared" si="1"/>
        <v>1221100</v>
      </c>
      <c r="G46" s="8">
        <f t="shared" si="3"/>
        <v>0.38895967382302349</v>
      </c>
      <c r="H46" s="14">
        <f t="shared" si="2"/>
        <v>0.22968325573585802</v>
      </c>
      <c r="I46" s="16"/>
      <c r="L46" s="17"/>
      <c r="N46" s="18"/>
    </row>
    <row r="47" spans="1:14">
      <c r="A47" s="6">
        <v>43160</v>
      </c>
      <c r="B47" s="7">
        <v>2936300</v>
      </c>
      <c r="C47" s="7">
        <v>2355600</v>
      </c>
      <c r="D47" s="7">
        <v>935700</v>
      </c>
      <c r="F47" s="5">
        <f t="shared" si="1"/>
        <v>-355000</v>
      </c>
      <c r="G47" s="8">
        <f t="shared" si="3"/>
        <v>-0.12090045295099275</v>
      </c>
      <c r="H47" s="14">
        <f t="shared" si="2"/>
        <v>0.21487168189474568</v>
      </c>
      <c r="I47" s="9"/>
      <c r="J47" s="7"/>
      <c r="L47" s="17"/>
      <c r="N47" s="18"/>
    </row>
    <row r="48" spans="1:14">
      <c r="A48" s="6">
        <v>43191</v>
      </c>
      <c r="B48" s="7">
        <v>3343000</v>
      </c>
      <c r="C48" s="7">
        <v>2378700</v>
      </c>
      <c r="D48" s="7">
        <v>944000</v>
      </c>
      <c r="F48" s="5">
        <f t="shared" si="1"/>
        <v>20300</v>
      </c>
      <c r="G48" s="8">
        <f t="shared" si="3"/>
        <v>6.0723900688004788E-3</v>
      </c>
      <c r="H48" s="14">
        <f t="shared" si="2"/>
        <v>0.19799944517677764</v>
      </c>
      <c r="I48" s="9"/>
      <c r="J48" s="7"/>
      <c r="L48" s="17"/>
      <c r="N48" s="18"/>
    </row>
    <row r="49" spans="1:14">
      <c r="A49" s="6">
        <v>43221</v>
      </c>
      <c r="B49" s="7">
        <v>3400100</v>
      </c>
      <c r="C49" s="7">
        <v>2569300</v>
      </c>
      <c r="D49" s="7">
        <v>815300</v>
      </c>
      <c r="F49" s="5">
        <f t="shared" si="1"/>
        <v>15500</v>
      </c>
      <c r="G49" s="8">
        <f t="shared" si="3"/>
        <v>4.558689450310285E-3</v>
      </c>
      <c r="H49" s="14">
        <f t="shared" si="2"/>
        <v>0.16257410011314694</v>
      </c>
      <c r="I49" s="9"/>
      <c r="J49" s="7"/>
      <c r="L49" s="17"/>
      <c r="N49" s="18"/>
    </row>
    <row r="50" spans="1:14">
      <c r="A50" s="6">
        <v>43252</v>
      </c>
      <c r="B50" s="7">
        <v>4346000</v>
      </c>
      <c r="C50" s="7">
        <v>3075400</v>
      </c>
      <c r="D50" s="7">
        <v>831000</v>
      </c>
      <c r="F50" s="5">
        <f t="shared" si="1"/>
        <v>439600</v>
      </c>
      <c r="G50" s="8">
        <f t="shared" si="3"/>
        <v>0.10115048320294524</v>
      </c>
      <c r="H50" s="14">
        <f t="shared" si="2"/>
        <v>0.14200378482897744</v>
      </c>
      <c r="I50" s="9"/>
      <c r="J50" s="7"/>
      <c r="L50" s="17"/>
      <c r="N50" s="18"/>
    </row>
    <row r="51" spans="1:14">
      <c r="A51" s="6">
        <v>43282</v>
      </c>
      <c r="B51" s="7">
        <v>4153399.9999999995</v>
      </c>
      <c r="C51" s="7">
        <v>2272000</v>
      </c>
      <c r="D51" s="7">
        <v>1160800</v>
      </c>
      <c r="F51" s="5">
        <f t="shared" si="1"/>
        <v>720599.99999999953</v>
      </c>
      <c r="G51" s="8">
        <f t="shared" si="3"/>
        <v>0.17349641257764714</v>
      </c>
      <c r="H51" s="14">
        <f t="shared" si="2"/>
        <v>0.12372592469374684</v>
      </c>
      <c r="I51" s="9"/>
      <c r="J51" s="7"/>
      <c r="L51" s="17"/>
      <c r="N51" s="18"/>
    </row>
    <row r="52" spans="1:14">
      <c r="A52" s="6">
        <v>43313</v>
      </c>
      <c r="B52" s="7">
        <v>2203300</v>
      </c>
      <c r="C52" s="7">
        <v>2953000</v>
      </c>
      <c r="D52" s="7">
        <v>519900</v>
      </c>
      <c r="F52" s="5">
        <f t="shared" si="1"/>
        <v>-1269600</v>
      </c>
      <c r="G52" s="8">
        <f t="shared" si="3"/>
        <v>-0.57622656923705351</v>
      </c>
      <c r="H52" s="14">
        <f t="shared" si="2"/>
        <v>9.9593975143011854E-2</v>
      </c>
      <c r="I52" s="9"/>
      <c r="J52" s="7"/>
      <c r="L52" s="17"/>
      <c r="N52" s="18"/>
    </row>
    <row r="53" spans="1:14">
      <c r="A53" s="6">
        <v>43344</v>
      </c>
      <c r="B53" s="7">
        <v>3609800</v>
      </c>
      <c r="C53" s="7">
        <v>9078900</v>
      </c>
      <c r="D53" s="7">
        <f>-SUM(D47:D52)</f>
        <v>-5206700</v>
      </c>
      <c r="F53" s="5">
        <f t="shared" si="1"/>
        <v>-262400</v>
      </c>
      <c r="G53" s="8">
        <f t="shared" si="3"/>
        <v>-7.2691007812067152E-2</v>
      </c>
      <c r="H53" s="14">
        <f t="shared" si="2"/>
        <v>5.4149504850200238E-2</v>
      </c>
      <c r="I53" s="9"/>
      <c r="J53" s="7"/>
      <c r="K53" s="5"/>
      <c r="L53" s="17"/>
      <c r="N53" s="18"/>
    </row>
    <row r="54" spans="1:14">
      <c r="A54" s="6">
        <v>43374</v>
      </c>
      <c r="B54" s="7">
        <v>4525800</v>
      </c>
      <c r="C54" s="7">
        <v>2222500</v>
      </c>
      <c r="D54" s="7"/>
      <c r="F54" s="5">
        <f t="shared" si="1"/>
        <v>2303300</v>
      </c>
      <c r="G54" s="8">
        <f t="shared" si="3"/>
        <v>0.50892659861239997</v>
      </c>
      <c r="H54" s="14">
        <f t="shared" si="2"/>
        <v>7.805098865236193E-2</v>
      </c>
      <c r="L54" s="17"/>
      <c r="N54" s="18"/>
    </row>
    <row r="55" spans="1:14">
      <c r="A55" s="6">
        <v>43405</v>
      </c>
      <c r="B55" s="7">
        <v>4960100</v>
      </c>
      <c r="C55" s="7">
        <v>3244800</v>
      </c>
      <c r="D55" s="7"/>
      <c r="F55" s="5">
        <f t="shared" si="1"/>
        <v>1715300</v>
      </c>
      <c r="G55" s="8">
        <f t="shared" si="3"/>
        <v>0.34581964073304972</v>
      </c>
      <c r="H55" s="14">
        <f t="shared" si="2"/>
        <v>0.12010088882064258</v>
      </c>
      <c r="L55" s="17"/>
      <c r="N55" s="18"/>
    </row>
    <row r="56" spans="1:14">
      <c r="A56" s="6">
        <v>43435</v>
      </c>
      <c r="B56" s="7">
        <v>4919400</v>
      </c>
      <c r="C56" s="7">
        <v>2198100</v>
      </c>
      <c r="D56" s="7"/>
      <c r="F56" s="5">
        <f t="shared" si="1"/>
        <v>2721300</v>
      </c>
      <c r="G56" s="8">
        <f t="shared" si="3"/>
        <v>0.55317721673374798</v>
      </c>
      <c r="H56" s="14">
        <f t="shared" si="2"/>
        <v>0.18001341439855523</v>
      </c>
      <c r="L56" s="17"/>
      <c r="N56" s="18"/>
    </row>
    <row r="57" spans="1:14">
      <c r="A57" s="6">
        <v>43466</v>
      </c>
      <c r="B57" s="7">
        <v>5999700</v>
      </c>
      <c r="C57" s="7">
        <v>3715500</v>
      </c>
      <c r="D57" s="7"/>
      <c r="F57" s="5">
        <f t="shared" si="1"/>
        <v>2284200</v>
      </c>
      <c r="G57" s="8">
        <f t="shared" si="3"/>
        <v>0.38071903595179757</v>
      </c>
      <c r="H57" s="14">
        <f t="shared" si="2"/>
        <v>0.20098745590212111</v>
      </c>
      <c r="L57" s="17"/>
      <c r="N57" s="18"/>
    </row>
    <row r="58" spans="1:14">
      <c r="A58" s="6">
        <v>43497</v>
      </c>
      <c r="B58" s="7">
        <v>5197600</v>
      </c>
      <c r="C58" s="7">
        <v>4330000</v>
      </c>
      <c r="D58" s="7"/>
      <c r="F58" s="5">
        <f t="shared" si="1"/>
        <v>867600</v>
      </c>
      <c r="G58" s="8">
        <f t="shared" si="3"/>
        <v>0.16692319532091734</v>
      </c>
      <c r="H58" s="9">
        <f t="shared" si="2"/>
        <v>0.18551855548498322</v>
      </c>
      <c r="L58" s="17"/>
      <c r="N58" s="18"/>
    </row>
    <row r="59" spans="1:14">
      <c r="A59" s="6">
        <v>43525</v>
      </c>
      <c r="B59" s="7">
        <v>5012500</v>
      </c>
      <c r="C59" s="7">
        <v>3167800</v>
      </c>
      <c r="D59" s="7"/>
      <c r="F59" s="5">
        <f t="shared" si="1"/>
        <v>1844700</v>
      </c>
      <c r="G59" s="8">
        <f t="shared" si="3"/>
        <v>0.3680199501246883</v>
      </c>
      <c r="H59" s="9">
        <f t="shared" si="2"/>
        <v>0.22063567940825266</v>
      </c>
      <c r="L59" s="17"/>
      <c r="N59" s="18"/>
    </row>
    <row r="62" spans="1:14" ht="15.75">
      <c r="A62" s="10" t="s">
        <v>9</v>
      </c>
    </row>
    <row r="64" spans="1:14">
      <c r="B64" s="11" t="s">
        <v>10</v>
      </c>
      <c r="C64" s="11" t="s">
        <v>11</v>
      </c>
      <c r="D64" s="15"/>
    </row>
    <row r="65" spans="2:4">
      <c r="B65" s="1">
        <v>2015</v>
      </c>
      <c r="C65" s="12">
        <f>SUM(F9:F20)/SUM(B9:B20)</f>
        <v>0.18779291475999696</v>
      </c>
      <c r="D65" s="12"/>
    </row>
    <row r="66" spans="2:4">
      <c r="B66" s="1">
        <v>2016</v>
      </c>
      <c r="C66" s="12">
        <f>SUM(F21:F32)/SUM(B21:B32)</f>
        <v>0.39765387515234185</v>
      </c>
      <c r="D66" s="12"/>
    </row>
    <row r="67" spans="2:4">
      <c r="B67" s="1">
        <v>2017</v>
      </c>
      <c r="C67" s="12">
        <f>SUM(F33:F44)/SUM(B33:B44)</f>
        <v>0.14705828620859027</v>
      </c>
      <c r="D67" s="12"/>
    </row>
    <row r="68" spans="2:4">
      <c r="B68" s="1">
        <v>2018</v>
      </c>
      <c r="C68" s="12">
        <f>SUM(F45:F56)/SUM(B45:B56)</f>
        <v>0.18001341439855523</v>
      </c>
      <c r="D68" s="12"/>
    </row>
  </sheetData>
  <printOptions gridLines="1"/>
  <pageMargins left="0.7" right="0.7" top="0.75" bottom="0.75" header="0.3" footer="0.3"/>
  <pageSetup scale="9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0" ma:contentTypeDescription="Create a new document." ma:contentTypeScope="" ma:versionID="1d7b5d509fba3b4f706f31e119f475e1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targetNamespace="http://schemas.microsoft.com/office/2006/metadata/properties" ma:root="true" ma:fieldsID="84db1b9bb3b786af1f66671565a50701" ns1:_="" ns2:_="" ns3:_="" ns5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ffidavits"/>
          <xsd:enumeration value="Administrative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2018-00356-GRC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Party xmlns="00c1cf47-8665-4c73-8994-ff3a5e26da0f" xsi:nil="true"/>
    <Responsible_x0020_Witness xmlns="00c1cf47-8665-4c73-8994-ff3a5e26da0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1AE4F1-A55D-498C-8D9F-9E1CF6BAADFA}"/>
</file>

<file path=customXml/itemProps2.xml><?xml version="1.0" encoding="utf-8"?>
<ds:datastoreItem xmlns:ds="http://schemas.openxmlformats.org/officeDocument/2006/customXml" ds:itemID="{1450FB0C-2E07-4F95-97FD-A13731D4F780}"/>
</file>

<file path=customXml/itemProps3.xml><?xml version="1.0" encoding="utf-8"?>
<ds:datastoreItem xmlns:ds="http://schemas.openxmlformats.org/officeDocument/2006/customXml" ds:itemID="{A0E84E44-B710-4E98-A54E-3C357AFDFD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Water Works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SILERBV</dc:creator>
  <cp:keywords/>
  <dc:description/>
  <cp:lastModifiedBy>Bryan V Siler</cp:lastModifiedBy>
  <cp:revision/>
  <dcterms:created xsi:type="dcterms:W3CDTF">2019-05-22T20:08:27Z</dcterms:created>
  <dcterms:modified xsi:type="dcterms:W3CDTF">2019-05-23T20:02:47Z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0x01010004E0505336475743B548BB3731556CC4</vt:lpwstr>
  </property>
</Properties>
</file>