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Discovery 2018 - PSC/PSC Set 04/"/>
    </mc:Choice>
  </mc:AlternateContent>
  <xr:revisionPtr revIDLastSave="0" documentId="11_C8FA4E512C0417206CA2152C79AF6D139673611E" xr6:coauthVersionLast="43" xr6:coauthVersionMax="43" xr10:uidLastSave="{00000000-0000-0000-0000-000000000000}"/>
  <bookViews>
    <workbookView xWindow="0" yWindow="0" windowWidth="27930" windowHeight="111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D22" i="1"/>
  <c r="E22" i="1"/>
  <c r="D21" i="1"/>
  <c r="E21" i="1"/>
  <c r="F21" i="1"/>
  <c r="D20" i="1"/>
  <c r="E20" i="1"/>
  <c r="F19" i="1"/>
  <c r="D19" i="1"/>
  <c r="E19" i="1"/>
  <c r="F18" i="1"/>
  <c r="D18" i="1"/>
  <c r="E18" i="1"/>
  <c r="F17" i="1"/>
  <c r="D17" i="1"/>
  <c r="E17" i="1"/>
  <c r="D16" i="1"/>
  <c r="E16" i="1"/>
  <c r="F16" i="1"/>
  <c r="D15" i="1"/>
  <c r="E15" i="1"/>
  <c r="F15" i="1"/>
  <c r="D14" i="1"/>
  <c r="E14" i="1"/>
  <c r="C23" i="1"/>
  <c r="B23" i="1"/>
  <c r="F23" i="1"/>
  <c r="D23" i="1"/>
  <c r="E23" i="1"/>
  <c r="F13" i="1"/>
  <c r="F14" i="1"/>
  <c r="F20" i="1"/>
  <c r="D13" i="1"/>
  <c r="E13" i="1"/>
  <c r="F25" i="1"/>
</calcChain>
</file>

<file path=xl/sharedStrings.xml><?xml version="1.0" encoding="utf-8"?>
<sst xmlns="http://schemas.openxmlformats.org/spreadsheetml/2006/main" count="19" uniqueCount="19">
  <si>
    <t>Kentucky American Water</t>
  </si>
  <si>
    <t>Case No. 2018-00358</t>
  </si>
  <si>
    <t>PSC Data Request 4</t>
  </si>
  <si>
    <t>Type of Filing:_X__Original _____Updated _____Revised</t>
  </si>
  <si>
    <t>Schedule 3b</t>
  </si>
  <si>
    <t>Workpaper Reference No(s).:______________________</t>
  </si>
  <si>
    <t>Witness Responsible:</t>
  </si>
  <si>
    <t>Brent O'Neill</t>
  </si>
  <si>
    <t>Source: PSC_DR3_Schedule 5 Minus KRS2 and Multi Year Projects in 2017</t>
  </si>
  <si>
    <t>Year</t>
  </si>
  <si>
    <t>Actual Project Cost</t>
  </si>
  <si>
    <t>Cost Approved by CIMC</t>
  </si>
  <si>
    <t>Variance in Dollars</t>
  </si>
  <si>
    <t>Variance as Percent</t>
  </si>
  <si>
    <t>Slippage Factor</t>
  </si>
  <si>
    <t>Totals</t>
  </si>
  <si>
    <t>10-Year Average Slippage</t>
  </si>
  <si>
    <t xml:space="preserve">The Annual Actual Cost, Annual Original Budget, Variance in Dollars, and Variance as Percent are to be taken from Schedule 5 for Public Service Commission DR3. </t>
  </si>
  <si>
    <t>The Slippage Factor is calculated by dividing the Annual Actual Cost by the Annual Original Budget.  Calculate a Slippage Factor for each year and the Totals line.  Carry Slippage Factor percentages to 3 decimal places.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</si>
</sst>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3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6" fillId="0" borderId="0" xfId="0" applyFont="1"/>
    <xf numFmtId="0" fontId="5" fillId="0" borderId="0" xfId="0" applyFont="1"/>
    <xf numFmtId="0" fontId="3" fillId="0" borderId="0" xfId="0" applyFont="1" applyBorder="1"/>
    <xf numFmtId="0" fontId="7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0" fontId="5" fillId="0" borderId="2" xfId="3" applyNumberFormat="1" applyFont="1" applyBorder="1" applyAlignment="1">
      <alignment horizontal="center"/>
    </xf>
    <xf numFmtId="164" fontId="5" fillId="0" borderId="2" xfId="0" applyNumberFormat="1" applyFont="1" applyBorder="1"/>
    <xf numFmtId="164" fontId="0" fillId="0" borderId="0" xfId="0" applyNumberFormat="1"/>
    <xf numFmtId="165" fontId="5" fillId="0" borderId="2" xfId="2" applyNumberFormat="1" applyFont="1" applyBorder="1" applyAlignment="1">
      <alignment horizontal="center"/>
    </xf>
    <xf numFmtId="165" fontId="5" fillId="0" borderId="2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 xr3:uid="{AEA406A1-0E4B-5B11-9CD5-51D6E497D94C}">
      <selection activeCell="K11" sqref="K11"/>
    </sheetView>
  </sheetViews>
  <sheetFormatPr defaultRowHeight="15"/>
  <cols>
    <col min="1" max="1" width="16.42578125" customWidth="1"/>
    <col min="2" max="3" width="15.5703125" bestFit="1" customWidth="1"/>
    <col min="4" max="4" width="14.140625" bestFit="1" customWidth="1"/>
    <col min="6" max="6" width="18" bestFit="1" customWidth="1"/>
  </cols>
  <sheetData>
    <row r="1" spans="1:6">
      <c r="A1" s="19" t="s">
        <v>0</v>
      </c>
      <c r="B1" s="19"/>
      <c r="C1" s="19"/>
      <c r="D1" s="19"/>
      <c r="E1" s="19"/>
      <c r="F1" s="19"/>
    </row>
    <row r="2" spans="1:6">
      <c r="A2" s="19" t="s">
        <v>1</v>
      </c>
      <c r="B2" s="19"/>
      <c r="C2" s="19"/>
      <c r="D2" s="19"/>
      <c r="E2" s="19"/>
      <c r="F2" s="19"/>
    </row>
    <row r="3" spans="1:6">
      <c r="A3" s="1"/>
      <c r="B3" s="1"/>
      <c r="C3" s="1"/>
      <c r="D3" s="1"/>
      <c r="E3" s="1"/>
      <c r="F3" s="1"/>
    </row>
    <row r="4" spans="1:6">
      <c r="A4" s="2"/>
      <c r="B4" s="1"/>
      <c r="C4" s="3"/>
      <c r="D4" s="3"/>
      <c r="E4" s="3"/>
      <c r="F4" s="4" t="s">
        <v>2</v>
      </c>
    </row>
    <row r="5" spans="1:6">
      <c r="A5" s="5" t="s">
        <v>3</v>
      </c>
      <c r="B5" s="4"/>
      <c r="C5" s="2"/>
      <c r="D5" s="2"/>
      <c r="E5" s="2"/>
      <c r="F5" s="5" t="s">
        <v>4</v>
      </c>
    </row>
    <row r="6" spans="1:6">
      <c r="A6" s="5" t="s">
        <v>5</v>
      </c>
      <c r="B6" s="4"/>
      <c r="C6" s="4"/>
      <c r="D6" s="4"/>
      <c r="E6" s="4"/>
      <c r="F6" s="5"/>
    </row>
    <row r="7" spans="1:6">
      <c r="A7" s="2"/>
      <c r="B7" s="2"/>
      <c r="C7" s="4"/>
      <c r="D7" s="4"/>
      <c r="E7" s="4"/>
      <c r="F7" s="5" t="s">
        <v>6</v>
      </c>
    </row>
    <row r="8" spans="1:6">
      <c r="A8" s="4"/>
      <c r="B8" s="4"/>
      <c r="C8" s="4"/>
      <c r="D8" s="4"/>
      <c r="E8" s="4"/>
      <c r="F8" s="6" t="s">
        <v>7</v>
      </c>
    </row>
    <row r="9" spans="1:6">
      <c r="A9" s="4"/>
      <c r="B9" s="4"/>
      <c r="C9" s="4"/>
      <c r="D9" s="4"/>
      <c r="E9" s="4"/>
      <c r="F9" s="2"/>
    </row>
    <row r="10" spans="1:6">
      <c r="A10" s="7" t="s">
        <v>8</v>
      </c>
    </row>
    <row r="11" spans="1:6">
      <c r="A11" s="8"/>
      <c r="B11" s="8"/>
      <c r="C11" s="9"/>
      <c r="D11" s="9"/>
      <c r="E11" s="9"/>
      <c r="F11" s="9"/>
    </row>
    <row r="12" spans="1:6" ht="39">
      <c r="A12" s="10" t="s">
        <v>9</v>
      </c>
      <c r="B12" s="11" t="s">
        <v>10</v>
      </c>
      <c r="C12" s="11" t="s">
        <v>11</v>
      </c>
      <c r="D12" s="11" t="s">
        <v>12</v>
      </c>
      <c r="E12" s="11" t="s">
        <v>13</v>
      </c>
      <c r="F12" s="12" t="s">
        <v>14</v>
      </c>
    </row>
    <row r="13" spans="1:6">
      <c r="A13" s="13">
        <v>2008</v>
      </c>
      <c r="B13" s="17">
        <v>17985586.84</v>
      </c>
      <c r="C13" s="17">
        <v>17024299</v>
      </c>
      <c r="D13" s="17">
        <f>B13-C13</f>
        <v>961287.83999999985</v>
      </c>
      <c r="E13" s="14">
        <f>D13/C13</f>
        <v>5.6465634209079615E-2</v>
      </c>
      <c r="F13" s="15">
        <f>B13/C13</f>
        <v>1.0564656342090797</v>
      </c>
    </row>
    <row r="14" spans="1:6">
      <c r="A14" s="13">
        <v>2009</v>
      </c>
      <c r="B14" s="17">
        <v>6646971.4800000004</v>
      </c>
      <c r="C14" s="17">
        <v>6255918</v>
      </c>
      <c r="D14" s="17">
        <f t="shared" ref="D14:D23" si="0">B14-C14</f>
        <v>391053.48000000045</v>
      </c>
      <c r="E14" s="14">
        <f t="shared" ref="E14:E23" si="1">D14/C14</f>
        <v>6.2509367929694803E-2</v>
      </c>
      <c r="F14" s="15">
        <f t="shared" ref="F14:F22" si="2">B14/C14</f>
        <v>1.0625093679296949</v>
      </c>
    </row>
    <row r="15" spans="1:6">
      <c r="A15" s="13">
        <v>2010</v>
      </c>
      <c r="B15" s="17">
        <v>10704036.100000001</v>
      </c>
      <c r="C15" s="17">
        <v>10937360</v>
      </c>
      <c r="D15" s="17">
        <f t="shared" si="0"/>
        <v>-233323.89999999851</v>
      </c>
      <c r="E15" s="14">
        <f t="shared" si="1"/>
        <v>-2.133274391626485E-2</v>
      </c>
      <c r="F15" s="15">
        <f t="shared" si="2"/>
        <v>0.97866725608373517</v>
      </c>
    </row>
    <row r="16" spans="1:6">
      <c r="A16" s="13">
        <v>2011</v>
      </c>
      <c r="B16" s="17">
        <v>7986287.3200000003</v>
      </c>
      <c r="C16" s="17">
        <v>9324971</v>
      </c>
      <c r="D16" s="17">
        <f t="shared" si="0"/>
        <v>-1338683.6799999997</v>
      </c>
      <c r="E16" s="14">
        <f t="shared" si="1"/>
        <v>-0.14355901803876919</v>
      </c>
      <c r="F16" s="15">
        <f t="shared" si="2"/>
        <v>0.85644098196123075</v>
      </c>
    </row>
    <row r="17" spans="1:6">
      <c r="A17" s="13">
        <v>2012</v>
      </c>
      <c r="B17" s="17">
        <v>16084718</v>
      </c>
      <c r="C17" s="17">
        <v>15104722</v>
      </c>
      <c r="D17" s="17">
        <f t="shared" si="0"/>
        <v>979996</v>
      </c>
      <c r="E17" s="14">
        <f t="shared" si="1"/>
        <v>6.4880108352871377E-2</v>
      </c>
      <c r="F17" s="15">
        <f t="shared" si="2"/>
        <v>1.0648801083528714</v>
      </c>
    </row>
    <row r="18" spans="1:6">
      <c r="A18" s="13">
        <v>2013</v>
      </c>
      <c r="B18" s="17">
        <v>20526040</v>
      </c>
      <c r="C18" s="17">
        <v>21687648</v>
      </c>
      <c r="D18" s="17">
        <f t="shared" si="0"/>
        <v>-1161608</v>
      </c>
      <c r="E18" s="14">
        <f t="shared" si="1"/>
        <v>-5.3560810282424355E-2</v>
      </c>
      <c r="F18" s="15">
        <f t="shared" si="2"/>
        <v>0.94643918971757568</v>
      </c>
    </row>
    <row r="19" spans="1:6">
      <c r="A19" s="13">
        <v>2014</v>
      </c>
      <c r="B19" s="17">
        <v>6036531</v>
      </c>
      <c r="C19" s="17">
        <v>6148338</v>
      </c>
      <c r="D19" s="17">
        <f t="shared" si="0"/>
        <v>-111807</v>
      </c>
      <c r="E19" s="14">
        <f t="shared" si="1"/>
        <v>-1.8184914362222766E-2</v>
      </c>
      <c r="F19" s="15">
        <f t="shared" si="2"/>
        <v>0.9818150856377772</v>
      </c>
    </row>
    <row r="20" spans="1:6">
      <c r="A20" s="13">
        <v>2015</v>
      </c>
      <c r="B20" s="17">
        <v>25257409.25</v>
      </c>
      <c r="C20" s="17">
        <v>26246568.640000001</v>
      </c>
      <c r="D20" s="17">
        <f t="shared" si="0"/>
        <v>-989159.3900000006</v>
      </c>
      <c r="E20" s="14">
        <f t="shared" si="1"/>
        <v>-3.7687188888093852E-2</v>
      </c>
      <c r="F20" s="15">
        <f t="shared" si="2"/>
        <v>0.96231281111190614</v>
      </c>
    </row>
    <row r="21" spans="1:6">
      <c r="A21" s="13">
        <v>2016</v>
      </c>
      <c r="B21" s="17">
        <v>17434019.249999996</v>
      </c>
      <c r="C21" s="17">
        <v>20422643.289999999</v>
      </c>
      <c r="D21" s="17">
        <f t="shared" si="0"/>
        <v>-2988624.0400000028</v>
      </c>
      <c r="E21" s="14">
        <f t="shared" si="1"/>
        <v>-0.14633874751479356</v>
      </c>
      <c r="F21" s="15">
        <f t="shared" si="2"/>
        <v>0.85366125248520641</v>
      </c>
    </row>
    <row r="22" spans="1:6">
      <c r="A22" s="13">
        <v>2017</v>
      </c>
      <c r="B22" s="17">
        <v>7899859</v>
      </c>
      <c r="C22" s="17">
        <v>7660785</v>
      </c>
      <c r="D22" s="17">
        <f t="shared" si="0"/>
        <v>239074</v>
      </c>
      <c r="E22" s="14">
        <f t="shared" si="1"/>
        <v>3.1207506802501311E-2</v>
      </c>
      <c r="F22" s="15">
        <f t="shared" si="2"/>
        <v>1.0312075068025013</v>
      </c>
    </row>
    <row r="23" spans="1:6">
      <c r="A23" s="13" t="s">
        <v>15</v>
      </c>
      <c r="B23" s="18">
        <f>SUM(B13:B22)</f>
        <v>136561458.24000001</v>
      </c>
      <c r="C23" s="18">
        <f>SUM(C13:C22)</f>
        <v>140813252.93000001</v>
      </c>
      <c r="D23" s="17">
        <f t="shared" si="0"/>
        <v>-4251794.6899999976</v>
      </c>
      <c r="E23" s="14">
        <f t="shared" si="1"/>
        <v>-3.0194563377593561E-2</v>
      </c>
      <c r="F23" s="15">
        <f>B23/C23</f>
        <v>0.96980543662240648</v>
      </c>
    </row>
    <row r="25" spans="1:6">
      <c r="A25" t="s">
        <v>16</v>
      </c>
      <c r="F25" s="16">
        <f>AVERAGE(F13:F22)</f>
        <v>0.97943991942915765</v>
      </c>
    </row>
    <row r="26" spans="1:6">
      <c r="F26" s="16"/>
    </row>
    <row r="27" spans="1:6">
      <c r="A27" s="20" t="s">
        <v>17</v>
      </c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30" spans="1:6">
      <c r="A30" s="21" t="s">
        <v>18</v>
      </c>
      <c r="B30" s="21"/>
      <c r="C30" s="21"/>
      <c r="D30" s="21"/>
      <c r="E30" s="21"/>
      <c r="F30" s="21"/>
    </row>
    <row r="31" spans="1:6">
      <c r="A31" s="21"/>
      <c r="B31" s="21"/>
      <c r="C31" s="21"/>
      <c r="D31" s="21"/>
      <c r="E31" s="21"/>
      <c r="F31" s="21"/>
    </row>
  </sheetData>
  <mergeCells count="4">
    <mergeCell ref="A1:F1"/>
    <mergeCell ref="A2:F2"/>
    <mergeCell ref="A27:F28"/>
    <mergeCell ref="A30:F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2018-00358_GRC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>PSC</Party>
    <Responsible_x0020_Witness xmlns="00c1cf47-8665-4c73-8994-ff3a5e26da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F2B9EA-FB1F-4FCF-ACFB-3EAAA7836B7B}"/>
</file>

<file path=customXml/itemProps2.xml><?xml version="1.0" encoding="utf-8"?>
<ds:datastoreItem xmlns:ds="http://schemas.openxmlformats.org/officeDocument/2006/customXml" ds:itemID="{31C3686C-9F5A-4379-8111-52C79D488C77}"/>
</file>

<file path=customXml/itemProps3.xml><?xml version="1.0" encoding="utf-8"?>
<ds:datastoreItem xmlns:ds="http://schemas.openxmlformats.org/officeDocument/2006/customXml" ds:itemID="{E3CCB5A8-88C6-4DE7-884B-0966C1B47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Water Works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ONEILLBE</dc:creator>
  <cp:keywords/>
  <dc:description/>
  <cp:lastModifiedBy>Ed Grubb</cp:lastModifiedBy>
  <cp:revision/>
  <dcterms:created xsi:type="dcterms:W3CDTF">2019-03-29T21:11:21Z</dcterms:created>
  <dcterms:modified xsi:type="dcterms:W3CDTF">2019-04-05T22:00:31Z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