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bbe2\Desktop\"/>
    </mc:Choice>
  </mc:AlternateContent>
  <bookViews>
    <workbookView xWindow="0" yWindow="0" windowWidth="23640" windowHeight="7716"/>
  </bookViews>
  <sheets>
    <sheet name="Response AGDR2 #15" sheetId="1" r:id="rId1"/>
  </sheets>
  <definedNames>
    <definedName name="_xlnm.Print_Area" localSheetId="0">'Response AGDR2 #15'!$A$11:$E$121</definedName>
    <definedName name="_xlnm.Print_Titles" localSheetId="0">'Response AGDR2 #15'!$1:$10</definedName>
  </definedNames>
  <calcPr calcId="162913"/>
</workbook>
</file>

<file path=xl/calcChain.xml><?xml version="1.0" encoding="utf-8"?>
<calcChain xmlns="http://schemas.openxmlformats.org/spreadsheetml/2006/main">
  <c r="E4" i="1" l="1"/>
  <c r="D108" i="1" l="1"/>
  <c r="D26" i="1"/>
  <c r="D65" i="1"/>
  <c r="D83" i="1"/>
  <c r="D100" i="1"/>
  <c r="D18" i="1"/>
  <c r="D60" i="1"/>
  <c r="D33" i="1"/>
  <c r="D72" i="1"/>
  <c r="D52" i="1"/>
  <c r="D38" i="1" l="1"/>
  <c r="D120" i="1" l="1"/>
</calcChain>
</file>

<file path=xl/sharedStrings.xml><?xml version="1.0" encoding="utf-8"?>
<sst xmlns="http://schemas.openxmlformats.org/spreadsheetml/2006/main" count="211" uniqueCount="125">
  <si>
    <t>ORIGINAL COST</t>
  </si>
  <si>
    <t>SURVIVOR</t>
  </si>
  <si>
    <t>DEPRECIABLE GROUP</t>
  </si>
  <si>
    <t>CURVE</t>
  </si>
  <si>
    <t>TOTAL DEPRECIABLE PLANT</t>
  </si>
  <si>
    <t>METERS</t>
  </si>
  <si>
    <t>TOTAL ACCOUNT 340</t>
  </si>
  <si>
    <t>TRANSPORTATION EQUIPMENT</t>
  </si>
  <si>
    <t>TOTAL ACCOUNT 341</t>
  </si>
  <si>
    <t>(1)</t>
  </si>
  <si>
    <t>(2)</t>
  </si>
  <si>
    <t>(3)</t>
  </si>
  <si>
    <t>(4)</t>
  </si>
  <si>
    <t>TOTAL ACCOUNT 304</t>
  </si>
  <si>
    <t>KENTUCKY AMERICAN WATER COMPANY</t>
  </si>
  <si>
    <t xml:space="preserve">SOURCE OF SUPPLY           </t>
  </si>
  <si>
    <t xml:space="preserve">WATER TREATMENT            </t>
  </si>
  <si>
    <t xml:space="preserve">OFFICE BUILDINGS           </t>
  </si>
  <si>
    <t xml:space="preserve">MISCELLANEOUS STRUCTURES   </t>
  </si>
  <si>
    <t xml:space="preserve">COLLECTING AND IMPOUNDING RESERVOIRS    </t>
  </si>
  <si>
    <t xml:space="preserve">LAKE, RIVER AND OTHER INTAKES           </t>
  </si>
  <si>
    <t xml:space="preserve">SUPPLY MAINS                            </t>
  </si>
  <si>
    <t xml:space="preserve">OTHER POWER GENERATION EQUIPMENT        </t>
  </si>
  <si>
    <t xml:space="preserve">PURIFICATION SYSTEM - EQUIPMENT         </t>
  </si>
  <si>
    <t xml:space="preserve">BRONZE CASE </t>
  </si>
  <si>
    <t>PLASTIC CASE</t>
  </si>
  <si>
    <t xml:space="preserve">OTHER       </t>
  </si>
  <si>
    <t xml:space="preserve">METER INSTALLATIONS    </t>
  </si>
  <si>
    <t xml:space="preserve">FIRE HYDRANTS          </t>
  </si>
  <si>
    <t xml:space="preserve">FURNITURE                 </t>
  </si>
  <si>
    <t xml:space="preserve">MAINFRAME                 </t>
  </si>
  <si>
    <t xml:space="preserve">COMPUTER SOFTWARE         </t>
  </si>
  <si>
    <t xml:space="preserve">OTHER                     </t>
  </si>
  <si>
    <t>LIGHT DUTY TRUCKS</t>
  </si>
  <si>
    <t>HEAVY DUTY TRUCKS</t>
  </si>
  <si>
    <t xml:space="preserve">AUTOS            </t>
  </si>
  <si>
    <t xml:space="preserve">OTHER            </t>
  </si>
  <si>
    <t xml:space="preserve">STORES EQUIPMENT                       </t>
  </si>
  <si>
    <t xml:space="preserve">TOOLS, SHOP AND GARAGE EQUIPMENT       </t>
  </si>
  <si>
    <t xml:space="preserve">LABORATORY EQUIPMENT                   </t>
  </si>
  <si>
    <t xml:space="preserve">POWER OPERATED EQUIPMENT               </t>
  </si>
  <si>
    <t>COMMUNICATION EQUIPMENT - NON-TELEPHONE</t>
  </si>
  <si>
    <t xml:space="preserve">MISCELLANEOUS EQUIPMENT                </t>
  </si>
  <si>
    <t xml:space="preserve">OTHER TANGIBLE PROPERTY                </t>
  </si>
  <si>
    <t xml:space="preserve">SERVICES </t>
  </si>
  <si>
    <t>TOTAL ACCOUNT 334.1</t>
  </si>
  <si>
    <t xml:space="preserve">DISTRIBUTION RESERVOIRS AND STANDPIPES   </t>
  </si>
  <si>
    <t xml:space="preserve">PERSONAL COMPUTERS       </t>
  </si>
  <si>
    <t xml:space="preserve">PERIPHERAL-OTHER          </t>
  </si>
  <si>
    <t>COMPUTER SOFTWARE-PERSONAL</t>
  </si>
  <si>
    <t>PUMPING EQUIPMENT</t>
  </si>
  <si>
    <t xml:space="preserve">ELECTRIC       </t>
  </si>
  <si>
    <t>DIESEL</t>
  </si>
  <si>
    <t>HYDRAULIC</t>
  </si>
  <si>
    <t>TOTAL ACCOUNT 311</t>
  </si>
  <si>
    <t xml:space="preserve">  KENTUCKY RIVER STATION</t>
  </si>
  <si>
    <t xml:space="preserve">  OTHER STRUCTURES</t>
  </si>
  <si>
    <t>TOTAL ACCOUNT 304.20</t>
  </si>
  <si>
    <t xml:space="preserve">  RICHMOND ROAD STATION TREATMENT PLANT</t>
  </si>
  <si>
    <t>TOTAL ACCOUNT 304.30</t>
  </si>
  <si>
    <t xml:space="preserve">  MAIN OFFICE</t>
  </si>
  <si>
    <t>TOTAL ACCOUNT 304.60</t>
  </si>
  <si>
    <t>SOURCE OF SUPPLY</t>
  </si>
  <si>
    <t>GROUND LEVEL FACILITIES</t>
  </si>
  <si>
    <t>TOTAL ACCOUNT 330</t>
  </si>
  <si>
    <t>CLEARWELLS</t>
  </si>
  <si>
    <t>METER VAULTS</t>
  </si>
  <si>
    <t>OTHER P/E COMPANY PLANNING STUDY</t>
  </si>
  <si>
    <t>REMOTE CONTROL AND INSTRUMENTATION</t>
  </si>
  <si>
    <t>COMMUNICATION EQUIPMENT - TELEPHONE</t>
  </si>
  <si>
    <t xml:space="preserve">ELEVATED TANKS AND STANDPIPES   </t>
  </si>
  <si>
    <t>PURIFICATION SYSTEM - FILTER MEDIA</t>
  </si>
  <si>
    <t xml:space="preserve">PURIFICATION SYSTEM - STRUCTURES         </t>
  </si>
  <si>
    <t>TOTAL ACCOUNT 320.10</t>
  </si>
  <si>
    <t>TOTAL ACCOUNT 320</t>
  </si>
  <si>
    <t>STRUCTURES AND IMPROVEMENTS</t>
  </si>
  <si>
    <t xml:space="preserve">POWER AND PUMPING STRUCTURES </t>
  </si>
  <si>
    <t>TRANSMISSION AND DISTRIBUTION</t>
  </si>
  <si>
    <t>STORE, SHOP AND GARAGE STRUCTURES</t>
  </si>
  <si>
    <t>MAINS AND ACCESSORIES</t>
  </si>
  <si>
    <t>OFFICE FURNITURE AND EQUIPMENT</t>
  </si>
  <si>
    <t>AS OF</t>
  </si>
  <si>
    <t>DECEMBER 31, 2014</t>
  </si>
  <si>
    <t xml:space="preserve">  FRANKLIN COUNTY TANK AND BOOSTER STATION</t>
  </si>
  <si>
    <t>COMPUTER SOFTWARE - SPECIAL RATE</t>
  </si>
  <si>
    <t>TRANSMISSION AND DISTRIBUTION PUMPING EQUIPMENT</t>
  </si>
  <si>
    <t xml:space="preserve">  KENTUCKY RIVER STATION II</t>
  </si>
  <si>
    <t>50-S0.5</t>
  </si>
  <si>
    <t>60-R1.5</t>
  </si>
  <si>
    <t>40-R2.5</t>
  </si>
  <si>
    <t>60-R2</t>
  </si>
  <si>
    <t>55-R2</t>
  </si>
  <si>
    <t>25-S0.5</t>
  </si>
  <si>
    <t>70-R3</t>
  </si>
  <si>
    <t>50-S1</t>
  </si>
  <si>
    <t>35-R3</t>
  </si>
  <si>
    <t>43-S0.5</t>
  </si>
  <si>
    <t>55-R3</t>
  </si>
  <si>
    <t>27-L2</t>
  </si>
  <si>
    <t>10-S3</t>
  </si>
  <si>
    <t>55-R4</t>
  </si>
  <si>
    <t>85-R3</t>
  </si>
  <si>
    <t>52-R3</t>
  </si>
  <si>
    <t>40-R0.5</t>
  </si>
  <si>
    <t>70-R4</t>
  </si>
  <si>
    <t>5-SQ</t>
  </si>
  <si>
    <t>10-SQ</t>
  </si>
  <si>
    <t/>
  </si>
  <si>
    <t>20-SQ</t>
  </si>
  <si>
    <t>15-SQ</t>
  </si>
  <si>
    <t>10-L2.5</t>
  </si>
  <si>
    <t>11-L2</t>
  </si>
  <si>
    <t>10-S2.5</t>
  </si>
  <si>
    <t>9-L2.5</t>
  </si>
  <si>
    <t>25-SQ</t>
  </si>
  <si>
    <t>23-S1.5</t>
  </si>
  <si>
    <t>Expected</t>
  </si>
  <si>
    <t>Average</t>
  </si>
  <si>
    <t>Service Life (Yrs)</t>
  </si>
  <si>
    <t>ACCT</t>
  </si>
  <si>
    <t xml:space="preserve">Weighted Average Service Life for all UPIS: </t>
  </si>
  <si>
    <t>Case No. 2018-00358</t>
  </si>
  <si>
    <t>Response to AG Data Request #2, Item 15</t>
  </si>
  <si>
    <t>KAW_R_AGDR2_NUM015_030119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</si>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</sst>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2">
    <xf numFmtId="0" fontId="0" fillId="0" borderId="0"/>
    <xf numFmtId="164" fontId="7" fillId="0" borderId="0"/>
  </cellStyleXfs>
  <cellXfs count="58">
    <xf numFmtId="0" fontId="6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3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/>
    <xf numFmtId="2" fontId="6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2" fontId="3" fillId="0" borderId="0" xfId="0" applyNumberFormat="1" applyFont="1" applyFill="1" applyAlignment="1">
      <alignment horizontal="center"/>
    </xf>
    <xf numFmtId="37" fontId="1" fillId="0" borderId="0" xfId="0" applyNumberFormat="1" applyFont="1" applyAlignment="1"/>
    <xf numFmtId="37" fontId="1" fillId="0" borderId="0" xfId="0" applyNumberFormat="1" applyFont="1" applyAlignment="1">
      <alignment horizontal="center"/>
    </xf>
    <xf numFmtId="37" fontId="6" fillId="0" borderId="0" xfId="0" applyNumberFormat="1" applyFont="1" applyAlignment="1"/>
    <xf numFmtId="37" fontId="3" fillId="0" borderId="0" xfId="0" applyNumberFormat="1" applyFont="1" applyAlignment="1"/>
    <xf numFmtId="37" fontId="6" fillId="0" borderId="0" xfId="0" applyNumberFormat="1" applyFont="1" applyAlignment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37" fontId="1" fillId="0" borderId="0" xfId="0" applyNumberFormat="1" applyFont="1" applyBorder="1" applyAlignment="1"/>
    <xf numFmtId="0" fontId="2" fillId="0" borderId="0" xfId="0" applyFont="1" applyBorder="1" applyAlignment="1"/>
    <xf numFmtId="0" fontId="6" fillId="0" borderId="0" xfId="0" applyNumberFormat="1" applyFont="1" applyBorder="1" applyAlignment="1" applyProtection="1">
      <protection locked="0"/>
    </xf>
    <xf numFmtId="0" fontId="4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2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9" fontId="0" fillId="0" borderId="0" xfId="0" applyNumberFormat="1"/>
    <xf numFmtId="37" fontId="0" fillId="0" borderId="0" xfId="0" applyNumberFormat="1"/>
    <xf numFmtId="37" fontId="0" fillId="0" borderId="2" xfId="0" applyNumberFormat="1" applyBorder="1"/>
    <xf numFmtId="37" fontId="0" fillId="0" borderId="0" xfId="0" applyNumberFormat="1" applyBorder="1"/>
    <xf numFmtId="0" fontId="2" fillId="0" borderId="0" xfId="0" applyNumberFormat="1" applyFont="1" applyAlignment="1">
      <alignment horizontal="center"/>
    </xf>
    <xf numFmtId="0" fontId="4" fillId="0" borderId="0" xfId="0" applyFont="1" applyBorder="1" applyAlignment="1"/>
    <xf numFmtId="0" fontId="2" fillId="0" borderId="0" xfId="0" quotePrefix="1" applyNumberFormat="1" applyFont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37" fontId="3" fillId="0" borderId="0" xfId="0" applyNumberFormat="1" applyFont="1" applyFill="1" applyAlignment="1"/>
    <xf numFmtId="37" fontId="0" fillId="0" borderId="0" xfId="0" applyNumberFormat="1" applyFill="1"/>
    <xf numFmtId="37" fontId="0" fillId="0" borderId="2" xfId="0" applyNumberFormat="1" applyFill="1" applyBorder="1"/>
    <xf numFmtId="37" fontId="0" fillId="0" borderId="0" xfId="0" applyNumberFormat="1" applyFill="1" applyBorder="1"/>
    <xf numFmtId="0" fontId="1" fillId="0" borderId="0" xfId="0" applyFont="1" applyFill="1" applyAlignment="1"/>
    <xf numFmtId="37" fontId="1" fillId="0" borderId="0" xfId="0" applyNumberFormat="1" applyFont="1" applyFill="1" applyAlignment="1"/>
    <xf numFmtId="37" fontId="3" fillId="0" borderId="4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3" xfId="0" quotePrefix="1" applyFont="1" applyBorder="1" applyAlignment="1">
      <alignment horizontal="center"/>
    </xf>
    <xf numFmtId="0" fontId="8" fillId="0" borderId="0" xfId="0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4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S147"/>
  <sheetViews>
    <sheetView tabSelected="1" zoomScale="90" zoomScaleNormal="90" workbookViewId="0"/>
  </sheetViews>
  <sheetFormatPr defaultColWidth="10.6640625" defaultRowHeight="13.2" x14ac:dyDescent="0.25"/>
  <cols>
    <col min="1" max="1" width="8" style="9" bestFit="1" customWidth="1"/>
    <col min="2" max="2" width="52.6640625" bestFit="1" customWidth="1"/>
    <col min="3" max="3" width="10.6640625" customWidth="1"/>
    <col min="4" max="4" width="19.33203125" bestFit="1" customWidth="1"/>
    <col min="5" max="5" width="16.109375" style="18" bestFit="1" customWidth="1"/>
    <col min="6" max="6" width="16" customWidth="1"/>
  </cols>
  <sheetData>
    <row r="1" spans="1:33" x14ac:dyDescent="0.25">
      <c r="A1" s="50" t="s">
        <v>14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4" x14ac:dyDescent="0.3">
      <c r="A2" s="55" t="s">
        <v>121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4" x14ac:dyDescent="0.3">
      <c r="A3" s="55" t="s">
        <v>122</v>
      </c>
      <c r="B3" s="4"/>
      <c r="C3" s="4"/>
      <c r="E3" s="57" t="s">
        <v>124</v>
      </c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4" x14ac:dyDescent="0.3">
      <c r="A4" s="55" t="s">
        <v>123</v>
      </c>
      <c r="B4" s="5"/>
      <c r="C4" s="5"/>
      <c r="D4" s="53" t="s">
        <v>120</v>
      </c>
      <c r="E4" s="56">
        <f>SUMPRODUCT(D12:D118,E12:E118)/D120</f>
        <v>64.22298081503537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6"/>
      <c r="B5" s="7"/>
      <c r="C5" s="7"/>
      <c r="D5" s="7"/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6"/>
      <c r="B6" s="7"/>
      <c r="C6" s="6"/>
      <c r="D6" s="5" t="s">
        <v>0</v>
      </c>
      <c r="E6" s="15" t="s">
        <v>116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9"/>
      <c r="B7" s="7"/>
      <c r="C7" s="6" t="s">
        <v>1</v>
      </c>
      <c r="D7" s="37" t="s">
        <v>81</v>
      </c>
      <c r="E7" s="15" t="s">
        <v>117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52" t="s">
        <v>119</v>
      </c>
      <c r="B8" s="49" t="s">
        <v>2</v>
      </c>
      <c r="C8" s="6" t="s">
        <v>3</v>
      </c>
      <c r="D8" s="39" t="s">
        <v>82</v>
      </c>
      <c r="E8" s="15" t="s">
        <v>118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9" customFormat="1" x14ac:dyDescent="0.25">
      <c r="A9" s="54" t="s">
        <v>9</v>
      </c>
      <c r="B9" s="54"/>
      <c r="C9" s="27" t="s">
        <v>10</v>
      </c>
      <c r="D9" s="40" t="s">
        <v>11</v>
      </c>
      <c r="E9" s="40" t="s">
        <v>12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23" customFormat="1" x14ac:dyDescent="0.25">
      <c r="A10" s="19"/>
      <c r="B10" s="20"/>
      <c r="C10" s="20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23" customFormat="1" x14ac:dyDescent="0.25">
      <c r="A11" s="19"/>
      <c r="B11" s="38" t="s">
        <v>75</v>
      </c>
      <c r="C11" s="20"/>
      <c r="D11" s="20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2" customFormat="1" x14ac:dyDescent="0.25">
      <c r="A12" s="13">
        <v>304.10000000000002</v>
      </c>
      <c r="B12" s="25" t="s">
        <v>15</v>
      </c>
      <c r="C12" s="32" t="s">
        <v>87</v>
      </c>
      <c r="D12" s="34">
        <v>19702930.670000002</v>
      </c>
      <c r="E12" s="51">
        <v>50</v>
      </c>
      <c r="F12" s="3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x14ac:dyDescent="0.25">
      <c r="A13" s="31">
        <v>304.2</v>
      </c>
      <c r="B13" s="25" t="s">
        <v>76</v>
      </c>
      <c r="C13" s="29"/>
      <c r="D13" s="34"/>
      <c r="E13" s="51" t="s">
        <v>107</v>
      </c>
      <c r="F13" s="3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1"/>
      <c r="B14" s="25" t="s">
        <v>55</v>
      </c>
      <c r="C14" s="32" t="s">
        <v>88</v>
      </c>
      <c r="D14" s="34">
        <v>2864305.93</v>
      </c>
      <c r="E14" s="51">
        <v>60</v>
      </c>
      <c r="F14" s="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31"/>
      <c r="B15" s="25" t="s">
        <v>83</v>
      </c>
      <c r="C15" s="32" t="s">
        <v>88</v>
      </c>
      <c r="D15" s="34">
        <v>4720826.87</v>
      </c>
      <c r="E15" s="51">
        <v>60</v>
      </c>
      <c r="F15" s="3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31"/>
      <c r="B16" s="25" t="s">
        <v>56</v>
      </c>
      <c r="C16" s="32" t="s">
        <v>88</v>
      </c>
      <c r="D16" s="35">
        <v>1970900.24</v>
      </c>
      <c r="E16" s="51">
        <v>60</v>
      </c>
      <c r="F16" s="3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123" x14ac:dyDescent="0.25">
      <c r="A17" s="31"/>
      <c r="B17" s="25"/>
      <c r="C17" s="29"/>
      <c r="D17" s="34"/>
      <c r="E17" s="51" t="s">
        <v>107</v>
      </c>
      <c r="F17" s="3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123" x14ac:dyDescent="0.25">
      <c r="A18" s="31"/>
      <c r="B18" s="25" t="s">
        <v>57</v>
      </c>
      <c r="C18" s="29"/>
      <c r="D18" s="34">
        <f>+SUBTOTAL(9,D14:D16)</f>
        <v>9556033.040000001</v>
      </c>
      <c r="E18" s="51" t="s">
        <v>107</v>
      </c>
      <c r="F18" s="3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123" x14ac:dyDescent="0.25">
      <c r="A19" s="31"/>
      <c r="B19" s="30"/>
      <c r="C19" s="29"/>
      <c r="D19" s="34"/>
      <c r="E19" s="51" t="s">
        <v>107</v>
      </c>
      <c r="F19" s="3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123" x14ac:dyDescent="0.25">
      <c r="A20" s="31">
        <v>304.3</v>
      </c>
      <c r="B20" s="30" t="s">
        <v>16</v>
      </c>
      <c r="C20" s="29"/>
      <c r="D20" s="34"/>
      <c r="E20" s="51" t="s">
        <v>107</v>
      </c>
      <c r="F20" s="3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x14ac:dyDescent="0.25">
      <c r="A21" s="31"/>
      <c r="B21" s="25" t="s">
        <v>55</v>
      </c>
      <c r="C21" s="32" t="s">
        <v>88</v>
      </c>
      <c r="D21" s="34">
        <v>3738064.57</v>
      </c>
      <c r="E21" s="51">
        <v>60</v>
      </c>
      <c r="F21" s="3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3" x14ac:dyDescent="0.25">
      <c r="A22" s="31"/>
      <c r="B22" s="25" t="s">
        <v>86</v>
      </c>
      <c r="C22" s="32" t="s">
        <v>88</v>
      </c>
      <c r="D22" s="34">
        <v>28113173.559999999</v>
      </c>
      <c r="E22" s="51">
        <v>60</v>
      </c>
      <c r="F22" s="3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x14ac:dyDescent="0.25">
      <c r="A23" s="31"/>
      <c r="B23" s="25" t="s">
        <v>58</v>
      </c>
      <c r="C23" s="32" t="s">
        <v>88</v>
      </c>
      <c r="D23" s="34">
        <v>3010913.05</v>
      </c>
      <c r="E23" s="51">
        <v>60</v>
      </c>
      <c r="F23" s="3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</row>
    <row r="24" spans="1:123" x14ac:dyDescent="0.25">
      <c r="A24" s="31"/>
      <c r="B24" s="25" t="s">
        <v>56</v>
      </c>
      <c r="C24" s="32" t="s">
        <v>88</v>
      </c>
      <c r="D24" s="35">
        <v>1947460.65</v>
      </c>
      <c r="E24" s="51">
        <v>60</v>
      </c>
      <c r="F24" s="3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5" spans="1:123" x14ac:dyDescent="0.25">
      <c r="A25" s="31"/>
      <c r="B25" s="30"/>
      <c r="C25" s="29"/>
      <c r="D25" s="34"/>
      <c r="E25" s="51" t="s">
        <v>107</v>
      </c>
      <c r="F25" s="3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x14ac:dyDescent="0.25">
      <c r="A26" s="31"/>
      <c r="B26" s="25" t="s">
        <v>59</v>
      </c>
      <c r="C26" s="29"/>
      <c r="D26" s="34">
        <f>+SUBTOTAL(9,D21:D24)</f>
        <v>36809611.829999998</v>
      </c>
      <c r="E26" s="51" t="s">
        <v>107</v>
      </c>
      <c r="F26" s="3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7" spans="1:123" x14ac:dyDescent="0.25">
      <c r="A27" s="31"/>
      <c r="B27" s="30"/>
      <c r="C27" s="29"/>
      <c r="D27" s="34"/>
      <c r="E27" s="51" t="s">
        <v>107</v>
      </c>
      <c r="F27" s="3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x14ac:dyDescent="0.25">
      <c r="A28" s="31">
        <v>304.39999999999998</v>
      </c>
      <c r="B28" s="25" t="s">
        <v>77</v>
      </c>
      <c r="C28" s="32" t="s">
        <v>89</v>
      </c>
      <c r="D28" s="34">
        <v>917658.95</v>
      </c>
      <c r="E28" s="51">
        <v>40</v>
      </c>
      <c r="F28" s="3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  <row r="29" spans="1:123" x14ac:dyDescent="0.25">
      <c r="A29" s="13">
        <v>304.60000000000002</v>
      </c>
      <c r="B29" s="25" t="s">
        <v>17</v>
      </c>
      <c r="C29" s="32"/>
      <c r="D29" s="34"/>
      <c r="E29" s="51" t="s">
        <v>107</v>
      </c>
      <c r="F29" s="3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</row>
    <row r="30" spans="1:123" x14ac:dyDescent="0.25">
      <c r="A30" s="13"/>
      <c r="B30" s="25" t="s">
        <v>60</v>
      </c>
      <c r="C30" s="32" t="s">
        <v>90</v>
      </c>
      <c r="D30" s="34">
        <v>6580259.6299999999</v>
      </c>
      <c r="E30" s="51">
        <v>60</v>
      </c>
      <c r="F30" s="3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</row>
    <row r="31" spans="1:123" x14ac:dyDescent="0.25">
      <c r="A31" s="13"/>
      <c r="B31" s="25" t="s">
        <v>56</v>
      </c>
      <c r="C31" s="32" t="s">
        <v>90</v>
      </c>
      <c r="D31" s="35">
        <v>3511986.66</v>
      </c>
      <c r="E31" s="51">
        <v>60</v>
      </c>
      <c r="F31" s="3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</row>
    <row r="32" spans="1:123" x14ac:dyDescent="0.25">
      <c r="A32" s="13"/>
      <c r="B32" s="25"/>
      <c r="C32" s="32"/>
      <c r="D32" s="34"/>
      <c r="E32" s="51" t="s">
        <v>107</v>
      </c>
      <c r="F32" s="3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</row>
    <row r="33" spans="1:123" x14ac:dyDescent="0.25">
      <c r="A33" s="13"/>
      <c r="B33" s="25" t="s">
        <v>61</v>
      </c>
      <c r="C33" s="32"/>
      <c r="D33" s="34">
        <f>+SUBTOTAL(9,D30:D31)</f>
        <v>10092246.289999999</v>
      </c>
      <c r="E33" s="51" t="s">
        <v>107</v>
      </c>
      <c r="F33" s="3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x14ac:dyDescent="0.25">
      <c r="A34" s="13"/>
      <c r="B34" s="25"/>
      <c r="C34" s="32"/>
      <c r="D34" s="34"/>
      <c r="E34" s="51" t="s">
        <v>107</v>
      </c>
      <c r="F34" s="3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  <row r="35" spans="1:123" x14ac:dyDescent="0.25">
      <c r="A35" s="13">
        <v>304.7</v>
      </c>
      <c r="B35" s="25" t="s">
        <v>78</v>
      </c>
      <c r="C35" s="32" t="s">
        <v>91</v>
      </c>
      <c r="D35" s="34">
        <v>1757378.21</v>
      </c>
      <c r="E35" s="51">
        <v>55</v>
      </c>
      <c r="F35" s="3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x14ac:dyDescent="0.25">
      <c r="A36" s="13">
        <v>304.8</v>
      </c>
      <c r="B36" s="25" t="s">
        <v>18</v>
      </c>
      <c r="C36" s="32" t="s">
        <v>92</v>
      </c>
      <c r="D36" s="35">
        <v>1386565.83</v>
      </c>
      <c r="E36" s="51">
        <v>25</v>
      </c>
      <c r="F36" s="3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3" x14ac:dyDescent="0.25">
      <c r="A37" s="13"/>
      <c r="B37" s="25"/>
      <c r="C37" s="32"/>
      <c r="D37" s="36"/>
      <c r="E37" s="51" t="s">
        <v>107</v>
      </c>
      <c r="F37" s="3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x14ac:dyDescent="0.25">
      <c r="A38" s="13"/>
      <c r="B38" s="25" t="s">
        <v>13</v>
      </c>
      <c r="C38" s="32"/>
      <c r="D38" s="34">
        <f>+SUBTOTAL(9,D12:D36)</f>
        <v>80222424.819999993</v>
      </c>
      <c r="E38" s="51" t="s">
        <v>107</v>
      </c>
      <c r="F38" s="3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</row>
    <row r="39" spans="1:123" x14ac:dyDescent="0.25">
      <c r="A39" s="31"/>
      <c r="B39" s="30"/>
      <c r="C39" s="29"/>
      <c r="D39" s="16"/>
      <c r="E39" s="51" t="s">
        <v>107</v>
      </c>
      <c r="F39" s="3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</row>
    <row r="40" spans="1:123" x14ac:dyDescent="0.25">
      <c r="A40" s="31">
        <v>305</v>
      </c>
      <c r="B40" s="30" t="s">
        <v>19</v>
      </c>
      <c r="C40" s="32" t="s">
        <v>93</v>
      </c>
      <c r="D40" s="34">
        <v>854646.28</v>
      </c>
      <c r="E40" s="51">
        <v>70</v>
      </c>
      <c r="F40" s="3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</row>
    <row r="41" spans="1:123" x14ac:dyDescent="0.25">
      <c r="A41" s="31">
        <v>306</v>
      </c>
      <c r="B41" s="30" t="s">
        <v>20</v>
      </c>
      <c r="C41" s="32" t="s">
        <v>94</v>
      </c>
      <c r="D41" s="34">
        <v>1630781.88</v>
      </c>
      <c r="E41" s="51">
        <v>50</v>
      </c>
      <c r="F41" s="3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:123" x14ac:dyDescent="0.25">
      <c r="A42" s="31">
        <v>309</v>
      </c>
      <c r="B42" s="30" t="s">
        <v>21</v>
      </c>
      <c r="C42" s="32" t="s">
        <v>93</v>
      </c>
      <c r="D42" s="34">
        <v>18571338.59</v>
      </c>
      <c r="E42" s="51">
        <v>70</v>
      </c>
      <c r="F42" s="3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3" s="12" customFormat="1" x14ac:dyDescent="0.25">
      <c r="A43" s="31">
        <v>310.10000000000002</v>
      </c>
      <c r="B43" s="30" t="s">
        <v>22</v>
      </c>
      <c r="C43" s="32" t="s">
        <v>95</v>
      </c>
      <c r="D43" s="34">
        <v>2797503.82</v>
      </c>
      <c r="E43" s="51">
        <v>35</v>
      </c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</row>
    <row r="44" spans="1:123" s="12" customFormat="1" x14ac:dyDescent="0.25">
      <c r="A44" s="31"/>
      <c r="B44" s="30"/>
      <c r="C44" s="29"/>
      <c r="D44" s="34"/>
      <c r="E44" s="51" t="s">
        <v>107</v>
      </c>
      <c r="F44" s="3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23" s="12" customFormat="1" x14ac:dyDescent="0.25">
      <c r="A45" s="31"/>
      <c r="B45" s="26" t="s">
        <v>50</v>
      </c>
      <c r="C45" s="29"/>
      <c r="D45" s="34"/>
      <c r="E45" s="51" t="s">
        <v>107</v>
      </c>
      <c r="F45" s="3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</row>
    <row r="46" spans="1:123" s="12" customFormat="1" x14ac:dyDescent="0.25">
      <c r="A46" s="31">
        <v>311.2</v>
      </c>
      <c r="B46" s="30" t="s">
        <v>51</v>
      </c>
      <c r="C46" s="32" t="s">
        <v>96</v>
      </c>
      <c r="D46" s="34">
        <v>15190660.84</v>
      </c>
      <c r="E46" s="51">
        <v>43</v>
      </c>
      <c r="F46" s="3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</row>
    <row r="47" spans="1:123" s="12" customFormat="1" x14ac:dyDescent="0.25">
      <c r="A47" s="11">
        <v>311.3</v>
      </c>
      <c r="B47" s="10" t="s">
        <v>52</v>
      </c>
      <c r="C47" s="32" t="s">
        <v>96</v>
      </c>
      <c r="D47" s="34">
        <v>433456.17</v>
      </c>
      <c r="E47" s="51">
        <v>43</v>
      </c>
      <c r="F47" s="3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</row>
    <row r="48" spans="1:123" s="12" customFormat="1" x14ac:dyDescent="0.25">
      <c r="A48" s="11">
        <v>311.39999999999998</v>
      </c>
      <c r="B48" s="10" t="s">
        <v>53</v>
      </c>
      <c r="C48" s="32" t="s">
        <v>96</v>
      </c>
      <c r="D48" s="34">
        <v>382746.71</v>
      </c>
      <c r="E48" s="51">
        <v>43</v>
      </c>
      <c r="F48" s="3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</row>
    <row r="49" spans="1:123" s="12" customFormat="1" x14ac:dyDescent="0.25">
      <c r="A49" s="11">
        <v>311.52</v>
      </c>
      <c r="B49" s="2" t="s">
        <v>62</v>
      </c>
      <c r="C49" s="32" t="s">
        <v>96</v>
      </c>
      <c r="D49" s="34">
        <v>11847163.43</v>
      </c>
      <c r="E49" s="51">
        <v>43</v>
      </c>
      <c r="F49" s="3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</row>
    <row r="50" spans="1:123" s="12" customFormat="1" x14ac:dyDescent="0.25">
      <c r="A50" s="11">
        <v>311.54000000000002</v>
      </c>
      <c r="B50" s="2" t="s">
        <v>85</v>
      </c>
      <c r="C50" s="32" t="s">
        <v>96</v>
      </c>
      <c r="D50" s="35">
        <v>94347.199999999997</v>
      </c>
      <c r="E50" s="51">
        <v>43</v>
      </c>
      <c r="F50" s="3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12" customFormat="1" x14ac:dyDescent="0.25">
      <c r="A51" s="11"/>
      <c r="B51" s="2"/>
      <c r="C51" s="29"/>
      <c r="D51" s="36"/>
      <c r="E51" s="51" t="s">
        <v>107</v>
      </c>
      <c r="F51" s="3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</row>
    <row r="52" spans="1:123" s="12" customFormat="1" x14ac:dyDescent="0.25">
      <c r="A52" s="11"/>
      <c r="B52" s="10" t="s">
        <v>54</v>
      </c>
      <c r="C52" s="29"/>
      <c r="D52" s="34">
        <f>SUBTOTAL(9,D46:D50)</f>
        <v>27948374.349999998</v>
      </c>
      <c r="E52" s="51" t="s">
        <v>107</v>
      </c>
      <c r="F52" s="3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</row>
    <row r="53" spans="1:123" s="12" customFormat="1" x14ac:dyDescent="0.25">
      <c r="A53" s="11"/>
      <c r="B53" s="10"/>
      <c r="C53" s="29"/>
      <c r="D53" s="34"/>
      <c r="E53" s="51" t="s">
        <v>107</v>
      </c>
      <c r="F53" s="3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</row>
    <row r="54" spans="1:123" s="12" customFormat="1" x14ac:dyDescent="0.25">
      <c r="A54" s="11">
        <v>320.10000000000002</v>
      </c>
      <c r="B54" s="2" t="s">
        <v>72</v>
      </c>
      <c r="C54" s="32"/>
      <c r="D54" s="34"/>
      <c r="E54" s="51" t="s">
        <v>107</v>
      </c>
      <c r="F54" s="3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</row>
    <row r="55" spans="1:123" s="12" customFormat="1" x14ac:dyDescent="0.25">
      <c r="A55" s="11"/>
      <c r="B55" s="2" t="s">
        <v>55</v>
      </c>
      <c r="C55" s="32" t="s">
        <v>97</v>
      </c>
      <c r="D55" s="34">
        <v>4643710.6500000004</v>
      </c>
      <c r="E55" s="51">
        <v>55</v>
      </c>
      <c r="F55" s="3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</row>
    <row r="56" spans="1:123" s="12" customFormat="1" x14ac:dyDescent="0.25">
      <c r="A56" s="11"/>
      <c r="B56" s="2" t="s">
        <v>86</v>
      </c>
      <c r="C56" s="32" t="s">
        <v>97</v>
      </c>
      <c r="D56" s="34">
        <v>14644017.18</v>
      </c>
      <c r="E56" s="51">
        <v>55</v>
      </c>
      <c r="F56" s="3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2" customFormat="1" x14ac:dyDescent="0.25">
      <c r="A57" s="11"/>
      <c r="B57" s="2" t="s">
        <v>58</v>
      </c>
      <c r="C57" s="32" t="s">
        <v>97</v>
      </c>
      <c r="D57" s="34">
        <v>6952424.2800000003</v>
      </c>
      <c r="E57" s="51">
        <v>55</v>
      </c>
      <c r="F57" s="3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</row>
    <row r="58" spans="1:123" s="12" customFormat="1" x14ac:dyDescent="0.25">
      <c r="A58" s="11"/>
      <c r="B58" s="2" t="s">
        <v>56</v>
      </c>
      <c r="C58" s="32" t="s">
        <v>97</v>
      </c>
      <c r="D58" s="35">
        <v>2435413.37</v>
      </c>
      <c r="E58" s="51">
        <v>55</v>
      </c>
      <c r="F58" s="3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</row>
    <row r="59" spans="1:123" s="12" customFormat="1" x14ac:dyDescent="0.25">
      <c r="A59" s="11"/>
      <c r="B59" s="10"/>
      <c r="C59" s="32"/>
      <c r="D59" s="34"/>
      <c r="E59" s="51" t="s">
        <v>107</v>
      </c>
      <c r="F59" s="3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12" customFormat="1" x14ac:dyDescent="0.25">
      <c r="A60" s="11"/>
      <c r="B60" s="2" t="s">
        <v>73</v>
      </c>
      <c r="C60" s="32"/>
      <c r="D60" s="34">
        <f>+SUBTOTAL(9,D55:D58)</f>
        <v>28675565.48</v>
      </c>
      <c r="E60" s="51" t="s">
        <v>107</v>
      </c>
      <c r="F60" s="3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2" customFormat="1" x14ac:dyDescent="0.25">
      <c r="A61" s="11"/>
      <c r="B61" s="10"/>
      <c r="C61" s="32"/>
      <c r="D61" s="34"/>
      <c r="E61" s="51" t="s">
        <v>107</v>
      </c>
      <c r="F61" s="3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12" customFormat="1" x14ac:dyDescent="0.25">
      <c r="A62" s="11">
        <v>320.11</v>
      </c>
      <c r="B62" s="10" t="s">
        <v>23</v>
      </c>
      <c r="C62" s="32" t="s">
        <v>98</v>
      </c>
      <c r="D62" s="34">
        <v>10164816.800000001</v>
      </c>
      <c r="E62" s="51">
        <v>27</v>
      </c>
      <c r="F62" s="3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</row>
    <row r="63" spans="1:123" s="12" customFormat="1" x14ac:dyDescent="0.25">
      <c r="A63" s="11">
        <v>320.2</v>
      </c>
      <c r="B63" s="2" t="s">
        <v>71</v>
      </c>
      <c r="C63" s="32" t="s">
        <v>99</v>
      </c>
      <c r="D63" s="35">
        <v>742339.73</v>
      </c>
      <c r="E63" s="51">
        <v>10</v>
      </c>
      <c r="F63" s="3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</row>
    <row r="64" spans="1:123" s="12" customFormat="1" x14ac:dyDescent="0.25">
      <c r="A64" s="11"/>
      <c r="B64" s="10"/>
      <c r="C64" s="32"/>
      <c r="D64" s="34"/>
      <c r="E64" s="51" t="s">
        <v>107</v>
      </c>
      <c r="F64" s="3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</row>
    <row r="65" spans="1:123" s="12" customFormat="1" x14ac:dyDescent="0.25">
      <c r="A65" s="11"/>
      <c r="B65" s="2" t="s">
        <v>74</v>
      </c>
      <c r="C65" s="32"/>
      <c r="D65" s="34">
        <f>+SUBTOTAL(9,D62:D63)</f>
        <v>10907156.530000001</v>
      </c>
      <c r="E65" s="51" t="s">
        <v>107</v>
      </c>
      <c r="F65" s="3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</row>
    <row r="66" spans="1:123" s="12" customFormat="1" x14ac:dyDescent="0.25">
      <c r="A66" s="11"/>
      <c r="B66" s="10"/>
      <c r="C66" s="32"/>
      <c r="D66" s="34"/>
      <c r="E66" s="51" t="s">
        <v>107</v>
      </c>
      <c r="F66" s="3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</row>
    <row r="67" spans="1:123" s="12" customFormat="1" x14ac:dyDescent="0.25">
      <c r="A67" s="11">
        <v>330</v>
      </c>
      <c r="B67" s="2" t="s">
        <v>46</v>
      </c>
      <c r="C67" s="32" t="s">
        <v>100</v>
      </c>
      <c r="D67" s="34">
        <v>1771358.24</v>
      </c>
      <c r="E67" s="51">
        <v>55</v>
      </c>
      <c r="F67" s="3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</row>
    <row r="68" spans="1:123" s="12" customFormat="1" x14ac:dyDescent="0.25">
      <c r="A68" s="8">
        <v>330.1</v>
      </c>
      <c r="B68" s="2" t="s">
        <v>70</v>
      </c>
      <c r="C68" s="32" t="s">
        <v>100</v>
      </c>
      <c r="D68" s="34">
        <v>10930352.609999999</v>
      </c>
      <c r="E68" s="51">
        <v>55</v>
      </c>
      <c r="F68" s="3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</row>
    <row r="69" spans="1:123" s="12" customFormat="1" x14ac:dyDescent="0.25">
      <c r="A69" s="8">
        <v>330.2</v>
      </c>
      <c r="B69" s="2" t="s">
        <v>63</v>
      </c>
      <c r="C69" s="32" t="s">
        <v>100</v>
      </c>
      <c r="D69" s="34">
        <v>2912613.49</v>
      </c>
      <c r="E69" s="51">
        <v>55</v>
      </c>
      <c r="F69" s="3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</row>
    <row r="70" spans="1:123" s="12" customFormat="1" x14ac:dyDescent="0.25">
      <c r="A70" s="8">
        <v>330.4</v>
      </c>
      <c r="B70" s="2" t="s">
        <v>65</v>
      </c>
      <c r="C70" s="32" t="s">
        <v>100</v>
      </c>
      <c r="D70" s="35">
        <v>1096315.6100000001</v>
      </c>
      <c r="E70" s="51">
        <v>55</v>
      </c>
      <c r="F70" s="3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</row>
    <row r="71" spans="1:123" s="12" customFormat="1" x14ac:dyDescent="0.25">
      <c r="A71" s="8"/>
      <c r="B71" s="2"/>
      <c r="C71" s="32"/>
      <c r="D71" s="34"/>
      <c r="E71" s="51" t="s">
        <v>107</v>
      </c>
      <c r="F71" s="3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</row>
    <row r="72" spans="1:123" s="12" customFormat="1" x14ac:dyDescent="0.25">
      <c r="A72" s="8"/>
      <c r="B72" s="2" t="s">
        <v>64</v>
      </c>
      <c r="C72" s="32"/>
      <c r="D72" s="34">
        <f>SUBTOTAL(9,D66:D70)</f>
        <v>16710639.949999999</v>
      </c>
      <c r="E72" s="51" t="s">
        <v>107</v>
      </c>
      <c r="F72" s="3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</row>
    <row r="73" spans="1:123" s="12" customFormat="1" x14ac:dyDescent="0.25">
      <c r="A73" s="8"/>
      <c r="B73" s="2"/>
      <c r="C73" s="32"/>
      <c r="D73" s="34"/>
      <c r="E73" s="51" t="s">
        <v>107</v>
      </c>
      <c r="F73" s="3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</row>
    <row r="74" spans="1:123" s="12" customFormat="1" x14ac:dyDescent="0.25">
      <c r="A74" s="8">
        <v>331</v>
      </c>
      <c r="B74" s="2" t="s">
        <v>79</v>
      </c>
      <c r="C74" s="32" t="s">
        <v>101</v>
      </c>
      <c r="D74" s="34">
        <v>231000140.03999999</v>
      </c>
      <c r="E74" s="51">
        <v>85</v>
      </c>
      <c r="F74" s="3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</row>
    <row r="75" spans="1:123" s="12" customFormat="1" x14ac:dyDescent="0.25">
      <c r="A75" s="8">
        <v>333</v>
      </c>
      <c r="B75" s="2" t="s">
        <v>44</v>
      </c>
      <c r="C75" s="32" t="s">
        <v>102</v>
      </c>
      <c r="D75" s="34">
        <v>33537375.18</v>
      </c>
      <c r="E75" s="51">
        <v>52</v>
      </c>
      <c r="F75" s="3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</row>
    <row r="76" spans="1:123" s="12" customFormat="1" x14ac:dyDescent="0.25">
      <c r="A76" s="8"/>
      <c r="B76" s="25"/>
      <c r="C76" s="32"/>
      <c r="D76" s="17"/>
      <c r="E76" s="51" t="s">
        <v>107</v>
      </c>
      <c r="F76" s="3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</row>
    <row r="77" spans="1:123" s="12" customFormat="1" x14ac:dyDescent="0.25">
      <c r="A77" s="8"/>
      <c r="B77" s="24" t="s">
        <v>5</v>
      </c>
      <c r="C77" s="32"/>
      <c r="D77" s="17"/>
      <c r="E77" s="51" t="s">
        <v>107</v>
      </c>
      <c r="F77" s="3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</row>
    <row r="78" spans="1:123" s="12" customFormat="1" x14ac:dyDescent="0.25">
      <c r="A78" s="8">
        <v>334.1</v>
      </c>
      <c r="B78" s="2" t="s">
        <v>5</v>
      </c>
      <c r="C78" s="32" t="s">
        <v>103</v>
      </c>
      <c r="D78" s="34">
        <v>10190322.35</v>
      </c>
      <c r="E78" s="51">
        <v>40</v>
      </c>
      <c r="F78" s="3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</row>
    <row r="79" spans="1:123" s="12" customFormat="1" x14ac:dyDescent="0.25">
      <c r="A79" s="8">
        <v>334.11</v>
      </c>
      <c r="B79" s="2" t="s">
        <v>24</v>
      </c>
      <c r="C79" s="32" t="s">
        <v>103</v>
      </c>
      <c r="D79" s="34">
        <v>1601962.99</v>
      </c>
      <c r="E79" s="51">
        <v>40</v>
      </c>
      <c r="F79" s="3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</row>
    <row r="80" spans="1:123" s="12" customFormat="1" x14ac:dyDescent="0.25">
      <c r="A80" s="8">
        <v>334.12</v>
      </c>
      <c r="B80" s="2" t="s">
        <v>25</v>
      </c>
      <c r="C80" s="32" t="s">
        <v>103</v>
      </c>
      <c r="D80" s="34">
        <v>281243.57</v>
      </c>
      <c r="E80" s="51">
        <v>40</v>
      </c>
      <c r="F80" s="3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</row>
    <row r="81" spans="1:123" s="12" customFormat="1" x14ac:dyDescent="0.25">
      <c r="A81" s="8">
        <v>334.13</v>
      </c>
      <c r="B81" s="25" t="s">
        <v>26</v>
      </c>
      <c r="C81" s="32" t="s">
        <v>103</v>
      </c>
      <c r="D81" s="35">
        <v>4829282.51</v>
      </c>
      <c r="E81" s="51">
        <v>40</v>
      </c>
      <c r="F81" s="3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</row>
    <row r="82" spans="1:123" s="12" customFormat="1" x14ac:dyDescent="0.25">
      <c r="A82" s="8"/>
      <c r="B82" s="25"/>
      <c r="C82" s="29"/>
      <c r="D82" s="36"/>
      <c r="E82" s="51" t="s">
        <v>107</v>
      </c>
      <c r="F82" s="3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 s="12" customFormat="1" x14ac:dyDescent="0.25">
      <c r="A83" s="8"/>
      <c r="B83" s="25" t="s">
        <v>45</v>
      </c>
      <c r="C83" s="32"/>
      <c r="D83" s="34">
        <f>SUBTOTAL(9,D77:D81)</f>
        <v>16902811.420000002</v>
      </c>
      <c r="E83" s="51" t="s">
        <v>107</v>
      </c>
      <c r="F83" s="3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</row>
    <row r="84" spans="1:123" s="12" customFormat="1" x14ac:dyDescent="0.25">
      <c r="A84" s="8"/>
      <c r="B84" s="25"/>
      <c r="C84" s="32"/>
      <c r="D84" s="17"/>
      <c r="E84" s="51" t="s">
        <v>107</v>
      </c>
      <c r="F84" s="3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</row>
    <row r="85" spans="1:123" s="12" customFormat="1" x14ac:dyDescent="0.25">
      <c r="A85" s="8">
        <v>334.2</v>
      </c>
      <c r="B85" s="25" t="s">
        <v>27</v>
      </c>
      <c r="C85" s="32" t="s">
        <v>103</v>
      </c>
      <c r="D85" s="34">
        <v>16136245.689999999</v>
      </c>
      <c r="E85" s="51">
        <v>40</v>
      </c>
      <c r="F85" s="3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s="12" customFormat="1" x14ac:dyDescent="0.25">
      <c r="A86" s="8">
        <v>334.3</v>
      </c>
      <c r="B86" s="25" t="s">
        <v>66</v>
      </c>
      <c r="C86" s="32" t="s">
        <v>103</v>
      </c>
      <c r="D86" s="36">
        <v>751479.59</v>
      </c>
      <c r="E86" s="51">
        <v>40</v>
      </c>
      <c r="F86" s="3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123" s="12" customFormat="1" x14ac:dyDescent="0.25">
      <c r="A87" s="8">
        <v>335</v>
      </c>
      <c r="B87" s="25" t="s">
        <v>28</v>
      </c>
      <c r="C87" s="32" t="s">
        <v>104</v>
      </c>
      <c r="D87" s="34">
        <v>14842364.09</v>
      </c>
      <c r="E87" s="51">
        <v>70</v>
      </c>
      <c r="F87" s="3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</row>
    <row r="88" spans="1:123" s="12" customFormat="1" x14ac:dyDescent="0.25">
      <c r="A88" s="8">
        <v>339.6</v>
      </c>
      <c r="B88" s="25" t="s">
        <v>67</v>
      </c>
      <c r="C88" s="32" t="s">
        <v>106</v>
      </c>
      <c r="D88" s="34">
        <v>615609.75</v>
      </c>
      <c r="E88" s="51">
        <v>10</v>
      </c>
      <c r="F88" s="3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s="12" customFormat="1" x14ac:dyDescent="0.25">
      <c r="A89" s="8"/>
      <c r="B89" s="25"/>
      <c r="C89" s="32"/>
      <c r="D89" s="17"/>
      <c r="E89" s="51" t="s">
        <v>107</v>
      </c>
      <c r="F89" s="3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</row>
    <row r="90" spans="1:123" s="12" customFormat="1" ht="13.5" customHeight="1" x14ac:dyDescent="0.25">
      <c r="A90" s="13"/>
      <c r="B90" s="26" t="s">
        <v>80</v>
      </c>
      <c r="C90" s="32"/>
      <c r="D90" s="41"/>
      <c r="E90" s="51" t="s">
        <v>107</v>
      </c>
      <c r="F90" s="3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</row>
    <row r="91" spans="1:123" s="12" customFormat="1" ht="13.5" customHeight="1" x14ac:dyDescent="0.25">
      <c r="A91" s="13">
        <v>340.1</v>
      </c>
      <c r="B91" s="25" t="s">
        <v>29</v>
      </c>
      <c r="C91" s="32" t="s">
        <v>108</v>
      </c>
      <c r="D91" s="42">
        <v>627473.47</v>
      </c>
      <c r="E91" s="51">
        <v>20</v>
      </c>
      <c r="F91" s="3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</row>
    <row r="92" spans="1:123" s="12" customFormat="1" ht="13.5" customHeight="1" x14ac:dyDescent="0.25">
      <c r="A92" s="13">
        <v>340.15</v>
      </c>
      <c r="B92" s="25" t="s">
        <v>84</v>
      </c>
      <c r="C92" s="32" t="s">
        <v>106</v>
      </c>
      <c r="D92" s="42">
        <v>11943983.92</v>
      </c>
      <c r="E92" s="51">
        <v>10</v>
      </c>
      <c r="F92" s="3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</row>
    <row r="93" spans="1:123" s="12" customFormat="1" ht="13.5" customHeight="1" x14ac:dyDescent="0.25">
      <c r="A93" s="13">
        <v>340.21</v>
      </c>
      <c r="B93" s="25" t="s">
        <v>30</v>
      </c>
      <c r="C93" s="32" t="s">
        <v>105</v>
      </c>
      <c r="D93" s="42">
        <v>67231.240000000005</v>
      </c>
      <c r="E93" s="51">
        <v>5</v>
      </c>
      <c r="F93" s="3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</row>
    <row r="94" spans="1:123" s="12" customFormat="1" ht="13.5" customHeight="1" x14ac:dyDescent="0.25">
      <c r="A94" s="13">
        <v>340.22</v>
      </c>
      <c r="B94" s="25" t="s">
        <v>47</v>
      </c>
      <c r="C94" s="32" t="s">
        <v>105</v>
      </c>
      <c r="D94" s="42">
        <v>494722.87</v>
      </c>
      <c r="E94" s="51">
        <v>5</v>
      </c>
      <c r="F94" s="3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</row>
    <row r="95" spans="1:123" s="12" customFormat="1" x14ac:dyDescent="0.25">
      <c r="A95" s="13">
        <v>340.23</v>
      </c>
      <c r="B95" s="25" t="s">
        <v>48</v>
      </c>
      <c r="C95" s="32" t="s">
        <v>105</v>
      </c>
      <c r="D95" s="42">
        <v>1309552.78</v>
      </c>
      <c r="E95" s="51">
        <v>5</v>
      </c>
      <c r="F95" s="3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</row>
    <row r="96" spans="1:123" s="12" customFormat="1" x14ac:dyDescent="0.25">
      <c r="A96" s="13">
        <v>340.3</v>
      </c>
      <c r="B96" s="25" t="s">
        <v>31</v>
      </c>
      <c r="C96" s="32" t="s">
        <v>105</v>
      </c>
      <c r="D96" s="42">
        <v>1032031.37</v>
      </c>
      <c r="E96" s="51">
        <v>5</v>
      </c>
      <c r="F96" s="3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</row>
    <row r="97" spans="1:123" s="12" customFormat="1" x14ac:dyDescent="0.25">
      <c r="A97" s="13">
        <v>340.32</v>
      </c>
      <c r="B97" s="25" t="s">
        <v>49</v>
      </c>
      <c r="C97" s="32" t="s">
        <v>105</v>
      </c>
      <c r="D97" s="42">
        <v>297838.26</v>
      </c>
      <c r="E97" s="51">
        <v>5</v>
      </c>
      <c r="F97" s="3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</row>
    <row r="98" spans="1:123" s="12" customFormat="1" x14ac:dyDescent="0.25">
      <c r="A98" s="13">
        <v>340.5</v>
      </c>
      <c r="B98" s="25" t="s">
        <v>32</v>
      </c>
      <c r="C98" s="32" t="s">
        <v>109</v>
      </c>
      <c r="D98" s="43">
        <v>16685.41</v>
      </c>
      <c r="E98" s="51">
        <v>15</v>
      </c>
      <c r="F98" s="3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</row>
    <row r="99" spans="1:123" s="12" customFormat="1" x14ac:dyDescent="0.25">
      <c r="A99" s="13"/>
      <c r="B99" s="25"/>
      <c r="C99" s="32"/>
      <c r="D99" s="44"/>
      <c r="E99" s="51" t="s">
        <v>107</v>
      </c>
      <c r="F99" s="3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</row>
    <row r="100" spans="1:123" s="12" customFormat="1" x14ac:dyDescent="0.25">
      <c r="A100" s="13"/>
      <c r="B100" s="25" t="s">
        <v>6</v>
      </c>
      <c r="C100" s="32"/>
      <c r="D100" s="41">
        <f>SUBTOTAL(9,D91:D98)</f>
        <v>15789519.319999998</v>
      </c>
      <c r="E100" s="51" t="s">
        <v>107</v>
      </c>
      <c r="F100" s="3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</row>
    <row r="101" spans="1:123" s="12" customFormat="1" x14ac:dyDescent="0.25">
      <c r="A101" s="13"/>
      <c r="B101" s="25"/>
      <c r="C101" s="32"/>
      <c r="D101" s="41"/>
      <c r="E101" s="51" t="s">
        <v>107</v>
      </c>
      <c r="F101" s="3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</row>
    <row r="102" spans="1:123" s="12" customFormat="1" x14ac:dyDescent="0.25">
      <c r="A102" s="13"/>
      <c r="B102" s="26" t="s">
        <v>7</v>
      </c>
      <c r="C102" s="32"/>
      <c r="D102" s="41"/>
      <c r="E102" s="51" t="s">
        <v>107</v>
      </c>
      <c r="F102" s="3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</row>
    <row r="103" spans="1:123" s="12" customFormat="1" x14ac:dyDescent="0.25">
      <c r="A103" s="13">
        <v>341.1</v>
      </c>
      <c r="B103" s="25" t="s">
        <v>33</v>
      </c>
      <c r="C103" s="32" t="s">
        <v>110</v>
      </c>
      <c r="D103" s="42">
        <v>1902195.84</v>
      </c>
      <c r="E103" s="51">
        <v>10</v>
      </c>
      <c r="F103" s="3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</row>
    <row r="104" spans="1:123" s="12" customFormat="1" x14ac:dyDescent="0.25">
      <c r="A104" s="13">
        <v>341.2</v>
      </c>
      <c r="B104" s="25" t="s">
        <v>34</v>
      </c>
      <c r="C104" s="32" t="s">
        <v>111</v>
      </c>
      <c r="D104" s="42">
        <v>2049860.95</v>
      </c>
      <c r="E104" s="51">
        <v>11</v>
      </c>
      <c r="F104" s="3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</row>
    <row r="105" spans="1:123" s="12" customFormat="1" x14ac:dyDescent="0.25">
      <c r="A105" s="13">
        <v>341.3</v>
      </c>
      <c r="B105" s="25" t="s">
        <v>35</v>
      </c>
      <c r="C105" s="32" t="s">
        <v>112</v>
      </c>
      <c r="D105" s="42">
        <v>63562.74</v>
      </c>
      <c r="E105" s="51">
        <v>10</v>
      </c>
      <c r="F105" s="3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3" s="12" customFormat="1" x14ac:dyDescent="0.25">
      <c r="A106" s="13">
        <v>341.4</v>
      </c>
      <c r="B106" s="25" t="s">
        <v>36</v>
      </c>
      <c r="C106" s="32" t="s">
        <v>113</v>
      </c>
      <c r="D106" s="43">
        <v>868391.52</v>
      </c>
      <c r="E106" s="51">
        <v>9</v>
      </c>
      <c r="F106" s="3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</row>
    <row r="107" spans="1:123" s="12" customFormat="1" x14ac:dyDescent="0.25">
      <c r="A107" s="13"/>
      <c r="B107" s="25"/>
      <c r="C107" s="32"/>
      <c r="D107" s="44"/>
      <c r="E107" s="51" t="s">
        <v>107</v>
      </c>
      <c r="F107" s="3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</row>
    <row r="108" spans="1:123" s="12" customFormat="1" x14ac:dyDescent="0.25">
      <c r="A108" s="13"/>
      <c r="B108" s="25" t="s">
        <v>8</v>
      </c>
      <c r="C108" s="32"/>
      <c r="D108" s="44">
        <f>+SUBTOTAL(9,D103:D106)</f>
        <v>4884011.0500000007</v>
      </c>
      <c r="E108" s="51" t="s">
        <v>107</v>
      </c>
      <c r="F108" s="3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</row>
    <row r="109" spans="1:123" s="12" customFormat="1" x14ac:dyDescent="0.25">
      <c r="A109" s="13"/>
      <c r="B109" s="25"/>
      <c r="C109" s="32"/>
      <c r="D109" s="44"/>
      <c r="E109" s="51" t="s">
        <v>107</v>
      </c>
      <c r="F109" s="3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</row>
    <row r="110" spans="1:123" s="12" customFormat="1" x14ac:dyDescent="0.25">
      <c r="A110" s="13">
        <v>342</v>
      </c>
      <c r="B110" s="25" t="s">
        <v>37</v>
      </c>
      <c r="C110" s="32" t="s">
        <v>114</v>
      </c>
      <c r="D110" s="42">
        <v>30241.65</v>
      </c>
      <c r="E110" s="51">
        <v>25</v>
      </c>
      <c r="F110" s="3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 s="12" customFormat="1" x14ac:dyDescent="0.25">
      <c r="A111" s="13">
        <v>343</v>
      </c>
      <c r="B111" s="25" t="s">
        <v>38</v>
      </c>
      <c r="C111" s="32" t="s">
        <v>108</v>
      </c>
      <c r="D111" s="42">
        <v>2210012.4</v>
      </c>
      <c r="E111" s="51">
        <v>20</v>
      </c>
      <c r="F111" s="3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</row>
    <row r="112" spans="1:123" s="12" customFormat="1" x14ac:dyDescent="0.25">
      <c r="A112" s="13">
        <v>344</v>
      </c>
      <c r="B112" s="25" t="s">
        <v>39</v>
      </c>
      <c r="C112" s="32" t="s">
        <v>109</v>
      </c>
      <c r="D112" s="42">
        <v>1274096.1000000001</v>
      </c>
      <c r="E112" s="51">
        <v>15</v>
      </c>
      <c r="F112" s="3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</row>
    <row r="113" spans="1:123" s="12" customFormat="1" x14ac:dyDescent="0.25">
      <c r="A113" s="13">
        <v>345</v>
      </c>
      <c r="B113" s="25" t="s">
        <v>40</v>
      </c>
      <c r="C113" s="32" t="s">
        <v>115</v>
      </c>
      <c r="D113" s="42">
        <v>1359771.07</v>
      </c>
      <c r="E113" s="51">
        <v>23</v>
      </c>
      <c r="F113" s="3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s="12" customFormat="1" x14ac:dyDescent="0.25">
      <c r="A114" s="13">
        <v>346.1</v>
      </c>
      <c r="B114" s="25" t="s">
        <v>41</v>
      </c>
      <c r="C114" s="32" t="s">
        <v>109</v>
      </c>
      <c r="D114" s="42">
        <v>310520.43</v>
      </c>
      <c r="E114" s="51">
        <v>15</v>
      </c>
      <c r="F114" s="3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123" s="12" customFormat="1" x14ac:dyDescent="0.25">
      <c r="A115" s="13">
        <v>346.19</v>
      </c>
      <c r="B115" s="25" t="s">
        <v>68</v>
      </c>
      <c r="C115" s="32" t="s">
        <v>109</v>
      </c>
      <c r="D115" s="42">
        <v>2885851.25</v>
      </c>
      <c r="E115" s="51">
        <v>15</v>
      </c>
      <c r="F115" s="3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</row>
    <row r="116" spans="1:123" s="12" customFormat="1" x14ac:dyDescent="0.25">
      <c r="A116" s="13">
        <v>346.2</v>
      </c>
      <c r="B116" s="25" t="s">
        <v>69</v>
      </c>
      <c r="C116" s="32" t="s">
        <v>109</v>
      </c>
      <c r="D116" s="42">
        <v>92694.65</v>
      </c>
      <c r="E116" s="51">
        <v>15</v>
      </c>
      <c r="F116" s="3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</row>
    <row r="117" spans="1:123" s="12" customFormat="1" x14ac:dyDescent="0.25">
      <c r="A117" s="13">
        <v>347</v>
      </c>
      <c r="B117" s="25" t="s">
        <v>42</v>
      </c>
      <c r="C117" s="32" t="s">
        <v>108</v>
      </c>
      <c r="D117" s="42">
        <v>1687584.7</v>
      </c>
      <c r="E117" s="51">
        <v>20</v>
      </c>
      <c r="F117" s="3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</row>
    <row r="118" spans="1:123" s="12" customFormat="1" ht="12" customHeight="1" x14ac:dyDescent="0.25">
      <c r="A118" s="13">
        <v>348</v>
      </c>
      <c r="B118" s="25" t="s">
        <v>43</v>
      </c>
      <c r="C118" s="32" t="s">
        <v>108</v>
      </c>
      <c r="D118" s="43">
        <v>117627.86</v>
      </c>
      <c r="E118" s="51">
        <v>20</v>
      </c>
      <c r="F118" s="3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</row>
    <row r="119" spans="1:123" s="12" customFormat="1" ht="12" customHeight="1" x14ac:dyDescent="0.25">
      <c r="A119" s="13"/>
      <c r="B119" s="25"/>
      <c r="C119" s="32"/>
      <c r="D119" s="48"/>
      <c r="E119" s="21"/>
      <c r="F119" s="1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</row>
    <row r="120" spans="1:123" ht="12" customHeight="1" thickBot="1" x14ac:dyDescent="0.3">
      <c r="A120" s="31"/>
      <c r="B120" s="45" t="s">
        <v>4</v>
      </c>
      <c r="C120" s="45"/>
      <c r="D120" s="46">
        <f>SUBTOTAL(9,D12:D118)</f>
        <v>532746387.93999994</v>
      </c>
      <c r="E120" s="2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</row>
    <row r="121" spans="1:123" ht="12" customHeight="1" thickTop="1" x14ac:dyDescent="0.25">
      <c r="A121" s="13"/>
      <c r="B121" s="25"/>
      <c r="C121" s="25"/>
      <c r="D121" s="47"/>
      <c r="E121" s="2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</row>
    <row r="122" spans="1:123" x14ac:dyDescent="0.25">
      <c r="E122" s="21"/>
    </row>
    <row r="123" spans="1:123" x14ac:dyDescent="0.25">
      <c r="E123" s="21"/>
    </row>
    <row r="124" spans="1:123" x14ac:dyDescent="0.25">
      <c r="E124" s="21"/>
    </row>
    <row r="125" spans="1:123" x14ac:dyDescent="0.25">
      <c r="E125" s="21"/>
    </row>
    <row r="126" spans="1:123" x14ac:dyDescent="0.25">
      <c r="E126" s="21"/>
    </row>
    <row r="127" spans="1:123" x14ac:dyDescent="0.25">
      <c r="E127" s="21"/>
    </row>
    <row r="128" spans="1:123" x14ac:dyDescent="0.25">
      <c r="E128" s="21"/>
    </row>
    <row r="129" spans="5:5" x14ac:dyDescent="0.25">
      <c r="E129" s="21"/>
    </row>
    <row r="130" spans="5:5" x14ac:dyDescent="0.25">
      <c r="E130" s="21"/>
    </row>
    <row r="131" spans="5:5" x14ac:dyDescent="0.25">
      <c r="E131" s="21"/>
    </row>
    <row r="132" spans="5:5" x14ac:dyDescent="0.25">
      <c r="E132" s="21"/>
    </row>
    <row r="133" spans="5:5" x14ac:dyDescent="0.25">
      <c r="E133" s="21"/>
    </row>
    <row r="134" spans="5:5" x14ac:dyDescent="0.25">
      <c r="E134" s="21"/>
    </row>
    <row r="135" spans="5:5" x14ac:dyDescent="0.25">
      <c r="E135" s="21"/>
    </row>
    <row r="136" spans="5:5" x14ac:dyDescent="0.25">
      <c r="E136" s="21"/>
    </row>
    <row r="137" spans="5:5" x14ac:dyDescent="0.25">
      <c r="E137" s="21"/>
    </row>
    <row r="138" spans="5:5" x14ac:dyDescent="0.25">
      <c r="E138" s="21"/>
    </row>
    <row r="139" spans="5:5" x14ac:dyDescent="0.25">
      <c r="E139" s="21"/>
    </row>
    <row r="140" spans="5:5" x14ac:dyDescent="0.25">
      <c r="E140" s="21"/>
    </row>
    <row r="141" spans="5:5" x14ac:dyDescent="0.25">
      <c r="E141" s="21"/>
    </row>
    <row r="142" spans="5:5" x14ac:dyDescent="0.25">
      <c r="E142" s="21"/>
    </row>
    <row r="143" spans="5:5" x14ac:dyDescent="0.25">
      <c r="E143" s="21"/>
    </row>
    <row r="144" spans="5:5" x14ac:dyDescent="0.25">
      <c r="E144" s="21"/>
    </row>
    <row r="145" spans="5:5" x14ac:dyDescent="0.25">
      <c r="E145" s="21"/>
    </row>
    <row r="146" spans="5:5" x14ac:dyDescent="0.25">
      <c r="E146" s="21"/>
    </row>
    <row r="147" spans="5:5" x14ac:dyDescent="0.25">
      <c r="E147" s="21"/>
    </row>
  </sheetData>
  <mergeCells count="1">
    <mergeCell ref="A9:B9"/>
  </mergeCells>
  <phoneticPr fontId="0" type="noConversion"/>
  <printOptions horizontalCentered="1"/>
  <pageMargins left="0.5" right="0.5" top="0.75" bottom="0.5" header="0.5" footer="0.25"/>
  <pageSetup scale="85" fitToHeight="2" orientation="portrait" r:id="rId1"/>
  <headerFooter alignWithMargins="0"/>
  <rowBreaks count="2" manualBreakCount="2">
    <brk id="66" max="24" man="1"/>
    <brk id="100" max="24" man="1"/>
  </rowBreaks>
  <ignoredErrors>
    <ignoredError sqref="C9:E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450F586E-205D-4FF1-A761-DCF9C7928C7B}"/>
</file>

<file path=customXml/itemProps2.xml><?xml version="1.0" encoding="utf-8"?>
<ds:datastoreItem xmlns:ds="http://schemas.openxmlformats.org/officeDocument/2006/customXml" ds:itemID="{235B013B-3F12-4F9C-B974-D2CD1E374750}"/>
</file>

<file path=customXml/itemProps3.xml><?xml version="1.0" encoding="utf-8"?>
<ds:datastoreItem xmlns:ds="http://schemas.openxmlformats.org/officeDocument/2006/customXml" ds:itemID="{E4CB9999-5B52-4849-B057-05FB2E755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Response AGDR2 #15</vt:lpstr>
      <vt:lpstr>'Response AGDR2 #15'!Print_Area</vt:lpstr>
      <vt:lpstr>'Response AGDR2 #15'!Print_Titles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Dimler, John C.</dc:creator>
  <cp:lastModifiedBy>GRUBBE2</cp:lastModifiedBy>
  <cp:lastPrinted>2019-02-18T15:09:03Z</cp:lastPrinted>
  <dcterms:created xsi:type="dcterms:W3CDTF">2006-07-21T14:44:40Z</dcterms:created>
  <dcterms:modified xsi:type="dcterms:W3CDTF">2019-02-18T15:12:10Z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