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1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Discovery 2018 - AG/AG Set 02/"/>
    </mc:Choice>
  </mc:AlternateContent>
  <xr:revisionPtr revIDLastSave="0" documentId="11_F5781F1D8F2DA9352D08A4938138943852A49D43" xr6:coauthVersionLast="43" xr6:coauthVersionMax="43" xr10:uidLastSave="{00000000-0000-0000-0000-000000000000}"/>
  <bookViews>
    <workbookView xWindow="0" yWindow="0" windowWidth="28800" windowHeight="11700" xr2:uid="{00000000-000D-0000-FFFF-FFFF00000000}"/>
  </bookViews>
  <sheets>
    <sheet name="AG DR#12 &amp; #13 - NOL" sheetId="1" r:id="rId1"/>
    <sheet name="2016 Deferred" sheetId="3" r:id="rId2"/>
    <sheet name="2017 Deferred" sheetId="2" r:id="rId3"/>
    <sheet name="2018 Deferred" sheetId="4" r:id="rId4"/>
  </sheets>
  <definedNames>
    <definedName name="_Hlk856974" localSheetId="0">'AG DR#12 &amp; #13 - NOL'!$B$8</definedName>
    <definedName name="_Hlk857106" localSheetId="0">'AG DR#12 &amp; #13 - NOL'!$A$9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B22" i="1"/>
  <c r="B21" i="1"/>
  <c r="B20" i="1"/>
  <c r="C20" i="1"/>
  <c r="B19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4" i="1"/>
  <c r="C24" i="1"/>
  <c r="B23" i="1"/>
  <c r="C23" i="1"/>
  <c r="C22" i="1"/>
  <c r="C21" i="1"/>
  <c r="C19" i="1"/>
</calcChain>
</file>

<file path=xl/sharedStrings.xml><?xml version="1.0" encoding="utf-8"?>
<sst xmlns="http://schemas.openxmlformats.org/spreadsheetml/2006/main" count="1718" uniqueCount="175">
  <si>
    <t>Gross</t>
  </si>
  <si>
    <t>Tax Effected</t>
  </si>
  <si>
    <t>2/20/2019 2:35:33 PM</t>
  </si>
  <si>
    <t xml:space="preserve">American Water Works Company, Inc. </t>
  </si>
  <si>
    <t/>
  </si>
  <si>
    <t>Deferred Balances Report - Pre-Tax (Reporting)</t>
  </si>
  <si>
    <t>2016 December Actual - FINAL 10K, 1012 Kentucky American</t>
  </si>
  <si>
    <t>Code</t>
  </si>
  <si>
    <t>Name</t>
  </si>
  <si>
    <t>Adjusted Beginning Balance</t>
  </si>
  <si>
    <t>Reg A/L &amp; ITC Movement PY (BSO)</t>
  </si>
  <si>
    <t>Return To Provision (P/L)</t>
  </si>
  <si>
    <t>Amended Return Adjs</t>
  </si>
  <si>
    <t>TBBS Adjustments   (P/L &amp; BSO)</t>
  </si>
  <si>
    <t>Final Reclasses for FN (BSO)</t>
  </si>
  <si>
    <t>Current Activity</t>
  </si>
  <si>
    <t>Reg A/L &amp; ITC Movement (P/L)</t>
  </si>
  <si>
    <t>Q1 Discretes  (P/L)</t>
  </si>
  <si>
    <t>Q2 Discretes  (P/L)</t>
  </si>
  <si>
    <t>Q3 Discretes  (P/L &amp; BSO)</t>
  </si>
  <si>
    <t>Q4 Discretes  (P/L)</t>
  </si>
  <si>
    <t>Other Deferred Adjustments (P/L)</t>
  </si>
  <si>
    <t>Other Deferred Adjustments (BSO)</t>
  </si>
  <si>
    <t>EDC Acquisition</t>
  </si>
  <si>
    <t>NOL Pushdown</t>
  </si>
  <si>
    <t>Ending Balance</t>
  </si>
  <si>
    <t>A1</t>
  </si>
  <si>
    <t>Advances &amp; contributions</t>
  </si>
  <si>
    <t>T108</t>
  </si>
  <si>
    <t>CIAC</t>
  </si>
  <si>
    <t>T147</t>
  </si>
  <si>
    <t>Taxable Advances (CAC)</t>
  </si>
  <si>
    <t>Total A1</t>
  </si>
  <si>
    <t>A4</t>
  </si>
  <si>
    <t>Tax Losses and Credits</t>
  </si>
  <si>
    <t>NOL_MANUAL</t>
  </si>
  <si>
    <t>NOL Federal</t>
  </si>
  <si>
    <t>T401</t>
  </si>
  <si>
    <t>Charitable Contributions (No State)</t>
  </si>
  <si>
    <t>Total A4</t>
  </si>
  <si>
    <t>A5</t>
  </si>
  <si>
    <t>Pension Benefits</t>
  </si>
  <si>
    <t>T132</t>
  </si>
  <si>
    <t>Pension</t>
  </si>
  <si>
    <t>T133</t>
  </si>
  <si>
    <t>OPEB</t>
  </si>
  <si>
    <t>Total A5</t>
  </si>
  <si>
    <t>A7</t>
  </si>
  <si>
    <t>Other</t>
  </si>
  <si>
    <t>T001</t>
  </si>
  <si>
    <t>Bad Debt</t>
  </si>
  <si>
    <t>T003</t>
  </si>
  <si>
    <t>Loss Contract &amp; Contingency Reserves</t>
  </si>
  <si>
    <t>T131</t>
  </si>
  <si>
    <t>Incentive</t>
  </si>
  <si>
    <t>T204</t>
  </si>
  <si>
    <t>Federal Unamortized ITC</t>
  </si>
  <si>
    <t>T206</t>
  </si>
  <si>
    <t>Federal ITC Gross-Up</t>
  </si>
  <si>
    <t>T300</t>
  </si>
  <si>
    <t>Group Insurance</t>
  </si>
  <si>
    <t>Total A7</t>
  </si>
  <si>
    <t>L1</t>
  </si>
  <si>
    <t>Utility plant, primarily depreciation</t>
  </si>
  <si>
    <t>NOL_FIN48</t>
  </si>
  <si>
    <t>FIN 48 Repairs Adj. Related to NOLs</t>
  </si>
  <si>
    <t>T100</t>
  </si>
  <si>
    <t>Depreciation</t>
  </si>
  <si>
    <t>T101</t>
  </si>
  <si>
    <t>Amortization</t>
  </si>
  <si>
    <t>T102</t>
  </si>
  <si>
    <t>Goodwill Amortization</t>
  </si>
  <si>
    <t>T103</t>
  </si>
  <si>
    <t>Gains and Losses</t>
  </si>
  <si>
    <t>T104</t>
  </si>
  <si>
    <t>Abandonment Losses</t>
  </si>
  <si>
    <t>T105</t>
  </si>
  <si>
    <t>Repairs</t>
  </si>
  <si>
    <t>T106</t>
  </si>
  <si>
    <t>Cost of Removal</t>
  </si>
  <si>
    <t>T107</t>
  </si>
  <si>
    <t>AFUDC</t>
  </si>
  <si>
    <t>T109</t>
  </si>
  <si>
    <t>Pavement Repairs</t>
  </si>
  <si>
    <t>T145</t>
  </si>
  <si>
    <t>Amortization of UPAA</t>
  </si>
  <si>
    <t>T150</t>
  </si>
  <si>
    <t>481 Adjustment related to Repairs</t>
  </si>
  <si>
    <t>T151</t>
  </si>
  <si>
    <t>Scrap Sales</t>
  </si>
  <si>
    <t>T157</t>
  </si>
  <si>
    <t>Fixed Assets Other</t>
  </si>
  <si>
    <t>T201</t>
  </si>
  <si>
    <t>FIN48 Liability - Repair Expense</t>
  </si>
  <si>
    <t>T505</t>
  </si>
  <si>
    <t>Other - Liabilities</t>
  </si>
  <si>
    <t>T506</t>
  </si>
  <si>
    <t>Depreciation - Acquisition Adjustment</t>
  </si>
  <si>
    <t>T548</t>
  </si>
  <si>
    <t>AFUDC - Equity</t>
  </si>
  <si>
    <t>Total L1</t>
  </si>
  <si>
    <t>L5</t>
  </si>
  <si>
    <t>OTHER</t>
  </si>
  <si>
    <t>T002</t>
  </si>
  <si>
    <t>Vacation Pay</t>
  </si>
  <si>
    <t>T110</t>
  </si>
  <si>
    <t>Miscellaneous Deferred Credits</t>
  </si>
  <si>
    <t>T117</t>
  </si>
  <si>
    <t>Waste Disposal</t>
  </si>
  <si>
    <t>T118</t>
  </si>
  <si>
    <t>Depreciation Study</t>
  </si>
  <si>
    <t>T121</t>
  </si>
  <si>
    <t>Rate Case Expense</t>
  </si>
  <si>
    <t>T124</t>
  </si>
  <si>
    <t>Deferred Maintenance</t>
  </si>
  <si>
    <t>T125</t>
  </si>
  <si>
    <t>Deferred Customer Service Center Costs</t>
  </si>
  <si>
    <t>T127</t>
  </si>
  <si>
    <t>Deferred Financial Services Costs</t>
  </si>
  <si>
    <t>T128</t>
  </si>
  <si>
    <t>FAS 123 (r) Stock Options</t>
  </si>
  <si>
    <t>T128.1</t>
  </si>
  <si>
    <t>Stock Options APIC</t>
  </si>
  <si>
    <t>T129</t>
  </si>
  <si>
    <t>FAS 123 (r) Restricted Stock Units</t>
  </si>
  <si>
    <t>T129.1</t>
  </si>
  <si>
    <t>Restricted Stock APIC</t>
  </si>
  <si>
    <t>T130</t>
  </si>
  <si>
    <t>FAS 123 (r) ESPP</t>
  </si>
  <si>
    <t>T130.1</t>
  </si>
  <si>
    <t>ESPP APIC</t>
  </si>
  <si>
    <t>T136</t>
  </si>
  <si>
    <t>Other Non Current</t>
  </si>
  <si>
    <t>T156</t>
  </si>
  <si>
    <t>Miscellaneous Deferred Debits</t>
  </si>
  <si>
    <t>T201.1</t>
  </si>
  <si>
    <t>FIN48 Liability - Repair Expense (Fed Only Adj)</t>
  </si>
  <si>
    <t>T202</t>
  </si>
  <si>
    <t>Federal Income Taxes Recoverable Through Rates</t>
  </si>
  <si>
    <t>T203</t>
  </si>
  <si>
    <t>State Income Taxes Recoverable Through Rates</t>
  </si>
  <si>
    <t>Total L5</t>
  </si>
  <si>
    <t>Total</t>
  </si>
  <si>
    <t>2/20/2019 2:34:17 PM</t>
  </si>
  <si>
    <t>2017 Combined December YE Final 10K, 1012 Kentucky American</t>
  </si>
  <si>
    <t>Beginning Balance</t>
  </si>
  <si>
    <t>Rate Change</t>
  </si>
  <si>
    <t>Opening Balance Sheet Adj. (P/L)</t>
  </si>
  <si>
    <t>APIC Conversion (BSO)</t>
  </si>
  <si>
    <t>NOL Reclass (BSO)</t>
  </si>
  <si>
    <t>Valuation Allowance Reclass (BSO)</t>
  </si>
  <si>
    <t>Balance Transfers</t>
  </si>
  <si>
    <t>TBBS Adjustments   (P/L)</t>
  </si>
  <si>
    <t>T580</t>
  </si>
  <si>
    <t>CIAC Non-Taxable</t>
  </si>
  <si>
    <t>T404</t>
  </si>
  <si>
    <t>481 Adjustment related to Incentives</t>
  </si>
  <si>
    <t>T410</t>
  </si>
  <si>
    <t>Self-Insurance</t>
  </si>
  <si>
    <t>T558</t>
  </si>
  <si>
    <t>State Taxes Accrued</t>
  </si>
  <si>
    <t>T411</t>
  </si>
  <si>
    <t>481 Adjustment Self-Insurance</t>
  </si>
  <si>
    <t>T581</t>
  </si>
  <si>
    <t>CIAC Non-Taxable Plant Reclass</t>
  </si>
  <si>
    <t>L13</t>
  </si>
  <si>
    <t>Total L13</t>
  </si>
  <si>
    <t>2/20/2019 2:43:00 PM</t>
  </si>
  <si>
    <t>2018 December 10K FINAL - CHECK, 1012 Kentucky American</t>
  </si>
  <si>
    <t>Method Change (BSO)</t>
  </si>
  <si>
    <t>NOL Pushdown Prior to 2018 (BSO)</t>
  </si>
  <si>
    <t>Acquisition Balances (BSO)</t>
  </si>
  <si>
    <t>Valuation Allowances (P/L)</t>
  </si>
  <si>
    <t>T400</t>
  </si>
  <si>
    <t>Charitable Contributions - NOL converted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</si>
</sst>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7" fontId="2" fillId="0" borderId="2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37" fontId="2" fillId="0" borderId="1" applyFont="0" applyFill="0" applyAlignment="0" applyProtection="0"/>
    <xf numFmtId="0" fontId="2" fillId="0" borderId="0" applyNumberFormat="0" applyFont="0" applyFill="0" applyBorder="0" applyProtection="0">
      <alignment horizontal="left" indent="1"/>
    </xf>
    <xf numFmtId="0" fontId="3" fillId="0" borderId="1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164" fontId="0" fillId="0" borderId="0" xfId="1" applyNumberFormat="1" applyFont="1"/>
    <xf numFmtId="37" fontId="0" fillId="2" borderId="0" xfId="0" applyNumberFormat="1" applyFill="1"/>
    <xf numFmtId="37" fontId="0" fillId="0" borderId="0" xfId="0" applyNumberFormat="1"/>
    <xf numFmtId="0" fontId="2" fillId="0" borderId="0" xfId="2"/>
    <xf numFmtId="37" fontId="2" fillId="0" borderId="2" xfId="3"/>
    <xf numFmtId="0" fontId="3" fillId="0" borderId="0" xfId="4"/>
    <xf numFmtId="37" fontId="2" fillId="0" borderId="0" xfId="5"/>
    <xf numFmtId="37" fontId="2" fillId="0" borderId="1" xfId="6"/>
    <xf numFmtId="0" fontId="2" fillId="0" borderId="0" xfId="7">
      <alignment horizontal="left" indent="1"/>
    </xf>
    <xf numFmtId="0" fontId="2" fillId="2" borderId="0" xfId="2" applyFill="1"/>
    <xf numFmtId="37" fontId="2" fillId="2" borderId="0" xfId="5" applyFill="1"/>
    <xf numFmtId="0" fontId="2" fillId="2" borderId="0" xfId="7" applyFill="1">
      <alignment horizontal="left" indent="1"/>
    </xf>
    <xf numFmtId="0" fontId="3" fillId="0" borderId="1" xfId="8">
      <alignment horizontal="center" wrapText="1"/>
    </xf>
    <xf numFmtId="0" fontId="1" fillId="0" borderId="0" xfId="11"/>
    <xf numFmtId="0" fontId="1" fillId="2" borderId="0" xfId="11" applyFill="1"/>
    <xf numFmtId="37" fontId="0" fillId="2" borderId="0" xfId="5" applyFont="1" applyFill="1"/>
    <xf numFmtId="0" fontId="0" fillId="2" borderId="0" xfId="7" applyFont="1" applyFill="1">
      <alignment horizontal="left" indent="1"/>
    </xf>
    <xf numFmtId="14" fontId="1" fillId="0" borderId="0" xfId="11" applyNumberFormat="1"/>
    <xf numFmtId="0" fontId="6" fillId="0" borderId="0" xfId="0" applyFont="1"/>
    <xf numFmtId="14" fontId="3" fillId="0" borderId="0" xfId="0" applyNumberFormat="1" applyFont="1" applyBorder="1"/>
    <xf numFmtId="14" fontId="3" fillId="2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64" fontId="0" fillId="2" borderId="0" xfId="1" applyNumberFormat="1" applyFont="1" applyFill="1"/>
    <xf numFmtId="0" fontId="1" fillId="0" borderId="0" xfId="11"/>
    <xf numFmtId="0" fontId="2" fillId="0" borderId="0" xfId="2"/>
    <xf numFmtId="0" fontId="1" fillId="0" borderId="0" xfId="11" applyAlignment="1">
      <alignment horizontal="left" wrapText="1"/>
    </xf>
    <xf numFmtId="0" fontId="5" fillId="0" borderId="0" xfId="10" applyAlignment="1">
      <alignment horizontal="left" wrapText="1"/>
    </xf>
    <xf numFmtId="0" fontId="4" fillId="0" borderId="0" xfId="9" applyAlignment="1">
      <alignment horizontal="left" wrapText="1"/>
    </xf>
    <xf numFmtId="0" fontId="2" fillId="0" borderId="0" xfId="2" applyAlignment="1">
      <alignment horizontal="left" wrapText="1"/>
    </xf>
    <xf numFmtId="0" fontId="1" fillId="0" borderId="0" xfId="11" applyAlignment="1"/>
    <xf numFmtId="0" fontId="2" fillId="0" borderId="0" xfId="2" applyAlignment="1"/>
  </cellXfs>
  <cellStyles count="12">
    <cellStyle name="ColumnHeader" xfId="8" xr:uid="{00000000-0005-0000-0000-000000000000}"/>
    <cellStyle name="Comma" xfId="1" builtinId="3"/>
    <cellStyle name="DetailIndented" xfId="7" xr:uid="{00000000-0005-0000-0000-000002000000}"/>
    <cellStyle name="DetailTotalNumber" xfId="6" xr:uid="{00000000-0005-0000-0000-000003000000}"/>
    <cellStyle name="Header" xfId="10" xr:uid="{00000000-0005-0000-0000-000004000000}"/>
    <cellStyle name="Normal" xfId="0" builtinId="0"/>
    <cellStyle name="Normal 2" xfId="2" xr:uid="{00000000-0005-0000-0000-000006000000}"/>
    <cellStyle name="Normal 3" xfId="11" xr:uid="{00000000-0005-0000-0000-000007000000}"/>
    <cellStyle name="SubHeader" xfId="9" xr:uid="{00000000-0005-0000-0000-000008000000}"/>
    <cellStyle name="TextNumber" xfId="5" xr:uid="{00000000-0005-0000-0000-000009000000}"/>
    <cellStyle name="TotalNumber" xfId="3" xr:uid="{00000000-0005-0000-0000-00000A000000}"/>
    <cellStyle name="TotalText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19048" cy="237142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9048" cy="2371429"/>
        </a:xfrm>
        <a:prstGeom prst="rect">
          <a:avLst/>
        </a:prstGeom>
      </xdr:spPr>
    </xdr:pic>
    <xdr:clientData/>
  </xdr:oneCellAnchor>
  <xdr:oneCellAnchor>
    <xdr:from>
      <xdr:col>9</xdr:col>
      <xdr:colOff>371475</xdr:colOff>
      <xdr:row>0</xdr:row>
      <xdr:rowOff>19050</xdr:rowOff>
    </xdr:from>
    <xdr:ext cx="6561905" cy="232380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19050"/>
          <a:ext cx="6561905" cy="2323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7:R51"/>
  <sheetViews>
    <sheetView tabSelected="1" workbookViewId="0" xr3:uid="{AEA406A1-0E4B-5B11-9CD5-51D6E497D94C}">
      <selection activeCell="F26" sqref="F26"/>
    </sheetView>
  </sheetViews>
  <sheetFormatPr defaultRowHeight="12.75"/>
  <cols>
    <col min="1" max="1" width="12.85546875" customWidth="1"/>
    <col min="2" max="3" width="12.85546875" bestFit="1" customWidth="1"/>
    <col min="4" max="5" width="10.140625" bestFit="1" customWidth="1"/>
    <col min="6" max="7" width="10.28515625" bestFit="1" customWidth="1"/>
    <col min="8" max="8" width="11.7109375" customWidth="1"/>
    <col min="9" max="10" width="10.28515625" bestFit="1" customWidth="1"/>
    <col min="11" max="14" width="10.28515625" customWidth="1"/>
    <col min="15" max="15" width="10.28515625" bestFit="1" customWidth="1"/>
    <col min="16" max="16" width="13.42578125" bestFit="1" customWidth="1"/>
    <col min="17" max="17" width="19.42578125" bestFit="1" customWidth="1"/>
    <col min="18" max="18" width="20.7109375" bestFit="1" customWidth="1"/>
  </cols>
  <sheetData>
    <row r="17" spans="1:18">
      <c r="Q17" s="1"/>
      <c r="R17" s="1"/>
    </row>
    <row r="18" spans="1:18">
      <c r="B18" s="23" t="s">
        <v>0</v>
      </c>
      <c r="C18" s="23" t="s">
        <v>1</v>
      </c>
    </row>
    <row r="19" spans="1:18">
      <c r="A19" s="21">
        <v>42369</v>
      </c>
      <c r="B19" s="4">
        <f>+'2016 Deferred'!S14</f>
        <v>5902243</v>
      </c>
      <c r="C19" s="2">
        <f>+B19*0.35</f>
        <v>2065785.0499999998</v>
      </c>
    </row>
    <row r="20" spans="1:18">
      <c r="A20" s="21">
        <v>42735</v>
      </c>
      <c r="B20" s="4">
        <f>'2017 Deferred'!O15</f>
        <v>6080147</v>
      </c>
      <c r="C20" s="2">
        <f>+B20*0.35</f>
        <v>2128051.4499999997</v>
      </c>
    </row>
    <row r="21" spans="1:18">
      <c r="A21" s="21">
        <v>43100</v>
      </c>
      <c r="B21" s="4">
        <f>'2018 Deferred'!O15</f>
        <v>5548947</v>
      </c>
      <c r="C21" s="2">
        <f t="shared" ref="C21:C33" si="0">+B21*0.21</f>
        <v>1165278.8699999999</v>
      </c>
    </row>
    <row r="22" spans="1:18">
      <c r="A22" s="21">
        <v>43131</v>
      </c>
      <c r="B22" s="4">
        <f>+'2018 Deferred'!C15</f>
        <v>5268184</v>
      </c>
      <c r="C22" s="2">
        <f t="shared" si="0"/>
        <v>1106318.6399999999</v>
      </c>
    </row>
    <row r="23" spans="1:18">
      <c r="A23" s="21">
        <v>43159</v>
      </c>
      <c r="B23" s="4">
        <f>'2018 Deferred'!$C$15-89849</f>
        <v>5178335</v>
      </c>
      <c r="C23" s="2">
        <f t="shared" si="0"/>
        <v>1087450.3499999999</v>
      </c>
    </row>
    <row r="24" spans="1:18">
      <c r="A24" s="21">
        <v>43190</v>
      </c>
      <c r="B24" s="4">
        <f>+'2018 Deferred'!$C$15-208106</f>
        <v>5060078</v>
      </c>
      <c r="C24" s="2">
        <f t="shared" si="0"/>
        <v>1062616.3799999999</v>
      </c>
    </row>
    <row r="25" spans="1:18">
      <c r="A25" s="21">
        <v>43220</v>
      </c>
      <c r="B25" s="4">
        <f>+'2018 Deferred'!$C$15-563582</f>
        <v>4704602</v>
      </c>
      <c r="C25" s="2">
        <f t="shared" si="0"/>
        <v>987966.41999999993</v>
      </c>
    </row>
    <row r="26" spans="1:18">
      <c r="A26" s="21">
        <v>43251</v>
      </c>
      <c r="B26" s="4">
        <f>+'2018 Deferred'!$C$15-871350</f>
        <v>4396834</v>
      </c>
      <c r="C26" s="2">
        <f t="shared" si="0"/>
        <v>923335.14</v>
      </c>
    </row>
    <row r="27" spans="1:18">
      <c r="A27" s="21">
        <v>43281</v>
      </c>
      <c r="B27" s="4">
        <f>+'2018 Deferred'!$C$15-665062</f>
        <v>4603122</v>
      </c>
      <c r="C27" s="2">
        <f t="shared" si="0"/>
        <v>966655.62</v>
      </c>
    </row>
    <row r="28" spans="1:18">
      <c r="A28" s="21">
        <v>43312</v>
      </c>
      <c r="B28" s="4">
        <f>+'2018 Deferred'!$C$15-1047747</f>
        <v>4220437</v>
      </c>
      <c r="C28" s="2">
        <f t="shared" si="0"/>
        <v>886291.77</v>
      </c>
    </row>
    <row r="29" spans="1:18">
      <c r="A29" s="21">
        <v>43343</v>
      </c>
      <c r="B29" s="4">
        <f>+'2018 Deferred'!$C$15-1302010</f>
        <v>3966174</v>
      </c>
      <c r="C29" s="2">
        <f t="shared" si="0"/>
        <v>832896.53999999992</v>
      </c>
    </row>
    <row r="30" spans="1:18">
      <c r="A30" s="21">
        <v>43373</v>
      </c>
      <c r="B30" s="4">
        <f>+'2018 Deferred'!$C$15-1721470</f>
        <v>3546714</v>
      </c>
      <c r="C30" s="2">
        <f t="shared" si="0"/>
        <v>744809.94</v>
      </c>
    </row>
    <row r="31" spans="1:18">
      <c r="A31" s="21">
        <v>43769</v>
      </c>
      <c r="B31" s="4">
        <f>+'2018 Deferred'!$C$15-1618994</f>
        <v>3649190</v>
      </c>
      <c r="C31" s="2">
        <f t="shared" si="0"/>
        <v>766329.9</v>
      </c>
    </row>
    <row r="32" spans="1:18">
      <c r="A32" s="21">
        <v>44165</v>
      </c>
      <c r="B32" s="4">
        <f>+'2018 Deferred'!$C$15-612422</f>
        <v>4655762</v>
      </c>
      <c r="C32" s="2">
        <f t="shared" si="0"/>
        <v>977710.02</v>
      </c>
    </row>
    <row r="33" spans="1:5">
      <c r="A33" s="21">
        <v>43465</v>
      </c>
      <c r="B33" s="4">
        <f>+'2018 Deferred'!AA15+'2018 Deferred'!AA16</f>
        <v>4449922</v>
      </c>
      <c r="C33" s="2">
        <f t="shared" si="0"/>
        <v>934483.62</v>
      </c>
    </row>
    <row r="34" spans="1:5">
      <c r="A34" s="22">
        <v>43496</v>
      </c>
      <c r="B34" s="3">
        <f>+B33-$B$33/12</f>
        <v>4079095.1666666665</v>
      </c>
      <c r="C34" s="24">
        <f>+C33-$C$33/12</f>
        <v>856609.98499999999</v>
      </c>
      <c r="D34" s="20"/>
      <c r="E34" s="4"/>
    </row>
    <row r="35" spans="1:5">
      <c r="A35" s="22">
        <v>43524</v>
      </c>
      <c r="B35" s="3">
        <f t="shared" ref="B35:B45" si="1">+B34-$B$33/12</f>
        <v>3708268.333333333</v>
      </c>
      <c r="C35" s="24">
        <f t="shared" ref="C35:C45" si="2">+C34-$C$33/12</f>
        <v>778736.35</v>
      </c>
      <c r="D35" s="20"/>
      <c r="E35" s="4"/>
    </row>
    <row r="36" spans="1:5">
      <c r="A36" s="22">
        <v>43555</v>
      </c>
      <c r="B36" s="3">
        <f t="shared" si="1"/>
        <v>3337441.4999999995</v>
      </c>
      <c r="C36" s="24">
        <f t="shared" si="2"/>
        <v>700862.71499999997</v>
      </c>
      <c r="D36" s="20"/>
    </row>
    <row r="37" spans="1:5">
      <c r="A37" s="22">
        <v>43585</v>
      </c>
      <c r="B37" s="3">
        <f t="shared" si="1"/>
        <v>2966614.666666666</v>
      </c>
      <c r="C37" s="24">
        <f t="shared" si="2"/>
        <v>622989.07999999996</v>
      </c>
      <c r="D37" s="20"/>
    </row>
    <row r="38" spans="1:5">
      <c r="A38" s="22">
        <v>43616</v>
      </c>
      <c r="B38" s="3">
        <f t="shared" si="1"/>
        <v>2595787.8333333326</v>
      </c>
      <c r="C38" s="24">
        <f t="shared" si="2"/>
        <v>545115.44499999995</v>
      </c>
      <c r="D38" s="20"/>
    </row>
    <row r="39" spans="1:5">
      <c r="A39" s="22">
        <v>43646</v>
      </c>
      <c r="B39" s="3">
        <f t="shared" si="1"/>
        <v>2224960.9999999991</v>
      </c>
      <c r="C39" s="24">
        <f t="shared" si="2"/>
        <v>467241.80999999994</v>
      </c>
      <c r="D39" s="20"/>
    </row>
    <row r="40" spans="1:5">
      <c r="A40" s="22">
        <v>43677</v>
      </c>
      <c r="B40" s="3">
        <f t="shared" si="1"/>
        <v>1854134.1666666658</v>
      </c>
      <c r="C40" s="24">
        <f t="shared" si="2"/>
        <v>389368.17499999993</v>
      </c>
      <c r="D40" s="20"/>
    </row>
    <row r="41" spans="1:5">
      <c r="A41" s="22">
        <v>43708</v>
      </c>
      <c r="B41" s="3">
        <f t="shared" si="1"/>
        <v>1483307.3333333326</v>
      </c>
      <c r="C41" s="24">
        <f t="shared" si="2"/>
        <v>311494.53999999992</v>
      </c>
      <c r="D41" s="20"/>
    </row>
    <row r="42" spans="1:5">
      <c r="A42" s="22">
        <v>43738</v>
      </c>
      <c r="B42" s="3">
        <f t="shared" si="1"/>
        <v>1112480.4999999993</v>
      </c>
      <c r="C42" s="24">
        <f t="shared" si="2"/>
        <v>233620.90499999991</v>
      </c>
      <c r="D42" s="20"/>
    </row>
    <row r="43" spans="1:5">
      <c r="A43" s="22">
        <v>43769</v>
      </c>
      <c r="B43" s="3">
        <f t="shared" si="1"/>
        <v>741653.66666666605</v>
      </c>
      <c r="C43" s="24">
        <f t="shared" si="2"/>
        <v>155747.2699999999</v>
      </c>
      <c r="D43" s="20"/>
    </row>
    <row r="44" spans="1:5">
      <c r="A44" s="22">
        <v>43799</v>
      </c>
      <c r="B44" s="3">
        <f t="shared" si="1"/>
        <v>370826.83333333273</v>
      </c>
      <c r="C44" s="24">
        <f t="shared" si="2"/>
        <v>77873.634999999907</v>
      </c>
      <c r="D44" s="20"/>
    </row>
    <row r="45" spans="1:5">
      <c r="A45" s="22">
        <v>43830</v>
      </c>
      <c r="B45" s="3">
        <f t="shared" si="1"/>
        <v>-5.8207660913467407E-10</v>
      </c>
      <c r="C45" s="24">
        <f t="shared" si="2"/>
        <v>0</v>
      </c>
      <c r="D45" s="20"/>
    </row>
    <row r="46" spans="1:5">
      <c r="A46" s="22">
        <v>43861</v>
      </c>
      <c r="B46" s="3">
        <f>B45</f>
        <v>-5.8207660913467407E-10</v>
      </c>
      <c r="C46" s="24">
        <f>C45</f>
        <v>0</v>
      </c>
      <c r="D46" s="20"/>
    </row>
    <row r="47" spans="1:5">
      <c r="A47" s="22">
        <v>43889</v>
      </c>
      <c r="B47" s="3">
        <f t="shared" ref="B47:B51" si="3">B46</f>
        <v>-5.8207660913467407E-10</v>
      </c>
      <c r="C47" s="24">
        <f t="shared" ref="C47:C51" si="4">C46</f>
        <v>0</v>
      </c>
      <c r="D47" s="20"/>
    </row>
    <row r="48" spans="1:5">
      <c r="A48" s="22">
        <v>43921</v>
      </c>
      <c r="B48" s="3">
        <f t="shared" si="3"/>
        <v>-5.8207660913467407E-10</v>
      </c>
      <c r="C48" s="24">
        <f t="shared" si="4"/>
        <v>0</v>
      </c>
      <c r="D48" s="20"/>
    </row>
    <row r="49" spans="1:4">
      <c r="A49" s="22">
        <v>43951</v>
      </c>
      <c r="B49" s="3">
        <f t="shared" si="3"/>
        <v>-5.8207660913467407E-10</v>
      </c>
      <c r="C49" s="24">
        <f t="shared" si="4"/>
        <v>0</v>
      </c>
      <c r="D49" s="20"/>
    </row>
    <row r="50" spans="1:4">
      <c r="A50" s="22">
        <v>43982</v>
      </c>
      <c r="B50" s="3">
        <f t="shared" si="3"/>
        <v>-5.8207660913467407E-10</v>
      </c>
      <c r="C50" s="24">
        <f t="shared" si="4"/>
        <v>0</v>
      </c>
      <c r="D50" s="20"/>
    </row>
    <row r="51" spans="1:4">
      <c r="A51" s="22">
        <v>44012</v>
      </c>
      <c r="B51" s="3">
        <f t="shared" si="3"/>
        <v>-5.8207660913467407E-10</v>
      </c>
      <c r="C51" s="24">
        <f t="shared" si="4"/>
        <v>0</v>
      </c>
      <c r="D51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5"/>
  <sheetViews>
    <sheetView workbookViewId="0" xr3:uid="{958C4451-9541-5A59-BF78-D2F731DF1C81}">
      <pane xSplit="3" ySplit="7" topLeftCell="D8" activePane="bottomRight" state="frozen"/>
      <selection pane="bottomRight" activeCell="Q18" sqref="Q18"/>
      <selection pane="bottomLeft" activeCell="Q18" sqref="Q18"/>
      <selection pane="topRight" activeCell="Q18" sqref="Q18"/>
    </sheetView>
  </sheetViews>
  <sheetFormatPr defaultColWidth="9.140625" defaultRowHeight="15" outlineLevelRow="1"/>
  <cols>
    <col min="1" max="1" width="14.7109375" style="15" customWidth="1"/>
    <col min="2" max="2" width="45" style="15" customWidth="1"/>
    <col min="3" max="3" width="27.42578125" style="15" customWidth="1"/>
    <col min="4" max="4" width="33.28515625" style="15" customWidth="1"/>
    <col min="5" max="5" width="24.85546875" style="15" customWidth="1"/>
    <col min="6" max="6" width="21.7109375" style="15" customWidth="1"/>
    <col min="7" max="7" width="31.28515625" style="15" customWidth="1"/>
    <col min="8" max="8" width="27.85546875" style="15" customWidth="1"/>
    <col min="9" max="9" width="16" style="15" customWidth="1"/>
    <col min="10" max="10" width="29.140625" style="15" customWidth="1"/>
    <col min="11" max="12" width="18.7109375" style="15" customWidth="1"/>
    <col min="13" max="13" width="25.140625" style="15" customWidth="1"/>
    <col min="14" max="14" width="18.7109375" style="15" customWidth="1"/>
    <col min="15" max="15" width="31.5703125" style="15" customWidth="1"/>
    <col min="16" max="16" width="32.7109375" style="15" customWidth="1"/>
    <col min="17" max="17" width="16.85546875" style="15" customWidth="1"/>
    <col min="18" max="18" width="16.140625" style="15" customWidth="1"/>
    <col min="19" max="19" width="16.28515625" style="15" customWidth="1"/>
    <col min="20" max="16384" width="9.140625" style="15"/>
  </cols>
  <sheetData>
    <row r="1" spans="1:19" ht="12.75" customHeight="1">
      <c r="A1" s="27" t="s">
        <v>2</v>
      </c>
      <c r="B1" s="3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8" customHeight="1">
      <c r="A2" s="28" t="s">
        <v>3</v>
      </c>
      <c r="B2" s="31"/>
      <c r="C2" s="25" t="s">
        <v>4</v>
      </c>
      <c r="D2" s="25" t="s">
        <v>4</v>
      </c>
      <c r="E2" s="25" t="s">
        <v>4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</row>
    <row r="3" spans="1:19" ht="15" customHeight="1">
      <c r="A3" s="29" t="s">
        <v>5</v>
      </c>
      <c r="B3" s="31"/>
      <c r="C3" s="25" t="s">
        <v>4</v>
      </c>
      <c r="D3" s="25" t="s">
        <v>4</v>
      </c>
      <c r="E3" s="25" t="s">
        <v>4</v>
      </c>
      <c r="F3" s="25" t="s">
        <v>4</v>
      </c>
      <c r="G3" s="25" t="s">
        <v>4</v>
      </c>
      <c r="H3" s="25" t="s">
        <v>4</v>
      </c>
      <c r="I3" s="25" t="s">
        <v>4</v>
      </c>
      <c r="J3" s="25" t="s">
        <v>4</v>
      </c>
      <c r="K3" s="25" t="s">
        <v>4</v>
      </c>
      <c r="L3" s="25" t="s">
        <v>4</v>
      </c>
      <c r="M3" s="25" t="s">
        <v>4</v>
      </c>
      <c r="N3" s="25" t="s">
        <v>4</v>
      </c>
      <c r="O3" s="25" t="s">
        <v>4</v>
      </c>
      <c r="P3" s="25" t="s">
        <v>4</v>
      </c>
      <c r="Q3" s="25" t="s">
        <v>4</v>
      </c>
      <c r="R3" s="25" t="s">
        <v>4</v>
      </c>
      <c r="S3" s="25" t="s">
        <v>4</v>
      </c>
    </row>
    <row r="4" spans="1:19" ht="15" customHeight="1">
      <c r="A4" s="29" t="s">
        <v>6</v>
      </c>
      <c r="B4" s="31"/>
      <c r="C4" s="25" t="s">
        <v>4</v>
      </c>
      <c r="D4" s="25" t="s">
        <v>4</v>
      </c>
      <c r="E4" s="25" t="s">
        <v>4</v>
      </c>
      <c r="F4" s="25" t="s">
        <v>4</v>
      </c>
      <c r="G4" s="25" t="s">
        <v>4</v>
      </c>
      <c r="H4" s="25" t="s">
        <v>4</v>
      </c>
      <c r="I4" s="25" t="s">
        <v>4</v>
      </c>
      <c r="J4" s="25" t="s">
        <v>4</v>
      </c>
      <c r="K4" s="25" t="s">
        <v>4</v>
      </c>
      <c r="L4" s="25" t="s">
        <v>4</v>
      </c>
      <c r="M4" s="25" t="s">
        <v>4</v>
      </c>
      <c r="N4" s="25" t="s">
        <v>4</v>
      </c>
      <c r="O4" s="25" t="s">
        <v>4</v>
      </c>
      <c r="P4" s="25" t="s">
        <v>4</v>
      </c>
      <c r="Q4" s="25" t="s">
        <v>4</v>
      </c>
      <c r="R4" s="25" t="s">
        <v>4</v>
      </c>
      <c r="S4" s="25" t="s">
        <v>4</v>
      </c>
    </row>
    <row r="5" spans="1:19" ht="12.75" customHeight="1">
      <c r="A5" s="29" t="s">
        <v>4</v>
      </c>
      <c r="B5" s="31"/>
      <c r="C5" s="25" t="s">
        <v>4</v>
      </c>
      <c r="D5" s="25" t="s">
        <v>4</v>
      </c>
      <c r="E5" s="25" t="s">
        <v>4</v>
      </c>
      <c r="F5" s="25" t="s">
        <v>4</v>
      </c>
      <c r="G5" s="25" t="s">
        <v>4</v>
      </c>
      <c r="H5" s="25" t="s">
        <v>4</v>
      </c>
      <c r="I5" s="25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</row>
    <row r="6" spans="1:19" ht="12.75" customHeight="1">
      <c r="A6" s="25" t="s">
        <v>4</v>
      </c>
      <c r="B6" s="25" t="s">
        <v>4</v>
      </c>
      <c r="C6" s="19">
        <v>42369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4</v>
      </c>
      <c r="P6" s="25" t="s">
        <v>4</v>
      </c>
      <c r="Q6" s="25" t="s">
        <v>4</v>
      </c>
      <c r="R6" s="25" t="s">
        <v>4</v>
      </c>
      <c r="S6" s="25" t="s">
        <v>4</v>
      </c>
    </row>
    <row r="7" spans="1:19" ht="12.75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4" t="s">
        <v>21</v>
      </c>
      <c r="P7" s="14" t="s">
        <v>22</v>
      </c>
      <c r="Q7" s="14" t="s">
        <v>23</v>
      </c>
      <c r="R7" s="14" t="s">
        <v>24</v>
      </c>
      <c r="S7" s="14" t="s">
        <v>25</v>
      </c>
    </row>
    <row r="8" spans="1:19" ht="12.75" customHeight="1">
      <c r="A8" s="25" t="s">
        <v>26</v>
      </c>
      <c r="B8" s="25" t="s">
        <v>27</v>
      </c>
      <c r="C8" s="25" t="s">
        <v>4</v>
      </c>
      <c r="D8" s="25" t="s">
        <v>4</v>
      </c>
      <c r="E8" s="25" t="s">
        <v>4</v>
      </c>
      <c r="F8" s="25" t="s">
        <v>4</v>
      </c>
      <c r="G8" s="25" t="s">
        <v>4</v>
      </c>
      <c r="H8" s="25" t="s">
        <v>4</v>
      </c>
      <c r="I8" s="25" t="s">
        <v>4</v>
      </c>
      <c r="J8" s="25" t="s">
        <v>4</v>
      </c>
      <c r="K8" s="25" t="s">
        <v>4</v>
      </c>
      <c r="L8" s="25" t="s">
        <v>4</v>
      </c>
      <c r="M8" s="25" t="s">
        <v>4</v>
      </c>
      <c r="N8" s="25" t="s">
        <v>4</v>
      </c>
      <c r="O8" s="25" t="s">
        <v>4</v>
      </c>
      <c r="P8" s="25" t="s">
        <v>4</v>
      </c>
      <c r="Q8" s="25" t="s">
        <v>4</v>
      </c>
      <c r="R8" s="25" t="s">
        <v>4</v>
      </c>
      <c r="S8" s="25" t="s">
        <v>4</v>
      </c>
    </row>
    <row r="9" spans="1:19" ht="12.75" customHeight="1" outlineLevel="1">
      <c r="A9" s="10" t="s">
        <v>28</v>
      </c>
      <c r="B9" s="25" t="s">
        <v>29</v>
      </c>
      <c r="C9" s="8">
        <v>-20609495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-1048144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-21657639</v>
      </c>
    </row>
    <row r="10" spans="1:19" ht="12.75" customHeight="1" outlineLevel="1">
      <c r="A10" s="10" t="s">
        <v>30</v>
      </c>
      <c r="B10" s="25" t="s">
        <v>31</v>
      </c>
      <c r="C10" s="9">
        <v>80968275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80968275</v>
      </c>
    </row>
    <row r="11" spans="1:19" ht="12.75" customHeight="1">
      <c r="A11" s="25" t="s">
        <v>32</v>
      </c>
      <c r="B11" s="25" t="s">
        <v>4</v>
      </c>
      <c r="C11" s="8">
        <v>60358780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-1048144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59310636</v>
      </c>
    </row>
    <row r="12" spans="1:19" ht="12.75" customHeight="1">
      <c r="A12" s="25" t="s">
        <v>4</v>
      </c>
      <c r="B12" s="25" t="s">
        <v>4</v>
      </c>
      <c r="C12" s="25" t="s">
        <v>4</v>
      </c>
      <c r="D12" s="25" t="s">
        <v>4</v>
      </c>
      <c r="E12" s="25" t="s">
        <v>4</v>
      </c>
      <c r="F12" s="25" t="s">
        <v>4</v>
      </c>
      <c r="G12" s="25" t="s">
        <v>4</v>
      </c>
      <c r="H12" s="25" t="s">
        <v>4</v>
      </c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  <c r="N12" s="25" t="s">
        <v>4</v>
      </c>
      <c r="O12" s="25" t="s">
        <v>4</v>
      </c>
      <c r="P12" s="25" t="s">
        <v>4</v>
      </c>
      <c r="Q12" s="25" t="s">
        <v>4</v>
      </c>
      <c r="R12" s="25" t="s">
        <v>4</v>
      </c>
      <c r="S12" s="25" t="s">
        <v>4</v>
      </c>
    </row>
    <row r="13" spans="1:19" ht="12.75" customHeight="1">
      <c r="A13" s="25" t="s">
        <v>33</v>
      </c>
      <c r="B13" s="25" t="s">
        <v>34</v>
      </c>
      <c r="C13" s="25" t="s">
        <v>4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</row>
    <row r="14" spans="1:19" s="16" customFormat="1" ht="12.75" customHeight="1" outlineLevel="1">
      <c r="A14" s="18" t="s">
        <v>35</v>
      </c>
      <c r="B14" s="16" t="s">
        <v>36</v>
      </c>
      <c r="C14" s="17">
        <v>3998087</v>
      </c>
      <c r="D14" s="17">
        <v>0</v>
      </c>
      <c r="E14" s="17">
        <v>0</v>
      </c>
      <c r="F14" s="17">
        <v>0</v>
      </c>
      <c r="G14" s="17">
        <v>-156984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2061140</v>
      </c>
      <c r="S14" s="17">
        <v>5902243</v>
      </c>
    </row>
    <row r="15" spans="1:19" ht="12.75" customHeight="1" outlineLevel="1">
      <c r="A15" s="10" t="s">
        <v>37</v>
      </c>
      <c r="B15" s="25" t="s">
        <v>38</v>
      </c>
      <c r="C15" s="9">
        <v>714790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714790</v>
      </c>
    </row>
    <row r="16" spans="1:19" ht="12.75" customHeight="1">
      <c r="A16" s="25" t="s">
        <v>39</v>
      </c>
      <c r="B16" s="25" t="s">
        <v>4</v>
      </c>
      <c r="C16" s="8">
        <v>4712877</v>
      </c>
      <c r="D16" s="8">
        <v>0</v>
      </c>
      <c r="E16" s="8">
        <v>0</v>
      </c>
      <c r="F16" s="8">
        <v>0</v>
      </c>
      <c r="G16" s="8">
        <v>-156984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2061140</v>
      </c>
      <c r="S16" s="8">
        <v>6617033</v>
      </c>
    </row>
    <row r="17" spans="1:19" ht="12.75" customHeight="1">
      <c r="A17" s="25" t="s">
        <v>4</v>
      </c>
      <c r="B17" s="25" t="s">
        <v>4</v>
      </c>
      <c r="C17" s="25" t="s">
        <v>4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25" t="s">
        <v>4</v>
      </c>
      <c r="L17" s="25" t="s">
        <v>4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 t="s">
        <v>4</v>
      </c>
      <c r="S17" s="25" t="s">
        <v>4</v>
      </c>
    </row>
    <row r="18" spans="1:19" ht="12.75" customHeight="1">
      <c r="A18" s="25" t="s">
        <v>40</v>
      </c>
      <c r="B18" s="25" t="s">
        <v>41</v>
      </c>
      <c r="C18" s="25" t="s">
        <v>4</v>
      </c>
      <c r="D18" s="25" t="s">
        <v>4</v>
      </c>
      <c r="E18" s="25" t="s">
        <v>4</v>
      </c>
      <c r="F18" s="25" t="s">
        <v>4</v>
      </c>
      <c r="G18" s="25" t="s">
        <v>4</v>
      </c>
      <c r="H18" s="25" t="s">
        <v>4</v>
      </c>
      <c r="I18" s="25" t="s">
        <v>4</v>
      </c>
      <c r="J18" s="25" t="s">
        <v>4</v>
      </c>
      <c r="K18" s="25" t="s">
        <v>4</v>
      </c>
      <c r="L18" s="25" t="s">
        <v>4</v>
      </c>
      <c r="M18" s="25" t="s">
        <v>4</v>
      </c>
      <c r="N18" s="25" t="s">
        <v>4</v>
      </c>
      <c r="O18" s="25" t="s">
        <v>4</v>
      </c>
      <c r="P18" s="25" t="s">
        <v>4</v>
      </c>
      <c r="Q18" s="25" t="s">
        <v>4</v>
      </c>
      <c r="R18" s="25" t="s">
        <v>4</v>
      </c>
      <c r="S18" s="25" t="s">
        <v>4</v>
      </c>
    </row>
    <row r="19" spans="1:19" ht="12.75" customHeight="1" outlineLevel="1">
      <c r="A19" s="10" t="s">
        <v>42</v>
      </c>
      <c r="B19" s="25" t="s">
        <v>43</v>
      </c>
      <c r="C19" s="8">
        <v>-2580033</v>
      </c>
      <c r="D19" s="8">
        <v>0</v>
      </c>
      <c r="E19" s="8">
        <v>-60741</v>
      </c>
      <c r="F19" s="8">
        <v>0</v>
      </c>
      <c r="G19" s="8">
        <v>0</v>
      </c>
      <c r="H19" s="8">
        <v>0</v>
      </c>
      <c r="I19" s="8">
        <v>173074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-2467700</v>
      </c>
    </row>
    <row r="20" spans="1:19" ht="12.75" customHeight="1" outlineLevel="1">
      <c r="A20" s="10" t="s">
        <v>44</v>
      </c>
      <c r="B20" s="25" t="s">
        <v>45</v>
      </c>
      <c r="C20" s="9">
        <v>1365549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-83861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1281688</v>
      </c>
    </row>
    <row r="21" spans="1:19" ht="12.75" customHeight="1">
      <c r="A21" s="25" t="s">
        <v>46</v>
      </c>
      <c r="B21" s="25" t="s">
        <v>4</v>
      </c>
      <c r="C21" s="8">
        <v>-1214484</v>
      </c>
      <c r="D21" s="8">
        <v>0</v>
      </c>
      <c r="E21" s="8">
        <v>-60741</v>
      </c>
      <c r="F21" s="8">
        <v>0</v>
      </c>
      <c r="G21" s="8">
        <v>0</v>
      </c>
      <c r="H21" s="8">
        <v>0</v>
      </c>
      <c r="I21" s="8">
        <v>89213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-1186012</v>
      </c>
    </row>
    <row r="22" spans="1:19" ht="12.75" customHeight="1">
      <c r="A22" s="25" t="s">
        <v>4</v>
      </c>
      <c r="B22" s="25" t="s">
        <v>4</v>
      </c>
      <c r="C22" s="25" t="s">
        <v>4</v>
      </c>
      <c r="D22" s="25" t="s">
        <v>4</v>
      </c>
      <c r="E22" s="25" t="s">
        <v>4</v>
      </c>
      <c r="F22" s="25" t="s">
        <v>4</v>
      </c>
      <c r="G22" s="25" t="s">
        <v>4</v>
      </c>
      <c r="H22" s="25" t="s">
        <v>4</v>
      </c>
      <c r="I22" s="25" t="s">
        <v>4</v>
      </c>
      <c r="J22" s="25" t="s">
        <v>4</v>
      </c>
      <c r="K22" s="25" t="s">
        <v>4</v>
      </c>
      <c r="L22" s="25" t="s">
        <v>4</v>
      </c>
      <c r="M22" s="25" t="s">
        <v>4</v>
      </c>
      <c r="N22" s="25" t="s">
        <v>4</v>
      </c>
      <c r="O22" s="25" t="s">
        <v>4</v>
      </c>
      <c r="P22" s="25" t="s">
        <v>4</v>
      </c>
      <c r="Q22" s="25" t="s">
        <v>4</v>
      </c>
      <c r="R22" s="25" t="s">
        <v>4</v>
      </c>
      <c r="S22" s="25" t="s">
        <v>4</v>
      </c>
    </row>
    <row r="23" spans="1:19" ht="12.75" customHeight="1">
      <c r="A23" s="25" t="s">
        <v>47</v>
      </c>
      <c r="B23" s="25" t="s">
        <v>48</v>
      </c>
      <c r="C23" s="25" t="s">
        <v>4</v>
      </c>
      <c r="D23" s="25" t="s">
        <v>4</v>
      </c>
      <c r="E23" s="25" t="s">
        <v>4</v>
      </c>
      <c r="F23" s="25" t="s">
        <v>4</v>
      </c>
      <c r="G23" s="25" t="s">
        <v>4</v>
      </c>
      <c r="H23" s="25" t="s">
        <v>4</v>
      </c>
      <c r="I23" s="25" t="s">
        <v>4</v>
      </c>
      <c r="J23" s="25" t="s">
        <v>4</v>
      </c>
      <c r="K23" s="25" t="s">
        <v>4</v>
      </c>
      <c r="L23" s="25" t="s">
        <v>4</v>
      </c>
      <c r="M23" s="25" t="s">
        <v>4</v>
      </c>
      <c r="N23" s="25" t="s">
        <v>4</v>
      </c>
      <c r="O23" s="25" t="s">
        <v>4</v>
      </c>
      <c r="P23" s="25" t="s">
        <v>4</v>
      </c>
      <c r="Q23" s="25" t="s">
        <v>4</v>
      </c>
      <c r="R23" s="25" t="s">
        <v>4</v>
      </c>
      <c r="S23" s="25" t="s">
        <v>4</v>
      </c>
    </row>
    <row r="24" spans="1:19" ht="12.75" customHeight="1" outlineLevel="1">
      <c r="A24" s="10" t="s">
        <v>49</v>
      </c>
      <c r="B24" s="25" t="s">
        <v>50</v>
      </c>
      <c r="C24" s="8">
        <v>806901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68877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875778</v>
      </c>
    </row>
    <row r="25" spans="1:19" ht="12.75" customHeight="1" outlineLevel="1">
      <c r="A25" s="10" t="s">
        <v>51</v>
      </c>
      <c r="B25" s="25" t="s">
        <v>52</v>
      </c>
      <c r="C25" s="8">
        <v>284263</v>
      </c>
      <c r="D25" s="8">
        <v>0</v>
      </c>
      <c r="E25" s="8">
        <v>-33080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251183</v>
      </c>
    </row>
    <row r="26" spans="1:19" ht="12.75" customHeight="1" outlineLevel="1">
      <c r="A26" s="10" t="s">
        <v>53</v>
      </c>
      <c r="B26" s="25" t="s">
        <v>54</v>
      </c>
      <c r="C26" s="8">
        <v>-128844</v>
      </c>
      <c r="D26" s="8">
        <v>0</v>
      </c>
      <c r="E26" s="8">
        <v>57339</v>
      </c>
      <c r="F26" s="8">
        <v>0</v>
      </c>
      <c r="G26" s="8">
        <v>0</v>
      </c>
      <c r="H26" s="8">
        <v>0</v>
      </c>
      <c r="I26" s="8">
        <v>-39436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-110941</v>
      </c>
    </row>
    <row r="27" spans="1:19" ht="12.75" customHeight="1" outlineLevel="1">
      <c r="A27" s="10" t="s">
        <v>55</v>
      </c>
      <c r="B27" s="25" t="s">
        <v>56</v>
      </c>
      <c r="C27" s="8">
        <v>539434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-84797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454637</v>
      </c>
    </row>
    <row r="28" spans="1:19" ht="12.75" customHeight="1" outlineLevel="1">
      <c r="A28" s="10" t="s">
        <v>57</v>
      </c>
      <c r="B28" s="25" t="s">
        <v>58</v>
      </c>
      <c r="C28" s="8">
        <v>307942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307942</v>
      </c>
    </row>
    <row r="29" spans="1:19" ht="12.75" customHeight="1" outlineLevel="1">
      <c r="A29" s="10" t="s">
        <v>59</v>
      </c>
      <c r="B29" s="25" t="s">
        <v>60</v>
      </c>
      <c r="C29" s="9">
        <v>30685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30685</v>
      </c>
    </row>
    <row r="30" spans="1:19" ht="12.75" customHeight="1">
      <c r="A30" s="25" t="s">
        <v>61</v>
      </c>
      <c r="B30" s="25" t="s">
        <v>4</v>
      </c>
      <c r="C30" s="8">
        <v>1840381</v>
      </c>
      <c r="D30" s="8">
        <v>0</v>
      </c>
      <c r="E30" s="8">
        <v>24259</v>
      </c>
      <c r="F30" s="8">
        <v>0</v>
      </c>
      <c r="G30" s="8">
        <v>0</v>
      </c>
      <c r="H30" s="8">
        <v>0</v>
      </c>
      <c r="I30" s="8">
        <v>29441</v>
      </c>
      <c r="J30" s="8">
        <v>-84797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1809284</v>
      </c>
    </row>
    <row r="31" spans="1:19" ht="12.75" customHeight="1">
      <c r="A31" s="25" t="s">
        <v>4</v>
      </c>
      <c r="B31" s="25" t="s">
        <v>4</v>
      </c>
      <c r="C31" s="25" t="s">
        <v>4</v>
      </c>
      <c r="D31" s="25" t="s">
        <v>4</v>
      </c>
      <c r="E31" s="25" t="s">
        <v>4</v>
      </c>
      <c r="F31" s="25" t="s">
        <v>4</v>
      </c>
      <c r="G31" s="25" t="s">
        <v>4</v>
      </c>
      <c r="H31" s="25" t="s">
        <v>4</v>
      </c>
      <c r="I31" s="25" t="s">
        <v>4</v>
      </c>
      <c r="J31" s="25" t="s">
        <v>4</v>
      </c>
      <c r="K31" s="25" t="s">
        <v>4</v>
      </c>
      <c r="L31" s="25" t="s">
        <v>4</v>
      </c>
      <c r="M31" s="25" t="s">
        <v>4</v>
      </c>
      <c r="N31" s="25" t="s">
        <v>4</v>
      </c>
      <c r="O31" s="25" t="s">
        <v>4</v>
      </c>
      <c r="P31" s="25" t="s">
        <v>4</v>
      </c>
      <c r="Q31" s="25" t="s">
        <v>4</v>
      </c>
      <c r="R31" s="25" t="s">
        <v>4</v>
      </c>
      <c r="S31" s="25" t="s">
        <v>4</v>
      </c>
    </row>
    <row r="32" spans="1:19" ht="12.75" customHeight="1">
      <c r="A32" s="25" t="s">
        <v>62</v>
      </c>
      <c r="B32" s="25" t="s">
        <v>63</v>
      </c>
      <c r="C32" s="25" t="s">
        <v>4</v>
      </c>
      <c r="D32" s="25" t="s">
        <v>4</v>
      </c>
      <c r="E32" s="25" t="s">
        <v>4</v>
      </c>
      <c r="F32" s="25" t="s">
        <v>4</v>
      </c>
      <c r="G32" s="25" t="s">
        <v>4</v>
      </c>
      <c r="H32" s="25" t="s">
        <v>4</v>
      </c>
      <c r="I32" s="25" t="s">
        <v>4</v>
      </c>
      <c r="J32" s="25" t="s">
        <v>4</v>
      </c>
      <c r="K32" s="25" t="s">
        <v>4</v>
      </c>
      <c r="L32" s="25" t="s">
        <v>4</v>
      </c>
      <c r="M32" s="25" t="s">
        <v>4</v>
      </c>
      <c r="N32" s="25" t="s">
        <v>4</v>
      </c>
      <c r="O32" s="25" t="s">
        <v>4</v>
      </c>
      <c r="P32" s="25" t="s">
        <v>4</v>
      </c>
      <c r="Q32" s="25" t="s">
        <v>4</v>
      </c>
      <c r="R32" s="25" t="s">
        <v>4</v>
      </c>
      <c r="S32" s="25" t="s">
        <v>4</v>
      </c>
    </row>
    <row r="33" spans="1:19" ht="12.75" customHeight="1" outlineLevel="1">
      <c r="A33" s="10" t="s">
        <v>64</v>
      </c>
      <c r="B33" s="25" t="s">
        <v>65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12.75" customHeight="1" outlineLevel="1">
      <c r="A34" s="10" t="s">
        <v>66</v>
      </c>
      <c r="B34" s="25" t="s">
        <v>67</v>
      </c>
      <c r="C34" s="8">
        <v>-201029163</v>
      </c>
      <c r="D34" s="8">
        <v>0</v>
      </c>
      <c r="E34" s="8">
        <v>-1005638</v>
      </c>
      <c r="F34" s="8">
        <v>0</v>
      </c>
      <c r="G34" s="8">
        <v>156984</v>
      </c>
      <c r="H34" s="8">
        <v>0</v>
      </c>
      <c r="I34" s="8">
        <v>-9376615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-211254432</v>
      </c>
    </row>
    <row r="35" spans="1:19" ht="12.75" customHeight="1" outlineLevel="1">
      <c r="A35" s="10" t="s">
        <v>68</v>
      </c>
      <c r="B35" s="25" t="s">
        <v>69</v>
      </c>
      <c r="C35" s="8">
        <v>128583</v>
      </c>
      <c r="D35" s="8">
        <v>0</v>
      </c>
      <c r="E35" s="8">
        <v>-68504</v>
      </c>
      <c r="F35" s="8">
        <v>0</v>
      </c>
      <c r="G35" s="8">
        <v>0</v>
      </c>
      <c r="H35" s="8">
        <v>0</v>
      </c>
      <c r="I35" s="8">
        <v>186040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246119</v>
      </c>
    </row>
    <row r="36" spans="1:19" ht="12.75" customHeight="1" outlineLevel="1">
      <c r="A36" s="10" t="s">
        <v>70</v>
      </c>
      <c r="B36" s="25" t="s">
        <v>71</v>
      </c>
      <c r="C36" s="8">
        <v>-10382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-10382</v>
      </c>
    </row>
    <row r="37" spans="1:19" ht="12.75" customHeight="1" outlineLevel="1">
      <c r="A37" s="10" t="s">
        <v>72</v>
      </c>
      <c r="B37" s="25" t="s">
        <v>73</v>
      </c>
      <c r="C37" s="8">
        <v>-4659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-24959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-29618</v>
      </c>
    </row>
    <row r="38" spans="1:19" ht="12.75" customHeight="1" outlineLevel="1">
      <c r="A38" s="10" t="s">
        <v>74</v>
      </c>
      <c r="B38" s="25" t="s">
        <v>75</v>
      </c>
      <c r="C38" s="8">
        <v>-4552341</v>
      </c>
      <c r="D38" s="8">
        <v>0</v>
      </c>
      <c r="E38" s="8">
        <v>1662170</v>
      </c>
      <c r="F38" s="8">
        <v>0</v>
      </c>
      <c r="G38" s="8">
        <v>0</v>
      </c>
      <c r="H38" s="8">
        <v>0</v>
      </c>
      <c r="I38" s="8">
        <v>-155071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-3045242</v>
      </c>
    </row>
    <row r="39" spans="1:19" ht="12.75" customHeight="1" outlineLevel="1">
      <c r="A39" s="10" t="s">
        <v>76</v>
      </c>
      <c r="B39" s="25" t="s">
        <v>77</v>
      </c>
      <c r="C39" s="8">
        <v>-46264468</v>
      </c>
      <c r="D39" s="8">
        <v>0</v>
      </c>
      <c r="E39" s="8">
        <v>-162057</v>
      </c>
      <c r="F39" s="8">
        <v>0</v>
      </c>
      <c r="G39" s="8">
        <v>0</v>
      </c>
      <c r="H39" s="8">
        <v>0</v>
      </c>
      <c r="I39" s="8">
        <v>-9761817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-56188342</v>
      </c>
    </row>
    <row r="40" spans="1:19" ht="12.75" customHeight="1" outlineLevel="1">
      <c r="A40" s="10" t="s">
        <v>78</v>
      </c>
      <c r="B40" s="25" t="s">
        <v>79</v>
      </c>
      <c r="C40" s="8">
        <v>19076720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1390236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20466956</v>
      </c>
    </row>
    <row r="41" spans="1:19" ht="12.75" customHeight="1" outlineLevel="1">
      <c r="A41" s="10" t="s">
        <v>80</v>
      </c>
      <c r="B41" s="25" t="s">
        <v>81</v>
      </c>
      <c r="C41" s="8">
        <v>-16520494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-1584909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-18105403</v>
      </c>
    </row>
    <row r="42" spans="1:19" ht="12.75" customHeight="1" outlineLevel="1">
      <c r="A42" s="10" t="s">
        <v>82</v>
      </c>
      <c r="B42" s="25" t="s">
        <v>83</v>
      </c>
      <c r="C42" s="8">
        <v>34443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66304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100747</v>
      </c>
    </row>
    <row r="43" spans="1:19" ht="12.75" customHeight="1" outlineLevel="1">
      <c r="A43" s="10" t="s">
        <v>84</v>
      </c>
      <c r="B43" s="25" t="s">
        <v>85</v>
      </c>
      <c r="C43" s="8">
        <v>-401375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-401375</v>
      </c>
    </row>
    <row r="44" spans="1:19" ht="12.75" customHeight="1" outlineLevel="1">
      <c r="A44" s="10" t="s">
        <v>86</v>
      </c>
      <c r="B44" s="25" t="s">
        <v>87</v>
      </c>
      <c r="C44" s="8">
        <v>-2026185</v>
      </c>
      <c r="D44" s="8">
        <v>0</v>
      </c>
      <c r="E44" s="8">
        <v>887716</v>
      </c>
      <c r="F44" s="8">
        <v>0</v>
      </c>
      <c r="G44" s="8">
        <v>0</v>
      </c>
      <c r="H44" s="8">
        <v>0</v>
      </c>
      <c r="I44" s="8">
        <v>1052135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-86334</v>
      </c>
    </row>
    <row r="45" spans="1:19" ht="12.75" customHeight="1" outlineLevel="1">
      <c r="A45" s="10" t="s">
        <v>88</v>
      </c>
      <c r="B45" s="25" t="s">
        <v>89</v>
      </c>
      <c r="C45" s="8">
        <v>268702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268702</v>
      </c>
    </row>
    <row r="46" spans="1:19" ht="12.75" customHeight="1" outlineLevel="1">
      <c r="A46" s="10" t="s">
        <v>90</v>
      </c>
      <c r="B46" s="25" t="s">
        <v>91</v>
      </c>
      <c r="C46" s="8">
        <v>-284263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-284263</v>
      </c>
    </row>
    <row r="47" spans="1:19" ht="12.75" customHeight="1" outlineLevel="1">
      <c r="A47" s="10" t="s">
        <v>92</v>
      </c>
      <c r="B47" s="25" t="s">
        <v>93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12.75" customHeight="1" outlineLevel="1">
      <c r="A48" s="10" t="s">
        <v>94</v>
      </c>
      <c r="B48" s="25" t="s">
        <v>95</v>
      </c>
      <c r="C48" s="8">
        <v>-2395385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-2395385</v>
      </c>
    </row>
    <row r="49" spans="1:19" ht="12.75" customHeight="1" outlineLevel="1">
      <c r="A49" s="10" t="s">
        <v>96</v>
      </c>
      <c r="B49" s="25" t="s">
        <v>97</v>
      </c>
      <c r="C49" s="8">
        <v>94620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94620</v>
      </c>
    </row>
    <row r="50" spans="1:19" ht="12.75" customHeight="1" outlineLevel="1">
      <c r="A50" s="10" t="s">
        <v>98</v>
      </c>
      <c r="B50" s="25" t="s">
        <v>99</v>
      </c>
      <c r="C50" s="9">
        <v>-4673674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-4673674</v>
      </c>
    </row>
    <row r="51" spans="1:19" ht="12.75" customHeight="1">
      <c r="A51" s="25" t="s">
        <v>100</v>
      </c>
      <c r="B51" s="25" t="s">
        <v>4</v>
      </c>
      <c r="C51" s="8">
        <v>-258559321</v>
      </c>
      <c r="D51" s="8">
        <v>0</v>
      </c>
      <c r="E51" s="8">
        <v>1313687</v>
      </c>
      <c r="F51" s="8">
        <v>0</v>
      </c>
      <c r="G51" s="8">
        <v>156984</v>
      </c>
      <c r="H51" s="8">
        <v>0</v>
      </c>
      <c r="I51" s="8">
        <v>-18208656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-275297306</v>
      </c>
    </row>
    <row r="52" spans="1:19" ht="12.75" customHeight="1">
      <c r="A52" s="25" t="s">
        <v>4</v>
      </c>
      <c r="B52" s="25" t="s">
        <v>4</v>
      </c>
      <c r="C52" s="25" t="s">
        <v>4</v>
      </c>
      <c r="D52" s="25" t="s">
        <v>4</v>
      </c>
      <c r="E52" s="25" t="s">
        <v>4</v>
      </c>
      <c r="F52" s="25" t="s">
        <v>4</v>
      </c>
      <c r="G52" s="25" t="s">
        <v>4</v>
      </c>
      <c r="H52" s="25" t="s">
        <v>4</v>
      </c>
      <c r="I52" s="25" t="s">
        <v>4</v>
      </c>
      <c r="J52" s="25" t="s">
        <v>4</v>
      </c>
      <c r="K52" s="25" t="s">
        <v>4</v>
      </c>
      <c r="L52" s="25" t="s">
        <v>4</v>
      </c>
      <c r="M52" s="25" t="s">
        <v>4</v>
      </c>
      <c r="N52" s="25" t="s">
        <v>4</v>
      </c>
      <c r="O52" s="25" t="s">
        <v>4</v>
      </c>
      <c r="P52" s="25" t="s">
        <v>4</v>
      </c>
      <c r="Q52" s="25" t="s">
        <v>4</v>
      </c>
      <c r="R52" s="25" t="s">
        <v>4</v>
      </c>
      <c r="S52" s="25" t="s">
        <v>4</v>
      </c>
    </row>
    <row r="53" spans="1:19" ht="12.75" customHeight="1">
      <c r="A53" s="25" t="s">
        <v>101</v>
      </c>
      <c r="B53" s="25" t="s">
        <v>102</v>
      </c>
      <c r="C53" s="25" t="s">
        <v>4</v>
      </c>
      <c r="D53" s="25" t="s">
        <v>4</v>
      </c>
      <c r="E53" s="25" t="s">
        <v>4</v>
      </c>
      <c r="F53" s="25" t="s">
        <v>4</v>
      </c>
      <c r="G53" s="25" t="s">
        <v>4</v>
      </c>
      <c r="H53" s="25" t="s">
        <v>4</v>
      </c>
      <c r="I53" s="25" t="s">
        <v>4</v>
      </c>
      <c r="J53" s="25" t="s">
        <v>4</v>
      </c>
      <c r="K53" s="25" t="s">
        <v>4</v>
      </c>
      <c r="L53" s="25" t="s">
        <v>4</v>
      </c>
      <c r="M53" s="25" t="s">
        <v>4</v>
      </c>
      <c r="N53" s="25" t="s">
        <v>4</v>
      </c>
      <c r="O53" s="25" t="s">
        <v>4</v>
      </c>
      <c r="P53" s="25" t="s">
        <v>4</v>
      </c>
      <c r="Q53" s="25" t="s">
        <v>4</v>
      </c>
      <c r="R53" s="25" t="s">
        <v>4</v>
      </c>
      <c r="S53" s="25" t="s">
        <v>4</v>
      </c>
    </row>
    <row r="54" spans="1:19" ht="12.75" customHeight="1" outlineLevel="1">
      <c r="A54" s="10" t="s">
        <v>103</v>
      </c>
      <c r="B54" s="25" t="s">
        <v>104</v>
      </c>
      <c r="C54" s="8">
        <v>-67650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-3145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-70795</v>
      </c>
    </row>
    <row r="55" spans="1:19" ht="12.75" customHeight="1" outlineLevel="1">
      <c r="A55" s="10" t="s">
        <v>105</v>
      </c>
      <c r="B55" s="25" t="s">
        <v>106</v>
      </c>
      <c r="C55" s="8">
        <v>325912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-145328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180584</v>
      </c>
    </row>
    <row r="56" spans="1:19" ht="12.75" customHeight="1" outlineLevel="1">
      <c r="A56" s="10" t="s">
        <v>107</v>
      </c>
      <c r="B56" s="25" t="s">
        <v>108</v>
      </c>
      <c r="C56" s="8">
        <v>-183333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100000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-83333</v>
      </c>
    </row>
    <row r="57" spans="1:19" ht="12.75" customHeight="1" outlineLevel="1">
      <c r="A57" s="10" t="s">
        <v>109</v>
      </c>
      <c r="B57" s="25" t="s">
        <v>110</v>
      </c>
      <c r="C57" s="8">
        <v>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3</v>
      </c>
    </row>
    <row r="58" spans="1:19" ht="12.75" customHeight="1" outlineLevel="1">
      <c r="A58" s="10" t="s">
        <v>111</v>
      </c>
      <c r="B58" s="25" t="s">
        <v>112</v>
      </c>
      <c r="C58" s="8">
        <v>-430988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-355957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-786945</v>
      </c>
    </row>
    <row r="59" spans="1:19" ht="12.75" customHeight="1" outlineLevel="1">
      <c r="A59" s="10" t="s">
        <v>113</v>
      </c>
      <c r="B59" s="25" t="s">
        <v>114</v>
      </c>
      <c r="C59" s="8">
        <v>-7789203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-1079979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-8869182</v>
      </c>
    </row>
    <row r="60" spans="1:19" ht="12.75" customHeight="1" outlineLevel="1">
      <c r="A60" s="10" t="s">
        <v>115</v>
      </c>
      <c r="B60" s="25" t="s">
        <v>116</v>
      </c>
      <c r="C60" s="8">
        <v>213362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213362</v>
      </c>
    </row>
    <row r="61" spans="1:19" ht="12.75" customHeight="1" outlineLevel="1">
      <c r="A61" s="10" t="s">
        <v>117</v>
      </c>
      <c r="B61" s="25" t="s">
        <v>118</v>
      </c>
      <c r="C61" s="8">
        <v>437167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437167</v>
      </c>
    </row>
    <row r="62" spans="1:19" ht="12.75" customHeight="1" outlineLevel="1">
      <c r="A62" s="10" t="s">
        <v>119</v>
      </c>
      <c r="B62" s="25" t="s">
        <v>120</v>
      </c>
      <c r="C62" s="8">
        <v>34384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-12729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21655</v>
      </c>
    </row>
    <row r="63" spans="1:19" ht="12.75" customHeight="1" outlineLevel="1">
      <c r="A63" s="10" t="s">
        <v>121</v>
      </c>
      <c r="B63" s="25" t="s">
        <v>122</v>
      </c>
      <c r="C63" s="8">
        <v>-146381</v>
      </c>
      <c r="D63" s="8">
        <v>0</v>
      </c>
      <c r="E63" s="8">
        <v>-87769</v>
      </c>
      <c r="F63" s="8">
        <v>0</v>
      </c>
      <c r="G63" s="8">
        <v>0</v>
      </c>
      <c r="H63" s="8">
        <v>0</v>
      </c>
      <c r="I63" s="8">
        <v>-105053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-339203</v>
      </c>
    </row>
    <row r="64" spans="1:19" ht="12.75" customHeight="1" outlineLevel="1">
      <c r="A64" s="10" t="s">
        <v>123</v>
      </c>
      <c r="B64" s="25" t="s">
        <v>124</v>
      </c>
      <c r="C64" s="8">
        <v>78742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12908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91650</v>
      </c>
    </row>
    <row r="65" spans="1:19" ht="12.75" customHeight="1" outlineLevel="1">
      <c r="A65" s="10" t="s">
        <v>125</v>
      </c>
      <c r="B65" s="25" t="s">
        <v>126</v>
      </c>
      <c r="C65" s="8">
        <v>-60622</v>
      </c>
      <c r="D65" s="8">
        <v>0</v>
      </c>
      <c r="E65" s="8">
        <v>-33884</v>
      </c>
      <c r="F65" s="8">
        <v>0</v>
      </c>
      <c r="G65" s="8">
        <v>0</v>
      </c>
      <c r="H65" s="8">
        <v>0</v>
      </c>
      <c r="I65" s="8">
        <v>-5461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-99967</v>
      </c>
    </row>
    <row r="66" spans="1:19" ht="12.75" customHeight="1" outlineLevel="1">
      <c r="A66" s="10" t="s">
        <v>127</v>
      </c>
      <c r="B66" s="25" t="s">
        <v>128</v>
      </c>
      <c r="C66" s="8">
        <v>3211</v>
      </c>
      <c r="D66" s="8">
        <v>0</v>
      </c>
      <c r="E66" s="8">
        <v>-2227</v>
      </c>
      <c r="F66" s="8">
        <v>0</v>
      </c>
      <c r="G66" s="8">
        <v>0</v>
      </c>
      <c r="H66" s="8">
        <v>0</v>
      </c>
      <c r="I66" s="8">
        <v>-12312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-11328</v>
      </c>
    </row>
    <row r="67" spans="1:19" ht="12.75" customHeight="1" outlineLevel="1">
      <c r="A67" s="10" t="s">
        <v>129</v>
      </c>
      <c r="B67" s="25" t="s">
        <v>130</v>
      </c>
      <c r="C67" s="8">
        <v>-7912</v>
      </c>
      <c r="D67" s="8">
        <v>0</v>
      </c>
      <c r="E67" s="8">
        <v>133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-7779</v>
      </c>
    </row>
    <row r="68" spans="1:19" ht="12.75" customHeight="1" outlineLevel="1">
      <c r="A68" s="10" t="s">
        <v>131</v>
      </c>
      <c r="B68" s="25" t="s">
        <v>132</v>
      </c>
      <c r="C68" s="8">
        <v>-30685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-30685</v>
      </c>
    </row>
    <row r="69" spans="1:19" ht="12.75" customHeight="1" outlineLevel="1">
      <c r="A69" s="10" t="s">
        <v>133</v>
      </c>
      <c r="B69" s="25" t="s">
        <v>134</v>
      </c>
      <c r="C69" s="8">
        <v>-1545549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-1545549</v>
      </c>
    </row>
    <row r="70" spans="1:19" ht="12.75" customHeight="1" outlineLevel="1">
      <c r="A70" s="10" t="s">
        <v>135</v>
      </c>
      <c r="B70" s="25" t="s">
        <v>136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12.75" customHeight="1" outlineLevel="1">
      <c r="A71" s="10" t="s">
        <v>137</v>
      </c>
      <c r="B71" s="25" t="s">
        <v>138</v>
      </c>
      <c r="C71" s="8">
        <v>1689674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-167837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1521837</v>
      </c>
    </row>
    <row r="72" spans="1:19" ht="12.75" customHeight="1" outlineLevel="1">
      <c r="A72" s="10" t="s">
        <v>139</v>
      </c>
      <c r="B72" s="25" t="s">
        <v>140</v>
      </c>
      <c r="C72" s="9">
        <v>59705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-66675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-6970</v>
      </c>
    </row>
    <row r="73" spans="1:19" ht="12.75" customHeight="1">
      <c r="A73" s="25" t="s">
        <v>141</v>
      </c>
      <c r="B73" s="25" t="s">
        <v>4</v>
      </c>
      <c r="C73" s="8">
        <v>-7420163</v>
      </c>
      <c r="D73" s="8">
        <v>0</v>
      </c>
      <c r="E73" s="8">
        <v>-123747</v>
      </c>
      <c r="F73" s="8">
        <v>0</v>
      </c>
      <c r="G73" s="8">
        <v>0</v>
      </c>
      <c r="H73" s="8">
        <v>0</v>
      </c>
      <c r="I73" s="8">
        <v>-1607056</v>
      </c>
      <c r="J73" s="8">
        <v>-234511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-9385478</v>
      </c>
    </row>
    <row r="74" spans="1:19" ht="12.75" customHeight="1">
      <c r="A74" s="25" t="s">
        <v>4</v>
      </c>
      <c r="B74" s="25" t="s">
        <v>4</v>
      </c>
      <c r="C74" s="25" t="s">
        <v>4</v>
      </c>
      <c r="D74" s="25" t="s">
        <v>4</v>
      </c>
      <c r="E74" s="25" t="s">
        <v>4</v>
      </c>
      <c r="F74" s="25" t="s">
        <v>4</v>
      </c>
      <c r="G74" s="25" t="s">
        <v>4</v>
      </c>
      <c r="H74" s="25" t="s">
        <v>4</v>
      </c>
      <c r="I74" s="25" t="s">
        <v>4</v>
      </c>
      <c r="J74" s="25" t="s">
        <v>4</v>
      </c>
      <c r="K74" s="25" t="s">
        <v>4</v>
      </c>
      <c r="L74" s="25" t="s">
        <v>4</v>
      </c>
      <c r="M74" s="25" t="s">
        <v>4</v>
      </c>
      <c r="N74" s="25" t="s">
        <v>4</v>
      </c>
      <c r="O74" s="25" t="s">
        <v>4</v>
      </c>
      <c r="P74" s="25" t="s">
        <v>4</v>
      </c>
      <c r="Q74" s="25" t="s">
        <v>4</v>
      </c>
      <c r="R74" s="25" t="s">
        <v>4</v>
      </c>
      <c r="S74" s="25" t="s">
        <v>4</v>
      </c>
    </row>
    <row r="75" spans="1:19" ht="12.75" customHeight="1" thickBot="1">
      <c r="A75" s="7" t="s">
        <v>142</v>
      </c>
      <c r="B75" s="7" t="s">
        <v>4</v>
      </c>
      <c r="C75" s="6">
        <v>-200281930</v>
      </c>
      <c r="D75" s="6">
        <v>0</v>
      </c>
      <c r="E75" s="6">
        <v>1153458</v>
      </c>
      <c r="F75" s="6">
        <v>0</v>
      </c>
      <c r="G75" s="6">
        <v>0</v>
      </c>
      <c r="H75" s="6">
        <v>0</v>
      </c>
      <c r="I75" s="6">
        <v>-20745202</v>
      </c>
      <c r="J75" s="6">
        <v>-319308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2061140</v>
      </c>
      <c r="S75" s="6">
        <v>-218131843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1"/>
  <sheetViews>
    <sheetView workbookViewId="0" xr3:uid="{842E5F09-E766-5B8D-85AF-A39847EA96FD}">
      <pane xSplit="3" ySplit="7" topLeftCell="V8" activePane="bottomRight" state="frozen"/>
      <selection pane="bottomRight" activeCell="Q18" sqref="Q18"/>
      <selection pane="bottomLeft" activeCell="Q18" sqref="Q18"/>
      <selection pane="topRight" activeCell="Q18" sqref="Q18"/>
    </sheetView>
  </sheetViews>
  <sheetFormatPr defaultColWidth="9.140625" defaultRowHeight="12.75" outlineLevelRow="1"/>
  <cols>
    <col min="1" max="1" width="14.7109375" style="5" customWidth="1"/>
    <col min="2" max="2" width="45" style="5" customWidth="1"/>
    <col min="3" max="3" width="19" style="5" customWidth="1"/>
    <col min="4" max="4" width="13.28515625" style="5" customWidth="1"/>
    <col min="5" max="5" width="31.85546875" style="5" customWidth="1"/>
    <col min="6" max="6" width="23.140625" style="5" customWidth="1"/>
    <col min="7" max="7" width="19.28515625" style="5" customWidth="1"/>
    <col min="8" max="8" width="33.5703125" style="5" customWidth="1"/>
    <col min="9" max="9" width="18.140625" style="5" customWidth="1"/>
    <col min="10" max="10" width="33.28515625" style="5" customWidth="1"/>
    <col min="11" max="11" width="24.85546875" style="5" customWidth="1"/>
    <col min="12" max="12" width="21.7109375" style="5" customWidth="1"/>
    <col min="13" max="13" width="24.85546875" style="5" customWidth="1"/>
    <col min="14" max="14" width="27.85546875" style="5" customWidth="1"/>
    <col min="15" max="15" width="27.42578125" style="5" customWidth="1"/>
    <col min="16" max="16" width="16" style="5" customWidth="1"/>
    <col min="17" max="17" width="29.140625" style="5" customWidth="1"/>
    <col min="18" max="19" width="18.7109375" style="5" customWidth="1"/>
    <col min="20" max="20" width="25.140625" style="5" customWidth="1"/>
    <col min="21" max="21" width="18.7109375" style="5" customWidth="1"/>
    <col min="22" max="22" width="31.5703125" style="5" customWidth="1"/>
    <col min="23" max="23" width="32.7109375" style="5" customWidth="1"/>
    <col min="24" max="24" width="16.85546875" style="5" customWidth="1"/>
    <col min="25" max="25" width="16.140625" style="5" customWidth="1"/>
    <col min="26" max="26" width="16.28515625" style="5" customWidth="1"/>
    <col min="27" max="16384" width="9.140625" style="5"/>
  </cols>
  <sheetData>
    <row r="1" spans="1:26" ht="12.75" customHeight="1">
      <c r="A1" s="30" t="s">
        <v>143</v>
      </c>
      <c r="B1" s="32"/>
      <c r="C1" s="32"/>
      <c r="D1" s="32"/>
      <c r="E1" s="3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" customHeight="1">
      <c r="A2" s="28" t="s">
        <v>3</v>
      </c>
      <c r="B2" s="32"/>
      <c r="C2" s="32"/>
      <c r="D2" s="32"/>
      <c r="E2" s="32"/>
      <c r="F2" s="26" t="s">
        <v>4</v>
      </c>
      <c r="G2" s="26" t="s">
        <v>4</v>
      </c>
      <c r="H2" s="26" t="s">
        <v>4</v>
      </c>
      <c r="I2" s="26" t="s">
        <v>4</v>
      </c>
      <c r="J2" s="26" t="s">
        <v>4</v>
      </c>
      <c r="K2" s="26" t="s">
        <v>4</v>
      </c>
      <c r="L2" s="26" t="s">
        <v>4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6" t="s">
        <v>4</v>
      </c>
      <c r="X2" s="26" t="s">
        <v>4</v>
      </c>
      <c r="Y2" s="26" t="s">
        <v>4</v>
      </c>
      <c r="Z2" s="26" t="s">
        <v>4</v>
      </c>
    </row>
    <row r="3" spans="1:26" ht="15" customHeight="1">
      <c r="A3" s="29" t="s">
        <v>5</v>
      </c>
      <c r="B3" s="32"/>
      <c r="C3" s="32"/>
      <c r="D3" s="32"/>
      <c r="E3" s="32"/>
      <c r="F3" s="26" t="s">
        <v>4</v>
      </c>
      <c r="G3" s="26" t="s">
        <v>4</v>
      </c>
      <c r="H3" s="26" t="s">
        <v>4</v>
      </c>
      <c r="I3" s="26" t="s">
        <v>4</v>
      </c>
      <c r="J3" s="26" t="s">
        <v>4</v>
      </c>
      <c r="K3" s="26" t="s">
        <v>4</v>
      </c>
      <c r="L3" s="26" t="s">
        <v>4</v>
      </c>
      <c r="M3" s="26" t="s">
        <v>4</v>
      </c>
      <c r="N3" s="26" t="s">
        <v>4</v>
      </c>
      <c r="O3" s="26" t="s">
        <v>4</v>
      </c>
      <c r="P3" s="26" t="s">
        <v>4</v>
      </c>
      <c r="Q3" s="26" t="s">
        <v>4</v>
      </c>
      <c r="R3" s="26" t="s">
        <v>4</v>
      </c>
      <c r="S3" s="26" t="s">
        <v>4</v>
      </c>
      <c r="T3" s="26" t="s">
        <v>4</v>
      </c>
      <c r="U3" s="26" t="s">
        <v>4</v>
      </c>
      <c r="V3" s="26" t="s">
        <v>4</v>
      </c>
      <c r="W3" s="26" t="s">
        <v>4</v>
      </c>
      <c r="X3" s="26" t="s">
        <v>4</v>
      </c>
      <c r="Y3" s="26" t="s">
        <v>4</v>
      </c>
      <c r="Z3" s="26" t="s">
        <v>4</v>
      </c>
    </row>
    <row r="4" spans="1:26" ht="15" customHeight="1">
      <c r="A4" s="29" t="s">
        <v>144</v>
      </c>
      <c r="B4" s="32"/>
      <c r="C4" s="32"/>
      <c r="D4" s="32"/>
      <c r="E4" s="32"/>
      <c r="F4" s="26" t="s">
        <v>4</v>
      </c>
      <c r="G4" s="26" t="s">
        <v>4</v>
      </c>
      <c r="H4" s="26" t="s">
        <v>4</v>
      </c>
      <c r="I4" s="26" t="s">
        <v>4</v>
      </c>
      <c r="J4" s="26" t="s">
        <v>4</v>
      </c>
      <c r="K4" s="26" t="s">
        <v>4</v>
      </c>
      <c r="L4" s="26" t="s">
        <v>4</v>
      </c>
      <c r="M4" s="26" t="s">
        <v>4</v>
      </c>
      <c r="N4" s="26" t="s">
        <v>4</v>
      </c>
      <c r="O4" s="26" t="s">
        <v>4</v>
      </c>
      <c r="P4" s="26" t="s">
        <v>4</v>
      </c>
      <c r="Q4" s="26" t="s">
        <v>4</v>
      </c>
      <c r="R4" s="26" t="s">
        <v>4</v>
      </c>
      <c r="S4" s="26" t="s">
        <v>4</v>
      </c>
      <c r="T4" s="26" t="s">
        <v>4</v>
      </c>
      <c r="U4" s="26" t="s">
        <v>4</v>
      </c>
      <c r="V4" s="26" t="s">
        <v>4</v>
      </c>
      <c r="W4" s="26" t="s">
        <v>4</v>
      </c>
      <c r="X4" s="26" t="s">
        <v>4</v>
      </c>
      <c r="Y4" s="26" t="s">
        <v>4</v>
      </c>
      <c r="Z4" s="26" t="s">
        <v>4</v>
      </c>
    </row>
    <row r="5" spans="1:26" ht="12.75" customHeight="1">
      <c r="A5" s="29" t="s">
        <v>4</v>
      </c>
      <c r="B5" s="32"/>
      <c r="C5" s="32"/>
      <c r="D5" s="32"/>
      <c r="E5" s="32"/>
      <c r="F5" s="26" t="s">
        <v>4</v>
      </c>
      <c r="G5" s="26" t="s">
        <v>4</v>
      </c>
      <c r="H5" s="26" t="s">
        <v>4</v>
      </c>
      <c r="I5" s="26" t="s">
        <v>4</v>
      </c>
      <c r="J5" s="26" t="s">
        <v>4</v>
      </c>
      <c r="K5" s="26" t="s">
        <v>4</v>
      </c>
      <c r="L5" s="26" t="s">
        <v>4</v>
      </c>
      <c r="M5" s="26" t="s">
        <v>4</v>
      </c>
      <c r="N5" s="26" t="s">
        <v>4</v>
      </c>
      <c r="O5" s="26" t="s">
        <v>4</v>
      </c>
      <c r="P5" s="26" t="s">
        <v>4</v>
      </c>
      <c r="Q5" s="26" t="s">
        <v>4</v>
      </c>
      <c r="R5" s="26" t="s">
        <v>4</v>
      </c>
      <c r="S5" s="26" t="s">
        <v>4</v>
      </c>
      <c r="T5" s="26" t="s">
        <v>4</v>
      </c>
      <c r="U5" s="26" t="s">
        <v>4</v>
      </c>
      <c r="V5" s="26" t="s">
        <v>4</v>
      </c>
      <c r="W5" s="26" t="s">
        <v>4</v>
      </c>
      <c r="X5" s="26" t="s">
        <v>4</v>
      </c>
      <c r="Y5" s="26" t="s">
        <v>4</v>
      </c>
      <c r="Z5" s="26" t="s">
        <v>4</v>
      </c>
    </row>
    <row r="6" spans="1:26" ht="12.75" customHeight="1">
      <c r="A6" s="26" t="s">
        <v>4</v>
      </c>
      <c r="B6" s="26" t="s">
        <v>4</v>
      </c>
      <c r="C6" s="26" t="s">
        <v>4</v>
      </c>
      <c r="D6" s="26" t="s">
        <v>4</v>
      </c>
      <c r="E6" s="26" t="s">
        <v>4</v>
      </c>
      <c r="F6" s="26" t="s">
        <v>4</v>
      </c>
      <c r="G6" s="26" t="s">
        <v>4</v>
      </c>
      <c r="H6" s="26" t="s">
        <v>4</v>
      </c>
      <c r="I6" s="26" t="s">
        <v>4</v>
      </c>
      <c r="J6" s="26" t="s">
        <v>4</v>
      </c>
      <c r="K6" s="26" t="s">
        <v>4</v>
      </c>
      <c r="L6" s="26" t="s">
        <v>4</v>
      </c>
      <c r="M6" s="26" t="s">
        <v>4</v>
      </c>
      <c r="N6" s="26" t="s">
        <v>4</v>
      </c>
      <c r="O6" s="26" t="s">
        <v>4</v>
      </c>
      <c r="P6" s="26" t="s">
        <v>4</v>
      </c>
      <c r="Q6" s="26" t="s">
        <v>4</v>
      </c>
      <c r="R6" s="26" t="s">
        <v>4</v>
      </c>
      <c r="S6" s="26" t="s">
        <v>4</v>
      </c>
      <c r="T6" s="26" t="s">
        <v>4</v>
      </c>
      <c r="U6" s="26" t="s">
        <v>4</v>
      </c>
      <c r="V6" s="26" t="s">
        <v>4</v>
      </c>
      <c r="W6" s="26" t="s">
        <v>4</v>
      </c>
      <c r="X6" s="26" t="s">
        <v>4</v>
      </c>
      <c r="Y6" s="26" t="s">
        <v>4</v>
      </c>
      <c r="Z6" s="26" t="s">
        <v>4</v>
      </c>
    </row>
    <row r="7" spans="1:26" ht="12.75" customHeight="1">
      <c r="A7" s="14" t="s">
        <v>7</v>
      </c>
      <c r="B7" s="14" t="s">
        <v>8</v>
      </c>
      <c r="C7" s="14" t="s">
        <v>145</v>
      </c>
      <c r="D7" s="14" t="s">
        <v>146</v>
      </c>
      <c r="E7" s="14" t="s">
        <v>147</v>
      </c>
      <c r="F7" s="14" t="s">
        <v>148</v>
      </c>
      <c r="G7" s="14" t="s">
        <v>149</v>
      </c>
      <c r="H7" s="14" t="s">
        <v>150</v>
      </c>
      <c r="I7" s="14" t="s">
        <v>151</v>
      </c>
      <c r="J7" s="14" t="s">
        <v>10</v>
      </c>
      <c r="K7" s="14" t="s">
        <v>11</v>
      </c>
      <c r="L7" s="14" t="s">
        <v>12</v>
      </c>
      <c r="M7" s="14" t="s">
        <v>152</v>
      </c>
      <c r="N7" s="14" t="s">
        <v>14</v>
      </c>
      <c r="O7" s="14" t="s">
        <v>9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4" t="s">
        <v>20</v>
      </c>
      <c r="V7" s="14" t="s">
        <v>21</v>
      </c>
      <c r="W7" s="14" t="s">
        <v>22</v>
      </c>
      <c r="X7" s="14" t="s">
        <v>23</v>
      </c>
      <c r="Y7" s="14" t="s">
        <v>24</v>
      </c>
      <c r="Z7" s="14" t="s">
        <v>25</v>
      </c>
    </row>
    <row r="8" spans="1:26" ht="12.75" customHeight="1">
      <c r="A8" s="26" t="s">
        <v>26</v>
      </c>
      <c r="B8" s="26" t="s">
        <v>27</v>
      </c>
      <c r="C8" s="26" t="s">
        <v>4</v>
      </c>
      <c r="D8" s="26" t="s">
        <v>4</v>
      </c>
      <c r="E8" s="26" t="s">
        <v>4</v>
      </c>
      <c r="F8" s="26" t="s">
        <v>4</v>
      </c>
      <c r="G8" s="26" t="s">
        <v>4</v>
      </c>
      <c r="H8" s="26" t="s">
        <v>4</v>
      </c>
      <c r="I8" s="26" t="s">
        <v>4</v>
      </c>
      <c r="J8" s="26" t="s">
        <v>4</v>
      </c>
      <c r="K8" s="26" t="s">
        <v>4</v>
      </c>
      <c r="L8" s="26" t="s">
        <v>4</v>
      </c>
      <c r="M8" s="26" t="s">
        <v>4</v>
      </c>
      <c r="N8" s="26" t="s">
        <v>4</v>
      </c>
      <c r="O8" s="26" t="s">
        <v>4</v>
      </c>
      <c r="P8" s="26" t="s">
        <v>4</v>
      </c>
      <c r="Q8" s="26" t="s">
        <v>4</v>
      </c>
      <c r="R8" s="26" t="s">
        <v>4</v>
      </c>
      <c r="S8" s="26" t="s">
        <v>4</v>
      </c>
      <c r="T8" s="26" t="s">
        <v>4</v>
      </c>
      <c r="U8" s="26" t="s">
        <v>4</v>
      </c>
      <c r="V8" s="26" t="s">
        <v>4</v>
      </c>
      <c r="W8" s="26" t="s">
        <v>4</v>
      </c>
      <c r="X8" s="26" t="s">
        <v>4</v>
      </c>
      <c r="Y8" s="26" t="s">
        <v>4</v>
      </c>
      <c r="Z8" s="26" t="s">
        <v>4</v>
      </c>
    </row>
    <row r="9" spans="1:26" ht="12.75" customHeight="1" outlineLevel="1">
      <c r="A9" s="10" t="s">
        <v>28</v>
      </c>
      <c r="B9" s="26" t="s">
        <v>29</v>
      </c>
      <c r="C9" s="8">
        <v>-21657639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-21657639</v>
      </c>
      <c r="P9" s="8">
        <v>240065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-21417574</v>
      </c>
    </row>
    <row r="10" spans="1:26" ht="12.75" customHeight="1" outlineLevel="1">
      <c r="A10" s="10" t="s">
        <v>30</v>
      </c>
      <c r="B10" s="26" t="s">
        <v>31</v>
      </c>
      <c r="C10" s="8">
        <v>80968275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80968275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80968275</v>
      </c>
    </row>
    <row r="11" spans="1:26" ht="12.75" customHeight="1" outlineLevel="1">
      <c r="A11" s="10" t="s">
        <v>153</v>
      </c>
      <c r="B11" s="26" t="s">
        <v>154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77108842</v>
      </c>
      <c r="O11" s="9">
        <v>77108842</v>
      </c>
      <c r="P11" s="9">
        <v>3360285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80469127</v>
      </c>
    </row>
    <row r="12" spans="1:26" ht="12.75" customHeight="1">
      <c r="A12" s="26" t="s">
        <v>32</v>
      </c>
      <c r="B12" s="26" t="s">
        <v>4</v>
      </c>
      <c r="C12" s="8">
        <v>59310636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77108842</v>
      </c>
      <c r="O12" s="8">
        <v>136419478</v>
      </c>
      <c r="P12" s="8">
        <v>3600350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140019828</v>
      </c>
    </row>
    <row r="13" spans="1:26" ht="12.75" customHeight="1">
      <c r="A13" s="26" t="s">
        <v>4</v>
      </c>
      <c r="B13" s="26" t="s">
        <v>4</v>
      </c>
      <c r="C13" s="26" t="s">
        <v>4</v>
      </c>
      <c r="D13" s="26" t="s">
        <v>4</v>
      </c>
      <c r="E13" s="26" t="s">
        <v>4</v>
      </c>
      <c r="F13" s="26" t="s">
        <v>4</v>
      </c>
      <c r="G13" s="26" t="s">
        <v>4</v>
      </c>
      <c r="H13" s="26" t="s">
        <v>4</v>
      </c>
      <c r="I13" s="26" t="s">
        <v>4</v>
      </c>
      <c r="J13" s="26" t="s">
        <v>4</v>
      </c>
      <c r="K13" s="26" t="s">
        <v>4</v>
      </c>
      <c r="L13" s="26" t="s">
        <v>4</v>
      </c>
      <c r="M13" s="26" t="s">
        <v>4</v>
      </c>
      <c r="N13" s="26" t="s">
        <v>4</v>
      </c>
      <c r="O13" s="26" t="s">
        <v>4</v>
      </c>
      <c r="P13" s="26" t="s">
        <v>4</v>
      </c>
      <c r="Q13" s="26" t="s">
        <v>4</v>
      </c>
      <c r="R13" s="26" t="s">
        <v>4</v>
      </c>
      <c r="S13" s="26" t="s">
        <v>4</v>
      </c>
      <c r="T13" s="26" t="s">
        <v>4</v>
      </c>
      <c r="U13" s="26" t="s">
        <v>4</v>
      </c>
      <c r="V13" s="26" t="s">
        <v>4</v>
      </c>
      <c r="W13" s="26" t="s">
        <v>4</v>
      </c>
      <c r="X13" s="26" t="s">
        <v>4</v>
      </c>
      <c r="Y13" s="26" t="s">
        <v>4</v>
      </c>
      <c r="Z13" s="26" t="s">
        <v>4</v>
      </c>
    </row>
    <row r="14" spans="1:26" ht="12.75" customHeight="1">
      <c r="A14" s="26" t="s">
        <v>33</v>
      </c>
      <c r="B14" s="26" t="s">
        <v>34</v>
      </c>
      <c r="C14" s="26" t="s">
        <v>4</v>
      </c>
      <c r="D14" s="26" t="s">
        <v>4</v>
      </c>
      <c r="E14" s="26" t="s">
        <v>4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6" t="s">
        <v>4</v>
      </c>
      <c r="L14" s="26" t="s">
        <v>4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26" t="s">
        <v>4</v>
      </c>
      <c r="S14" s="26" t="s">
        <v>4</v>
      </c>
      <c r="T14" s="26" t="s">
        <v>4</v>
      </c>
      <c r="U14" s="26" t="s">
        <v>4</v>
      </c>
      <c r="V14" s="26" t="s">
        <v>4</v>
      </c>
      <c r="W14" s="26" t="s">
        <v>4</v>
      </c>
      <c r="X14" s="26" t="s">
        <v>4</v>
      </c>
      <c r="Y14" s="26" t="s">
        <v>4</v>
      </c>
      <c r="Z14" s="26" t="s">
        <v>4</v>
      </c>
    </row>
    <row r="15" spans="1:26" s="11" customFormat="1" ht="12.75" customHeight="1" outlineLevel="1">
      <c r="A15" s="13" t="s">
        <v>35</v>
      </c>
      <c r="B15" s="11" t="s">
        <v>36</v>
      </c>
      <c r="C15" s="12">
        <v>5902243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177904</v>
      </c>
      <c r="N15" s="12">
        <v>0</v>
      </c>
      <c r="O15" s="12">
        <v>6080147</v>
      </c>
      <c r="P15" s="12">
        <v>-811963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5268184</v>
      </c>
    </row>
    <row r="16" spans="1:26" ht="12.75" customHeight="1" outlineLevel="1">
      <c r="A16" s="10" t="s">
        <v>37</v>
      </c>
      <c r="B16" s="26" t="s">
        <v>38</v>
      </c>
      <c r="C16" s="9">
        <v>714790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714790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714790</v>
      </c>
    </row>
    <row r="17" spans="1:26" ht="12.75" customHeight="1">
      <c r="A17" s="26" t="s">
        <v>39</v>
      </c>
      <c r="B17" s="26" t="s">
        <v>4</v>
      </c>
      <c r="C17" s="8">
        <v>6617033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177904</v>
      </c>
      <c r="N17" s="8">
        <v>0</v>
      </c>
      <c r="O17" s="8">
        <v>6794937</v>
      </c>
      <c r="P17" s="8">
        <v>-811963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5982974</v>
      </c>
    </row>
    <row r="18" spans="1:26" ht="12.75" customHeight="1">
      <c r="A18" s="26" t="s">
        <v>4</v>
      </c>
      <c r="B18" s="26" t="s">
        <v>4</v>
      </c>
      <c r="C18" s="26" t="s">
        <v>4</v>
      </c>
      <c r="D18" s="26" t="s">
        <v>4</v>
      </c>
      <c r="E18" s="26" t="s">
        <v>4</v>
      </c>
      <c r="F18" s="26" t="s">
        <v>4</v>
      </c>
      <c r="G18" s="26" t="s">
        <v>4</v>
      </c>
      <c r="H18" s="26" t="s">
        <v>4</v>
      </c>
      <c r="I18" s="26" t="s">
        <v>4</v>
      </c>
      <c r="J18" s="26" t="s">
        <v>4</v>
      </c>
      <c r="K18" s="26" t="s">
        <v>4</v>
      </c>
      <c r="L18" s="26" t="s">
        <v>4</v>
      </c>
      <c r="M18" s="26" t="s">
        <v>4</v>
      </c>
      <c r="N18" s="26" t="s">
        <v>4</v>
      </c>
      <c r="O18" s="26" t="s">
        <v>4</v>
      </c>
      <c r="P18" s="26" t="s">
        <v>4</v>
      </c>
      <c r="Q18" s="26" t="s">
        <v>4</v>
      </c>
      <c r="R18" s="26" t="s">
        <v>4</v>
      </c>
      <c r="S18" s="26" t="s">
        <v>4</v>
      </c>
      <c r="T18" s="26" t="s">
        <v>4</v>
      </c>
      <c r="U18" s="26" t="s">
        <v>4</v>
      </c>
      <c r="V18" s="26" t="s">
        <v>4</v>
      </c>
      <c r="W18" s="26" t="s">
        <v>4</v>
      </c>
      <c r="X18" s="26" t="s">
        <v>4</v>
      </c>
      <c r="Y18" s="26" t="s">
        <v>4</v>
      </c>
      <c r="Z18" s="26" t="s">
        <v>4</v>
      </c>
    </row>
    <row r="19" spans="1:26" ht="12.75" customHeight="1">
      <c r="A19" s="26" t="s">
        <v>40</v>
      </c>
      <c r="B19" s="26" t="s">
        <v>41</v>
      </c>
      <c r="C19" s="26" t="s">
        <v>4</v>
      </c>
      <c r="D19" s="26" t="s">
        <v>4</v>
      </c>
      <c r="E19" s="26" t="s">
        <v>4</v>
      </c>
      <c r="F19" s="26" t="s">
        <v>4</v>
      </c>
      <c r="G19" s="26" t="s">
        <v>4</v>
      </c>
      <c r="H19" s="26" t="s">
        <v>4</v>
      </c>
      <c r="I19" s="26" t="s">
        <v>4</v>
      </c>
      <c r="J19" s="26" t="s">
        <v>4</v>
      </c>
      <c r="K19" s="26" t="s">
        <v>4</v>
      </c>
      <c r="L19" s="26" t="s">
        <v>4</v>
      </c>
      <c r="M19" s="26" t="s">
        <v>4</v>
      </c>
      <c r="N19" s="26" t="s">
        <v>4</v>
      </c>
      <c r="O19" s="26" t="s">
        <v>4</v>
      </c>
      <c r="P19" s="26" t="s">
        <v>4</v>
      </c>
      <c r="Q19" s="26" t="s">
        <v>4</v>
      </c>
      <c r="R19" s="26" t="s">
        <v>4</v>
      </c>
      <c r="S19" s="26" t="s">
        <v>4</v>
      </c>
      <c r="T19" s="26" t="s">
        <v>4</v>
      </c>
      <c r="U19" s="26" t="s">
        <v>4</v>
      </c>
      <c r="V19" s="26" t="s">
        <v>4</v>
      </c>
      <c r="W19" s="26" t="s">
        <v>4</v>
      </c>
      <c r="X19" s="26" t="s">
        <v>4</v>
      </c>
      <c r="Y19" s="26" t="s">
        <v>4</v>
      </c>
      <c r="Z19" s="26" t="s">
        <v>4</v>
      </c>
    </row>
    <row r="20" spans="1:26" ht="12.75" customHeight="1" outlineLevel="1">
      <c r="A20" s="10" t="s">
        <v>42</v>
      </c>
      <c r="B20" s="26" t="s">
        <v>43</v>
      </c>
      <c r="C20" s="8">
        <v>-2467700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70426</v>
      </c>
      <c r="L20" s="8">
        <v>0</v>
      </c>
      <c r="M20" s="8">
        <v>0</v>
      </c>
      <c r="N20" s="8">
        <v>0</v>
      </c>
      <c r="O20" s="8">
        <v>-2397274</v>
      </c>
      <c r="P20" s="8">
        <v>331882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-2065392</v>
      </c>
    </row>
    <row r="21" spans="1:26" ht="12.75" customHeight="1" outlineLevel="1">
      <c r="A21" s="10" t="s">
        <v>44</v>
      </c>
      <c r="B21" s="26" t="s">
        <v>45</v>
      </c>
      <c r="C21" s="9">
        <v>1281688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1281688</v>
      </c>
      <c r="P21" s="9">
        <v>1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1281689</v>
      </c>
    </row>
    <row r="22" spans="1:26" ht="12.75" customHeight="1">
      <c r="A22" s="26" t="s">
        <v>46</v>
      </c>
      <c r="B22" s="26" t="s">
        <v>4</v>
      </c>
      <c r="C22" s="8">
        <v>-1186012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70426</v>
      </c>
      <c r="L22" s="8">
        <v>0</v>
      </c>
      <c r="M22" s="8">
        <v>0</v>
      </c>
      <c r="N22" s="8">
        <v>0</v>
      </c>
      <c r="O22" s="8">
        <v>-1115586</v>
      </c>
      <c r="P22" s="8">
        <v>331883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-783703</v>
      </c>
    </row>
    <row r="23" spans="1:26" ht="12.75" customHeight="1">
      <c r="A23" s="26" t="s">
        <v>4</v>
      </c>
      <c r="B23" s="26" t="s">
        <v>4</v>
      </c>
      <c r="C23" s="26" t="s">
        <v>4</v>
      </c>
      <c r="D23" s="26" t="s">
        <v>4</v>
      </c>
      <c r="E23" s="26" t="s">
        <v>4</v>
      </c>
      <c r="F23" s="26" t="s">
        <v>4</v>
      </c>
      <c r="G23" s="26" t="s">
        <v>4</v>
      </c>
      <c r="H23" s="26" t="s">
        <v>4</v>
      </c>
      <c r="I23" s="26" t="s">
        <v>4</v>
      </c>
      <c r="J23" s="26" t="s">
        <v>4</v>
      </c>
      <c r="K23" s="26" t="s">
        <v>4</v>
      </c>
      <c r="L23" s="26" t="s">
        <v>4</v>
      </c>
      <c r="M23" s="26" t="s">
        <v>4</v>
      </c>
      <c r="N23" s="26" t="s">
        <v>4</v>
      </c>
      <c r="O23" s="26" t="s">
        <v>4</v>
      </c>
      <c r="P23" s="26" t="s">
        <v>4</v>
      </c>
      <c r="Q23" s="26" t="s">
        <v>4</v>
      </c>
      <c r="R23" s="26" t="s">
        <v>4</v>
      </c>
      <c r="S23" s="26" t="s">
        <v>4</v>
      </c>
      <c r="T23" s="26" t="s">
        <v>4</v>
      </c>
      <c r="U23" s="26" t="s">
        <v>4</v>
      </c>
      <c r="V23" s="26" t="s">
        <v>4</v>
      </c>
      <c r="W23" s="26" t="s">
        <v>4</v>
      </c>
      <c r="X23" s="26" t="s">
        <v>4</v>
      </c>
      <c r="Y23" s="26" t="s">
        <v>4</v>
      </c>
      <c r="Z23" s="26" t="s">
        <v>4</v>
      </c>
    </row>
    <row r="24" spans="1:26" ht="12.75" customHeight="1">
      <c r="A24" s="26" t="s">
        <v>47</v>
      </c>
      <c r="B24" s="26" t="s">
        <v>48</v>
      </c>
      <c r="C24" s="26" t="s">
        <v>4</v>
      </c>
      <c r="D24" s="26" t="s">
        <v>4</v>
      </c>
      <c r="E24" s="26" t="s">
        <v>4</v>
      </c>
      <c r="F24" s="26" t="s">
        <v>4</v>
      </c>
      <c r="G24" s="26" t="s">
        <v>4</v>
      </c>
      <c r="H24" s="26" t="s">
        <v>4</v>
      </c>
      <c r="I24" s="26" t="s">
        <v>4</v>
      </c>
      <c r="J24" s="26" t="s">
        <v>4</v>
      </c>
      <c r="K24" s="26" t="s">
        <v>4</v>
      </c>
      <c r="L24" s="26" t="s">
        <v>4</v>
      </c>
      <c r="M24" s="26" t="s">
        <v>4</v>
      </c>
      <c r="N24" s="26" t="s">
        <v>4</v>
      </c>
      <c r="O24" s="26" t="s">
        <v>4</v>
      </c>
      <c r="P24" s="26" t="s">
        <v>4</v>
      </c>
      <c r="Q24" s="26" t="s">
        <v>4</v>
      </c>
      <c r="R24" s="26" t="s">
        <v>4</v>
      </c>
      <c r="S24" s="26" t="s">
        <v>4</v>
      </c>
      <c r="T24" s="26" t="s">
        <v>4</v>
      </c>
      <c r="U24" s="26" t="s">
        <v>4</v>
      </c>
      <c r="V24" s="26" t="s">
        <v>4</v>
      </c>
      <c r="W24" s="26" t="s">
        <v>4</v>
      </c>
      <c r="X24" s="26" t="s">
        <v>4</v>
      </c>
      <c r="Y24" s="26" t="s">
        <v>4</v>
      </c>
      <c r="Z24" s="26" t="s">
        <v>4</v>
      </c>
    </row>
    <row r="25" spans="1:26" ht="12.75" customHeight="1" outlineLevel="1">
      <c r="A25" s="10" t="s">
        <v>49</v>
      </c>
      <c r="B25" s="26" t="s">
        <v>50</v>
      </c>
      <c r="C25" s="8">
        <v>875778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875778</v>
      </c>
      <c r="P25" s="8">
        <v>-50407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825371</v>
      </c>
    </row>
    <row r="26" spans="1:26" ht="12.75" customHeight="1" outlineLevel="1">
      <c r="A26" s="10" t="s">
        <v>51</v>
      </c>
      <c r="B26" s="26" t="s">
        <v>52</v>
      </c>
      <c r="C26" s="8">
        <v>251183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251183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251183</v>
      </c>
    </row>
    <row r="27" spans="1:26" ht="12.75" customHeight="1" outlineLevel="1">
      <c r="A27" s="10" t="s">
        <v>53</v>
      </c>
      <c r="B27" s="26" t="s">
        <v>54</v>
      </c>
      <c r="C27" s="8">
        <v>-110941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329147</v>
      </c>
      <c r="L27" s="8">
        <v>0</v>
      </c>
      <c r="M27" s="8">
        <v>0</v>
      </c>
      <c r="N27" s="8">
        <v>0</v>
      </c>
      <c r="O27" s="8">
        <v>218206</v>
      </c>
      <c r="P27" s="8">
        <v>-64207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153999</v>
      </c>
    </row>
    <row r="28" spans="1:26" ht="12.75" customHeight="1" outlineLevel="1">
      <c r="A28" s="10" t="s">
        <v>55</v>
      </c>
      <c r="B28" s="26" t="s">
        <v>56</v>
      </c>
      <c r="C28" s="8">
        <v>454637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454638</v>
      </c>
      <c r="P28" s="8">
        <v>0</v>
      </c>
      <c r="Q28" s="8">
        <v>-82905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371733</v>
      </c>
    </row>
    <row r="29" spans="1:26" ht="12.75" customHeight="1" outlineLevel="1">
      <c r="A29" s="10" t="s">
        <v>57</v>
      </c>
      <c r="B29" s="26" t="s">
        <v>58</v>
      </c>
      <c r="C29" s="8">
        <v>307942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-99939</v>
      </c>
      <c r="O29" s="8">
        <v>208003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208003</v>
      </c>
    </row>
    <row r="30" spans="1:26" ht="12.75" customHeight="1" outlineLevel="1">
      <c r="A30" s="10" t="s">
        <v>59</v>
      </c>
      <c r="B30" s="26" t="s">
        <v>60</v>
      </c>
      <c r="C30" s="8">
        <v>30685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30685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30685</v>
      </c>
    </row>
    <row r="31" spans="1:26" ht="12.75" customHeight="1" outlineLevel="1">
      <c r="A31" s="10" t="s">
        <v>155</v>
      </c>
      <c r="B31" s="26" t="s">
        <v>156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45885</v>
      </c>
      <c r="L31" s="8">
        <v>0</v>
      </c>
      <c r="M31" s="8">
        <v>0</v>
      </c>
      <c r="N31" s="8">
        <v>0</v>
      </c>
      <c r="O31" s="8">
        <v>45885</v>
      </c>
      <c r="P31" s="8">
        <v>45885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91770</v>
      </c>
    </row>
    <row r="32" spans="1:26" ht="12.75" customHeight="1" outlineLevel="1">
      <c r="A32" s="10" t="s">
        <v>157</v>
      </c>
      <c r="B32" s="26" t="s">
        <v>158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-33314</v>
      </c>
      <c r="L32" s="8">
        <v>0</v>
      </c>
      <c r="M32" s="8">
        <v>0</v>
      </c>
      <c r="N32" s="8">
        <v>0</v>
      </c>
      <c r="O32" s="8">
        <v>-33314</v>
      </c>
      <c r="P32" s="8">
        <v>-33314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-66628</v>
      </c>
    </row>
    <row r="33" spans="1:26" ht="12.75" customHeight="1" outlineLevel="1">
      <c r="A33" s="10" t="s">
        <v>159</v>
      </c>
      <c r="B33" s="26" t="s">
        <v>160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-158932</v>
      </c>
      <c r="L33" s="9">
        <v>0</v>
      </c>
      <c r="M33" s="9">
        <v>0</v>
      </c>
      <c r="N33" s="9">
        <v>0</v>
      </c>
      <c r="O33" s="9">
        <v>-158932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-158932</v>
      </c>
    </row>
    <row r="34" spans="1:26" ht="12.75" customHeight="1">
      <c r="A34" s="26" t="s">
        <v>61</v>
      </c>
      <c r="B34" s="26" t="s">
        <v>4</v>
      </c>
      <c r="C34" s="8">
        <v>1809284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182786</v>
      </c>
      <c r="L34" s="8">
        <v>0</v>
      </c>
      <c r="M34" s="8">
        <v>0</v>
      </c>
      <c r="N34" s="8">
        <v>-99938</v>
      </c>
      <c r="O34" s="8">
        <v>1892132</v>
      </c>
      <c r="P34" s="8">
        <v>-102043</v>
      </c>
      <c r="Q34" s="8">
        <v>-82905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1707184</v>
      </c>
    </row>
    <row r="35" spans="1:26" ht="12.75" customHeight="1">
      <c r="A35" s="26" t="s">
        <v>4</v>
      </c>
      <c r="B35" s="26" t="s">
        <v>4</v>
      </c>
      <c r="C35" s="26" t="s">
        <v>4</v>
      </c>
      <c r="D35" s="26" t="s">
        <v>4</v>
      </c>
      <c r="E35" s="26" t="s">
        <v>4</v>
      </c>
      <c r="F35" s="26" t="s">
        <v>4</v>
      </c>
      <c r="G35" s="26" t="s">
        <v>4</v>
      </c>
      <c r="H35" s="26" t="s">
        <v>4</v>
      </c>
      <c r="I35" s="26" t="s">
        <v>4</v>
      </c>
      <c r="J35" s="26" t="s">
        <v>4</v>
      </c>
      <c r="K35" s="26" t="s">
        <v>4</v>
      </c>
      <c r="L35" s="26" t="s">
        <v>4</v>
      </c>
      <c r="M35" s="26" t="s">
        <v>4</v>
      </c>
      <c r="N35" s="26" t="s">
        <v>4</v>
      </c>
      <c r="O35" s="26" t="s">
        <v>4</v>
      </c>
      <c r="P35" s="26" t="s">
        <v>4</v>
      </c>
      <c r="Q35" s="26" t="s">
        <v>4</v>
      </c>
      <c r="R35" s="26" t="s">
        <v>4</v>
      </c>
      <c r="S35" s="26" t="s">
        <v>4</v>
      </c>
      <c r="T35" s="26" t="s">
        <v>4</v>
      </c>
      <c r="U35" s="26" t="s">
        <v>4</v>
      </c>
      <c r="V35" s="26" t="s">
        <v>4</v>
      </c>
      <c r="W35" s="26" t="s">
        <v>4</v>
      </c>
      <c r="X35" s="26" t="s">
        <v>4</v>
      </c>
      <c r="Y35" s="26" t="s">
        <v>4</v>
      </c>
      <c r="Z35" s="26" t="s">
        <v>4</v>
      </c>
    </row>
    <row r="36" spans="1:26" ht="12.75" customHeight="1">
      <c r="A36" s="26" t="s">
        <v>62</v>
      </c>
      <c r="B36" s="26" t="s">
        <v>63</v>
      </c>
      <c r="C36" s="26" t="s">
        <v>4</v>
      </c>
      <c r="D36" s="26" t="s">
        <v>4</v>
      </c>
      <c r="E36" s="26" t="s">
        <v>4</v>
      </c>
      <c r="F36" s="26" t="s">
        <v>4</v>
      </c>
      <c r="G36" s="26" t="s">
        <v>4</v>
      </c>
      <c r="H36" s="26" t="s">
        <v>4</v>
      </c>
      <c r="I36" s="26" t="s">
        <v>4</v>
      </c>
      <c r="J36" s="26" t="s">
        <v>4</v>
      </c>
      <c r="K36" s="26" t="s">
        <v>4</v>
      </c>
      <c r="L36" s="26" t="s">
        <v>4</v>
      </c>
      <c r="M36" s="26" t="s">
        <v>4</v>
      </c>
      <c r="N36" s="26" t="s">
        <v>4</v>
      </c>
      <c r="O36" s="26" t="s">
        <v>4</v>
      </c>
      <c r="P36" s="26" t="s">
        <v>4</v>
      </c>
      <c r="Q36" s="26" t="s">
        <v>4</v>
      </c>
      <c r="R36" s="26" t="s">
        <v>4</v>
      </c>
      <c r="S36" s="26" t="s">
        <v>4</v>
      </c>
      <c r="T36" s="26" t="s">
        <v>4</v>
      </c>
      <c r="U36" s="26" t="s">
        <v>4</v>
      </c>
      <c r="V36" s="26" t="s">
        <v>4</v>
      </c>
      <c r="W36" s="26" t="s">
        <v>4</v>
      </c>
      <c r="X36" s="26" t="s">
        <v>4</v>
      </c>
      <c r="Y36" s="26" t="s">
        <v>4</v>
      </c>
      <c r="Z36" s="26" t="s">
        <v>4</v>
      </c>
    </row>
    <row r="37" spans="1:26" ht="12.75" customHeight="1" outlineLevel="1">
      <c r="A37" s="10" t="s">
        <v>66</v>
      </c>
      <c r="B37" s="26" t="s">
        <v>67</v>
      </c>
      <c r="C37" s="8">
        <v>-211254432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-608819</v>
      </c>
      <c r="L37" s="8">
        <v>0</v>
      </c>
      <c r="M37" s="8">
        <v>0</v>
      </c>
      <c r="N37" s="8">
        <v>0</v>
      </c>
      <c r="O37" s="8">
        <v>-211863251</v>
      </c>
      <c r="P37" s="8">
        <v>-6105816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-217969067</v>
      </c>
    </row>
    <row r="38" spans="1:26" ht="12.75" customHeight="1" outlineLevel="1">
      <c r="A38" s="10" t="s">
        <v>68</v>
      </c>
      <c r="B38" s="26" t="s">
        <v>69</v>
      </c>
      <c r="C38" s="8">
        <v>246119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-64369</v>
      </c>
      <c r="L38" s="8">
        <v>0</v>
      </c>
      <c r="M38" s="8">
        <v>-177904</v>
      </c>
      <c r="N38" s="8">
        <v>0</v>
      </c>
      <c r="O38" s="8">
        <v>3846</v>
      </c>
      <c r="P38" s="8">
        <v>8136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11982</v>
      </c>
    </row>
    <row r="39" spans="1:26" ht="12.75" customHeight="1" outlineLevel="1">
      <c r="A39" s="10" t="s">
        <v>70</v>
      </c>
      <c r="B39" s="26" t="s">
        <v>71</v>
      </c>
      <c r="C39" s="8">
        <v>-10382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-10382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-10382</v>
      </c>
    </row>
    <row r="40" spans="1:26" ht="12.75" customHeight="1" outlineLevel="1">
      <c r="A40" s="10" t="s">
        <v>72</v>
      </c>
      <c r="B40" s="26" t="s">
        <v>73</v>
      </c>
      <c r="C40" s="8">
        <v>-29618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-29618</v>
      </c>
      <c r="P40" s="8">
        <v>-6533172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-6562790</v>
      </c>
    </row>
    <row r="41" spans="1:26" ht="12.75" customHeight="1" outlineLevel="1">
      <c r="A41" s="10" t="s">
        <v>74</v>
      </c>
      <c r="B41" s="26" t="s">
        <v>75</v>
      </c>
      <c r="C41" s="8">
        <v>-3045242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-79402</v>
      </c>
      <c r="L41" s="8">
        <v>0</v>
      </c>
      <c r="M41" s="8">
        <v>0</v>
      </c>
      <c r="N41" s="8">
        <v>0</v>
      </c>
      <c r="O41" s="8">
        <v>-3124644</v>
      </c>
      <c r="P41" s="8">
        <v>-234473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-3359117</v>
      </c>
    </row>
    <row r="42" spans="1:26" ht="12.75" customHeight="1" outlineLevel="1">
      <c r="A42" s="10" t="s">
        <v>76</v>
      </c>
      <c r="B42" s="26" t="s">
        <v>77</v>
      </c>
      <c r="C42" s="8">
        <v>-56188342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-842383</v>
      </c>
      <c r="L42" s="8">
        <v>0</v>
      </c>
      <c r="M42" s="8">
        <v>0</v>
      </c>
      <c r="N42" s="8">
        <v>0</v>
      </c>
      <c r="O42" s="8">
        <v>-57030725</v>
      </c>
      <c r="P42" s="8">
        <v>-4429582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-61460307</v>
      </c>
    </row>
    <row r="43" spans="1:26" ht="12.75" customHeight="1" outlineLevel="1">
      <c r="A43" s="10" t="s">
        <v>78</v>
      </c>
      <c r="B43" s="26" t="s">
        <v>79</v>
      </c>
      <c r="C43" s="8">
        <v>20466956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20466956</v>
      </c>
      <c r="P43" s="8">
        <v>359889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20826845</v>
      </c>
    </row>
    <row r="44" spans="1:26" ht="12.75" customHeight="1" outlineLevel="1">
      <c r="A44" s="10" t="s">
        <v>80</v>
      </c>
      <c r="B44" s="26" t="s">
        <v>81</v>
      </c>
      <c r="C44" s="8">
        <v>-18105403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177904</v>
      </c>
      <c r="L44" s="8">
        <v>0</v>
      </c>
      <c r="M44" s="8">
        <v>0</v>
      </c>
      <c r="N44" s="8">
        <v>0</v>
      </c>
      <c r="O44" s="8">
        <v>-17927499</v>
      </c>
      <c r="P44" s="8">
        <v>-687733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-18615232</v>
      </c>
    </row>
    <row r="45" spans="1:26" ht="12.75" customHeight="1" outlineLevel="1">
      <c r="A45" s="10" t="s">
        <v>82</v>
      </c>
      <c r="B45" s="26" t="s">
        <v>83</v>
      </c>
      <c r="C45" s="8">
        <v>100747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100747</v>
      </c>
      <c r="P45" s="8">
        <v>-31777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68970</v>
      </c>
    </row>
    <row r="46" spans="1:26" ht="12.75" customHeight="1" outlineLevel="1">
      <c r="A46" s="10" t="s">
        <v>84</v>
      </c>
      <c r="B46" s="26" t="s">
        <v>85</v>
      </c>
      <c r="C46" s="8">
        <v>-401375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-401375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-401375</v>
      </c>
    </row>
    <row r="47" spans="1:26" ht="12.75" customHeight="1" outlineLevel="1">
      <c r="A47" s="10" t="s">
        <v>86</v>
      </c>
      <c r="B47" s="26" t="s">
        <v>87</v>
      </c>
      <c r="C47" s="8">
        <v>-86334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-86334</v>
      </c>
      <c r="P47" s="8">
        <v>1052135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965801</v>
      </c>
    </row>
    <row r="48" spans="1:26" ht="12.75" customHeight="1" outlineLevel="1">
      <c r="A48" s="10" t="s">
        <v>88</v>
      </c>
      <c r="B48" s="26" t="s">
        <v>89</v>
      </c>
      <c r="C48" s="8">
        <v>268702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268702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268702</v>
      </c>
    </row>
    <row r="49" spans="1:26" ht="12.75" customHeight="1" outlineLevel="1">
      <c r="A49" s="10" t="s">
        <v>90</v>
      </c>
      <c r="B49" s="26" t="s">
        <v>91</v>
      </c>
      <c r="C49" s="8">
        <v>-284263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-284263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-284263</v>
      </c>
    </row>
    <row r="50" spans="1:26" ht="12.75" customHeight="1" outlineLevel="1">
      <c r="A50" s="10" t="s">
        <v>161</v>
      </c>
      <c r="B50" s="26" t="s">
        <v>162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244090</v>
      </c>
      <c r="L50" s="8">
        <v>0</v>
      </c>
      <c r="M50" s="8">
        <v>0</v>
      </c>
      <c r="N50" s="8">
        <v>0</v>
      </c>
      <c r="O50" s="8">
        <v>244090</v>
      </c>
      <c r="P50" s="8">
        <v>244090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488180</v>
      </c>
    </row>
    <row r="51" spans="1:26" ht="12.75" customHeight="1" outlineLevel="1">
      <c r="A51" s="10" t="s">
        <v>94</v>
      </c>
      <c r="B51" s="26" t="s">
        <v>95</v>
      </c>
      <c r="C51" s="8">
        <v>-2395385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-2395385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-2395385</v>
      </c>
    </row>
    <row r="52" spans="1:26" ht="12.75" customHeight="1" outlineLevel="1">
      <c r="A52" s="10" t="s">
        <v>96</v>
      </c>
      <c r="B52" s="26" t="s">
        <v>97</v>
      </c>
      <c r="C52" s="8">
        <v>94620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94620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94620</v>
      </c>
    </row>
    <row r="53" spans="1:26" ht="12.75" customHeight="1" outlineLevel="1">
      <c r="A53" s="10" t="s">
        <v>98</v>
      </c>
      <c r="B53" s="26" t="s">
        <v>99</v>
      </c>
      <c r="C53" s="8">
        <v>-4673674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-4673674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-4673674</v>
      </c>
    </row>
    <row r="54" spans="1:26" ht="12.75" customHeight="1" outlineLevel="1">
      <c r="A54" s="10" t="s">
        <v>163</v>
      </c>
      <c r="B54" s="26" t="s">
        <v>164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-77108842</v>
      </c>
      <c r="O54" s="9">
        <v>-77108842</v>
      </c>
      <c r="P54" s="9">
        <v>-3360285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-80469127</v>
      </c>
    </row>
    <row r="55" spans="1:26" ht="12.75" customHeight="1">
      <c r="A55" s="26" t="s">
        <v>100</v>
      </c>
      <c r="B55" s="26" t="s">
        <v>4</v>
      </c>
      <c r="C55" s="8">
        <v>-275297306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-1172979</v>
      </c>
      <c r="L55" s="8">
        <v>0</v>
      </c>
      <c r="M55" s="8">
        <v>-177904</v>
      </c>
      <c r="N55" s="8">
        <v>-77108842</v>
      </c>
      <c r="O55" s="8">
        <v>-353757031</v>
      </c>
      <c r="P55" s="8">
        <v>-19718588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-373475619</v>
      </c>
    </row>
    <row r="56" spans="1:26" ht="12.75" customHeight="1">
      <c r="A56" s="26" t="s">
        <v>4</v>
      </c>
      <c r="B56" s="26" t="s">
        <v>4</v>
      </c>
      <c r="C56" s="26" t="s">
        <v>4</v>
      </c>
      <c r="D56" s="26" t="s">
        <v>4</v>
      </c>
      <c r="E56" s="26" t="s">
        <v>4</v>
      </c>
      <c r="F56" s="26" t="s">
        <v>4</v>
      </c>
      <c r="G56" s="26" t="s">
        <v>4</v>
      </c>
      <c r="H56" s="26" t="s">
        <v>4</v>
      </c>
      <c r="I56" s="26" t="s">
        <v>4</v>
      </c>
      <c r="J56" s="26" t="s">
        <v>4</v>
      </c>
      <c r="K56" s="26" t="s">
        <v>4</v>
      </c>
      <c r="L56" s="26" t="s">
        <v>4</v>
      </c>
      <c r="M56" s="26" t="s">
        <v>4</v>
      </c>
      <c r="N56" s="26" t="s">
        <v>4</v>
      </c>
      <c r="O56" s="26" t="s">
        <v>4</v>
      </c>
      <c r="P56" s="26" t="s">
        <v>4</v>
      </c>
      <c r="Q56" s="26" t="s">
        <v>4</v>
      </c>
      <c r="R56" s="26" t="s">
        <v>4</v>
      </c>
      <c r="S56" s="26" t="s">
        <v>4</v>
      </c>
      <c r="T56" s="26" t="s">
        <v>4</v>
      </c>
      <c r="U56" s="26" t="s">
        <v>4</v>
      </c>
      <c r="V56" s="26" t="s">
        <v>4</v>
      </c>
      <c r="W56" s="26" t="s">
        <v>4</v>
      </c>
      <c r="X56" s="26" t="s">
        <v>4</v>
      </c>
      <c r="Y56" s="26" t="s">
        <v>4</v>
      </c>
      <c r="Z56" s="26" t="s">
        <v>4</v>
      </c>
    </row>
    <row r="57" spans="1:26" ht="12.75" customHeight="1">
      <c r="A57" s="26" t="s">
        <v>165</v>
      </c>
      <c r="B57" s="26" t="s">
        <v>41</v>
      </c>
      <c r="C57" s="26" t="s">
        <v>4</v>
      </c>
      <c r="D57" s="26" t="s">
        <v>4</v>
      </c>
      <c r="E57" s="26" t="s">
        <v>4</v>
      </c>
      <c r="F57" s="26" t="s">
        <v>4</v>
      </c>
      <c r="G57" s="26" t="s">
        <v>4</v>
      </c>
      <c r="H57" s="26" t="s">
        <v>4</v>
      </c>
      <c r="I57" s="26" t="s">
        <v>4</v>
      </c>
      <c r="J57" s="26" t="s">
        <v>4</v>
      </c>
      <c r="K57" s="26" t="s">
        <v>4</v>
      </c>
      <c r="L57" s="26" t="s">
        <v>4</v>
      </c>
      <c r="M57" s="26" t="s">
        <v>4</v>
      </c>
      <c r="N57" s="26" t="s">
        <v>4</v>
      </c>
      <c r="O57" s="26" t="s">
        <v>4</v>
      </c>
      <c r="P57" s="26" t="s">
        <v>4</v>
      </c>
      <c r="Q57" s="26" t="s">
        <v>4</v>
      </c>
      <c r="R57" s="26" t="s">
        <v>4</v>
      </c>
      <c r="S57" s="26" t="s">
        <v>4</v>
      </c>
      <c r="T57" s="26" t="s">
        <v>4</v>
      </c>
      <c r="U57" s="26" t="s">
        <v>4</v>
      </c>
      <c r="V57" s="26" t="s">
        <v>4</v>
      </c>
      <c r="W57" s="26" t="s">
        <v>4</v>
      </c>
      <c r="X57" s="26" t="s">
        <v>4</v>
      </c>
      <c r="Y57" s="26" t="s">
        <v>4</v>
      </c>
      <c r="Z57" s="26" t="s">
        <v>4</v>
      </c>
    </row>
    <row r="58" spans="1:26" ht="12.75" customHeight="1">
      <c r="A58" s="26" t="s">
        <v>166</v>
      </c>
      <c r="B58" s="26" t="s">
        <v>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</row>
    <row r="59" spans="1:26" ht="12.75" customHeight="1">
      <c r="A59" s="26" t="s">
        <v>4</v>
      </c>
      <c r="B59" s="26" t="s">
        <v>4</v>
      </c>
      <c r="C59" s="26" t="s">
        <v>4</v>
      </c>
      <c r="D59" s="26" t="s">
        <v>4</v>
      </c>
      <c r="E59" s="26" t="s">
        <v>4</v>
      </c>
      <c r="F59" s="26" t="s">
        <v>4</v>
      </c>
      <c r="G59" s="26" t="s">
        <v>4</v>
      </c>
      <c r="H59" s="26" t="s">
        <v>4</v>
      </c>
      <c r="I59" s="26" t="s">
        <v>4</v>
      </c>
      <c r="J59" s="26" t="s">
        <v>4</v>
      </c>
      <c r="K59" s="26" t="s">
        <v>4</v>
      </c>
      <c r="L59" s="26" t="s">
        <v>4</v>
      </c>
      <c r="M59" s="26" t="s">
        <v>4</v>
      </c>
      <c r="N59" s="26" t="s">
        <v>4</v>
      </c>
      <c r="O59" s="26" t="s">
        <v>4</v>
      </c>
      <c r="P59" s="26" t="s">
        <v>4</v>
      </c>
      <c r="Q59" s="26" t="s">
        <v>4</v>
      </c>
      <c r="R59" s="26" t="s">
        <v>4</v>
      </c>
      <c r="S59" s="26" t="s">
        <v>4</v>
      </c>
      <c r="T59" s="26" t="s">
        <v>4</v>
      </c>
      <c r="U59" s="26" t="s">
        <v>4</v>
      </c>
      <c r="V59" s="26" t="s">
        <v>4</v>
      </c>
      <c r="W59" s="26" t="s">
        <v>4</v>
      </c>
      <c r="X59" s="26" t="s">
        <v>4</v>
      </c>
      <c r="Y59" s="26" t="s">
        <v>4</v>
      </c>
      <c r="Z59" s="26" t="s">
        <v>4</v>
      </c>
    </row>
    <row r="60" spans="1:26" ht="12.75" customHeight="1">
      <c r="A60" s="26" t="s">
        <v>101</v>
      </c>
      <c r="B60" s="26" t="s">
        <v>102</v>
      </c>
      <c r="C60" s="26" t="s">
        <v>4</v>
      </c>
      <c r="D60" s="26" t="s">
        <v>4</v>
      </c>
      <c r="E60" s="26" t="s">
        <v>4</v>
      </c>
      <c r="F60" s="26" t="s">
        <v>4</v>
      </c>
      <c r="G60" s="26" t="s">
        <v>4</v>
      </c>
      <c r="H60" s="26" t="s">
        <v>4</v>
      </c>
      <c r="I60" s="26" t="s">
        <v>4</v>
      </c>
      <c r="J60" s="26" t="s">
        <v>4</v>
      </c>
      <c r="K60" s="26" t="s">
        <v>4</v>
      </c>
      <c r="L60" s="26" t="s">
        <v>4</v>
      </c>
      <c r="M60" s="26" t="s">
        <v>4</v>
      </c>
      <c r="N60" s="26" t="s">
        <v>4</v>
      </c>
      <c r="O60" s="26" t="s">
        <v>4</v>
      </c>
      <c r="P60" s="26" t="s">
        <v>4</v>
      </c>
      <c r="Q60" s="26" t="s">
        <v>4</v>
      </c>
      <c r="R60" s="26" t="s">
        <v>4</v>
      </c>
      <c r="S60" s="26" t="s">
        <v>4</v>
      </c>
      <c r="T60" s="26" t="s">
        <v>4</v>
      </c>
      <c r="U60" s="26" t="s">
        <v>4</v>
      </c>
      <c r="V60" s="26" t="s">
        <v>4</v>
      </c>
      <c r="W60" s="26" t="s">
        <v>4</v>
      </c>
      <c r="X60" s="26" t="s">
        <v>4</v>
      </c>
      <c r="Y60" s="26" t="s">
        <v>4</v>
      </c>
      <c r="Z60" s="26" t="s">
        <v>4</v>
      </c>
    </row>
    <row r="61" spans="1:26" ht="12.75" customHeight="1" outlineLevel="1">
      <c r="A61" s="10" t="s">
        <v>103</v>
      </c>
      <c r="B61" s="26" t="s">
        <v>104</v>
      </c>
      <c r="C61" s="8">
        <v>-70795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125</v>
      </c>
      <c r="L61" s="8">
        <v>0</v>
      </c>
      <c r="M61" s="8">
        <v>0</v>
      </c>
      <c r="N61" s="8">
        <v>0</v>
      </c>
      <c r="O61" s="8">
        <v>-70670</v>
      </c>
      <c r="P61" s="8">
        <v>3011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-67659</v>
      </c>
    </row>
    <row r="62" spans="1:26" ht="12.75" customHeight="1" outlineLevel="1">
      <c r="A62" s="10" t="s">
        <v>105</v>
      </c>
      <c r="B62" s="26" t="s">
        <v>106</v>
      </c>
      <c r="C62" s="8">
        <v>180584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30685</v>
      </c>
      <c r="L62" s="8">
        <v>0</v>
      </c>
      <c r="M62" s="8">
        <v>0</v>
      </c>
      <c r="N62" s="8">
        <v>0</v>
      </c>
      <c r="O62" s="8">
        <v>211269</v>
      </c>
      <c r="P62" s="8">
        <v>148392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359661</v>
      </c>
    </row>
    <row r="63" spans="1:26" ht="12.75" customHeight="1" outlineLevel="1">
      <c r="A63" s="10" t="s">
        <v>107</v>
      </c>
      <c r="B63" s="26" t="s">
        <v>108</v>
      </c>
      <c r="C63" s="8">
        <v>-83333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-83333</v>
      </c>
      <c r="P63" s="8">
        <v>83333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</row>
    <row r="64" spans="1:26" ht="12.75" customHeight="1" outlineLevel="1">
      <c r="A64" s="10" t="s">
        <v>109</v>
      </c>
      <c r="B64" s="26" t="s">
        <v>110</v>
      </c>
      <c r="C64" s="8">
        <v>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3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3</v>
      </c>
    </row>
    <row r="65" spans="1:26" ht="12.75" customHeight="1" outlineLevel="1">
      <c r="A65" s="10" t="s">
        <v>111</v>
      </c>
      <c r="B65" s="26" t="s">
        <v>112</v>
      </c>
      <c r="C65" s="8">
        <v>-786945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-786945</v>
      </c>
      <c r="P65" s="8">
        <v>289604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-497341</v>
      </c>
    </row>
    <row r="66" spans="1:26" ht="12.75" customHeight="1" outlineLevel="1">
      <c r="A66" s="10" t="s">
        <v>113</v>
      </c>
      <c r="B66" s="26" t="s">
        <v>114</v>
      </c>
      <c r="C66" s="8">
        <v>-8869182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-8869182</v>
      </c>
      <c r="P66" s="8">
        <v>-164028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-9033210</v>
      </c>
    </row>
    <row r="67" spans="1:26" ht="12.75" customHeight="1" outlineLevel="1">
      <c r="A67" s="10" t="s">
        <v>115</v>
      </c>
      <c r="B67" s="26" t="s">
        <v>116</v>
      </c>
      <c r="C67" s="8">
        <v>213362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213362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213362</v>
      </c>
    </row>
    <row r="68" spans="1:26" ht="12.75" customHeight="1" outlineLevel="1">
      <c r="A68" s="10" t="s">
        <v>117</v>
      </c>
      <c r="B68" s="26" t="s">
        <v>118</v>
      </c>
      <c r="C68" s="8">
        <v>437167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437167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437167</v>
      </c>
    </row>
    <row r="69" spans="1:26" ht="12.75" customHeight="1" outlineLevel="1">
      <c r="A69" s="10" t="s">
        <v>119</v>
      </c>
      <c r="B69" s="26" t="s">
        <v>120</v>
      </c>
      <c r="C69" s="8">
        <v>21655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21655</v>
      </c>
      <c r="P69" s="8">
        <v>-3479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18176</v>
      </c>
    </row>
    <row r="70" spans="1:26" ht="12.75" customHeight="1" outlineLevel="1">
      <c r="A70" s="10" t="s">
        <v>121</v>
      </c>
      <c r="B70" s="26" t="s">
        <v>122</v>
      </c>
      <c r="C70" s="8">
        <v>-339203</v>
      </c>
      <c r="D70" s="8">
        <v>0</v>
      </c>
      <c r="E70" s="8">
        <v>0</v>
      </c>
      <c r="F70" s="8">
        <v>339203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</row>
    <row r="71" spans="1:26" ht="12.75" customHeight="1" outlineLevel="1">
      <c r="A71" s="10" t="s">
        <v>123</v>
      </c>
      <c r="B71" s="26" t="s">
        <v>124</v>
      </c>
      <c r="C71" s="8">
        <v>91650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91650</v>
      </c>
      <c r="P71" s="8">
        <v>10084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101734</v>
      </c>
    </row>
    <row r="72" spans="1:26" ht="12.75" customHeight="1" outlineLevel="1">
      <c r="A72" s="10" t="s">
        <v>125</v>
      </c>
      <c r="B72" s="26" t="s">
        <v>126</v>
      </c>
      <c r="C72" s="8">
        <v>-99967</v>
      </c>
      <c r="D72" s="8">
        <v>0</v>
      </c>
      <c r="E72" s="8">
        <v>0</v>
      </c>
      <c r="F72" s="8">
        <v>99967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</row>
    <row r="73" spans="1:26" ht="12.75" customHeight="1" outlineLevel="1">
      <c r="A73" s="10" t="s">
        <v>127</v>
      </c>
      <c r="B73" s="26" t="s">
        <v>128</v>
      </c>
      <c r="C73" s="8">
        <v>-11328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11222</v>
      </c>
      <c r="L73" s="8">
        <v>0</v>
      </c>
      <c r="M73" s="8">
        <v>0</v>
      </c>
      <c r="N73" s="8">
        <v>0</v>
      </c>
      <c r="O73" s="8">
        <v>-106</v>
      </c>
      <c r="P73" s="8">
        <v>-2595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-2701</v>
      </c>
    </row>
    <row r="74" spans="1:26" ht="12.75" customHeight="1" outlineLevel="1">
      <c r="A74" s="10" t="s">
        <v>129</v>
      </c>
      <c r="B74" s="26" t="s">
        <v>130</v>
      </c>
      <c r="C74" s="8">
        <v>-7779</v>
      </c>
      <c r="D74" s="8">
        <v>0</v>
      </c>
      <c r="E74" s="8">
        <v>0</v>
      </c>
      <c r="F74" s="8">
        <v>7779</v>
      </c>
      <c r="G74" s="8">
        <v>0</v>
      </c>
      <c r="H74" s="8">
        <v>0</v>
      </c>
      <c r="I74" s="8">
        <v>0</v>
      </c>
      <c r="J74" s="8">
        <v>0</v>
      </c>
      <c r="K74" s="8">
        <v>-1672</v>
      </c>
      <c r="L74" s="8">
        <v>0</v>
      </c>
      <c r="M74" s="8">
        <v>0</v>
      </c>
      <c r="N74" s="8">
        <v>0</v>
      </c>
      <c r="O74" s="8">
        <v>-1672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-1672</v>
      </c>
    </row>
    <row r="75" spans="1:26" ht="12.75" customHeight="1" outlineLevel="1">
      <c r="A75" s="10" t="s">
        <v>131</v>
      </c>
      <c r="B75" s="26" t="s">
        <v>132</v>
      </c>
      <c r="C75" s="8">
        <v>-30685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-30685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-30685</v>
      </c>
    </row>
    <row r="76" spans="1:26" ht="12.75" customHeight="1" outlineLevel="1">
      <c r="A76" s="10" t="s">
        <v>133</v>
      </c>
      <c r="B76" s="26" t="s">
        <v>134</v>
      </c>
      <c r="C76" s="8">
        <v>-1545549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-1545549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-1545549</v>
      </c>
    </row>
    <row r="77" spans="1:26" ht="12.75" customHeight="1" outlineLevel="1">
      <c r="A77" s="10" t="s">
        <v>137</v>
      </c>
      <c r="B77" s="26" t="s">
        <v>138</v>
      </c>
      <c r="C77" s="8">
        <v>1521837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-1104548</v>
      </c>
      <c r="O77" s="8">
        <v>417289</v>
      </c>
      <c r="P77" s="8">
        <v>0</v>
      </c>
      <c r="Q77" s="8">
        <v>-166753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44003167</v>
      </c>
      <c r="X77" s="8">
        <v>0</v>
      </c>
      <c r="Y77" s="8">
        <v>0</v>
      </c>
      <c r="Z77" s="8">
        <v>44253703</v>
      </c>
    </row>
    <row r="78" spans="1:26" ht="12.75" customHeight="1" outlineLevel="1">
      <c r="A78" s="10" t="s">
        <v>139</v>
      </c>
      <c r="B78" s="26" t="s">
        <v>140</v>
      </c>
      <c r="C78" s="9">
        <v>-6970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1204487</v>
      </c>
      <c r="O78" s="9">
        <v>1197517</v>
      </c>
      <c r="P78" s="9">
        <v>0</v>
      </c>
      <c r="Q78" s="9">
        <v>-66477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1131041</v>
      </c>
    </row>
    <row r="79" spans="1:26" ht="12.75" customHeight="1">
      <c r="A79" s="26" t="s">
        <v>141</v>
      </c>
      <c r="B79" s="26" t="s">
        <v>4</v>
      </c>
      <c r="C79" s="8">
        <v>-9385478</v>
      </c>
      <c r="D79" s="8">
        <v>0</v>
      </c>
      <c r="E79" s="8">
        <v>0</v>
      </c>
      <c r="F79" s="8">
        <v>446949</v>
      </c>
      <c r="G79" s="8">
        <v>0</v>
      </c>
      <c r="H79" s="8">
        <v>0</v>
      </c>
      <c r="I79" s="8">
        <v>0</v>
      </c>
      <c r="J79" s="8">
        <v>0</v>
      </c>
      <c r="K79" s="8">
        <v>40360</v>
      </c>
      <c r="L79" s="8">
        <v>0</v>
      </c>
      <c r="M79" s="8">
        <v>0</v>
      </c>
      <c r="N79" s="8">
        <v>99940</v>
      </c>
      <c r="O79" s="8">
        <v>-8798229</v>
      </c>
      <c r="P79" s="8">
        <v>364322</v>
      </c>
      <c r="Q79" s="8">
        <v>-233230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44003167</v>
      </c>
      <c r="X79" s="8">
        <v>0</v>
      </c>
      <c r="Y79" s="8">
        <v>0</v>
      </c>
      <c r="Z79" s="8">
        <v>35336030</v>
      </c>
    </row>
    <row r="80" spans="1:26" ht="12.75" customHeight="1">
      <c r="A80" s="26" t="s">
        <v>4</v>
      </c>
      <c r="B80" s="26" t="s">
        <v>4</v>
      </c>
      <c r="C80" s="26" t="s">
        <v>4</v>
      </c>
      <c r="D80" s="26" t="s">
        <v>4</v>
      </c>
      <c r="E80" s="26" t="s">
        <v>4</v>
      </c>
      <c r="F80" s="26" t="s">
        <v>4</v>
      </c>
      <c r="G80" s="26" t="s">
        <v>4</v>
      </c>
      <c r="H80" s="26" t="s">
        <v>4</v>
      </c>
      <c r="I80" s="26" t="s">
        <v>4</v>
      </c>
      <c r="J80" s="26" t="s">
        <v>4</v>
      </c>
      <c r="K80" s="26" t="s">
        <v>4</v>
      </c>
      <c r="L80" s="26" t="s">
        <v>4</v>
      </c>
      <c r="M80" s="26" t="s">
        <v>4</v>
      </c>
      <c r="N80" s="26" t="s">
        <v>4</v>
      </c>
      <c r="O80" s="26" t="s">
        <v>4</v>
      </c>
      <c r="P80" s="26" t="s">
        <v>4</v>
      </c>
      <c r="Q80" s="26" t="s">
        <v>4</v>
      </c>
      <c r="R80" s="26" t="s">
        <v>4</v>
      </c>
      <c r="S80" s="26" t="s">
        <v>4</v>
      </c>
      <c r="T80" s="26" t="s">
        <v>4</v>
      </c>
      <c r="U80" s="26" t="s">
        <v>4</v>
      </c>
      <c r="V80" s="26" t="s">
        <v>4</v>
      </c>
      <c r="W80" s="26" t="s">
        <v>4</v>
      </c>
      <c r="X80" s="26" t="s">
        <v>4</v>
      </c>
      <c r="Y80" s="26" t="s">
        <v>4</v>
      </c>
      <c r="Z80" s="26" t="s">
        <v>4</v>
      </c>
    </row>
    <row r="81" spans="1:26" ht="12.75" customHeight="1" thickBot="1">
      <c r="A81" s="7" t="s">
        <v>142</v>
      </c>
      <c r="B81" s="7" t="s">
        <v>4</v>
      </c>
      <c r="C81" s="6">
        <v>-218131843</v>
      </c>
      <c r="D81" s="6">
        <v>0</v>
      </c>
      <c r="E81" s="6">
        <v>0</v>
      </c>
      <c r="F81" s="6">
        <v>446949</v>
      </c>
      <c r="G81" s="6">
        <v>0</v>
      </c>
      <c r="H81" s="6">
        <v>0</v>
      </c>
      <c r="I81" s="6">
        <v>0</v>
      </c>
      <c r="J81" s="6">
        <v>0</v>
      </c>
      <c r="K81" s="6">
        <v>-879407</v>
      </c>
      <c r="L81" s="6">
        <v>0</v>
      </c>
      <c r="M81" s="6">
        <v>0</v>
      </c>
      <c r="N81" s="6">
        <v>2</v>
      </c>
      <c r="O81" s="6">
        <v>-218564299</v>
      </c>
      <c r="P81" s="6">
        <v>-16336039</v>
      </c>
      <c r="Q81" s="6">
        <v>-316135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44003167</v>
      </c>
      <c r="X81" s="6">
        <v>0</v>
      </c>
      <c r="Y81" s="6">
        <v>0</v>
      </c>
      <c r="Z81" s="6">
        <v>-191213306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9"/>
  <sheetViews>
    <sheetView workbookViewId="0" xr3:uid="{51F8DEE0-4D01-5F28-A812-FC0BD7CAC4A5}">
      <pane xSplit="3" ySplit="7" topLeftCell="W8" activePane="bottomRight" state="frozen"/>
      <selection pane="bottomRight" activeCell="W31" sqref="W31"/>
      <selection pane="bottomLeft" activeCell="Q18" sqref="Q18"/>
      <selection pane="topRight" activeCell="Q18" sqref="Q18"/>
    </sheetView>
  </sheetViews>
  <sheetFormatPr defaultColWidth="9.140625" defaultRowHeight="12.75" outlineLevelRow="1"/>
  <cols>
    <col min="1" max="1" width="14.7109375" style="5" customWidth="1"/>
    <col min="2" max="2" width="45" style="5" customWidth="1"/>
    <col min="3" max="3" width="19" style="5" customWidth="1"/>
    <col min="4" max="4" width="13.28515625" style="5" customWidth="1"/>
    <col min="5" max="5" width="31.85546875" style="5" customWidth="1"/>
    <col min="6" max="6" width="21.85546875" style="5" customWidth="1"/>
    <col min="7" max="7" width="33.7109375" style="5" customWidth="1"/>
    <col min="8" max="8" width="33.5703125" style="5" customWidth="1"/>
    <col min="9" max="9" width="18.140625" style="5" customWidth="1"/>
    <col min="10" max="10" width="33.28515625" style="5" customWidth="1"/>
    <col min="11" max="11" width="24.85546875" style="5" customWidth="1"/>
    <col min="12" max="12" width="21.7109375" style="5" customWidth="1"/>
    <col min="13" max="13" width="24.85546875" style="5" customWidth="1"/>
    <col min="14" max="14" width="27.85546875" style="5" customWidth="1"/>
    <col min="15" max="15" width="27.42578125" style="5" customWidth="1"/>
    <col min="16" max="16" width="16" style="5" customWidth="1"/>
    <col min="17" max="17" width="29.140625" style="5" customWidth="1"/>
    <col min="18" max="19" width="18.7109375" style="5" customWidth="1"/>
    <col min="20" max="20" width="25.140625" style="5" customWidth="1"/>
    <col min="21" max="21" width="18.7109375" style="5" customWidth="1"/>
    <col min="22" max="22" width="31.5703125" style="5" customWidth="1"/>
    <col min="23" max="23" width="32.7109375" style="5" customWidth="1"/>
    <col min="24" max="24" width="26.7109375" style="5" customWidth="1"/>
    <col min="25" max="25" width="16.140625" style="5" customWidth="1"/>
    <col min="26" max="26" width="26.140625" style="5" customWidth="1"/>
    <col min="27" max="27" width="16.28515625" style="5" customWidth="1"/>
    <col min="28" max="16384" width="9.140625" style="5"/>
  </cols>
  <sheetData>
    <row r="1" spans="1:27" ht="12.75" customHeight="1">
      <c r="A1" s="30" t="s">
        <v>167</v>
      </c>
      <c r="B1" s="32"/>
      <c r="C1" s="32"/>
      <c r="D1" s="32"/>
      <c r="E1" s="3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8" customHeight="1">
      <c r="A2" s="28" t="s">
        <v>3</v>
      </c>
      <c r="B2" s="32"/>
      <c r="C2" s="32"/>
      <c r="D2" s="32"/>
      <c r="E2" s="32"/>
      <c r="F2" s="26" t="s">
        <v>4</v>
      </c>
      <c r="G2" s="26" t="s">
        <v>4</v>
      </c>
      <c r="H2" s="26" t="s">
        <v>4</v>
      </c>
      <c r="I2" s="26" t="s">
        <v>4</v>
      </c>
      <c r="J2" s="26" t="s">
        <v>4</v>
      </c>
      <c r="K2" s="26" t="s">
        <v>4</v>
      </c>
      <c r="L2" s="26" t="s">
        <v>4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6" t="s">
        <v>4</v>
      </c>
      <c r="X2" s="26" t="s">
        <v>4</v>
      </c>
      <c r="Y2" s="26" t="s">
        <v>4</v>
      </c>
      <c r="Z2" s="26" t="s">
        <v>4</v>
      </c>
      <c r="AA2" s="26" t="s">
        <v>4</v>
      </c>
    </row>
    <row r="3" spans="1:27" ht="15" customHeight="1">
      <c r="A3" s="29" t="s">
        <v>5</v>
      </c>
      <c r="B3" s="32"/>
      <c r="C3" s="32"/>
      <c r="D3" s="32"/>
      <c r="E3" s="32"/>
      <c r="F3" s="26" t="s">
        <v>4</v>
      </c>
      <c r="G3" s="26" t="s">
        <v>4</v>
      </c>
      <c r="H3" s="26" t="s">
        <v>4</v>
      </c>
      <c r="I3" s="26" t="s">
        <v>4</v>
      </c>
      <c r="J3" s="26" t="s">
        <v>4</v>
      </c>
      <c r="K3" s="26" t="s">
        <v>4</v>
      </c>
      <c r="L3" s="26" t="s">
        <v>4</v>
      </c>
      <c r="M3" s="26" t="s">
        <v>4</v>
      </c>
      <c r="N3" s="26" t="s">
        <v>4</v>
      </c>
      <c r="O3" s="26" t="s">
        <v>4</v>
      </c>
      <c r="P3" s="26" t="s">
        <v>4</v>
      </c>
      <c r="Q3" s="26" t="s">
        <v>4</v>
      </c>
      <c r="R3" s="26" t="s">
        <v>4</v>
      </c>
      <c r="S3" s="26" t="s">
        <v>4</v>
      </c>
      <c r="T3" s="26" t="s">
        <v>4</v>
      </c>
      <c r="U3" s="26" t="s">
        <v>4</v>
      </c>
      <c r="V3" s="26" t="s">
        <v>4</v>
      </c>
      <c r="W3" s="26" t="s">
        <v>4</v>
      </c>
      <c r="X3" s="26" t="s">
        <v>4</v>
      </c>
      <c r="Y3" s="26" t="s">
        <v>4</v>
      </c>
      <c r="Z3" s="26" t="s">
        <v>4</v>
      </c>
      <c r="AA3" s="26" t="s">
        <v>4</v>
      </c>
    </row>
    <row r="4" spans="1:27" ht="15" customHeight="1">
      <c r="A4" s="29" t="s">
        <v>168</v>
      </c>
      <c r="B4" s="32"/>
      <c r="C4" s="32"/>
      <c r="D4" s="32"/>
      <c r="E4" s="32"/>
      <c r="F4" s="26" t="s">
        <v>4</v>
      </c>
      <c r="G4" s="26" t="s">
        <v>4</v>
      </c>
      <c r="H4" s="26" t="s">
        <v>4</v>
      </c>
      <c r="I4" s="26" t="s">
        <v>4</v>
      </c>
      <c r="J4" s="26" t="s">
        <v>4</v>
      </c>
      <c r="K4" s="26" t="s">
        <v>4</v>
      </c>
      <c r="L4" s="26" t="s">
        <v>4</v>
      </c>
      <c r="M4" s="26" t="s">
        <v>4</v>
      </c>
      <c r="N4" s="26" t="s">
        <v>4</v>
      </c>
      <c r="O4" s="26" t="s">
        <v>4</v>
      </c>
      <c r="P4" s="26" t="s">
        <v>4</v>
      </c>
      <c r="Q4" s="26" t="s">
        <v>4</v>
      </c>
      <c r="R4" s="26" t="s">
        <v>4</v>
      </c>
      <c r="S4" s="26" t="s">
        <v>4</v>
      </c>
      <c r="T4" s="26" t="s">
        <v>4</v>
      </c>
      <c r="U4" s="26" t="s">
        <v>4</v>
      </c>
      <c r="V4" s="26" t="s">
        <v>4</v>
      </c>
      <c r="W4" s="26" t="s">
        <v>4</v>
      </c>
      <c r="X4" s="26" t="s">
        <v>4</v>
      </c>
      <c r="Y4" s="26" t="s">
        <v>4</v>
      </c>
      <c r="Z4" s="26" t="s">
        <v>4</v>
      </c>
      <c r="AA4" s="26" t="s">
        <v>4</v>
      </c>
    </row>
    <row r="5" spans="1:27" ht="12.75" customHeight="1">
      <c r="A5" s="29" t="s">
        <v>4</v>
      </c>
      <c r="B5" s="32"/>
      <c r="C5" s="32"/>
      <c r="D5" s="32"/>
      <c r="E5" s="32"/>
      <c r="F5" s="26" t="s">
        <v>4</v>
      </c>
      <c r="G5" s="26" t="s">
        <v>4</v>
      </c>
      <c r="H5" s="26" t="s">
        <v>4</v>
      </c>
      <c r="I5" s="26" t="s">
        <v>4</v>
      </c>
      <c r="J5" s="26" t="s">
        <v>4</v>
      </c>
      <c r="K5" s="26" t="s">
        <v>4</v>
      </c>
      <c r="L5" s="26" t="s">
        <v>4</v>
      </c>
      <c r="M5" s="26" t="s">
        <v>4</v>
      </c>
      <c r="N5" s="26" t="s">
        <v>4</v>
      </c>
      <c r="O5" s="26" t="s">
        <v>4</v>
      </c>
      <c r="P5" s="26" t="s">
        <v>4</v>
      </c>
      <c r="Q5" s="26" t="s">
        <v>4</v>
      </c>
      <c r="R5" s="26" t="s">
        <v>4</v>
      </c>
      <c r="S5" s="26" t="s">
        <v>4</v>
      </c>
      <c r="T5" s="26" t="s">
        <v>4</v>
      </c>
      <c r="U5" s="26" t="s">
        <v>4</v>
      </c>
      <c r="V5" s="26" t="s">
        <v>4</v>
      </c>
      <c r="W5" s="26" t="s">
        <v>4</v>
      </c>
      <c r="X5" s="26" t="s">
        <v>4</v>
      </c>
      <c r="Y5" s="26" t="s">
        <v>4</v>
      </c>
      <c r="Z5" s="26" t="s">
        <v>4</v>
      </c>
      <c r="AA5" s="26" t="s">
        <v>4</v>
      </c>
    </row>
    <row r="6" spans="1:27" ht="12.75" customHeight="1">
      <c r="A6" s="26" t="s">
        <v>4</v>
      </c>
      <c r="B6" s="26" t="s">
        <v>4</v>
      </c>
      <c r="C6" s="26" t="s">
        <v>4</v>
      </c>
      <c r="D6" s="26" t="s">
        <v>4</v>
      </c>
      <c r="E6" s="26" t="s">
        <v>4</v>
      </c>
      <c r="F6" s="26" t="s">
        <v>4</v>
      </c>
      <c r="G6" s="26" t="s">
        <v>4</v>
      </c>
      <c r="H6" s="26" t="s">
        <v>4</v>
      </c>
      <c r="I6" s="26" t="s">
        <v>4</v>
      </c>
      <c r="J6" s="26" t="s">
        <v>4</v>
      </c>
      <c r="K6" s="26" t="s">
        <v>4</v>
      </c>
      <c r="L6" s="26" t="s">
        <v>4</v>
      </c>
      <c r="M6" s="26" t="s">
        <v>4</v>
      </c>
      <c r="N6" s="26" t="s">
        <v>4</v>
      </c>
      <c r="O6" s="26" t="s">
        <v>4</v>
      </c>
      <c r="P6" s="26" t="s">
        <v>4</v>
      </c>
      <c r="Q6" s="26" t="s">
        <v>4</v>
      </c>
      <c r="R6" s="26" t="s">
        <v>4</v>
      </c>
      <c r="S6" s="26" t="s">
        <v>4</v>
      </c>
      <c r="T6" s="26" t="s">
        <v>4</v>
      </c>
      <c r="U6" s="26" t="s">
        <v>4</v>
      </c>
      <c r="V6" s="26" t="s">
        <v>4</v>
      </c>
      <c r="W6" s="26" t="s">
        <v>4</v>
      </c>
      <c r="X6" s="26" t="s">
        <v>4</v>
      </c>
      <c r="Y6" s="26" t="s">
        <v>4</v>
      </c>
      <c r="Z6" s="26" t="s">
        <v>4</v>
      </c>
      <c r="AA6" s="26" t="s">
        <v>4</v>
      </c>
    </row>
    <row r="7" spans="1:27" ht="12.75" customHeight="1">
      <c r="A7" s="14" t="s">
        <v>7</v>
      </c>
      <c r="B7" s="14" t="s">
        <v>8</v>
      </c>
      <c r="C7" s="14" t="s">
        <v>145</v>
      </c>
      <c r="D7" s="14" t="s">
        <v>146</v>
      </c>
      <c r="E7" s="14" t="s">
        <v>147</v>
      </c>
      <c r="F7" s="14" t="s">
        <v>169</v>
      </c>
      <c r="G7" s="14" t="s">
        <v>170</v>
      </c>
      <c r="H7" s="14" t="s">
        <v>150</v>
      </c>
      <c r="I7" s="14" t="s">
        <v>151</v>
      </c>
      <c r="J7" s="14" t="s">
        <v>10</v>
      </c>
      <c r="K7" s="14" t="s">
        <v>11</v>
      </c>
      <c r="L7" s="14" t="s">
        <v>12</v>
      </c>
      <c r="M7" s="14" t="s">
        <v>152</v>
      </c>
      <c r="N7" s="14" t="s">
        <v>14</v>
      </c>
      <c r="O7" s="14" t="s">
        <v>9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4" t="s">
        <v>20</v>
      </c>
      <c r="V7" s="14" t="s">
        <v>21</v>
      </c>
      <c r="W7" s="14" t="s">
        <v>22</v>
      </c>
      <c r="X7" s="14" t="s">
        <v>171</v>
      </c>
      <c r="Y7" s="14" t="s">
        <v>24</v>
      </c>
      <c r="Z7" s="14" t="s">
        <v>172</v>
      </c>
      <c r="AA7" s="14" t="s">
        <v>25</v>
      </c>
    </row>
    <row r="8" spans="1:27" ht="12.75" customHeight="1">
      <c r="A8" s="26" t="s">
        <v>26</v>
      </c>
      <c r="B8" s="26" t="s">
        <v>27</v>
      </c>
      <c r="C8" s="26" t="s">
        <v>4</v>
      </c>
      <c r="D8" s="26" t="s">
        <v>4</v>
      </c>
      <c r="E8" s="26" t="s">
        <v>4</v>
      </c>
      <c r="F8" s="26" t="s">
        <v>4</v>
      </c>
      <c r="G8" s="26" t="s">
        <v>4</v>
      </c>
      <c r="H8" s="26" t="s">
        <v>4</v>
      </c>
      <c r="I8" s="26" t="s">
        <v>4</v>
      </c>
      <c r="J8" s="26" t="s">
        <v>4</v>
      </c>
      <c r="K8" s="26" t="s">
        <v>4</v>
      </c>
      <c r="L8" s="26" t="s">
        <v>4</v>
      </c>
      <c r="M8" s="26" t="s">
        <v>4</v>
      </c>
      <c r="N8" s="26" t="s">
        <v>4</v>
      </c>
      <c r="O8" s="26" t="s">
        <v>4</v>
      </c>
      <c r="P8" s="26" t="s">
        <v>4</v>
      </c>
      <c r="Q8" s="26" t="s">
        <v>4</v>
      </c>
      <c r="R8" s="26" t="s">
        <v>4</v>
      </c>
      <c r="S8" s="26" t="s">
        <v>4</v>
      </c>
      <c r="T8" s="26" t="s">
        <v>4</v>
      </c>
      <c r="U8" s="26" t="s">
        <v>4</v>
      </c>
      <c r="V8" s="26" t="s">
        <v>4</v>
      </c>
      <c r="W8" s="26" t="s">
        <v>4</v>
      </c>
      <c r="X8" s="26" t="s">
        <v>4</v>
      </c>
      <c r="Y8" s="26" t="s">
        <v>4</v>
      </c>
      <c r="Z8" s="26" t="s">
        <v>4</v>
      </c>
      <c r="AA8" s="26" t="s">
        <v>4</v>
      </c>
    </row>
    <row r="9" spans="1:27" ht="12.75" customHeight="1" outlineLevel="1">
      <c r="A9" s="10" t="s">
        <v>28</v>
      </c>
      <c r="B9" s="26" t="s">
        <v>29</v>
      </c>
      <c r="C9" s="8">
        <v>-21417574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-21417574</v>
      </c>
      <c r="P9" s="8">
        <v>403117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-21014457</v>
      </c>
    </row>
    <row r="10" spans="1:27" ht="12.75" customHeight="1" outlineLevel="1">
      <c r="A10" s="10" t="s">
        <v>30</v>
      </c>
      <c r="B10" s="26" t="s">
        <v>31</v>
      </c>
      <c r="C10" s="8">
        <v>80968275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80968275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80968275</v>
      </c>
    </row>
    <row r="11" spans="1:27" ht="12.75" customHeight="1" outlineLevel="1">
      <c r="A11" s="10" t="s">
        <v>153</v>
      </c>
      <c r="B11" s="26" t="s">
        <v>154</v>
      </c>
      <c r="C11" s="9">
        <v>80469127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80469127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80469127</v>
      </c>
    </row>
    <row r="12" spans="1:27" ht="12.75" customHeight="1">
      <c r="A12" s="26" t="s">
        <v>32</v>
      </c>
      <c r="B12" s="26" t="s">
        <v>4</v>
      </c>
      <c r="C12" s="8">
        <v>140019828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140019828</v>
      </c>
      <c r="P12" s="8">
        <v>403117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140422945</v>
      </c>
    </row>
    <row r="13" spans="1:27" ht="12.75" customHeight="1">
      <c r="A13" s="26" t="s">
        <v>4</v>
      </c>
      <c r="B13" s="26" t="s">
        <v>4</v>
      </c>
      <c r="C13" s="26" t="s">
        <v>4</v>
      </c>
      <c r="D13" s="26" t="s">
        <v>4</v>
      </c>
      <c r="E13" s="26" t="s">
        <v>4</v>
      </c>
      <c r="F13" s="26" t="s">
        <v>4</v>
      </c>
      <c r="G13" s="26" t="s">
        <v>4</v>
      </c>
      <c r="H13" s="26" t="s">
        <v>4</v>
      </c>
      <c r="I13" s="26" t="s">
        <v>4</v>
      </c>
      <c r="J13" s="26" t="s">
        <v>4</v>
      </c>
      <c r="K13" s="26" t="s">
        <v>4</v>
      </c>
      <c r="L13" s="26" t="s">
        <v>4</v>
      </c>
      <c r="M13" s="26" t="s">
        <v>4</v>
      </c>
      <c r="N13" s="26" t="s">
        <v>4</v>
      </c>
      <c r="O13" s="26" t="s">
        <v>4</v>
      </c>
      <c r="P13" s="26" t="s">
        <v>4</v>
      </c>
      <c r="Q13" s="26" t="s">
        <v>4</v>
      </c>
      <c r="R13" s="26" t="s">
        <v>4</v>
      </c>
      <c r="S13" s="26" t="s">
        <v>4</v>
      </c>
      <c r="T13" s="26" t="s">
        <v>4</v>
      </c>
      <c r="U13" s="26" t="s">
        <v>4</v>
      </c>
      <c r="V13" s="26" t="s">
        <v>4</v>
      </c>
      <c r="W13" s="26" t="s">
        <v>4</v>
      </c>
      <c r="X13" s="26" t="s">
        <v>4</v>
      </c>
      <c r="Y13" s="26" t="s">
        <v>4</v>
      </c>
      <c r="Z13" s="26" t="s">
        <v>4</v>
      </c>
      <c r="AA13" s="26" t="s">
        <v>4</v>
      </c>
    </row>
    <row r="14" spans="1:27" ht="12.75" customHeight="1">
      <c r="A14" s="26" t="s">
        <v>33</v>
      </c>
      <c r="B14" s="26" t="s">
        <v>34</v>
      </c>
      <c r="C14" s="26" t="s">
        <v>4</v>
      </c>
      <c r="D14" s="26" t="s">
        <v>4</v>
      </c>
      <c r="E14" s="26" t="s">
        <v>4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6" t="s">
        <v>4</v>
      </c>
      <c r="L14" s="26" t="s">
        <v>4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26" t="s">
        <v>4</v>
      </c>
      <c r="S14" s="26" t="s">
        <v>4</v>
      </c>
      <c r="T14" s="26" t="s">
        <v>4</v>
      </c>
      <c r="U14" s="26" t="s">
        <v>4</v>
      </c>
      <c r="V14" s="26" t="s">
        <v>4</v>
      </c>
      <c r="W14" s="26" t="s">
        <v>4</v>
      </c>
      <c r="X14" s="26" t="s">
        <v>4</v>
      </c>
      <c r="Y14" s="26" t="s">
        <v>4</v>
      </c>
      <c r="Z14" s="26" t="s">
        <v>4</v>
      </c>
      <c r="AA14" s="26" t="s">
        <v>4</v>
      </c>
    </row>
    <row r="15" spans="1:27" s="11" customFormat="1" ht="12.75" customHeight="1" outlineLevel="1">
      <c r="A15" s="18" t="s">
        <v>35</v>
      </c>
      <c r="B15" s="11" t="s">
        <v>36</v>
      </c>
      <c r="C15" s="17">
        <v>5268184</v>
      </c>
      <c r="D15" s="17">
        <v>0</v>
      </c>
      <c r="E15" s="17">
        <v>0</v>
      </c>
      <c r="F15" s="17">
        <v>0</v>
      </c>
      <c r="G15" s="17">
        <v>1030570</v>
      </c>
      <c r="H15" s="17">
        <v>0</v>
      </c>
      <c r="I15" s="17">
        <v>0</v>
      </c>
      <c r="J15" s="17">
        <v>0</v>
      </c>
      <c r="K15" s="17">
        <v>-749807</v>
      </c>
      <c r="L15" s="17">
        <v>0</v>
      </c>
      <c r="M15" s="17">
        <v>0</v>
      </c>
      <c r="N15" s="17">
        <v>0</v>
      </c>
      <c r="O15" s="17">
        <v>5548947</v>
      </c>
      <c r="P15" s="17">
        <v>-2438253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1030570</v>
      </c>
      <c r="Z15" s="17">
        <v>0</v>
      </c>
      <c r="AA15" s="17">
        <v>4141263</v>
      </c>
    </row>
    <row r="16" spans="1:27" s="11" customFormat="1" ht="12.75" customHeight="1" outlineLevel="1">
      <c r="A16" s="18" t="s">
        <v>173</v>
      </c>
      <c r="B16" s="11" t="s">
        <v>174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308659</v>
      </c>
      <c r="X16" s="17">
        <v>0</v>
      </c>
      <c r="Y16" s="17">
        <v>0</v>
      </c>
      <c r="Z16" s="17">
        <v>0</v>
      </c>
      <c r="AA16" s="17">
        <v>308659</v>
      </c>
    </row>
    <row r="17" spans="1:27" ht="12.75" customHeight="1" outlineLevel="1">
      <c r="A17" s="10" t="s">
        <v>37</v>
      </c>
      <c r="B17" s="26" t="s">
        <v>38</v>
      </c>
      <c r="C17" s="9">
        <v>714790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714790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-308659</v>
      </c>
      <c r="X17" s="9">
        <v>0</v>
      </c>
      <c r="Y17" s="9">
        <v>0</v>
      </c>
      <c r="Z17" s="9">
        <v>0</v>
      </c>
      <c r="AA17" s="9">
        <v>406131</v>
      </c>
    </row>
    <row r="18" spans="1:27" ht="12.75" customHeight="1">
      <c r="A18" s="26" t="s">
        <v>39</v>
      </c>
      <c r="B18" s="26" t="s">
        <v>4</v>
      </c>
      <c r="C18" s="8">
        <v>5982974</v>
      </c>
      <c r="D18" s="8">
        <v>0</v>
      </c>
      <c r="E18" s="8">
        <v>0</v>
      </c>
      <c r="F18" s="8">
        <v>0</v>
      </c>
      <c r="G18" s="8">
        <v>1030570</v>
      </c>
      <c r="H18" s="8">
        <v>0</v>
      </c>
      <c r="I18" s="8">
        <v>0</v>
      </c>
      <c r="J18" s="8">
        <v>0</v>
      </c>
      <c r="K18" s="8">
        <v>-749807</v>
      </c>
      <c r="L18" s="8">
        <v>0</v>
      </c>
      <c r="M18" s="8">
        <v>0</v>
      </c>
      <c r="N18" s="8">
        <v>0</v>
      </c>
      <c r="O18" s="8">
        <v>6263737</v>
      </c>
      <c r="P18" s="8">
        <v>-2438253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1030570</v>
      </c>
      <c r="Z18" s="8">
        <v>0</v>
      </c>
      <c r="AA18" s="8">
        <v>4856053</v>
      </c>
    </row>
    <row r="19" spans="1:27" ht="12.75" customHeight="1">
      <c r="A19" s="26" t="s">
        <v>4</v>
      </c>
      <c r="B19" s="26" t="s">
        <v>4</v>
      </c>
      <c r="C19" s="26" t="s">
        <v>4</v>
      </c>
      <c r="D19" s="26" t="s">
        <v>4</v>
      </c>
      <c r="E19" s="26" t="s">
        <v>4</v>
      </c>
      <c r="F19" s="26" t="s">
        <v>4</v>
      </c>
      <c r="G19" s="26" t="s">
        <v>4</v>
      </c>
      <c r="H19" s="26" t="s">
        <v>4</v>
      </c>
      <c r="I19" s="26" t="s">
        <v>4</v>
      </c>
      <c r="J19" s="26" t="s">
        <v>4</v>
      </c>
      <c r="K19" s="26" t="s">
        <v>4</v>
      </c>
      <c r="L19" s="26" t="s">
        <v>4</v>
      </c>
      <c r="M19" s="26" t="s">
        <v>4</v>
      </c>
      <c r="N19" s="26" t="s">
        <v>4</v>
      </c>
      <c r="O19" s="26" t="s">
        <v>4</v>
      </c>
      <c r="P19" s="26" t="s">
        <v>4</v>
      </c>
      <c r="Q19" s="26" t="s">
        <v>4</v>
      </c>
      <c r="R19" s="26" t="s">
        <v>4</v>
      </c>
      <c r="S19" s="26" t="s">
        <v>4</v>
      </c>
      <c r="T19" s="26" t="s">
        <v>4</v>
      </c>
      <c r="U19" s="26" t="s">
        <v>4</v>
      </c>
      <c r="V19" s="26" t="s">
        <v>4</v>
      </c>
      <c r="W19" s="26" t="s">
        <v>4</v>
      </c>
      <c r="X19" s="26" t="s">
        <v>4</v>
      </c>
      <c r="Y19" s="26" t="s">
        <v>4</v>
      </c>
      <c r="Z19" s="26" t="s">
        <v>4</v>
      </c>
      <c r="AA19" s="26" t="s">
        <v>4</v>
      </c>
    </row>
    <row r="20" spans="1:27" ht="12.75" customHeight="1">
      <c r="A20" s="26" t="s">
        <v>40</v>
      </c>
      <c r="B20" s="26" t="s">
        <v>41</v>
      </c>
      <c r="C20" s="26" t="s">
        <v>4</v>
      </c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</row>
    <row r="21" spans="1:27" ht="12.75" customHeight="1" outlineLevel="1">
      <c r="A21" s="10" t="s">
        <v>42</v>
      </c>
      <c r="B21" s="26" t="s">
        <v>43</v>
      </c>
      <c r="C21" s="8">
        <v>-2065392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290680</v>
      </c>
      <c r="L21" s="8">
        <v>0</v>
      </c>
      <c r="M21" s="8">
        <v>0</v>
      </c>
      <c r="N21" s="8">
        <v>0</v>
      </c>
      <c r="O21" s="8">
        <v>-1774712</v>
      </c>
      <c r="P21" s="8">
        <v>293239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-1481473</v>
      </c>
    </row>
    <row r="22" spans="1:27" ht="12.75" customHeight="1" outlineLevel="1">
      <c r="A22" s="10" t="s">
        <v>44</v>
      </c>
      <c r="B22" s="26" t="s">
        <v>45</v>
      </c>
      <c r="C22" s="9">
        <v>1281689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1281689</v>
      </c>
      <c r="P22" s="9">
        <v>-444238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837451</v>
      </c>
    </row>
    <row r="23" spans="1:27" ht="12.75" customHeight="1">
      <c r="A23" s="26" t="s">
        <v>46</v>
      </c>
      <c r="B23" s="26" t="s">
        <v>4</v>
      </c>
      <c r="C23" s="8">
        <v>-783703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290680</v>
      </c>
      <c r="L23" s="8">
        <v>0</v>
      </c>
      <c r="M23" s="8">
        <v>0</v>
      </c>
      <c r="N23" s="8">
        <v>0</v>
      </c>
      <c r="O23" s="8">
        <v>-493023</v>
      </c>
      <c r="P23" s="8">
        <v>-150999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-644022</v>
      </c>
    </row>
    <row r="24" spans="1:27" ht="12.75" customHeight="1">
      <c r="A24" s="26" t="s">
        <v>4</v>
      </c>
      <c r="B24" s="26" t="s">
        <v>4</v>
      </c>
      <c r="C24" s="26" t="s">
        <v>4</v>
      </c>
      <c r="D24" s="26" t="s">
        <v>4</v>
      </c>
      <c r="E24" s="26" t="s">
        <v>4</v>
      </c>
      <c r="F24" s="26" t="s">
        <v>4</v>
      </c>
      <c r="G24" s="26" t="s">
        <v>4</v>
      </c>
      <c r="H24" s="26" t="s">
        <v>4</v>
      </c>
      <c r="I24" s="26" t="s">
        <v>4</v>
      </c>
      <c r="J24" s="26" t="s">
        <v>4</v>
      </c>
      <c r="K24" s="26" t="s">
        <v>4</v>
      </c>
      <c r="L24" s="26" t="s">
        <v>4</v>
      </c>
      <c r="M24" s="26" t="s">
        <v>4</v>
      </c>
      <c r="N24" s="26" t="s">
        <v>4</v>
      </c>
      <c r="O24" s="26" t="s">
        <v>4</v>
      </c>
      <c r="P24" s="26" t="s">
        <v>4</v>
      </c>
      <c r="Q24" s="26" t="s">
        <v>4</v>
      </c>
      <c r="R24" s="26" t="s">
        <v>4</v>
      </c>
      <c r="S24" s="26" t="s">
        <v>4</v>
      </c>
      <c r="T24" s="26" t="s">
        <v>4</v>
      </c>
      <c r="U24" s="26" t="s">
        <v>4</v>
      </c>
      <c r="V24" s="26" t="s">
        <v>4</v>
      </c>
      <c r="W24" s="26" t="s">
        <v>4</v>
      </c>
      <c r="X24" s="26" t="s">
        <v>4</v>
      </c>
      <c r="Y24" s="26" t="s">
        <v>4</v>
      </c>
      <c r="Z24" s="26" t="s">
        <v>4</v>
      </c>
      <c r="AA24" s="26" t="s">
        <v>4</v>
      </c>
    </row>
    <row r="25" spans="1:27" ht="12.75" customHeight="1">
      <c r="A25" s="26" t="s">
        <v>47</v>
      </c>
      <c r="B25" s="26" t="s">
        <v>48</v>
      </c>
      <c r="C25" s="26" t="s">
        <v>4</v>
      </c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</row>
    <row r="26" spans="1:27" ht="12.75" customHeight="1" outlineLevel="1">
      <c r="A26" s="10" t="s">
        <v>49</v>
      </c>
      <c r="B26" s="26" t="s">
        <v>50</v>
      </c>
      <c r="C26" s="8">
        <v>825371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825371</v>
      </c>
      <c r="P26" s="8">
        <v>223985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1049356</v>
      </c>
    </row>
    <row r="27" spans="1:27" ht="12.75" customHeight="1" outlineLevel="1">
      <c r="A27" s="10" t="s">
        <v>51</v>
      </c>
      <c r="B27" s="26" t="s">
        <v>52</v>
      </c>
      <c r="C27" s="8">
        <v>251183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251183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251183</v>
      </c>
    </row>
    <row r="28" spans="1:27" ht="12.75" customHeight="1" outlineLevel="1">
      <c r="A28" s="10" t="s">
        <v>53</v>
      </c>
      <c r="B28" s="26" t="s">
        <v>54</v>
      </c>
      <c r="C28" s="8">
        <v>153999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153999</v>
      </c>
      <c r="P28" s="8">
        <v>-177651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-23652</v>
      </c>
    </row>
    <row r="29" spans="1:27" ht="12.75" customHeight="1" outlineLevel="1">
      <c r="A29" s="10" t="s">
        <v>55</v>
      </c>
      <c r="B29" s="26" t="s">
        <v>56</v>
      </c>
      <c r="C29" s="8">
        <v>371733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371733</v>
      </c>
      <c r="P29" s="8">
        <v>0</v>
      </c>
      <c r="Q29" s="8">
        <v>-78492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293241</v>
      </c>
    </row>
    <row r="30" spans="1:27" ht="12.75" customHeight="1" outlineLevel="1">
      <c r="A30" s="10" t="s">
        <v>57</v>
      </c>
      <c r="B30" s="26" t="s">
        <v>58</v>
      </c>
      <c r="C30" s="8">
        <v>208003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208003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208003</v>
      </c>
    </row>
    <row r="31" spans="1:27" ht="12.75" customHeight="1" outlineLevel="1">
      <c r="A31" s="10" t="s">
        <v>59</v>
      </c>
      <c r="B31" s="26" t="s">
        <v>60</v>
      </c>
      <c r="C31" s="8">
        <v>30685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30685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30685</v>
      </c>
    </row>
    <row r="32" spans="1:27" ht="12.75" customHeight="1" outlineLevel="1">
      <c r="A32" s="10" t="s">
        <v>155</v>
      </c>
      <c r="B32" s="26" t="s">
        <v>156</v>
      </c>
      <c r="C32" s="8">
        <v>91770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91770</v>
      </c>
      <c r="P32" s="8">
        <v>45885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137655</v>
      </c>
    </row>
    <row r="33" spans="1:27" ht="12.75" customHeight="1" outlineLevel="1">
      <c r="A33" s="10" t="s">
        <v>157</v>
      </c>
      <c r="B33" s="26" t="s">
        <v>158</v>
      </c>
      <c r="C33" s="8">
        <v>-66628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-70842</v>
      </c>
      <c r="L33" s="8">
        <v>0</v>
      </c>
      <c r="M33" s="8">
        <v>0</v>
      </c>
      <c r="N33" s="8">
        <v>0</v>
      </c>
      <c r="O33" s="8">
        <v>-137470</v>
      </c>
      <c r="P33" s="8">
        <v>-33314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-170784</v>
      </c>
    </row>
    <row r="34" spans="1:27" ht="12.75" customHeight="1" outlineLevel="1">
      <c r="A34" s="10" t="s">
        <v>159</v>
      </c>
      <c r="B34" s="26" t="s">
        <v>160</v>
      </c>
      <c r="C34" s="9">
        <v>-158932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246427</v>
      </c>
      <c r="L34" s="9">
        <v>0</v>
      </c>
      <c r="M34" s="9">
        <v>0</v>
      </c>
      <c r="N34" s="9">
        <v>0</v>
      </c>
      <c r="O34" s="9">
        <v>87495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87495</v>
      </c>
    </row>
    <row r="35" spans="1:27" ht="12.75" customHeight="1">
      <c r="A35" s="26" t="s">
        <v>61</v>
      </c>
      <c r="B35" s="26" t="s">
        <v>4</v>
      </c>
      <c r="C35" s="8">
        <v>1707184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175585</v>
      </c>
      <c r="L35" s="8">
        <v>0</v>
      </c>
      <c r="M35" s="8">
        <v>0</v>
      </c>
      <c r="N35" s="8">
        <v>0</v>
      </c>
      <c r="O35" s="8">
        <v>1882769</v>
      </c>
      <c r="P35" s="8">
        <v>58905</v>
      </c>
      <c r="Q35" s="8">
        <v>-78492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1863182</v>
      </c>
    </row>
    <row r="36" spans="1:27" ht="12.75" customHeight="1">
      <c r="A36" s="26" t="s">
        <v>4</v>
      </c>
      <c r="B36" s="26" t="s">
        <v>4</v>
      </c>
      <c r="C36" s="26" t="s">
        <v>4</v>
      </c>
      <c r="D36" s="26" t="s">
        <v>4</v>
      </c>
      <c r="E36" s="26" t="s">
        <v>4</v>
      </c>
      <c r="F36" s="26" t="s">
        <v>4</v>
      </c>
      <c r="G36" s="26" t="s">
        <v>4</v>
      </c>
      <c r="H36" s="26" t="s">
        <v>4</v>
      </c>
      <c r="I36" s="26" t="s">
        <v>4</v>
      </c>
      <c r="J36" s="26" t="s">
        <v>4</v>
      </c>
      <c r="K36" s="26" t="s">
        <v>4</v>
      </c>
      <c r="L36" s="26" t="s">
        <v>4</v>
      </c>
      <c r="M36" s="26" t="s">
        <v>4</v>
      </c>
      <c r="N36" s="26" t="s">
        <v>4</v>
      </c>
      <c r="O36" s="26" t="s">
        <v>4</v>
      </c>
      <c r="P36" s="26" t="s">
        <v>4</v>
      </c>
      <c r="Q36" s="26" t="s">
        <v>4</v>
      </c>
      <c r="R36" s="26" t="s">
        <v>4</v>
      </c>
      <c r="S36" s="26" t="s">
        <v>4</v>
      </c>
      <c r="T36" s="26" t="s">
        <v>4</v>
      </c>
      <c r="U36" s="26" t="s">
        <v>4</v>
      </c>
      <c r="V36" s="26" t="s">
        <v>4</v>
      </c>
      <c r="W36" s="26" t="s">
        <v>4</v>
      </c>
      <c r="X36" s="26" t="s">
        <v>4</v>
      </c>
      <c r="Y36" s="26" t="s">
        <v>4</v>
      </c>
      <c r="Z36" s="26" t="s">
        <v>4</v>
      </c>
      <c r="AA36" s="26" t="s">
        <v>4</v>
      </c>
    </row>
    <row r="37" spans="1:27" ht="12.75" customHeight="1">
      <c r="A37" s="26" t="s">
        <v>62</v>
      </c>
      <c r="B37" s="26" t="s">
        <v>63</v>
      </c>
      <c r="C37" s="26" t="s">
        <v>4</v>
      </c>
      <c r="D37" s="26" t="s">
        <v>4</v>
      </c>
      <c r="E37" s="26" t="s">
        <v>4</v>
      </c>
      <c r="F37" s="26" t="s">
        <v>4</v>
      </c>
      <c r="G37" s="26" t="s">
        <v>4</v>
      </c>
      <c r="H37" s="26" t="s">
        <v>4</v>
      </c>
      <c r="I37" s="26" t="s">
        <v>4</v>
      </c>
      <c r="J37" s="26" t="s">
        <v>4</v>
      </c>
      <c r="K37" s="26" t="s">
        <v>4</v>
      </c>
      <c r="L37" s="26" t="s">
        <v>4</v>
      </c>
      <c r="M37" s="26" t="s">
        <v>4</v>
      </c>
      <c r="N37" s="26" t="s">
        <v>4</v>
      </c>
      <c r="O37" s="26" t="s">
        <v>4</v>
      </c>
      <c r="P37" s="26" t="s">
        <v>4</v>
      </c>
      <c r="Q37" s="26" t="s">
        <v>4</v>
      </c>
      <c r="R37" s="26" t="s">
        <v>4</v>
      </c>
      <c r="S37" s="26" t="s">
        <v>4</v>
      </c>
      <c r="T37" s="26" t="s">
        <v>4</v>
      </c>
      <c r="U37" s="26" t="s">
        <v>4</v>
      </c>
      <c r="V37" s="26" t="s">
        <v>4</v>
      </c>
      <c r="W37" s="26" t="s">
        <v>4</v>
      </c>
      <c r="X37" s="26" t="s">
        <v>4</v>
      </c>
      <c r="Y37" s="26" t="s">
        <v>4</v>
      </c>
      <c r="Z37" s="26" t="s">
        <v>4</v>
      </c>
      <c r="AA37" s="26" t="s">
        <v>4</v>
      </c>
    </row>
    <row r="38" spans="1:27" ht="12.75" customHeight="1" outlineLevel="1">
      <c r="A38" s="10" t="s">
        <v>66</v>
      </c>
      <c r="B38" s="26" t="s">
        <v>67</v>
      </c>
      <c r="C38" s="8">
        <v>-217969067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-2497311</v>
      </c>
      <c r="L38" s="8">
        <v>0</v>
      </c>
      <c r="M38" s="8">
        <v>0</v>
      </c>
      <c r="N38" s="8">
        <v>0</v>
      </c>
      <c r="O38" s="8">
        <v>-220466378</v>
      </c>
      <c r="P38" s="8">
        <v>2590192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-217876186</v>
      </c>
    </row>
    <row r="39" spans="1:27" ht="12.75" customHeight="1" outlineLevel="1">
      <c r="A39" s="10" t="s">
        <v>68</v>
      </c>
      <c r="B39" s="26" t="s">
        <v>69</v>
      </c>
      <c r="C39" s="8">
        <v>11982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-58072</v>
      </c>
      <c r="L39" s="8">
        <v>0</v>
      </c>
      <c r="M39" s="8">
        <v>0</v>
      </c>
      <c r="N39" s="8">
        <v>0</v>
      </c>
      <c r="O39" s="8">
        <v>-46090</v>
      </c>
      <c r="P39" s="8">
        <v>8136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-37954</v>
      </c>
    </row>
    <row r="40" spans="1:27" ht="12.75" customHeight="1" outlineLevel="1">
      <c r="A40" s="10" t="s">
        <v>70</v>
      </c>
      <c r="B40" s="26" t="s">
        <v>71</v>
      </c>
      <c r="C40" s="8">
        <v>-10382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-10382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-10382</v>
      </c>
    </row>
    <row r="41" spans="1:27" ht="12.75" customHeight="1" outlineLevel="1">
      <c r="A41" s="10" t="s">
        <v>72</v>
      </c>
      <c r="B41" s="26" t="s">
        <v>73</v>
      </c>
      <c r="C41" s="8">
        <v>-6562790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-6562790</v>
      </c>
      <c r="P41" s="8">
        <v>-1960095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-8522885</v>
      </c>
    </row>
    <row r="42" spans="1:27" ht="12.75" customHeight="1" outlineLevel="1">
      <c r="A42" s="10" t="s">
        <v>74</v>
      </c>
      <c r="B42" s="26" t="s">
        <v>75</v>
      </c>
      <c r="C42" s="8">
        <v>-3359117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6745266</v>
      </c>
      <c r="L42" s="8">
        <v>0</v>
      </c>
      <c r="M42" s="8">
        <v>0</v>
      </c>
      <c r="N42" s="8">
        <v>0</v>
      </c>
      <c r="O42" s="8">
        <v>3386149</v>
      </c>
      <c r="P42" s="8">
        <v>6510793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9896942</v>
      </c>
    </row>
    <row r="43" spans="1:27" ht="12.75" customHeight="1" outlineLevel="1">
      <c r="A43" s="10" t="s">
        <v>76</v>
      </c>
      <c r="B43" s="26" t="s">
        <v>77</v>
      </c>
      <c r="C43" s="8">
        <v>-61460307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-1306833</v>
      </c>
      <c r="L43" s="8">
        <v>0</v>
      </c>
      <c r="M43" s="8">
        <v>0</v>
      </c>
      <c r="N43" s="8">
        <v>0</v>
      </c>
      <c r="O43" s="8">
        <v>-62767140</v>
      </c>
      <c r="P43" s="8">
        <v>-4495058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-67262198</v>
      </c>
    </row>
    <row r="44" spans="1:27" ht="12.75" customHeight="1" outlineLevel="1">
      <c r="A44" s="10" t="s">
        <v>78</v>
      </c>
      <c r="B44" s="26" t="s">
        <v>79</v>
      </c>
      <c r="C44" s="8">
        <v>20826845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20826845</v>
      </c>
      <c r="P44" s="8">
        <v>1311122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22137967</v>
      </c>
    </row>
    <row r="45" spans="1:27" ht="12.75" customHeight="1" outlineLevel="1">
      <c r="A45" s="10" t="s">
        <v>80</v>
      </c>
      <c r="B45" s="26" t="s">
        <v>81</v>
      </c>
      <c r="C45" s="8">
        <v>-18615232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-18615232</v>
      </c>
      <c r="P45" s="8">
        <v>-942208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-19557440</v>
      </c>
    </row>
    <row r="46" spans="1:27" ht="12.75" customHeight="1" outlineLevel="1">
      <c r="A46" s="10" t="s">
        <v>82</v>
      </c>
      <c r="B46" s="26" t="s">
        <v>83</v>
      </c>
      <c r="C46" s="8">
        <v>68970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68970</v>
      </c>
      <c r="P46" s="8">
        <v>-31777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37193</v>
      </c>
    </row>
    <row r="47" spans="1:27" ht="12.75" customHeight="1" outlineLevel="1">
      <c r="A47" s="10" t="s">
        <v>84</v>
      </c>
      <c r="B47" s="26" t="s">
        <v>85</v>
      </c>
      <c r="C47" s="8">
        <v>-401375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-401375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-401375</v>
      </c>
    </row>
    <row r="48" spans="1:27" ht="12.75" customHeight="1" outlineLevel="1">
      <c r="A48" s="10" t="s">
        <v>86</v>
      </c>
      <c r="B48" s="26" t="s">
        <v>87</v>
      </c>
      <c r="C48" s="8">
        <v>965801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965801</v>
      </c>
      <c r="P48" s="8">
        <v>1052135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2017936</v>
      </c>
    </row>
    <row r="49" spans="1:27" ht="12.75" customHeight="1" outlineLevel="1">
      <c r="A49" s="10" t="s">
        <v>88</v>
      </c>
      <c r="B49" s="26" t="s">
        <v>89</v>
      </c>
      <c r="C49" s="8">
        <v>268702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268702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268702</v>
      </c>
    </row>
    <row r="50" spans="1:27" ht="12.75" customHeight="1" outlineLevel="1">
      <c r="A50" s="10" t="s">
        <v>90</v>
      </c>
      <c r="B50" s="26" t="s">
        <v>91</v>
      </c>
      <c r="C50" s="8">
        <v>-284263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-284263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-284263</v>
      </c>
    </row>
    <row r="51" spans="1:27" ht="12.75" customHeight="1" outlineLevel="1">
      <c r="A51" s="10" t="s">
        <v>161</v>
      </c>
      <c r="B51" s="26" t="s">
        <v>162</v>
      </c>
      <c r="C51" s="8">
        <v>488180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488180</v>
      </c>
      <c r="P51" s="8">
        <v>244090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732270</v>
      </c>
    </row>
    <row r="52" spans="1:27" ht="12.75" customHeight="1" outlineLevel="1">
      <c r="A52" s="10" t="s">
        <v>94</v>
      </c>
      <c r="B52" s="26" t="s">
        <v>95</v>
      </c>
      <c r="C52" s="8">
        <v>-2395385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-2395385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-2395385</v>
      </c>
    </row>
    <row r="53" spans="1:27" ht="12.75" customHeight="1" outlineLevel="1">
      <c r="A53" s="10" t="s">
        <v>96</v>
      </c>
      <c r="B53" s="26" t="s">
        <v>97</v>
      </c>
      <c r="C53" s="8">
        <v>94620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94620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94620</v>
      </c>
    </row>
    <row r="54" spans="1:27" ht="12.75" customHeight="1" outlineLevel="1">
      <c r="A54" s="10" t="s">
        <v>98</v>
      </c>
      <c r="B54" s="26" t="s">
        <v>99</v>
      </c>
      <c r="C54" s="8">
        <v>-4673674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-4673674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-4673674</v>
      </c>
    </row>
    <row r="55" spans="1:27" ht="12.75" customHeight="1" outlineLevel="1">
      <c r="A55" s="10" t="s">
        <v>163</v>
      </c>
      <c r="B55" s="26" t="s">
        <v>164</v>
      </c>
      <c r="C55" s="9">
        <v>-80469127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-80469127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-80469127</v>
      </c>
    </row>
    <row r="56" spans="1:27" ht="12.75" customHeight="1">
      <c r="A56" s="26" t="s">
        <v>100</v>
      </c>
      <c r="B56" s="26" t="s">
        <v>4</v>
      </c>
      <c r="C56" s="8">
        <v>-373475619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2883050</v>
      </c>
      <c r="L56" s="8">
        <v>0</v>
      </c>
      <c r="M56" s="8">
        <v>0</v>
      </c>
      <c r="N56" s="8">
        <v>0</v>
      </c>
      <c r="O56" s="8">
        <v>-370592569</v>
      </c>
      <c r="P56" s="8">
        <v>4287330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-366305239</v>
      </c>
    </row>
    <row r="57" spans="1:27" ht="12.75" customHeight="1">
      <c r="A57" s="26" t="s">
        <v>4</v>
      </c>
      <c r="B57" s="26" t="s">
        <v>4</v>
      </c>
      <c r="C57" s="26" t="s">
        <v>4</v>
      </c>
      <c r="D57" s="26" t="s">
        <v>4</v>
      </c>
      <c r="E57" s="26" t="s">
        <v>4</v>
      </c>
      <c r="F57" s="26" t="s">
        <v>4</v>
      </c>
      <c r="G57" s="26" t="s">
        <v>4</v>
      </c>
      <c r="H57" s="26" t="s">
        <v>4</v>
      </c>
      <c r="I57" s="26" t="s">
        <v>4</v>
      </c>
      <c r="J57" s="26" t="s">
        <v>4</v>
      </c>
      <c r="K57" s="26" t="s">
        <v>4</v>
      </c>
      <c r="L57" s="26" t="s">
        <v>4</v>
      </c>
      <c r="M57" s="26" t="s">
        <v>4</v>
      </c>
      <c r="N57" s="26" t="s">
        <v>4</v>
      </c>
      <c r="O57" s="26" t="s">
        <v>4</v>
      </c>
      <c r="P57" s="26" t="s">
        <v>4</v>
      </c>
      <c r="Q57" s="26" t="s">
        <v>4</v>
      </c>
      <c r="R57" s="26" t="s">
        <v>4</v>
      </c>
      <c r="S57" s="26" t="s">
        <v>4</v>
      </c>
      <c r="T57" s="26" t="s">
        <v>4</v>
      </c>
      <c r="U57" s="26" t="s">
        <v>4</v>
      </c>
      <c r="V57" s="26" t="s">
        <v>4</v>
      </c>
      <c r="W57" s="26" t="s">
        <v>4</v>
      </c>
      <c r="X57" s="26" t="s">
        <v>4</v>
      </c>
      <c r="Y57" s="26" t="s">
        <v>4</v>
      </c>
      <c r="Z57" s="26" t="s">
        <v>4</v>
      </c>
      <c r="AA57" s="26" t="s">
        <v>4</v>
      </c>
    </row>
    <row r="58" spans="1:27" ht="12.75" customHeight="1">
      <c r="A58" s="26" t="s">
        <v>165</v>
      </c>
      <c r="B58" s="26" t="s">
        <v>41</v>
      </c>
      <c r="C58" s="26" t="s">
        <v>4</v>
      </c>
      <c r="D58" s="26" t="s">
        <v>4</v>
      </c>
      <c r="E58" s="26" t="s">
        <v>4</v>
      </c>
      <c r="F58" s="26" t="s">
        <v>4</v>
      </c>
      <c r="G58" s="26" t="s">
        <v>4</v>
      </c>
      <c r="H58" s="26" t="s">
        <v>4</v>
      </c>
      <c r="I58" s="26" t="s">
        <v>4</v>
      </c>
      <c r="J58" s="26" t="s">
        <v>4</v>
      </c>
      <c r="K58" s="26" t="s">
        <v>4</v>
      </c>
      <c r="L58" s="26" t="s">
        <v>4</v>
      </c>
      <c r="M58" s="26" t="s">
        <v>4</v>
      </c>
      <c r="N58" s="26" t="s">
        <v>4</v>
      </c>
      <c r="O58" s="26" t="s">
        <v>4</v>
      </c>
      <c r="P58" s="26" t="s">
        <v>4</v>
      </c>
      <c r="Q58" s="26" t="s">
        <v>4</v>
      </c>
      <c r="R58" s="26" t="s">
        <v>4</v>
      </c>
      <c r="S58" s="26" t="s">
        <v>4</v>
      </c>
      <c r="T58" s="26" t="s">
        <v>4</v>
      </c>
      <c r="U58" s="26" t="s">
        <v>4</v>
      </c>
      <c r="V58" s="26" t="s">
        <v>4</v>
      </c>
      <c r="W58" s="26" t="s">
        <v>4</v>
      </c>
      <c r="X58" s="26" t="s">
        <v>4</v>
      </c>
      <c r="Y58" s="26" t="s">
        <v>4</v>
      </c>
      <c r="Z58" s="26" t="s">
        <v>4</v>
      </c>
      <c r="AA58" s="26" t="s">
        <v>4</v>
      </c>
    </row>
    <row r="59" spans="1:27" ht="12.75" customHeight="1">
      <c r="A59" s="26" t="s">
        <v>166</v>
      </c>
      <c r="B59" s="26" t="s">
        <v>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</row>
    <row r="60" spans="1:27" ht="12.75" customHeight="1">
      <c r="A60" s="26" t="s">
        <v>4</v>
      </c>
      <c r="B60" s="26" t="s">
        <v>4</v>
      </c>
      <c r="C60" s="26" t="s">
        <v>4</v>
      </c>
      <c r="D60" s="26" t="s">
        <v>4</v>
      </c>
      <c r="E60" s="26" t="s">
        <v>4</v>
      </c>
      <c r="F60" s="26" t="s">
        <v>4</v>
      </c>
      <c r="G60" s="26" t="s">
        <v>4</v>
      </c>
      <c r="H60" s="26" t="s">
        <v>4</v>
      </c>
      <c r="I60" s="26" t="s">
        <v>4</v>
      </c>
      <c r="J60" s="26" t="s">
        <v>4</v>
      </c>
      <c r="K60" s="26" t="s">
        <v>4</v>
      </c>
      <c r="L60" s="26" t="s">
        <v>4</v>
      </c>
      <c r="M60" s="26" t="s">
        <v>4</v>
      </c>
      <c r="N60" s="26" t="s">
        <v>4</v>
      </c>
      <c r="O60" s="26" t="s">
        <v>4</v>
      </c>
      <c r="P60" s="26" t="s">
        <v>4</v>
      </c>
      <c r="Q60" s="26" t="s">
        <v>4</v>
      </c>
      <c r="R60" s="26" t="s">
        <v>4</v>
      </c>
      <c r="S60" s="26" t="s">
        <v>4</v>
      </c>
      <c r="T60" s="26" t="s">
        <v>4</v>
      </c>
      <c r="U60" s="26" t="s">
        <v>4</v>
      </c>
      <c r="V60" s="26" t="s">
        <v>4</v>
      </c>
      <c r="W60" s="26" t="s">
        <v>4</v>
      </c>
      <c r="X60" s="26" t="s">
        <v>4</v>
      </c>
      <c r="Y60" s="26" t="s">
        <v>4</v>
      </c>
      <c r="Z60" s="26" t="s">
        <v>4</v>
      </c>
      <c r="AA60" s="26" t="s">
        <v>4</v>
      </c>
    </row>
    <row r="61" spans="1:27" ht="12.75" customHeight="1">
      <c r="A61" s="26" t="s">
        <v>101</v>
      </c>
      <c r="B61" s="26" t="s">
        <v>102</v>
      </c>
      <c r="C61" s="26" t="s">
        <v>4</v>
      </c>
      <c r="D61" s="26" t="s">
        <v>4</v>
      </c>
      <c r="E61" s="26" t="s">
        <v>4</v>
      </c>
      <c r="F61" s="26" t="s">
        <v>4</v>
      </c>
      <c r="G61" s="26" t="s">
        <v>4</v>
      </c>
      <c r="H61" s="26" t="s">
        <v>4</v>
      </c>
      <c r="I61" s="26" t="s">
        <v>4</v>
      </c>
      <c r="J61" s="26" t="s">
        <v>4</v>
      </c>
      <c r="K61" s="26" t="s">
        <v>4</v>
      </c>
      <c r="L61" s="26" t="s">
        <v>4</v>
      </c>
      <c r="M61" s="26" t="s">
        <v>4</v>
      </c>
      <c r="N61" s="26" t="s">
        <v>4</v>
      </c>
      <c r="O61" s="26" t="s">
        <v>4</v>
      </c>
      <c r="P61" s="26" t="s">
        <v>4</v>
      </c>
      <c r="Q61" s="26" t="s">
        <v>4</v>
      </c>
      <c r="R61" s="26" t="s">
        <v>4</v>
      </c>
      <c r="S61" s="26" t="s">
        <v>4</v>
      </c>
      <c r="T61" s="26" t="s">
        <v>4</v>
      </c>
      <c r="U61" s="26" t="s">
        <v>4</v>
      </c>
      <c r="V61" s="26" t="s">
        <v>4</v>
      </c>
      <c r="W61" s="26" t="s">
        <v>4</v>
      </c>
      <c r="X61" s="26" t="s">
        <v>4</v>
      </c>
      <c r="Y61" s="26" t="s">
        <v>4</v>
      </c>
      <c r="Z61" s="26" t="s">
        <v>4</v>
      </c>
      <c r="AA61" s="26" t="s">
        <v>4</v>
      </c>
    </row>
    <row r="62" spans="1:27" ht="12.75" customHeight="1" outlineLevel="1">
      <c r="A62" s="10" t="s">
        <v>103</v>
      </c>
      <c r="B62" s="26" t="s">
        <v>104</v>
      </c>
      <c r="C62" s="8">
        <v>-67659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-53036</v>
      </c>
      <c r="L62" s="8">
        <v>0</v>
      </c>
      <c r="M62" s="8">
        <v>0</v>
      </c>
      <c r="N62" s="8">
        <v>0</v>
      </c>
      <c r="O62" s="8">
        <v>-120695</v>
      </c>
      <c r="P62" s="8">
        <v>-43016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-163711</v>
      </c>
    </row>
    <row r="63" spans="1:27" ht="12.75" customHeight="1" outlineLevel="1">
      <c r="A63" s="10" t="s">
        <v>105</v>
      </c>
      <c r="B63" s="26" t="s">
        <v>106</v>
      </c>
      <c r="C63" s="8">
        <v>359661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359661</v>
      </c>
      <c r="P63" s="8">
        <v>-505792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-146131</v>
      </c>
    </row>
    <row r="64" spans="1:27" ht="12.75" customHeight="1" outlineLevel="1">
      <c r="A64" s="10" t="s">
        <v>109</v>
      </c>
      <c r="B64" s="26" t="s">
        <v>110</v>
      </c>
      <c r="C64" s="8">
        <v>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3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3</v>
      </c>
    </row>
    <row r="65" spans="1:27" ht="12.75" customHeight="1" outlineLevel="1">
      <c r="A65" s="10" t="s">
        <v>111</v>
      </c>
      <c r="B65" s="26" t="s">
        <v>112</v>
      </c>
      <c r="C65" s="8">
        <v>-497341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-497341</v>
      </c>
      <c r="P65" s="8">
        <v>-114057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-611398</v>
      </c>
    </row>
    <row r="66" spans="1:27" ht="12.75" customHeight="1" outlineLevel="1">
      <c r="A66" s="10" t="s">
        <v>113</v>
      </c>
      <c r="B66" s="26" t="s">
        <v>114</v>
      </c>
      <c r="C66" s="8">
        <v>-9033210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-9033210</v>
      </c>
      <c r="P66" s="8">
        <v>-164028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-9197238</v>
      </c>
    </row>
    <row r="67" spans="1:27" ht="12.75" customHeight="1" outlineLevel="1">
      <c r="A67" s="10" t="s">
        <v>115</v>
      </c>
      <c r="B67" s="26" t="s">
        <v>116</v>
      </c>
      <c r="C67" s="8">
        <v>213362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213362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213362</v>
      </c>
    </row>
    <row r="68" spans="1:27" ht="12.75" customHeight="1" outlineLevel="1">
      <c r="A68" s="10" t="s">
        <v>117</v>
      </c>
      <c r="B68" s="26" t="s">
        <v>118</v>
      </c>
      <c r="C68" s="8">
        <v>437167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437167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437167</v>
      </c>
    </row>
    <row r="69" spans="1:27" ht="12.75" customHeight="1" outlineLevel="1">
      <c r="A69" s="10" t="s">
        <v>119</v>
      </c>
      <c r="B69" s="26" t="s">
        <v>120</v>
      </c>
      <c r="C69" s="8">
        <v>18176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18176</v>
      </c>
      <c r="P69" s="8">
        <v>42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18218</v>
      </c>
    </row>
    <row r="70" spans="1:27" ht="12.75" customHeight="1" outlineLevel="1">
      <c r="A70" s="10" t="s">
        <v>123</v>
      </c>
      <c r="B70" s="26" t="s">
        <v>124</v>
      </c>
      <c r="C70" s="8">
        <v>101734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101734</v>
      </c>
      <c r="P70" s="8">
        <v>15871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117605</v>
      </c>
    </row>
    <row r="71" spans="1:27" ht="12.75" customHeight="1" outlineLevel="1">
      <c r="A71" s="10" t="s">
        <v>127</v>
      </c>
      <c r="B71" s="26" t="s">
        <v>128</v>
      </c>
      <c r="C71" s="8">
        <v>-2701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-2701</v>
      </c>
      <c r="P71" s="8">
        <v>262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-2439</v>
      </c>
    </row>
    <row r="72" spans="1:27" ht="12.75" customHeight="1" outlineLevel="1">
      <c r="A72" s="10" t="s">
        <v>129</v>
      </c>
      <c r="B72" s="26" t="s">
        <v>130</v>
      </c>
      <c r="C72" s="8">
        <v>-1672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-1672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-1672</v>
      </c>
    </row>
    <row r="73" spans="1:27" ht="12.75" customHeight="1" outlineLevel="1">
      <c r="A73" s="10" t="s">
        <v>131</v>
      </c>
      <c r="B73" s="26" t="s">
        <v>132</v>
      </c>
      <c r="C73" s="8">
        <v>-30685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-30685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-30685</v>
      </c>
    </row>
    <row r="74" spans="1:27" ht="12.75" customHeight="1" outlineLevel="1">
      <c r="A74" s="10" t="s">
        <v>133</v>
      </c>
      <c r="B74" s="26" t="s">
        <v>134</v>
      </c>
      <c r="C74" s="8">
        <v>-1545549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-1545549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-1545549</v>
      </c>
    </row>
    <row r="75" spans="1:27" ht="12.75" customHeight="1" outlineLevel="1">
      <c r="A75" s="10" t="s">
        <v>137</v>
      </c>
      <c r="B75" s="26" t="s">
        <v>138</v>
      </c>
      <c r="C75" s="8">
        <v>44253703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44253703</v>
      </c>
      <c r="P75" s="8">
        <v>0</v>
      </c>
      <c r="Q75" s="8">
        <v>-68208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-2316876</v>
      </c>
      <c r="X75" s="8">
        <v>0</v>
      </c>
      <c r="Y75" s="8">
        <v>0</v>
      </c>
      <c r="Z75" s="8">
        <v>0</v>
      </c>
      <c r="AA75" s="8">
        <v>41868619</v>
      </c>
    </row>
    <row r="76" spans="1:27" ht="12.75" customHeight="1" outlineLevel="1">
      <c r="A76" s="10" t="s">
        <v>139</v>
      </c>
      <c r="B76" s="26" t="s">
        <v>140</v>
      </c>
      <c r="C76" s="9">
        <v>1131041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1131041</v>
      </c>
      <c r="P76" s="9">
        <v>0</v>
      </c>
      <c r="Q76" s="9">
        <v>-63089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1410549</v>
      </c>
      <c r="X76" s="9">
        <v>0</v>
      </c>
      <c r="Y76" s="9">
        <v>0</v>
      </c>
      <c r="Z76" s="9">
        <v>0</v>
      </c>
      <c r="AA76" s="9">
        <v>2478500</v>
      </c>
    </row>
    <row r="77" spans="1:27" ht="12.75" customHeight="1">
      <c r="A77" s="26" t="s">
        <v>141</v>
      </c>
      <c r="B77" s="26" t="s">
        <v>4</v>
      </c>
      <c r="C77" s="8">
        <v>35336030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-53036</v>
      </c>
      <c r="L77" s="8">
        <v>0</v>
      </c>
      <c r="M77" s="8">
        <v>0</v>
      </c>
      <c r="N77" s="8">
        <v>0</v>
      </c>
      <c r="O77" s="8">
        <v>35282994</v>
      </c>
      <c r="P77" s="8">
        <v>-810718</v>
      </c>
      <c r="Q77" s="8">
        <v>-131297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-906327</v>
      </c>
      <c r="X77" s="8">
        <v>0</v>
      </c>
      <c r="Y77" s="8">
        <v>0</v>
      </c>
      <c r="Z77" s="8">
        <v>0</v>
      </c>
      <c r="AA77" s="8">
        <v>33434652</v>
      </c>
    </row>
    <row r="78" spans="1:27" ht="12.75" customHeight="1">
      <c r="A78" s="26" t="s">
        <v>4</v>
      </c>
      <c r="B78" s="26" t="s">
        <v>4</v>
      </c>
      <c r="C78" s="26" t="s">
        <v>4</v>
      </c>
      <c r="D78" s="26" t="s">
        <v>4</v>
      </c>
      <c r="E78" s="26" t="s">
        <v>4</v>
      </c>
      <c r="F78" s="26" t="s">
        <v>4</v>
      </c>
      <c r="G78" s="26" t="s">
        <v>4</v>
      </c>
      <c r="H78" s="26" t="s">
        <v>4</v>
      </c>
      <c r="I78" s="26" t="s">
        <v>4</v>
      </c>
      <c r="J78" s="26" t="s">
        <v>4</v>
      </c>
      <c r="K78" s="26" t="s">
        <v>4</v>
      </c>
      <c r="L78" s="26" t="s">
        <v>4</v>
      </c>
      <c r="M78" s="26" t="s">
        <v>4</v>
      </c>
      <c r="N78" s="26" t="s">
        <v>4</v>
      </c>
      <c r="O78" s="26" t="s">
        <v>4</v>
      </c>
      <c r="P78" s="26" t="s">
        <v>4</v>
      </c>
      <c r="Q78" s="26" t="s">
        <v>4</v>
      </c>
      <c r="R78" s="26" t="s">
        <v>4</v>
      </c>
      <c r="S78" s="26" t="s">
        <v>4</v>
      </c>
      <c r="T78" s="26" t="s">
        <v>4</v>
      </c>
      <c r="U78" s="26" t="s">
        <v>4</v>
      </c>
      <c r="V78" s="26" t="s">
        <v>4</v>
      </c>
      <c r="W78" s="26" t="s">
        <v>4</v>
      </c>
      <c r="X78" s="26" t="s">
        <v>4</v>
      </c>
      <c r="Y78" s="26" t="s">
        <v>4</v>
      </c>
      <c r="Z78" s="26" t="s">
        <v>4</v>
      </c>
      <c r="AA78" s="26" t="s">
        <v>4</v>
      </c>
    </row>
    <row r="79" spans="1:27" ht="12.75" customHeight="1" thickBot="1">
      <c r="A79" s="7" t="s">
        <v>142</v>
      </c>
      <c r="B79" s="7" t="s">
        <v>4</v>
      </c>
      <c r="C79" s="6">
        <v>-191213306</v>
      </c>
      <c r="D79" s="6">
        <v>0</v>
      </c>
      <c r="E79" s="6">
        <v>0</v>
      </c>
      <c r="F79" s="6">
        <v>0</v>
      </c>
      <c r="G79" s="6">
        <v>1030570</v>
      </c>
      <c r="H79" s="6">
        <v>0</v>
      </c>
      <c r="I79" s="6">
        <v>0</v>
      </c>
      <c r="J79" s="6">
        <v>0</v>
      </c>
      <c r="K79" s="6">
        <v>2546472</v>
      </c>
      <c r="L79" s="6">
        <v>0</v>
      </c>
      <c r="M79" s="6">
        <v>0</v>
      </c>
      <c r="N79" s="6">
        <v>0</v>
      </c>
      <c r="O79" s="6">
        <v>-187636264</v>
      </c>
      <c r="P79" s="6">
        <v>1349382</v>
      </c>
      <c r="Q79" s="6">
        <v>-209789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-906327</v>
      </c>
      <c r="X79" s="6">
        <v>0</v>
      </c>
      <c r="Y79" s="6">
        <v>1030570</v>
      </c>
      <c r="Z79" s="6">
        <v>0</v>
      </c>
      <c r="AA79" s="6">
        <v>-186372430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Attachment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D9DD1-2B93-42BF-B564-B8B89A19C916}"/>
</file>

<file path=customXml/itemProps2.xml><?xml version="1.0" encoding="utf-8"?>
<ds:datastoreItem xmlns:ds="http://schemas.openxmlformats.org/officeDocument/2006/customXml" ds:itemID="{27D4BB93-AB75-4B69-8A34-D204F8A294E6}"/>
</file>

<file path=customXml/itemProps3.xml><?xml version="1.0" encoding="utf-8"?>
<ds:datastoreItem xmlns:ds="http://schemas.openxmlformats.org/officeDocument/2006/customXml" ds:itemID="{FFA28A92-086E-40DE-AB13-946A89D3B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Water Works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wenm</dc:creator>
  <cp:keywords/>
  <dc:description/>
  <cp:lastModifiedBy>l.ingram@skofirm.com</cp:lastModifiedBy>
  <cp:revision/>
  <dcterms:created xsi:type="dcterms:W3CDTF">2019-02-21T18:56:16Z</dcterms:created>
  <dcterms:modified xsi:type="dcterms:W3CDTF">2019-03-01T15:06:12Z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0x01010004E0505336475743B548BB3731556CC4</vt:lpwstr>
  </property>
</Properties>
</file>