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Discovery\AG\Responses\"/>
    </mc:Choice>
  </mc:AlternateContent>
  <bookViews>
    <workbookView xWindow="0" yWindow="0" windowWidth="23040" windowHeight="8925"/>
  </bookViews>
  <sheets>
    <sheet name="Workpaper 1   " sheetId="2" r:id="rId1"/>
    <sheet name="County City State 2013-2017" sheetId="1" r:id="rId2"/>
    <sheet name="2018 State Liability" sheetId="3" r:id="rId3"/>
    <sheet name="2018 County-City" sheetId="4" r:id="rId4"/>
    <sheet name="2018 County-City 2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'2018 County-City 2'!$A$13:$H$1675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2_Out" localSheetId="1" hidden="1">#REF!</definedName>
    <definedName name="_Table2_Out" hidden="1">#REF!</definedName>
    <definedName name="abc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adger" hidden="1">{"TOT_QTR_TO_PREV",#N/A,FALSE,"Site Sum"}</definedName>
    <definedName name="badger1" hidden="1">{"TOT_QTR_TO_PREV",#N/A,FALSE,"Site Sum"}</definedName>
    <definedName name="CBWorkbookPriority" hidden="1">-1523877792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hhhh" localSheetId="1" hidden="1">#REF!</definedName>
    <definedName name="hhhhh" hidden="1">#REF!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xlnm.Print_Area" localSheetId="4">'2018 County-City 2'!$A$4:$A$1694</definedName>
    <definedName name="_xlnm.Print_Area" localSheetId="1">'County City State 2013-2017'!$A$5:$AL$127</definedName>
    <definedName name="_xlnm.Print_Area" localSheetId="0">'Workpaper 1   '!$A$1:$R$43</definedName>
    <definedName name="_xlnm.Print_Titles" localSheetId="4">'2018 County-City 2'!$9:$12</definedName>
    <definedName name="_xlnm.Print_Titles" localSheetId="1">'County City State 2013-2017'!$5:$7</definedName>
    <definedName name="SAPCrosstab1">'[1]2016 BS'!$B$12:$D$342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able._.SBU._.1996_2002." hidden="1">{"SBU Numbers 1996_2002",#N/A,FALSE,"Strategic Business Lines"}</definedName>
    <definedName name="Z_1AEBDEAF_0155_4782_88D5_C4BC3DD0E5B6_.wvu.Cols" localSheetId="1" hidden="1">'County City State 2013-2017'!$B:$V</definedName>
    <definedName name="Z_1AEBDEAF_0155_4782_88D5_C4BC3DD0E5B6_.wvu.PrintArea" localSheetId="1" hidden="1">'County City State 2013-2017'!$A$5:$AL$127</definedName>
    <definedName name="Z_1AEBDEAF_0155_4782_88D5_C4BC3DD0E5B6_.wvu.PrintTitles" localSheetId="1" hidden="1">'County City State 2013-2017'!$5:$7</definedName>
    <definedName name="Z_2418521F_5BAD_4ACA_99D4_17B16341CC94_.wvu.Cols" localSheetId="1" hidden="1">'County City State 2013-2017'!$AL:$AL</definedName>
    <definedName name="Z_2418521F_5BAD_4ACA_99D4_17B16341CC94_.wvu.PrintArea" localSheetId="1" hidden="1">'County City State 2013-2017'!$A$5:$AL$127</definedName>
    <definedName name="Z_2418521F_5BAD_4ACA_99D4_17B16341CC94_.wvu.PrintTitles" localSheetId="1" hidden="1">'County City State 2013-2017'!$5:$7</definedName>
    <definedName name="Z_55F6DC2D_2ED3_46D6_87C0_5A2A8326B60F_.wvu.Cols" localSheetId="1" hidden="1">'County City State 2013-2017'!$AL:$AL</definedName>
    <definedName name="Z_55F6DC2D_2ED3_46D6_87C0_5A2A8326B60F_.wvu.PrintArea" localSheetId="1" hidden="1">'County City State 2013-2017'!$A$5:$AL$127</definedName>
    <definedName name="Z_55F6DC2D_2ED3_46D6_87C0_5A2A8326B60F_.wvu.PrintTitles" localSheetId="1" hidden="1">'County City State 2013-2017'!$5:$7</definedName>
    <definedName name="Z_AE42D71D_0A20_47EE_A544_D62D34EFA432_.wvu.Cols" localSheetId="1" hidden="1">'County City State 2013-2017'!$B:$AC,'County City State 2013-2017'!$AL:$AL</definedName>
    <definedName name="Z_AE42D71D_0A20_47EE_A544_D62D34EFA432_.wvu.PrintArea" localSheetId="1" hidden="1">'County City State 2013-2017'!$A$5:$AL$127</definedName>
    <definedName name="Z_AE42D71D_0A20_47EE_A544_D62D34EFA432_.wvu.PrintTitles" localSheetId="1" hidden="1">'County City State 2013-2017'!$5:$7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62913"/>
  <customWorkbookViews>
    <customWorkbookView name="cisloa - Personal View" guid="{55F6DC2D-2ED3-46D6-87C0-5A2A8326B60F}" mergeInterval="0" personalView="1" maximized="1" xWindow="-9" yWindow="-9" windowWidth="1938" windowHeight="1050" activeSheetId="1"/>
    <customWorkbookView name="KURUNH2 - Personal View" guid="{AE42D71D-0A20-47EE-A544-D62D34EFA432}" mergeInterval="0" personalView="1" maximized="1" xWindow="-8" yWindow="-8" windowWidth="1936" windowHeight="1056" activeSheetId="1"/>
    <customWorkbookView name="BERRIOM - Personal View" guid="{1AEBDEAF-0155-4782-88D5-C4BC3DD0E5B6}" mergeInterval="0" personalView="1" maximized="1" xWindow="-8" yWindow="-8" windowWidth="1936" windowHeight="1056" activeSheetId="1"/>
    <customWorkbookView name="bozmanjg - Personal View" guid="{2418521F-5BAD-4ACA-99D4-17B16341CC94}" mergeInterval="0" personalView="1" maximized="1" xWindow="-1011" yWindow="-108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9" i="2"/>
  <c r="H23" i="2"/>
  <c r="H25" i="2" s="1"/>
  <c r="I27" i="2"/>
  <c r="E28" i="2"/>
  <c r="M28" i="2"/>
  <c r="D29" i="2"/>
  <c r="D23" i="2" s="1"/>
  <c r="D25" i="2" s="1"/>
  <c r="F29" i="2"/>
  <c r="G28" i="2" s="1"/>
  <c r="H29" i="2"/>
  <c r="H40" i="2" s="1"/>
  <c r="J29" i="2"/>
  <c r="J40" i="2" s="1"/>
  <c r="L29" i="2"/>
  <c r="L23" i="2" s="1"/>
  <c r="L25" i="2" s="1"/>
  <c r="N29" i="2"/>
  <c r="O28" i="2" s="1"/>
  <c r="P36" i="2"/>
  <c r="Q36" i="2"/>
  <c r="P37" i="2"/>
  <c r="Q37" i="2"/>
  <c r="P38" i="2"/>
  <c r="Q38" i="2"/>
  <c r="D39" i="2"/>
  <c r="F39" i="2"/>
  <c r="H39" i="2"/>
  <c r="J39" i="2"/>
  <c r="L39" i="2"/>
  <c r="N39" i="2"/>
  <c r="D40" i="2"/>
  <c r="F40" i="2"/>
  <c r="L40" i="2"/>
  <c r="N40" i="2"/>
  <c r="P40" i="2" s="1"/>
  <c r="Q40" i="2" s="1"/>
  <c r="P39" i="2" l="1"/>
  <c r="P29" i="2" s="1"/>
  <c r="Q39" i="2"/>
  <c r="Q29" i="2" s="1"/>
  <c r="K27" i="2"/>
  <c r="K29" i="2" s="1"/>
  <c r="J23" i="2"/>
  <c r="J25" i="2" s="1"/>
  <c r="K28" i="2"/>
  <c r="I28" i="2"/>
  <c r="I29" i="2" s="1"/>
  <c r="N27" i="2"/>
  <c r="O27" i="2" s="1"/>
  <c r="O29" i="2" s="1"/>
  <c r="G27" i="2"/>
  <c r="G29" i="2" s="1"/>
  <c r="N23" i="2"/>
  <c r="N25" i="2" s="1"/>
  <c r="F23" i="2"/>
  <c r="F25" i="2" s="1"/>
  <c r="M27" i="2"/>
  <c r="M29" i="2" s="1"/>
  <c r="E27" i="2"/>
  <c r="E29" i="2" s="1"/>
  <c r="R29" i="2" l="1"/>
</calcChain>
</file>

<file path=xl/sharedStrings.xml><?xml version="1.0" encoding="utf-8"?>
<sst xmlns="http://schemas.openxmlformats.org/spreadsheetml/2006/main" count="1664" uniqueCount="1023">
  <si>
    <t xml:space="preserve"> </t>
  </si>
  <si>
    <t>2013 Tax Bills</t>
  </si>
  <si>
    <t xml:space="preserve">2014 Tax Bills </t>
  </si>
  <si>
    <t xml:space="preserve">2015 Tax Bills </t>
  </si>
  <si>
    <t xml:space="preserve">2016 Tax Bills </t>
  </si>
  <si>
    <t>City/County</t>
  </si>
  <si>
    <t>Real</t>
  </si>
  <si>
    <t>Rate</t>
  </si>
  <si>
    <t>Amount</t>
  </si>
  <si>
    <t>Personal</t>
  </si>
  <si>
    <t>Total Tax</t>
  </si>
  <si>
    <t>Bourbon County</t>
  </si>
  <si>
    <t>County</t>
  </si>
  <si>
    <t>School</t>
  </si>
  <si>
    <t>Library</t>
  </si>
  <si>
    <t>Health</t>
  </si>
  <si>
    <t>Ag. Extension</t>
  </si>
  <si>
    <t>Soil Conservation</t>
  </si>
  <si>
    <t>Clark County</t>
  </si>
  <si>
    <t>Ext</t>
  </si>
  <si>
    <t>City of Winchester (Clark County)</t>
  </si>
  <si>
    <t>Fayette County</t>
  </si>
  <si>
    <t>Soil/Water</t>
  </si>
  <si>
    <t>Lextran</t>
  </si>
  <si>
    <t>Full Svc</t>
  </si>
  <si>
    <t>Partial Svc</t>
  </si>
  <si>
    <t>Franklin County</t>
  </si>
  <si>
    <t>Ext. Svc (COOP)</t>
  </si>
  <si>
    <t>General</t>
  </si>
  <si>
    <t>City</t>
  </si>
  <si>
    <t>Frankfort</t>
  </si>
  <si>
    <t>Gallatin County</t>
  </si>
  <si>
    <t>City of Glencoe(Gallatin County)</t>
  </si>
  <si>
    <t>City of Sparta(Gallatin County)</t>
  </si>
  <si>
    <t>Grant County</t>
  </si>
  <si>
    <t>County School</t>
  </si>
  <si>
    <t>Williamstown School</t>
  </si>
  <si>
    <t>Extension Service</t>
  </si>
  <si>
    <t>Mental Health</t>
  </si>
  <si>
    <t>Harrison County</t>
  </si>
  <si>
    <t>Fire</t>
  </si>
  <si>
    <t>Jessamine County</t>
  </si>
  <si>
    <t>N.Fire</t>
  </si>
  <si>
    <t>Ag Ext</t>
  </si>
  <si>
    <t>Owen County</t>
  </si>
  <si>
    <t>City of Monterey(Owen County)</t>
  </si>
  <si>
    <t>City of Owenton(Owen County)</t>
  </si>
  <si>
    <t>City of Sparta(Owen County)</t>
  </si>
  <si>
    <t>Scott County</t>
  </si>
  <si>
    <t>City of Georgetown</t>
  </si>
  <si>
    <t>City of Sadleville</t>
  </si>
  <si>
    <t>City of Stamping Ground</t>
  </si>
  <si>
    <t>Woodford County</t>
  </si>
  <si>
    <t>`</t>
  </si>
  <si>
    <t>Fire Dept</t>
  </si>
  <si>
    <t>Health Dept</t>
  </si>
  <si>
    <t>Ext. Service</t>
  </si>
  <si>
    <t>Assessment</t>
  </si>
  <si>
    <t>County/City Liability</t>
  </si>
  <si>
    <t>State Liabiltiy</t>
  </si>
  <si>
    <t>2013 Taxes Paid</t>
  </si>
  <si>
    <t>2014 Taxes Paid</t>
  </si>
  <si>
    <t>2015 Taxes Paid</t>
  </si>
  <si>
    <t xml:space="preserve">2017 Tax Bills </t>
  </si>
  <si>
    <t xml:space="preserve">State- Millerburg rd </t>
  </si>
  <si>
    <t>2017 Taxes Paid</t>
  </si>
  <si>
    <t>** 2018 County/City not final.  Used historical to project</t>
  </si>
  <si>
    <t>NOTES</t>
  </si>
  <si>
    <t>Net UPIS % to Taxes Paid</t>
  </si>
  <si>
    <t>Net UPIS</t>
  </si>
  <si>
    <t>LESS: CIAC (AC2720000)</t>
  </si>
  <si>
    <t>LESS: Life Depreciation (AC10800000)</t>
  </si>
  <si>
    <t>UPIS (PropTax uses prior yr UPIS)</t>
  </si>
  <si>
    <t>FORECAST</t>
  </si>
  <si>
    <t>ACTUAL</t>
  </si>
  <si>
    <t>Total Taxes</t>
  </si>
  <si>
    <t>Attachment 2</t>
  </si>
  <si>
    <t>State Liability</t>
  </si>
  <si>
    <t>County/City Liability**</t>
  </si>
  <si>
    <t>Percent Taxes Paid/Final Assessment</t>
  </si>
  <si>
    <t>Attachment 1</t>
  </si>
  <si>
    <t>Final Assessment</t>
  </si>
  <si>
    <t>Correlated Unit Value</t>
  </si>
  <si>
    <t>** 2018 Market Approach changed from filing due to update after the fact</t>
  </si>
  <si>
    <t>**</t>
  </si>
  <si>
    <t>Market Approach</t>
  </si>
  <si>
    <t>Income Approach</t>
  </si>
  <si>
    <t>Cost Approach</t>
  </si>
  <si>
    <t>June 2020</t>
  </si>
  <si>
    <t>KAW_R_AGDR1_NUM029_012519</t>
  </si>
  <si>
    <t>Description</t>
  </si>
  <si>
    <t>Line No.</t>
  </si>
  <si>
    <t>Type of Filing: __X__ Original  _____ Updated  _____ Revised</t>
  </si>
  <si>
    <t>Kentucky American Water Company</t>
  </si>
  <si>
    <t>Excel Reference:</t>
  </si>
  <si>
    <t>Workpaper #:</t>
  </si>
  <si>
    <t>KENTUCKY AMERICAN WATER</t>
  </si>
  <si>
    <t>SEE also - KAW_R_AGDR1_NUM029_012519_Attachment 1</t>
  </si>
  <si>
    <t>&lt;--------------HERE</t>
  </si>
  <si>
    <t>TOTAL TAX</t>
  </si>
  <si>
    <t>TANGIBLE TAX</t>
  </si>
  <si>
    <t>REAL TAX</t>
  </si>
  <si>
    <t>TANGIBLE</t>
  </si>
  <si>
    <t>REAL</t>
  </si>
  <si>
    <t>LOCAL RATES</t>
  </si>
  <si>
    <t>GRAND TOTAL</t>
  </si>
  <si>
    <t>2018 RECEIVED BILLS TO DATE</t>
  </si>
  <si>
    <t>See tab   "2018 Count-City 2"   for the bills received to date</t>
  </si>
  <si>
    <t>The filing used a formula to calculate 2018 County-City.</t>
  </si>
  <si>
    <t>Not all County-City bills for 2018 have been received to date.</t>
  </si>
  <si>
    <t>KENTUCKY-AMERICAN WATER COMPANY</t>
  </si>
  <si>
    <t>CASE NO. 2018-00358</t>
  </si>
  <si>
    <t>Response to KAW_R_AGDR1_NUM029_012519</t>
  </si>
  <si>
    <t>W/P - 5-1</t>
  </si>
  <si>
    <t>ADAIR COUNTY</t>
  </si>
  <si>
    <t>COUNTY --&gt; FISCAL COURT --&gt; GENERAL</t>
  </si>
  <si>
    <t>SCHOOL --&gt; ADAIR COUNTY --&gt; GENERAL</t>
  </si>
  <si>
    <t>CITY --&gt; COLUMBIA</t>
  </si>
  <si>
    <t>ALLEN COUNTY</t>
  </si>
  <si>
    <t>SCHOOL --&gt; ALLEN COUNTY --&gt; GENERAL</t>
  </si>
  <si>
    <t>CITY --&gt; SCOTTSVILLE</t>
  </si>
  <si>
    <t>ANDERSON COUNTY</t>
  </si>
  <si>
    <t>SCHOOL --&gt; ANDERSON COUNTY --&gt; GENERAL</t>
  </si>
  <si>
    <t>CITY --&gt; LAWRENCEBURG</t>
  </si>
  <si>
    <t>SPECIAL --&gt; ANDERSON CO FIRE PROTECTION DISTRICT</t>
  </si>
  <si>
    <t>BALLARD COUNTY</t>
  </si>
  <si>
    <t>SCHOOL --&gt; BALLARD COUNTY --&gt; GENERAL</t>
  </si>
  <si>
    <t>CITY --&gt; BARLOW</t>
  </si>
  <si>
    <t>CITY --&gt; KEVIL</t>
  </si>
  <si>
    <t>CITY --&gt; LACENTER</t>
  </si>
  <si>
    <t>CITY --&gt; WICKLIFFE</t>
  </si>
  <si>
    <t>BARREN COUNTY</t>
  </si>
  <si>
    <t>SCHOOL --&gt; BARREN COUNTY --&gt; GENERAL</t>
  </si>
  <si>
    <t>SCHOOL --&gt; CAVERNA INDEPENDENT --&gt; GENERAL</t>
  </si>
  <si>
    <t>SCHOOL --&gt; GLASGOW INDEPENDENT --&gt; GENERAL</t>
  </si>
  <si>
    <t>CITY --&gt; CAVE CITY</t>
  </si>
  <si>
    <t>CITY --&gt; GLASGOW</t>
  </si>
  <si>
    <t>CITY --&gt; PARK CITY</t>
  </si>
  <si>
    <t>BATH COUNTY</t>
  </si>
  <si>
    <t>SCHOOL --&gt; BATH COUNTY --&gt; GENERAL</t>
  </si>
  <si>
    <t>CITY --&gt; OWINGSVILLE</t>
  </si>
  <si>
    <t>CITY --&gt; SALT LICK</t>
  </si>
  <si>
    <t>CITY --&gt; SHARPSBURG</t>
  </si>
  <si>
    <t>SPECIAL --&gt; BATH CO FIRE DISTRICT</t>
  </si>
  <si>
    <t>SPECIAL --&gt; SALT LICK CREEK WATERSHED</t>
  </si>
  <si>
    <t>BELL COUNTY</t>
  </si>
  <si>
    <t>SCHOOL --&gt; BELL COUNTY --&gt; GENERAL</t>
  </si>
  <si>
    <t>SCHOOL --&gt; MIDDLESBORO INDEPENDENT --&gt; GENERAL</t>
  </si>
  <si>
    <t>SCHOOL --&gt; PINEVILLE INDEPENDENT --&gt; GENERAL</t>
  </si>
  <si>
    <t>CITY --&gt; MIDDLESBORO</t>
  </si>
  <si>
    <t>CITY --&gt; PINEVILLE</t>
  </si>
  <si>
    <t>BOONE COUNTY</t>
  </si>
  <si>
    <t>SCHOOL --&gt; BOONE COUNTY --&gt; GENERAL</t>
  </si>
  <si>
    <t>SCHOOL --&gt; KENTON CO IN BOONE COUNTY --&gt; GENERAL</t>
  </si>
  <si>
    <t>SCHOOL --&gt; WALTON-VERONA INDEPENDENT --&gt; GENERAL</t>
  </si>
  <si>
    <t>CITY --&gt; FLORENCE</t>
  </si>
  <si>
    <t>CITY --&gt; UNION</t>
  </si>
  <si>
    <t>CITY --&gt; WALTON</t>
  </si>
  <si>
    <t>SPECIAL --&gt; FIRE DISTRICT 1 WALTON</t>
  </si>
  <si>
    <t>SPECIAL --&gt; FIRE DISTRICT 2 BELLEVIEW</t>
  </si>
  <si>
    <t>SPECIAL --&gt; FIRE DISTRICT 3 HEBRON</t>
  </si>
  <si>
    <t>SPECIAL --&gt; FIRE DISTRICT 4 UNION</t>
  </si>
  <si>
    <t>SPECIAL --&gt; FIRE DISTRICT 5 BURLINGTON</t>
  </si>
  <si>
    <t>SPECIAL --&gt; FIRE DISTRICT 6 PT PLEASANT</t>
  </si>
  <si>
    <t>SPECIAL --&gt; FIRE DISTRICT 7 PETERSBURG</t>
  </si>
  <si>
    <t>SPECIAL --&gt; FIRE DISTRICT 8 VERONA</t>
  </si>
  <si>
    <t>SPECIAL --&gt; FIRE DISTRICT 9 FLORENCE</t>
  </si>
  <si>
    <t>BOURBON COUNTY</t>
  </si>
  <si>
    <t>SCHOOL --&gt; BOURBON COUNTY --&gt; GENERAL</t>
  </si>
  <si>
    <t>SCHOOL --&gt; PARIS INDEPENDENT --&gt; GENERAL</t>
  </si>
  <si>
    <t>CITY --&gt; MILLERSBURG</t>
  </si>
  <si>
    <t>CITY --&gt; NORTH MIDDLETOWN</t>
  </si>
  <si>
    <t>CITY --&gt; PARIS</t>
  </si>
  <si>
    <t>BOYD COUNTY</t>
  </si>
  <si>
    <t>SCHOOL --&gt; ASHLAND INDEPENDENT --&gt; GENERAL</t>
  </si>
  <si>
    <t>SCHOOL --&gt; BOYD COUNTY --&gt; GENERAL</t>
  </si>
  <si>
    <t>SCHOOL --&gt; FAIRVIEW INDEPENDENT --&gt; GENERAL</t>
  </si>
  <si>
    <t>SCHOOL --&gt; RUSSELL INDEPENDENT --&gt; GENERAL</t>
  </si>
  <si>
    <t>CITY --&gt; ASHLAND</t>
  </si>
  <si>
    <t>CITY --&gt; CATLETTSBURG</t>
  </si>
  <si>
    <t>SPECIAL --&gt; BIG SANDY FIRE DISTRICT</t>
  </si>
  <si>
    <t>SPECIAL --&gt; CANNONSBURG FIRE DISTRICT</t>
  </si>
  <si>
    <t>SPECIAL --&gt; EAST FORK FIRE DISTRICT</t>
  </si>
  <si>
    <t>SPECIAL --&gt; ENGLAND HILL FIRE DISTRICT</t>
  </si>
  <si>
    <t>SPECIAL --&gt; FAIRVIEW-WESTWOOD FIRE DISTRICT</t>
  </si>
  <si>
    <t>SPECIAL --&gt; FLOODWALL-ASHLAND</t>
  </si>
  <si>
    <t>SPECIAL --&gt; FLOODWALL-CATLETTSBURG</t>
  </si>
  <si>
    <t>SPECIAL --&gt; SUMMIT-IRONVILLE FIRE DISTRICT</t>
  </si>
  <si>
    <t>BOYLE COUNTY</t>
  </si>
  <si>
    <t>SCHOOL --&gt; BOYLE COUNTY --&gt; GENERAL</t>
  </si>
  <si>
    <t>SCHOOL --&gt; DANVILLE INDEPENDENT --&gt; GENERAL</t>
  </si>
  <si>
    <t>CITY --&gt; DANVILLE</t>
  </si>
  <si>
    <t>CITY --&gt; JUNCTION CITY</t>
  </si>
  <si>
    <t>CITY --&gt; PERRYVILLE</t>
  </si>
  <si>
    <t>SPECIAL --&gt; BOYLE COUNTY FIRE DISTRICT</t>
  </si>
  <si>
    <t>BRACKEN COUNTY</t>
  </si>
  <si>
    <t>SCHOOL --&gt; AUGUSTA INDEPENDENT --&gt; GENERAL</t>
  </si>
  <si>
    <t>SCHOOL --&gt; BRACKEN COUNTY --&gt; GENERAL</t>
  </si>
  <si>
    <t>CITY --&gt; AUGUSTA</t>
  </si>
  <si>
    <t>CITY --&gt; BROOKSVILLE</t>
  </si>
  <si>
    <t>CITY --&gt; GERMANTOWN</t>
  </si>
  <si>
    <t>BREATHITT COUNTY</t>
  </si>
  <si>
    <t>SCHOOL --&gt; BREATHITT COUNTY --&gt; GENERAL</t>
  </si>
  <si>
    <t>SCHOOL --&gt; JACKSON INDEPENDENT --&gt; GENERAL</t>
  </si>
  <si>
    <t>CITY --&gt; JACKSON</t>
  </si>
  <si>
    <t>BRECKINRIDGE COUNTY</t>
  </si>
  <si>
    <t>SCHOOL --&gt; BRECKINRIDGE COUNTY --&gt; GENERAL</t>
  </si>
  <si>
    <t>SCHOOL --&gt; CLOVERPORT INDEPENDENT --&gt; GENERAL</t>
  </si>
  <si>
    <t>CITY --&gt; CLOVERPORT</t>
  </si>
  <si>
    <t>CITY --&gt; HARDINSBURG</t>
  </si>
  <si>
    <t>CITY --&gt; IRVINGTON</t>
  </si>
  <si>
    <t>BULLITT COUNTY</t>
  </si>
  <si>
    <t>SCHOOL --&gt; BULLITT COUNTY --&gt; GENERAL</t>
  </si>
  <si>
    <t>CITY --&gt; FOX CHASE</t>
  </si>
  <si>
    <t>CITY --&gt; HEBRON ESTATES</t>
  </si>
  <si>
    <t>CITY --&gt; HILLVIEW</t>
  </si>
  <si>
    <t>CITY --&gt; HUNTERS HOLLOW</t>
  </si>
  <si>
    <t>CITY --&gt; LEBANON JUNCTION</t>
  </si>
  <si>
    <t>CITY --&gt; MOUNT WASHINGTON</t>
  </si>
  <si>
    <t>CITY --&gt; PIONEER VILLAGE</t>
  </si>
  <si>
    <t>CITY --&gt; SHEPHERDSVILLE</t>
  </si>
  <si>
    <t>SPECIAL --&gt; MOUNT WASHINGTON FIRE DISTRICT</t>
  </si>
  <si>
    <t>SPECIAL --&gt; NICHOLS FIRE DISTRICT</t>
  </si>
  <si>
    <t>SPECIAL --&gt; PLUM CREEK WATERSHED</t>
  </si>
  <si>
    <t>SPECIAL --&gt; SOUTHEAST FIRE DISTRICT</t>
  </si>
  <si>
    <t>SPECIAL --&gt; ZONETON FIRE DISTRICT</t>
  </si>
  <si>
    <t>BUTLER COUNTY</t>
  </si>
  <si>
    <t>SCHOOL --&gt; BUTLER COUNTY --&gt; GENERAL</t>
  </si>
  <si>
    <t>CITY --&gt; MORGANTOWN</t>
  </si>
  <si>
    <t>CITY --&gt; ROCHESTER</t>
  </si>
  <si>
    <t>CITY --&gt; WOODBURY</t>
  </si>
  <si>
    <t>SPECIAL --&gt; BIG MUDDY CREEK WATERSHED</t>
  </si>
  <si>
    <t>SPECIAL --&gt; BIG REEDY CREEK WATERSHED</t>
  </si>
  <si>
    <t>SPECIAL --&gt; CANEY CREEK WATERSHED</t>
  </si>
  <si>
    <t>SPECIAL --&gt; MUD RIVER WATERSHED</t>
  </si>
  <si>
    <t>CALDWELL COUNTY</t>
  </si>
  <si>
    <t>SCHOOL --&gt; CALDWELL COUNTY --&gt; GENERAL</t>
  </si>
  <si>
    <t>CITY --&gt; FREDONIA</t>
  </si>
  <si>
    <t>CITY --&gt; PRINCETON</t>
  </si>
  <si>
    <t>SPECIAL --&gt; DONALDSON CREEK WATERSHED</t>
  </si>
  <si>
    <t>SPECIAL --&gt; LOWER TRADEWATER RIVER FLOODPLAIN</t>
  </si>
  <si>
    <t>CALLOWAY COUNTY</t>
  </si>
  <si>
    <t>SCHOOL --&gt; CALLOWAY COUNTY --&gt; GENERAL</t>
  </si>
  <si>
    <t>SCHOOL --&gt; MURRAY INDEPENDENT --&gt; GENERAL</t>
  </si>
  <si>
    <t>CITY --&gt; HAZEL</t>
  </si>
  <si>
    <t>CITY --&gt; MURRAY</t>
  </si>
  <si>
    <t>SPECIAL --&gt; CALLOWAY COUNTY FIRE PROTECTION</t>
  </si>
  <si>
    <t>CAMPBELL COUNTY</t>
  </si>
  <si>
    <t>SCHOOL --&gt; BELLEVUE INDEPENDENT --&gt; GENERAL</t>
  </si>
  <si>
    <t>SCHOOL --&gt; CAMPBELL COUNTY --&gt; GENERAL</t>
  </si>
  <si>
    <t>SCHOOL --&gt; DAYTON INDEPENDENT --&gt; GENERAL</t>
  </si>
  <si>
    <t>SCHOOL --&gt; FORT THOMAS INDEPENDENT --&gt; GENERAL</t>
  </si>
  <si>
    <t>SCHOOL --&gt; NEWPORT INDEPENDENT --&gt; GENERAL</t>
  </si>
  <si>
    <t>SCHOOL --&gt; SILVER GROVE INDEPENDENT --&gt; GENERAL</t>
  </si>
  <si>
    <t>SCHOOL --&gt; SOUTHGATE INDEPENDENT --&gt; GENERAL</t>
  </si>
  <si>
    <t>CITY --&gt; ALEXANDRIA</t>
  </si>
  <si>
    <t>CITY --&gt; BELLEVUE</t>
  </si>
  <si>
    <t>CITY --&gt; CALIFORNIA</t>
  </si>
  <si>
    <t>CITY --&gt; COLD SPRING</t>
  </si>
  <si>
    <t>CITY --&gt; CRESTVIEW</t>
  </si>
  <si>
    <t>CITY --&gt; DAYTON</t>
  </si>
  <si>
    <t>CITY --&gt; FORT THOMAS</t>
  </si>
  <si>
    <t>CITY --&gt; HIGHLAND HEIGHTS</t>
  </si>
  <si>
    <t>CITY --&gt; MELBOURNE</t>
  </si>
  <si>
    <t>CITY --&gt; MENTOR</t>
  </si>
  <si>
    <t>CITY --&gt; NEWPORT</t>
  </si>
  <si>
    <t>CITY --&gt; SILVER GROVE</t>
  </si>
  <si>
    <t>CITY --&gt; SOUTHGATE</t>
  </si>
  <si>
    <t>CITY --&gt; WILDER</t>
  </si>
  <si>
    <t>CITY --&gt; WOODLAWN</t>
  </si>
  <si>
    <t>SPECIAL --&gt; FIRE DISTRICT #1 CAMPBELL CO</t>
  </si>
  <si>
    <t>SPECIAL --&gt; FIRE DISTRICT #2 CENTRAL CAMPBELL</t>
  </si>
  <si>
    <t>SPECIAL --&gt; FIRE DISTRICT #4 SOUTHERN CAMPBELL</t>
  </si>
  <si>
    <t>SPECIAL --&gt; FIRE DISTRICT #5 ALEXANDRIA</t>
  </si>
  <si>
    <t>SPECIAL --&gt; FIRE DISTRICT #6 MELBOURNE</t>
  </si>
  <si>
    <t>SPECIAL --&gt; FIRE DISTRICT SOUTHGATE</t>
  </si>
  <si>
    <t>CARLISLE COUNTY</t>
  </si>
  <si>
    <t>SCHOOL --&gt; CARLISLE COUNTY --&gt; GENERAL</t>
  </si>
  <si>
    <t>CITY --&gt; ARLINGTON</t>
  </si>
  <si>
    <t>CITY --&gt; BARDWELL</t>
  </si>
  <si>
    <t>SPECIAL --&gt; OBION CREEK WATERSHED</t>
  </si>
  <si>
    <t>SPECIAL --&gt; WEST FORK MAYFIELD CREEK WATERSHED</t>
  </si>
  <si>
    <t>CARROLL COUNTY</t>
  </si>
  <si>
    <t>SCHOOL --&gt; CARROLL COUNTY --&gt; GENERAL</t>
  </si>
  <si>
    <t>CITY --&gt; CARROLLTON</t>
  </si>
  <si>
    <t>CITY --&gt; GHENT</t>
  </si>
  <si>
    <t>CITY --&gt; PRESTONVILLE</t>
  </si>
  <si>
    <t>CITY --&gt; SANDERS</t>
  </si>
  <si>
    <t>CITY --&gt; WORTHVILLE</t>
  </si>
  <si>
    <t>SPECIAL --&gt; GHENT FIRE DISTRICT</t>
  </si>
  <si>
    <t>CARTER COUNTY</t>
  </si>
  <si>
    <t>SCHOOL --&gt; CARTER COUNTY --&gt; GENERAL</t>
  </si>
  <si>
    <t>CITY --&gt; GRAYSON</t>
  </si>
  <si>
    <t>CITY --&gt; OLIVE HILL</t>
  </si>
  <si>
    <t>CASEY COUNTY</t>
  </si>
  <si>
    <t>SCHOOL --&gt; CASEY COUNTY --&gt; GENERAL</t>
  </si>
  <si>
    <t>CITY --&gt; LIBERTY</t>
  </si>
  <si>
    <t>CHRISTIAN COUNTY</t>
  </si>
  <si>
    <t>SCHOOL --&gt; CHRISTIAN COUNTY --&gt; GENERAL</t>
  </si>
  <si>
    <t>CITY --&gt; CROFTON</t>
  </si>
  <si>
    <t>CITY --&gt; HOPKINSVILLE</t>
  </si>
  <si>
    <t>CITY --&gt; LAFAYETTE</t>
  </si>
  <si>
    <t>CITY --&gt; OAK GROVE</t>
  </si>
  <si>
    <t>CITY --&gt; PEMBROKE</t>
  </si>
  <si>
    <t>SPECIAL --&gt; EAST FORK POND RIVER WATERSHED</t>
  </si>
  <si>
    <t>SPECIAL --&gt; UPPER TRADEWATER WATERSHED</t>
  </si>
  <si>
    <t>SPECIAL --&gt; WEST FORK POND RIVER WATERSHED</t>
  </si>
  <si>
    <t>CLARK COUNTY</t>
  </si>
  <si>
    <t>SCHOOL --&gt; CLARK COUNTY --&gt; GENERAL</t>
  </si>
  <si>
    <t>CITY --&gt; WINCHESTER</t>
  </si>
  <si>
    <t>CLAY COUNTY</t>
  </si>
  <si>
    <t>SCHOOL --&gt; CLAY COUNTY --&gt; GENERAL</t>
  </si>
  <si>
    <t>CITY --&gt; MANCHESTER</t>
  </si>
  <si>
    <t>CLINTON COUNTY</t>
  </si>
  <si>
    <t>SCHOOL --&gt; CLINTON COUNTY --&gt; GENERAL</t>
  </si>
  <si>
    <t>CITY --&gt; ALBANY</t>
  </si>
  <si>
    <t>CRITTENDEN COUNTY</t>
  </si>
  <si>
    <t>SCHOOL --&gt; CRITTENDEN COUNTY --&gt; GENERAL</t>
  </si>
  <si>
    <t>CITY --&gt; MARION</t>
  </si>
  <si>
    <t>CUMBERLAND COUNTY</t>
  </si>
  <si>
    <t>SCHOOL --&gt; CUMBERLAND COUNTY --&gt; GENERAL</t>
  </si>
  <si>
    <t>CITY --&gt; BURKESVILLE</t>
  </si>
  <si>
    <t>DAVIESS COUNTY</t>
  </si>
  <si>
    <t>SCHOOL --&gt; DAVIESS COUNTY --&gt; GENERAL</t>
  </si>
  <si>
    <t>SCHOOL --&gt; OWENSBORO INDEPENDENT --&gt; GENERAL</t>
  </si>
  <si>
    <t>CITY --&gt; OWENSBORO</t>
  </si>
  <si>
    <t>CITY --&gt; WHITESVILLE</t>
  </si>
  <si>
    <t>EDMONSON COUNTY</t>
  </si>
  <si>
    <t>SCHOOL --&gt; EDMONSON COUNTY --&gt; GENERAL</t>
  </si>
  <si>
    <t>CITY --&gt; BROWNSVILLE</t>
  </si>
  <si>
    <t>ELLIOTT COUNTY</t>
  </si>
  <si>
    <t>SCHOOL --&gt; ELLIOTT COUNTY --&gt; GENERAL</t>
  </si>
  <si>
    <t>CITY --&gt; SANDY HOOK</t>
  </si>
  <si>
    <t>ESTILL COUNTY</t>
  </si>
  <si>
    <t>SCHOOL --&gt; ESTILL COUNTY --&gt; GENERAL</t>
  </si>
  <si>
    <t>CITY --&gt; IRVINE</t>
  </si>
  <si>
    <t>CITY --&gt; RAVENNA</t>
  </si>
  <si>
    <t>SPECIAL --&gt; RED LICK WATERSHED CONSERVATION</t>
  </si>
  <si>
    <t>FAYETTE COUNTY</t>
  </si>
  <si>
    <t>SCHOOL --&gt; FAYETTE COUNTY --&gt; GENERAL</t>
  </si>
  <si>
    <t>SPECIAL --&gt; REFUSE</t>
  </si>
  <si>
    <t>SPECIAL --&gt; STREET CLEANING</t>
  </si>
  <si>
    <t>SPECIAL --&gt; STREET LIGHTS</t>
  </si>
  <si>
    <t>FLEMING COUNTY</t>
  </si>
  <si>
    <t>SCHOOL --&gt; FLEMING COUNTY --&gt; GENERAL</t>
  </si>
  <si>
    <t>CITY --&gt; FLEMINGSBURG</t>
  </si>
  <si>
    <t>SPECIAL --&gt; FOX CREEK WATERSHED</t>
  </si>
  <si>
    <t>FLOYD COUNTY</t>
  </si>
  <si>
    <t>SCHOOL --&gt; FLOYD COUNTY --&gt; GENERAL</t>
  </si>
  <si>
    <t>CITY --&gt; ALLEN</t>
  </si>
  <si>
    <t>CITY --&gt; MARTIN</t>
  </si>
  <si>
    <t>CITY --&gt; PRESTONSBURG</t>
  </si>
  <si>
    <t>CITY --&gt; WAYLAND</t>
  </si>
  <si>
    <t>CITY --&gt; WHEELWRIGHT</t>
  </si>
  <si>
    <t>SPECIAL --&gt; ALLEN FIRE DISTRICT</t>
  </si>
  <si>
    <t>SPECIAL --&gt; AUXIER FIRE DISTRICT</t>
  </si>
  <si>
    <t>SPECIAL --&gt; BETSY LANE FIRE DISTRICT</t>
  </si>
  <si>
    <t>SPECIAL --&gt; COW CREEK FIRE DISTRICT</t>
  </si>
  <si>
    <t>SPECIAL --&gt; DAVID FIRE DISTRICT</t>
  </si>
  <si>
    <t>SPECIAL --&gt; GARRETT FIRE DISTRICT</t>
  </si>
  <si>
    <t>SPECIAL --&gt; LEFT BEAVER FIRE DISTRICT</t>
  </si>
  <si>
    <t>SPECIAL --&gt; MARTIN FIRE DISTRICT</t>
  </si>
  <si>
    <t>SPECIAL --&gt; MAYTOWN FIRE DISTRICT</t>
  </si>
  <si>
    <t>SPECIAL --&gt; MIDDLE CREEK FIRE DISTRICT</t>
  </si>
  <si>
    <t>SPECIAL --&gt; MUDCREEK FIRE DISTRICT</t>
  </si>
  <si>
    <t>SPECIAL --&gt; NORTH FLOYD FIRE PROTECTION DISTRICT</t>
  </si>
  <si>
    <t>SPECIAL --&gt; TOLER CREEK VOL FIRE DEPARTMENT</t>
  </si>
  <si>
    <t>SPECIAL --&gt; WAYLAND FIRE DISTRICT</t>
  </si>
  <si>
    <t>FRANKLIN COUNTY</t>
  </si>
  <si>
    <t>SCHOOL --&gt; FRANKFORT INDEPENDENT --&gt; GENERAL</t>
  </si>
  <si>
    <t>SCHOOL --&gt; FRANKLIN COUNTY --&gt; GENERAL</t>
  </si>
  <si>
    <t>CITY --&gt; FRANKFORT</t>
  </si>
  <si>
    <t>FULTON COUNTY</t>
  </si>
  <si>
    <t>SCHOOL --&gt; FULTON COUNTY --&gt; GENERAL</t>
  </si>
  <si>
    <t>SCHOOL --&gt; FULTON INDEPENDENT --&gt; GENERAL</t>
  </si>
  <si>
    <t>CITY --&gt; FULTON</t>
  </si>
  <si>
    <t>CITY --&gt; HICKMAN</t>
  </si>
  <si>
    <t>SPECIAL --&gt; FULTON CO WATERSHED #1</t>
  </si>
  <si>
    <t>SPECIAL --&gt; HICKMAN/FIRE APP</t>
  </si>
  <si>
    <t>SPECIAL --&gt; MADRID BEND WATERSHED #2</t>
  </si>
  <si>
    <t>GALLATIN COUNTY</t>
  </si>
  <si>
    <t>SCHOOL --&gt; GALLATIN COUNTY --&gt; GENERAL</t>
  </si>
  <si>
    <t>CITY --&gt; GLENCOE</t>
  </si>
  <si>
    <t>CITY --&gt; SPARTA</t>
  </si>
  <si>
    <t>CITY --&gt; WARSAW</t>
  </si>
  <si>
    <t>SPECIAL --&gt; BERNAN &amp; FOGG ROAD MAIN</t>
  </si>
  <si>
    <t>SPECIAL --&gt; CARVERS TRAIL ROAD MAIN</t>
  </si>
  <si>
    <t>SPECIAL --&gt; SCENIC VIEW ROAD MAIN</t>
  </si>
  <si>
    <t>SPECIAL --&gt; TIMBERLINE ROAD MAIN</t>
  </si>
  <si>
    <t>SPECIAL --&gt; VERONA FIRE DISTRICT / GALLATIN</t>
  </si>
  <si>
    <t>GARRARD COUNTY</t>
  </si>
  <si>
    <t>SCHOOL --&gt; GARRARD COUNTY --&gt; GENERAL</t>
  </si>
  <si>
    <t>CITY --&gt; LANCASTER</t>
  </si>
  <si>
    <t>SPECIAL --&gt; BUCKEYE FIRE DISTRICT #3</t>
  </si>
  <si>
    <t>SPECIAL --&gt; CAMP DICK FIRE &amp; RESCUE DISTRICT #2</t>
  </si>
  <si>
    <t>SPECIAL --&gt; CARTERSVILLE-PAINT LICK FIRE DISTRICT #4</t>
  </si>
  <si>
    <t>SPECIAL --&gt; GARRARD CO FIRE DISTRICT #1</t>
  </si>
  <si>
    <t>GRANT COUNTY</t>
  </si>
  <si>
    <t>SCHOOL --&gt; GRANT COUNTY --&gt; GENERAL</t>
  </si>
  <si>
    <t>SCHOOL --&gt; WILLIAMSTOWN INDEPENDENT --&gt; GENERAL</t>
  </si>
  <si>
    <t>CITY --&gt; CORINTH</t>
  </si>
  <si>
    <t>CITY --&gt; CRITTENDEN</t>
  </si>
  <si>
    <t>CITY --&gt; DRY RIDGE</t>
  </si>
  <si>
    <t>CITY --&gt; WILLIAMSTOWN</t>
  </si>
  <si>
    <t>SPECIAL --&gt; VERONA FIRE PROTECTION DISTRICT</t>
  </si>
  <si>
    <t>GRAVES COUNTY</t>
  </si>
  <si>
    <t>SCHOOL --&gt; GRAVES COUNTY --&gt; GENERAL</t>
  </si>
  <si>
    <t>SCHOOL --&gt; MAYFIELD INDEPENDENT --&gt; GENERAL</t>
  </si>
  <si>
    <t>CITY --&gt; MAYFIELD</t>
  </si>
  <si>
    <t>CITY --&gt; WINGO</t>
  </si>
  <si>
    <t>SPECIAL --&gt; SYMSONIA FIRE DISTRICT</t>
  </si>
  <si>
    <t>SPECIAL --&gt; WEST FORK CLARKS CREEK WATERSHED #2</t>
  </si>
  <si>
    <t>SPECIAL --&gt; WEST FORK MAYFIELD CREEK WATERSHED #1</t>
  </si>
  <si>
    <t>SPECIAL --&gt; WINGO FIRE DISTRICT</t>
  </si>
  <si>
    <t>GRAYSON COUNTY</t>
  </si>
  <si>
    <t>SCHOOL --&gt; GRAYSON COUNTY --&gt; GENERAL</t>
  </si>
  <si>
    <t>CITY --&gt; CANEYVILLE</t>
  </si>
  <si>
    <t>CITY --&gt; CLARKSON</t>
  </si>
  <si>
    <t>CITY --&gt; LEITCHFIELD</t>
  </si>
  <si>
    <t>GREEN COUNTY</t>
  </si>
  <si>
    <t>SCHOOL --&gt; GREEN COUNTY --&gt; GENERAL</t>
  </si>
  <si>
    <t>CITY --&gt; GREENSBURG</t>
  </si>
  <si>
    <t>GREENUP COUNTY</t>
  </si>
  <si>
    <t>SCHOOL --&gt; GREENUP COUNTY --&gt; GENERAL</t>
  </si>
  <si>
    <t>SCHOOL --&gt; RACELAND INDEPENDENT --&gt; GENERAL</t>
  </si>
  <si>
    <t>CITY --&gt; BELLEFONTE</t>
  </si>
  <si>
    <t>CITY --&gt; FLATWOODS</t>
  </si>
  <si>
    <t>CITY --&gt; GREENUP</t>
  </si>
  <si>
    <t>CITY --&gt; RACELAND</t>
  </si>
  <si>
    <t>CITY --&gt; RUSSELL</t>
  </si>
  <si>
    <t>CITY --&gt; SOUTH SHORE</t>
  </si>
  <si>
    <t>CITY --&gt; WORTHINGTON</t>
  </si>
  <si>
    <t>CITY --&gt; WURTLAND</t>
  </si>
  <si>
    <t>SPECIAL --&gt; EASTERN GREENUP CO EMERGENCY AMBULANCE</t>
  </si>
  <si>
    <t>SPECIAL --&gt; FIREBRICK FIRE DISTRICT</t>
  </si>
  <si>
    <t>SPECIAL --&gt; LITTLE SANDY FIRE DISTRICT</t>
  </si>
  <si>
    <t>SPECIAL --&gt; LLOYD FIRE DISTRICT</t>
  </si>
  <si>
    <t>SPECIAL --&gt; LOAD FIRE DISTRICT</t>
  </si>
  <si>
    <t>SPECIAL --&gt; MALONETON FIRE DISTRICT</t>
  </si>
  <si>
    <t>SPECIAL --&gt; OLDTOWN FIRE DISTRICT</t>
  </si>
  <si>
    <t>SPECIAL --&gt; SOUTH SHORE FIRE DISTRICT</t>
  </si>
  <si>
    <t>SPECIAL --&gt; WURTLAND FIRE DISTRICT</t>
  </si>
  <si>
    <t>HANCOCK COUNTY</t>
  </si>
  <si>
    <t>SCHOOL --&gt; HANCOCK COUNTY --&gt; GENERAL</t>
  </si>
  <si>
    <t>CITY --&gt; HAWESVILLE</t>
  </si>
  <si>
    <t>CITY --&gt; LEWISPORT</t>
  </si>
  <si>
    <t>HARDIN COUNTY</t>
  </si>
  <si>
    <t>SCHOOL --&gt; ELIZABETHTOWN INDEPENDENT --&gt; GENERAL</t>
  </si>
  <si>
    <t>SCHOOL --&gt; HARDIN COUNTY --&gt; GENERAL</t>
  </si>
  <si>
    <t>SCHOOL --&gt; WEST POINT INDEPENDENT --&gt; GENERAL</t>
  </si>
  <si>
    <t>CITY --&gt; ELIZABETHTOWN</t>
  </si>
  <si>
    <t>CITY --&gt; RADCLIFF</t>
  </si>
  <si>
    <t>CITY --&gt; SONORA</t>
  </si>
  <si>
    <t>CITY --&gt; UPTON</t>
  </si>
  <si>
    <t>CITY --&gt; VINE GROVE</t>
  </si>
  <si>
    <t>CITY --&gt; WEST POINT</t>
  </si>
  <si>
    <t>HARLAN COUNTY</t>
  </si>
  <si>
    <t>SCHOOL --&gt; HARLAN COUNTY --&gt; GENERAL</t>
  </si>
  <si>
    <t>SCHOOL --&gt; HARLAN INDEPENDENT --&gt; GENERAL</t>
  </si>
  <si>
    <t>CITY --&gt; BENHAM</t>
  </si>
  <si>
    <t>CITY --&gt; CUMBERLAND</t>
  </si>
  <si>
    <t>CITY --&gt; EVARTS</t>
  </si>
  <si>
    <t>CITY --&gt; HARLAN</t>
  </si>
  <si>
    <t>CITY --&gt; LOYALL</t>
  </si>
  <si>
    <t>CITY --&gt; LYNCH</t>
  </si>
  <si>
    <t>HARRISON COUNTY</t>
  </si>
  <si>
    <t>SCHOOL --&gt; HARRISON COUNTY --&gt; GENERAL</t>
  </si>
  <si>
    <t>CITY --&gt; BERRY</t>
  </si>
  <si>
    <t>CITY --&gt; CYNTHIANA</t>
  </si>
  <si>
    <t>SPECIAL --&gt; HARRISON CO FIRE DISTRICT</t>
  </si>
  <si>
    <t>HART COUNTY</t>
  </si>
  <si>
    <t>SCHOOL --&gt; HART COUNTY --&gt; GENERAL</t>
  </si>
  <si>
    <t>CITY --&gt; BONNIEVILLE</t>
  </si>
  <si>
    <t>CITY --&gt; HORSE CAVE</t>
  </si>
  <si>
    <t>CITY --&gt; MUNFORDVILLE</t>
  </si>
  <si>
    <t>HENDERSON COUNTY</t>
  </si>
  <si>
    <t>SCHOOL --&gt; HENDERSON COUNTY --&gt; GENERAL</t>
  </si>
  <si>
    <t>CITY --&gt; CORYDON</t>
  </si>
  <si>
    <t>CITY --&gt; HENDERSON</t>
  </si>
  <si>
    <t>CITY --&gt; ROBARDS</t>
  </si>
  <si>
    <t>SPECIAL --&gt; BEAVER DAM DITCH</t>
  </si>
  <si>
    <t>SPECIAL --&gt; CANOE DITCH</t>
  </si>
  <si>
    <t>SPECIAL --&gt; CORYDON SEWER</t>
  </si>
  <si>
    <t>SPECIAL --&gt; EAST FORK DITCH</t>
  </si>
  <si>
    <t>SPECIAL --&gt; ELAM FLAT DITCH</t>
  </si>
  <si>
    <t>SPECIAL --&gt; GRASSY POND WATERSHED</t>
  </si>
  <si>
    <t>SPECIAL --&gt; ISOM POND DITCH</t>
  </si>
  <si>
    <t>SPECIAL --&gt; LICK CREEK DITCH</t>
  </si>
  <si>
    <t>SPECIAL --&gt; POND CREEK WATERSHED FLOODPLAIN</t>
  </si>
  <si>
    <t>SPECIAL --&gt; SLOVER FLAT DITCH</t>
  </si>
  <si>
    <t>SPECIAL --&gt; SOUTH FORK DITCH</t>
  </si>
  <si>
    <t>HENRY COUNTY</t>
  </si>
  <si>
    <t>SCHOOL --&gt; EMINENCE INDEPENDENT --&gt; GENERAL</t>
  </si>
  <si>
    <t>SCHOOL --&gt; HENRY COUNTY --&gt; GENERAL</t>
  </si>
  <si>
    <t>CITY --&gt; CAMPBELLSBURG</t>
  </si>
  <si>
    <t>CITY --&gt; EMINENCE</t>
  </si>
  <si>
    <t>CITY --&gt; NEW CASTLE</t>
  </si>
  <si>
    <t>CITY --&gt; PLEASUREVILLE</t>
  </si>
  <si>
    <t>CITY --&gt; SMITHFIELD</t>
  </si>
  <si>
    <t>SPECIAL --&gt; LITTLE KY RIVER WATERSHED DISTRICT</t>
  </si>
  <si>
    <t>HICKMAN COUNTY</t>
  </si>
  <si>
    <t>SCHOOL --&gt; HICKMAN COUNTY --&gt; GENERAL</t>
  </si>
  <si>
    <t>CITY --&gt; CLINTON</t>
  </si>
  <si>
    <t>SPECIAL --&gt; CLINTON FIRE DISTRICT</t>
  </si>
  <si>
    <t>SPECIAL --&gt; COLUMBUS FIRE DISTRICT</t>
  </si>
  <si>
    <t>HOPKINS COUNTY</t>
  </si>
  <si>
    <t>SCHOOL --&gt; DAWSON SPRINGS INDEPENDENT --&gt; GENERAL</t>
  </si>
  <si>
    <t>SCHOOL --&gt; HOPKINS COUNTY --&gt; GENERAL</t>
  </si>
  <si>
    <t>CITY --&gt; DAWSON SPRINGS</t>
  </si>
  <si>
    <t>CITY --&gt; EARLINGTON</t>
  </si>
  <si>
    <t>CITY --&gt; HANSON</t>
  </si>
  <si>
    <t>CITY --&gt; MADISONVILLE</t>
  </si>
  <si>
    <t>CITY --&gt; MORTONS GAP</t>
  </si>
  <si>
    <t>CITY --&gt; NEBO</t>
  </si>
  <si>
    <t>CITY --&gt; NORTONVILLE</t>
  </si>
  <si>
    <t>CITY --&gt; SAINT CHARLES</t>
  </si>
  <si>
    <t>CITY --&gt; WHITE PLAINS</t>
  </si>
  <si>
    <t>SPECIAL --&gt; EARLINGTON FIRE PROTECTION DISTRICT</t>
  </si>
  <si>
    <t>SPECIAL --&gt; FLAT CREEK FLOODPLAIN</t>
  </si>
  <si>
    <t>SPECIAL --&gt; NARGE CREEK FLOODPLAIN</t>
  </si>
  <si>
    <t>SPECIAL --&gt; POND RIVER/WEST FORK FLOODPLAIN</t>
  </si>
  <si>
    <t>SPECIAL --&gt; UPPER POND RIVER FLOODPLAIN</t>
  </si>
  <si>
    <t>JACKSON COUNTY</t>
  </si>
  <si>
    <t>SCHOOL --&gt; JACKSON COUNTY --&gt; GENERAL</t>
  </si>
  <si>
    <t>CITY --&gt; MCKEE</t>
  </si>
  <si>
    <t>JEFFERSON COUNTY</t>
  </si>
  <si>
    <t>SCHOOL --&gt; ANCHORAGE INDEPENDENT --&gt; GENERAL</t>
  </si>
  <si>
    <t>SCHOOL --&gt; JEFFERSON COUNTY --&gt; GENERAL</t>
  </si>
  <si>
    <t>CITY --&gt; ANCHORAGE</t>
  </si>
  <si>
    <t>CITY --&gt; AUDUBON PARK</t>
  </si>
  <si>
    <t>CITY --&gt; BANCROFT</t>
  </si>
  <si>
    <t>CITY --&gt; BARBOURMEADE</t>
  </si>
  <si>
    <t>CITY --&gt; BEECHWOOD VILLAGE</t>
  </si>
  <si>
    <t>CITY --&gt; BELLEMEADE</t>
  </si>
  <si>
    <t>CITY --&gt; BELLEWOOD</t>
  </si>
  <si>
    <t>CITY --&gt; BLUE RIDGE MANOR</t>
  </si>
  <si>
    <t>CITY --&gt; BRIARWOOD</t>
  </si>
  <si>
    <t>CITY --&gt; BROECK POINTE</t>
  </si>
  <si>
    <t>CITY --&gt; BROWNSBORO FARM</t>
  </si>
  <si>
    <t>CITY --&gt; BROWNSBORO VILLAGE</t>
  </si>
  <si>
    <t>CITY --&gt; CAMBRIDGE</t>
  </si>
  <si>
    <t>CITY --&gt; COLDSTREAM</t>
  </si>
  <si>
    <t>CITY --&gt; CREEKSIDE</t>
  </si>
  <si>
    <t>CITY --&gt; CROSSGATE</t>
  </si>
  <si>
    <t>CITY --&gt; DOUGLASS HILLS</t>
  </si>
  <si>
    <t>CITY --&gt; DRUID HILLS</t>
  </si>
  <si>
    <t>CITY --&gt; FINCASTLE</t>
  </si>
  <si>
    <t>CITY --&gt; FOREST HILLS</t>
  </si>
  <si>
    <t>CITY --&gt; GLENVIEW</t>
  </si>
  <si>
    <t>CITY --&gt; GLENVIEW HILLS</t>
  </si>
  <si>
    <t>CITY --&gt; GLENVIEW MANOR</t>
  </si>
  <si>
    <t>CITY --&gt; GOOSE CREEK</t>
  </si>
  <si>
    <t>CITY --&gt; GRAYMOOR-DEVONDALE</t>
  </si>
  <si>
    <t>CITY --&gt; GREEN SPRING</t>
  </si>
  <si>
    <t>CITY --&gt; HERITAGE CREEK</t>
  </si>
  <si>
    <t>CITY --&gt; HICKORY HILL</t>
  </si>
  <si>
    <t>CITY --&gt; HILLS AND DALES</t>
  </si>
  <si>
    <t>CITY --&gt; HOLLOW CREEK</t>
  </si>
  <si>
    <t>CITY --&gt; HOUSTON ACRES</t>
  </si>
  <si>
    <t>CITY --&gt; HURSTBOURNE</t>
  </si>
  <si>
    <t>CITY --&gt; HURSTBOURNE ACRES</t>
  </si>
  <si>
    <t>CITY --&gt; INDIAN HILLS</t>
  </si>
  <si>
    <t>CITY --&gt; JEFFERSONTOWN</t>
  </si>
  <si>
    <t>CITY --&gt; KINGSLEY</t>
  </si>
  <si>
    <t>CITY --&gt; LANGDON PLACE</t>
  </si>
  <si>
    <t>CITY --&gt; LINCOLNSHIRE</t>
  </si>
  <si>
    <t>CITY --&gt; LYNDON</t>
  </si>
  <si>
    <t>CITY --&gt; LYNNVIEW</t>
  </si>
  <si>
    <t>CITY --&gt; MANOR CREEK</t>
  </si>
  <si>
    <t>CITY --&gt; MARYHILL ESTATES</t>
  </si>
  <si>
    <t>CITY --&gt; MEADOW VALE</t>
  </si>
  <si>
    <t>CITY --&gt; MEADOWBROOK FARM</t>
  </si>
  <si>
    <t>CITY --&gt; MEADOWVIEW ESTATES</t>
  </si>
  <si>
    <t>CITY --&gt; MIDDLETOWN</t>
  </si>
  <si>
    <t>CITY --&gt; MOCKINGBIRD VALLEY</t>
  </si>
  <si>
    <t>CITY --&gt; MOORLAND</t>
  </si>
  <si>
    <t>CITY --&gt; MURRAY HILL</t>
  </si>
  <si>
    <t>CITY --&gt; NORBOURNE ESTATES</t>
  </si>
  <si>
    <t>CITY --&gt; NORTHFIELD</t>
  </si>
  <si>
    <t>CITY --&gt; NORWOOD</t>
  </si>
  <si>
    <t>CITY --&gt; OLD BROWNSBORO PLACE</t>
  </si>
  <si>
    <t>CITY --&gt; PARKWAY VILLAGE</t>
  </si>
  <si>
    <t>CITY --&gt; PLANTATION</t>
  </si>
  <si>
    <t>CITY --&gt; PROSPECT</t>
  </si>
  <si>
    <t>CITY --&gt; RICHLAWN</t>
  </si>
  <si>
    <t>CITY --&gt; RIVERWOOD</t>
  </si>
  <si>
    <t>CITY --&gt; ROLLING FIELDS</t>
  </si>
  <si>
    <t>CITY --&gt; ROLLING HILLS</t>
  </si>
  <si>
    <t>CITY --&gt; SAINT MATTHEWS</t>
  </si>
  <si>
    <t>CITY --&gt; SAINT REGIS PARK</t>
  </si>
  <si>
    <t>CITY --&gt; SENECA GARDENS</t>
  </si>
  <si>
    <t>CITY --&gt; SHIVELY</t>
  </si>
  <si>
    <t>CITY --&gt; SPRING MILL</t>
  </si>
  <si>
    <t>CITY --&gt; SPRING VALLEY</t>
  </si>
  <si>
    <t>CITY --&gt; STRATHMOOR MANOR</t>
  </si>
  <si>
    <t>CITY --&gt; STRATHMOOR VILLAGE</t>
  </si>
  <si>
    <t>CITY --&gt; TEN BROECK</t>
  </si>
  <si>
    <t>CITY --&gt; THORNHILL</t>
  </si>
  <si>
    <t>CITY --&gt; WATTERSON PARK</t>
  </si>
  <si>
    <t>CITY --&gt; WELLINGTON</t>
  </si>
  <si>
    <t>CITY --&gt; WEST BUECHEL</t>
  </si>
  <si>
    <t>CITY --&gt; WESTWOOD</t>
  </si>
  <si>
    <t>CITY --&gt; WILDWOOD</t>
  </si>
  <si>
    <t>CITY --&gt; WINDY HILLS</t>
  </si>
  <si>
    <t>CITY --&gt; WOODLAND HILLS</t>
  </si>
  <si>
    <t>CITY --&gt; WOODLAWN PARK</t>
  </si>
  <si>
    <t>CITY --&gt; WORTHINGTON HILLS</t>
  </si>
  <si>
    <t>SPECIAL --&gt; ANCHORAGE AMBULANCE DISTRICT</t>
  </si>
  <si>
    <t>SPECIAL --&gt; ANCHORAGE FIRE DISTRICT</t>
  </si>
  <si>
    <t>SPECIAL --&gt; BUECHEL FIRE DISTRICT</t>
  </si>
  <si>
    <t>SPECIAL --&gt; CAMP TAYLOR FIRE DISTRICT</t>
  </si>
  <si>
    <t>SPECIAL --&gt; EASTWOOD FIRE DISTRICT</t>
  </si>
  <si>
    <t>SPECIAL --&gt; FAIRDALE FIRE DISTRICT</t>
  </si>
  <si>
    <t>SPECIAL --&gt; FERN CREEK FIRE DISTRICT</t>
  </si>
  <si>
    <t>SPECIAL --&gt; HARRODS CREEK FIRE DISTRICT</t>
  </si>
  <si>
    <t>SPECIAL --&gt; HIGHVIEW FIRE DISTRICT</t>
  </si>
  <si>
    <t>SPECIAL --&gt; JEFFERSONTOWN FIRE DISTRICT</t>
  </si>
  <si>
    <t>SPECIAL --&gt; LAKE DREAMLAND FIRE DISTRICT</t>
  </si>
  <si>
    <t>SPECIAL --&gt; LOUISVILLE DOWNTOWN MANAGEMENT DISTRICT</t>
  </si>
  <si>
    <t>SPECIAL --&gt; LYNDON FIRE DISTRICT</t>
  </si>
  <si>
    <t>SPECIAL --&gt; LYNNVIEW GARBAGE FUND</t>
  </si>
  <si>
    <t>SPECIAL --&gt; MCMAHAN FIRE DISTRICT #14</t>
  </si>
  <si>
    <t>SPECIAL --&gt; MIDDLETOWN FIRE DISTRICT</t>
  </si>
  <si>
    <t>SPECIAL --&gt; OKOLONA FIRE DISTRICT</t>
  </si>
  <si>
    <t>SPECIAL --&gt; PLEASURE RIDGE PARK FIRE DISTRICT</t>
  </si>
  <si>
    <t>SPECIAL --&gt; ST MATTHEWS FIRE DISTRICT</t>
  </si>
  <si>
    <t>SPECIAL --&gt; URBAN SERVICES DISTRICT LOUISVILLE</t>
  </si>
  <si>
    <t>SPECIAL --&gt; WORTHINGTON FIRE DISTRICT</t>
  </si>
  <si>
    <t>SPECIAL --&gt; ANCHORAGE MIDDLETOWN FIRE &amp; EMS</t>
  </si>
  <si>
    <t>JESSAMINE COUNTY</t>
  </si>
  <si>
    <t>SCHOOL --&gt; JESSAMINE COUNTY --&gt; GENERAL</t>
  </si>
  <si>
    <t>CITY --&gt; NICHOLASVILLE</t>
  </si>
  <si>
    <t>CITY --&gt; WILMORE</t>
  </si>
  <si>
    <t>SPECIAL --&gt; FIRE PROTECTION DISTRICT</t>
  </si>
  <si>
    <t>SPECIAL --&gt; N JESSAMINE SUB FIRE DISTRICT</t>
  </si>
  <si>
    <t>JOHNSON COUNTY</t>
  </si>
  <si>
    <t>SCHOOL --&gt; JOHNSON COUNTY --&gt; GENERAL</t>
  </si>
  <si>
    <t>SCHOOL --&gt; PAINTSVILLE INDEPENDENT --&gt; GENERAL</t>
  </si>
  <si>
    <t>CITY --&gt; PAINTSVILLE</t>
  </si>
  <si>
    <t>KENTON COUNTY</t>
  </si>
  <si>
    <t>SCHOOL --&gt; BEECHWOOD INDEPENDENT --&gt; GENERAL</t>
  </si>
  <si>
    <t>SCHOOL --&gt; COVINGTON INDEPENDENT --&gt; GENERAL</t>
  </si>
  <si>
    <t>SCHOOL --&gt; ERLANGER INDEPENDENT --&gt; GENERAL</t>
  </si>
  <si>
    <t>SCHOOL --&gt; KENTON COUNTY --&gt; GENERAL</t>
  </si>
  <si>
    <t>SCHOOL --&gt; LUDLOW INDEPENDENT --&gt; GENERAL</t>
  </si>
  <si>
    <t>SCHOOL --&gt; WALTON VERONA IND KENTON COUNTY --&gt; GENERAL</t>
  </si>
  <si>
    <t>CITY --&gt; BROMLEY</t>
  </si>
  <si>
    <t>CITY --&gt; COVINGTON</t>
  </si>
  <si>
    <t>CITY --&gt; CRESCENT SPRINGS</t>
  </si>
  <si>
    <t>CITY --&gt; CRESTVIEW HILLS</t>
  </si>
  <si>
    <t>CITY --&gt; EDGEWOOD</t>
  </si>
  <si>
    <t>CITY --&gt; ELSMERE</t>
  </si>
  <si>
    <t>CITY --&gt; ERLANGER</t>
  </si>
  <si>
    <t>CITY --&gt; FAIRVIEW</t>
  </si>
  <si>
    <t>CITY --&gt; FORT MITCHELL</t>
  </si>
  <si>
    <t>CITY --&gt; FORT WRIGHT</t>
  </si>
  <si>
    <t>CITY --&gt; INDEPENDENCE</t>
  </si>
  <si>
    <t>CITY --&gt; KENTON VALE</t>
  </si>
  <si>
    <t>CITY --&gt; LAKESIDE PARK</t>
  </si>
  <si>
    <t>CITY --&gt; LUDLOW</t>
  </si>
  <si>
    <t>CITY --&gt; PARK HILLS</t>
  </si>
  <si>
    <t>CITY --&gt; RYLAND HEIGHTS</t>
  </si>
  <si>
    <t>CITY --&gt; TAYLOR MILL</t>
  </si>
  <si>
    <t>CITY --&gt; VILLA HILLS</t>
  </si>
  <si>
    <t>SPECIAL --&gt; BOONE WALTON FIRE DISTRICT</t>
  </si>
  <si>
    <t>SPECIAL --&gt; CRESCENT SPRINGS VOLUNTEER FIRE DISTRICT</t>
  </si>
  <si>
    <t>SPECIAL --&gt; ELSMERE FIRE DISTRICT</t>
  </si>
  <si>
    <t>SPECIAL --&gt; INDEPENDENCE FIRE DISTRICT</t>
  </si>
  <si>
    <t>SPECIAL --&gt; KENTON FIRE DISTRICT</t>
  </si>
  <si>
    <t>SPECIAL --&gt; LUDLOW FIRE PROTECTION AND EMS</t>
  </si>
  <si>
    <t>SPECIAL --&gt; PARK HILLS ROAD TAX</t>
  </si>
  <si>
    <t>SPECIAL --&gt; PINER FISKBURG FIRE DISTRICT</t>
  </si>
  <si>
    <t>SPECIAL --&gt; RYLAND HEIGHTS FIRE DISTRICT</t>
  </si>
  <si>
    <t>KNOTT COUNTY</t>
  </si>
  <si>
    <t>SCHOOL --&gt; KNOTT COUNTY --&gt; GENERAL</t>
  </si>
  <si>
    <t>CITY --&gt; HINDMAN</t>
  </si>
  <si>
    <t>KNOX COUNTY</t>
  </si>
  <si>
    <t>SCHOOL --&gt; BARBOURVILLE INDEPENDENT --&gt; GENERAL</t>
  </si>
  <si>
    <t>SCHOOL --&gt; CORBIN INDEPENDENT --&gt; GENERAL</t>
  </si>
  <si>
    <t>SCHOOL --&gt; KNOX COUNTY --&gt; GENERAL</t>
  </si>
  <si>
    <t>CITY --&gt; BARBOURVILLE</t>
  </si>
  <si>
    <t>CITY --&gt; CORBIN</t>
  </si>
  <si>
    <t>SPECIAL --&gt; ARTEMUS FIRE DISTRICT</t>
  </si>
  <si>
    <t>LARUE COUNTY</t>
  </si>
  <si>
    <t>SCHOOL --&gt; LARUE COUNTY --&gt; GENERAL</t>
  </si>
  <si>
    <t>CITY --&gt; HODGENVILLE</t>
  </si>
  <si>
    <t>LAUREL COUNTY</t>
  </si>
  <si>
    <t>SCHOOL --&gt; EAST BERNSTADT INDEPENDENT --&gt; GENERAL</t>
  </si>
  <si>
    <t>SCHOOL --&gt; LAUREL COUNTY --&gt; GENERAL</t>
  </si>
  <si>
    <t>CITY --&gt; LONDON</t>
  </si>
  <si>
    <t>SPECIAL --&gt; BUSH FIRE DISTRICT</t>
  </si>
  <si>
    <t>LAWRENCE COUNTY</t>
  </si>
  <si>
    <t>SCHOOL --&gt; LAWRENCE COUNTY --&gt; GENERAL</t>
  </si>
  <si>
    <t>CITY --&gt; LOUISA</t>
  </si>
  <si>
    <t>SPECIAL --&gt; LOUISA FIRE &amp; RESCUE DISTRICT</t>
  </si>
  <si>
    <t>LEE COUNTY</t>
  </si>
  <si>
    <t>SCHOOL --&gt; LEE COUNTY --&gt; GENERAL</t>
  </si>
  <si>
    <t>CITY --&gt; BEATTYVILLE</t>
  </si>
  <si>
    <t>LESLIE COUNTY</t>
  </si>
  <si>
    <t>SCHOOL --&gt; LESLIE COUNTY --&gt; GENERAL</t>
  </si>
  <si>
    <t>CITY --&gt; HYDEN</t>
  </si>
  <si>
    <t>LETCHER COUNTY</t>
  </si>
  <si>
    <t>SCHOOL --&gt; JENKINS INDEPENDENT --&gt; GENERAL</t>
  </si>
  <si>
    <t>SCHOOL --&gt; LETCHER COUNTY --&gt; GENERAL</t>
  </si>
  <si>
    <t>CITY --&gt; FLEMING-NEON</t>
  </si>
  <si>
    <t>CITY --&gt; JENKINS</t>
  </si>
  <si>
    <t>CITY --&gt; WHITESBURG</t>
  </si>
  <si>
    <t>LEWIS COUNTY</t>
  </si>
  <si>
    <t>SCHOOL --&gt; LEWIS COUNTY --&gt; GENERAL</t>
  </si>
  <si>
    <t>CITY --&gt; VANCEBURG</t>
  </si>
  <si>
    <t>SPECIAL --&gt; BLACK OAK FIRE DISTRICT #5</t>
  </si>
  <si>
    <t>SPECIAL --&gt; CAMP DIX FIRE DISTRICT #7</t>
  </si>
  <si>
    <t>SPECIAL --&gt; FIREBRICK FIRE DISTRICT #4</t>
  </si>
  <si>
    <t>SPECIAL --&gt; GARRISON FIRE DISTRICT #3</t>
  </si>
  <si>
    <t>SPECIAL --&gt; KINNICONICK FIRE DISTRICT #6</t>
  </si>
  <si>
    <t>SPECIAL --&gt; LEWIS COUNTY FIRE DISTRICT #8</t>
  </si>
  <si>
    <t>SPECIAL --&gt; TOLLESBORO FIRE DISTRICT #2</t>
  </si>
  <si>
    <t>LINCOLN COUNTY</t>
  </si>
  <si>
    <t>SCHOOL --&gt; LINCOLN COUNTY --&gt; GENERAL</t>
  </si>
  <si>
    <t>CITY --&gt; CRAB ORCHARD</t>
  </si>
  <si>
    <t>CITY --&gt; EUBANK</t>
  </si>
  <si>
    <t>CITY --&gt; HUSTONVILLE</t>
  </si>
  <si>
    <t>CITY --&gt; STANFORD</t>
  </si>
  <si>
    <t>LIVINGSTON COUNTY</t>
  </si>
  <si>
    <t>SCHOOL --&gt; LIVINGSTON COUNTY --&gt; GENERAL</t>
  </si>
  <si>
    <t>CITY --&gt; CARRSVILLE</t>
  </si>
  <si>
    <t>CITY --&gt; GRAND RIVERS</t>
  </si>
  <si>
    <t>CITY --&gt; SALEM</t>
  </si>
  <si>
    <t>CITY --&gt; SMITHLAND</t>
  </si>
  <si>
    <t>SPECIAL --&gt; BURNA FIRE DISTRICT</t>
  </si>
  <si>
    <t>SPECIAL --&gt; GRAND LAKES FIRE DISTRICT</t>
  </si>
  <si>
    <t>SPECIAL --&gt; LEDBETTER FIRE DISTRICT</t>
  </si>
  <si>
    <t>LOGAN COUNTY</t>
  </si>
  <si>
    <t>SCHOOL --&gt; LOGAN COUNTY --&gt; GENERAL</t>
  </si>
  <si>
    <t>SCHOOL --&gt; RUSSELLVILLE INDEPENDENT --&gt; GENERAL</t>
  </si>
  <si>
    <t>CITY --&gt; ADAIRVILLE</t>
  </si>
  <si>
    <t>CITY --&gt; AUBURN</t>
  </si>
  <si>
    <t>CITY --&gt; LEWISBURG</t>
  </si>
  <si>
    <t>CITY --&gt; RUSSELLVILLE</t>
  </si>
  <si>
    <t>LYON COUNTY</t>
  </si>
  <si>
    <t>SCHOOL --&gt; LYON COUNTY --&gt; GENERAL</t>
  </si>
  <si>
    <t>CITY --&gt; EDDYVILLE</t>
  </si>
  <si>
    <t>CITY --&gt; KUTTAWA</t>
  </si>
  <si>
    <t>SPECIAL --&gt; LYON CO FIRE DISTRICT #1</t>
  </si>
  <si>
    <t>SPECIAL --&gt; LYON CO FIRE DISTRICT #2</t>
  </si>
  <si>
    <t>MCCRACKEN COUNTY</t>
  </si>
  <si>
    <t>SCHOOL --&gt; MCCRACKEN COUNTY --&gt; GENERAL</t>
  </si>
  <si>
    <t>SCHOOL --&gt; PADUCAH INDEPENDENT --&gt; GENERAL</t>
  </si>
  <si>
    <t>CITY --&gt; PADUCAH</t>
  </si>
  <si>
    <t>SPECIAL --&gt; CONCORD FIRE DISTRICT</t>
  </si>
  <si>
    <t>SPECIAL --&gt; HENDRON FIRE DISTRICT</t>
  </si>
  <si>
    <t>SPECIAL --&gt; LONE OAK FIRE DISTRICT</t>
  </si>
  <si>
    <t>SPECIAL --&gt; MELBER-NEW HOPE FIRE DISTRICT</t>
  </si>
  <si>
    <t>SPECIAL --&gt; PADUCAH JR COLLEGE - CO</t>
  </si>
  <si>
    <t>SPECIAL --&gt; PADUCAH JR COLLEGE-CITY</t>
  </si>
  <si>
    <t>SPECIAL --&gt; REIDLAND-FARLEY FIRE DISTRICT</t>
  </si>
  <si>
    <t>SPECIAL --&gt; WEST MCCRACKEN FIRE DISTRICT</t>
  </si>
  <si>
    <t>MCCREARY COUNTY</t>
  </si>
  <si>
    <t>SCHOOL --&gt; MCCREARY COUNTY --&gt; GENERAL</t>
  </si>
  <si>
    <t>SPECIAL --&gt; CENTRAL MCCREARY CO FIRE DISTRICT</t>
  </si>
  <si>
    <t>SPECIAL --&gt; EAGLE-SAWYER FIRE DISTRICT</t>
  </si>
  <si>
    <t>SPECIAL --&gt; NORTH MCCREARY CO FIRE DISTRICT</t>
  </si>
  <si>
    <t>SPECIAL --&gt; SOUTH MCCREARY CO FIRE DISTRICT</t>
  </si>
  <si>
    <t>SPECIAL --&gt; WEST MCCREARY CO FIRE DISTRICT</t>
  </si>
  <si>
    <t>MCLEAN COUNTY</t>
  </si>
  <si>
    <t>SCHOOL --&gt; MCLEAN COUNTY --&gt; GENERAL</t>
  </si>
  <si>
    <t>CITY --&gt; CALHOUN</t>
  </si>
  <si>
    <t>CITY --&gt; ISLAND</t>
  </si>
  <si>
    <t>CITY --&gt; LIVERMORE</t>
  </si>
  <si>
    <t>CITY --&gt; SACRAMENTO</t>
  </si>
  <si>
    <t>SPECIAL --&gt; BUCK CREEK WATERSHED</t>
  </si>
  <si>
    <t>MADISON COUNTY</t>
  </si>
  <si>
    <t>SCHOOL --&gt; BEREA INDEPENDENT --&gt; GENERAL</t>
  </si>
  <si>
    <t>SCHOOL --&gt; MADISON COUNTY --&gt; GENERAL</t>
  </si>
  <si>
    <t>CITY --&gt; BEREA</t>
  </si>
  <si>
    <t>CITY --&gt; RICHMOND</t>
  </si>
  <si>
    <t>MAGOFFIN COUNTY</t>
  </si>
  <si>
    <t>SCHOOL --&gt; MAGOFFIN COUNTY --&gt; GENERAL</t>
  </si>
  <si>
    <t>CITY --&gt; SALYERSVILLE</t>
  </si>
  <si>
    <t>MARION COUNTY</t>
  </si>
  <si>
    <t>SCHOOL --&gt; MARION COUNTY --&gt; GENERAL</t>
  </si>
  <si>
    <t>CITY --&gt; BRADFORDSVILLE</t>
  </si>
  <si>
    <t>CITY --&gt; LEBANON</t>
  </si>
  <si>
    <t>CITY --&gt; LORETTO</t>
  </si>
  <si>
    <t>MARSHALL COUNTY</t>
  </si>
  <si>
    <t>SCHOOL --&gt; MARSHALL COUNTY --&gt; GENERAL</t>
  </si>
  <si>
    <t>CITY --&gt; BENTON</t>
  </si>
  <si>
    <t>CITY --&gt; CALVERT CITY</t>
  </si>
  <si>
    <t>CITY --&gt; HARDIN</t>
  </si>
  <si>
    <t>SPECIAL --&gt; EAST MARSHALL FIRE DISTRICT #6</t>
  </si>
  <si>
    <t>SPECIAL --&gt; FAIRDEALING/OLIVE FIRE DISTRICT #12</t>
  </si>
  <si>
    <t>SPECIAL --&gt; GARBAGE</t>
  </si>
  <si>
    <t>SPECIAL --&gt; GILBERTSVILLE FIRE DISTRICT #5</t>
  </si>
  <si>
    <t>SPECIAL --&gt; PALMA\BRIENSBURG FIRE DISTRICT #8</t>
  </si>
  <si>
    <t>SPECIAL --&gt; POSSUM-TROT-SHARPE FIRE DISTRICT #7</t>
  </si>
  <si>
    <t xml:space="preserve">SPECIAL --&gt; SOUTH MARSHALL FIRE DISTRICT </t>
  </si>
  <si>
    <t xml:space="preserve">SPECIAL --&gt; WEST MARSHALL FIRE DISTRICT </t>
  </si>
  <si>
    <t>MARTIN COUNTY</t>
  </si>
  <si>
    <t>SCHOOL --&gt; MARTIN COUNTY --&gt; GENERAL</t>
  </si>
  <si>
    <t>CITY --&gt; INEZ</t>
  </si>
  <si>
    <t>CITY --&gt; WARFIELD</t>
  </si>
  <si>
    <t>MASON COUNTY</t>
  </si>
  <si>
    <t>SCHOOL --&gt; MASON COUNTY --&gt; GENERAL</t>
  </si>
  <si>
    <t>CITY --&gt; DOVER</t>
  </si>
  <si>
    <t>CITY --&gt; MAYSVILLE</t>
  </si>
  <si>
    <t>MEADE COUNTY</t>
  </si>
  <si>
    <t>SCHOOL --&gt; MEADE COUNTY --&gt; GENERAL</t>
  </si>
  <si>
    <t>CITY --&gt; BRANDENBURG</t>
  </si>
  <si>
    <t>CITY --&gt; EKRON</t>
  </si>
  <si>
    <t>CITY --&gt; MULDRAUGH</t>
  </si>
  <si>
    <t>SPECIAL --&gt; BATTLETOWN FIRE PROTECTION DISTRICT</t>
  </si>
  <si>
    <t>SPECIAL --&gt; EKRON FIRE PROTECTION DISTRICT</t>
  </si>
  <si>
    <t>SPECIAL --&gt; FLAHERTY FIRE DISTRICT</t>
  </si>
  <si>
    <t>SPECIAL --&gt; MEADE CO FIRE DISTRICT #1</t>
  </si>
  <si>
    <t>SPECIAL --&gt; PAYNEVILLE FIRE DISTRICT</t>
  </si>
  <si>
    <t>MENIFEE COUNTY</t>
  </si>
  <si>
    <t>SCHOOL --&gt; MENIFEE COUNTY --&gt; GENERAL</t>
  </si>
  <si>
    <t>CITY --&gt; FRENCHBURG</t>
  </si>
  <si>
    <t>MERCER COUNTY</t>
  </si>
  <si>
    <t>SCHOOL --&gt; BURGIN INDEPENDENT --&gt; GENERAL</t>
  </si>
  <si>
    <t>SCHOOL --&gt; MERCER COUNTY --&gt; GENERAL</t>
  </si>
  <si>
    <t>CITY --&gt; BURGIN</t>
  </si>
  <si>
    <t>CITY --&gt; HARRODSBURG</t>
  </si>
  <si>
    <t>METCALFE COUNTY</t>
  </si>
  <si>
    <t>SCHOOL --&gt; METCALFE COUNTY --&gt; GENERAL</t>
  </si>
  <si>
    <t>CITY --&gt; EDMONTON</t>
  </si>
  <si>
    <t>MONROE COUNTY</t>
  </si>
  <si>
    <t>SCHOOL --&gt; MONROE COUNTY --&gt; GENERAL</t>
  </si>
  <si>
    <t>CITY --&gt; FOUNTAIN RUN</t>
  </si>
  <si>
    <t>CITY --&gt; GAMALIEL</t>
  </si>
  <si>
    <t>CITY --&gt; TOMPKINSVILLE</t>
  </si>
  <si>
    <t>MONTGOMERY COUNTY</t>
  </si>
  <si>
    <t>SCHOOL --&gt; MONTGOMERY COUNTY --&gt; GENERAL</t>
  </si>
  <si>
    <t>CITY --&gt; JEFFERSONVILLE</t>
  </si>
  <si>
    <t>CITY --&gt; MOUNT STERLING</t>
  </si>
  <si>
    <t>MORGAN COUNTY</t>
  </si>
  <si>
    <t>SCHOOL --&gt; MORGAN COUNTY --&gt; GENERAL</t>
  </si>
  <si>
    <t>CITY --&gt; WEST LIBERTY</t>
  </si>
  <si>
    <t>MUHLENBERG COUNTY</t>
  </si>
  <si>
    <t>SCHOOL --&gt; MUHLENBERG COUNTY --&gt; GENERAL</t>
  </si>
  <si>
    <t>CITY --&gt; CENTRAL CITY</t>
  </si>
  <si>
    <t>CITY --&gt; DRAKESBORO</t>
  </si>
  <si>
    <t>CITY --&gt; GREENVILLE</t>
  </si>
  <si>
    <t>CITY --&gt; POWDERLY</t>
  </si>
  <si>
    <t>SPECIAL --&gt; POND CREEK WATERSHED</t>
  </si>
  <si>
    <t>NELSON COUNTY</t>
  </si>
  <si>
    <t>SCHOOL --&gt; BARDSTOWN INDEPENDENT --&gt; GENERAL</t>
  </si>
  <si>
    <t>SCHOOL --&gt; NELSON COUNTY --&gt; GENERAL</t>
  </si>
  <si>
    <t>CITY --&gt; BARDSTOWN</t>
  </si>
  <si>
    <t>CITY --&gt; BLOOMFIELD</t>
  </si>
  <si>
    <t>CITY --&gt; FAIRFIELD</t>
  </si>
  <si>
    <t>CITY --&gt; NEW HAVEN</t>
  </si>
  <si>
    <t>SPECIAL --&gt; NORTHEAST NELSON FIRE DISTRICT</t>
  </si>
  <si>
    <t>NICHOLAS COUNTY</t>
  </si>
  <si>
    <t>SCHOOL --&gt; NICHOLAS COUNTY --&gt; GENERAL</t>
  </si>
  <si>
    <t>CITY --&gt; CARLISLE</t>
  </si>
  <si>
    <t>OHIO COUNTY</t>
  </si>
  <si>
    <t>SCHOOL --&gt; OHIO COUNTY --&gt; GENERAL</t>
  </si>
  <si>
    <t>CITY --&gt; BEAVER DAM</t>
  </si>
  <si>
    <t>CITY --&gt; CENTERTOWN</t>
  </si>
  <si>
    <t>CITY --&gt; FORDSVILLE</t>
  </si>
  <si>
    <t>CITY --&gt; HARTFORD</t>
  </si>
  <si>
    <t>CITY --&gt; MCHENRY</t>
  </si>
  <si>
    <t>CITY --&gt; ROCKPORT</t>
  </si>
  <si>
    <t>OLDHAM COUNTY</t>
  </si>
  <si>
    <t>SCHOOL --&gt; OLDHAM COUNTY --&gt; GENERAL</t>
  </si>
  <si>
    <t>CITY --&gt; CRESTWOOD</t>
  </si>
  <si>
    <t>CITY --&gt; GOSHEN</t>
  </si>
  <si>
    <t>CITY --&gt; LAGRANGE</t>
  </si>
  <si>
    <t>CITY --&gt; ORCHARD GRASS HILLS</t>
  </si>
  <si>
    <t>CITY --&gt; PEWEE VALLEY</t>
  </si>
  <si>
    <t>CITY --&gt; RIVER BLUFF</t>
  </si>
  <si>
    <t>SPECIAL --&gt; BALLARDSVILLE FIRE DISTRICT</t>
  </si>
  <si>
    <t>SPECIAL --&gt; BRIARHILL ROAD MAIN</t>
  </si>
  <si>
    <t>SPECIAL --&gt; CRYSTAL LAKE SUB ROAD MAIN</t>
  </si>
  <si>
    <t>SPECIAL --&gt; LAGRANGE FIRE DISTRICT</t>
  </si>
  <si>
    <t>SPECIAL --&gt; NORTH OLDHAM FIRE DISTRICT</t>
  </si>
  <si>
    <t>SPECIAL --&gt; PEWEE VALLEY FIRE DISTRICT</t>
  </si>
  <si>
    <t>SPECIAL --&gt; SOUTH OLDHAM FIRE DISTRICT</t>
  </si>
  <si>
    <t>SPECIAL --&gt; WESTPORT FIRE DISTRICT</t>
  </si>
  <si>
    <t>SPECIAL --&gt; WORTHINGTON EAST FIRE DISTRICT</t>
  </si>
  <si>
    <t>OWEN COUNTY</t>
  </si>
  <si>
    <t>SCHOOL --&gt; OWEN COUNTY --&gt; GENERAL</t>
  </si>
  <si>
    <t>CITY --&gt; GRATZ</t>
  </si>
  <si>
    <t>CITY --&gt; MONTEREY</t>
  </si>
  <si>
    <t>CITY --&gt; OWENTON</t>
  </si>
  <si>
    <t>OWSLEY COUNTY</t>
  </si>
  <si>
    <t>SCHOOL --&gt; OWSLEY COUNTY --&gt; GENERAL</t>
  </si>
  <si>
    <t>CITY --&gt; BOONEVILLE</t>
  </si>
  <si>
    <t>PENDLETON COUNTY</t>
  </si>
  <si>
    <t>SCHOOL --&gt; PENDLETON COUNTY --&gt; GENERAL</t>
  </si>
  <si>
    <t>CITY --&gt; BUTLER</t>
  </si>
  <si>
    <t>CITY --&gt; FALMOUTH</t>
  </si>
  <si>
    <t>SPECIAL --&gt; NORTHERN PENDLETON FIRE DISTRICT</t>
  </si>
  <si>
    <t>SPECIAL --&gt; RUTH COURT ASHLY LANE ROAD MAINTENANCE</t>
  </si>
  <si>
    <t>PERRY COUNTY</t>
  </si>
  <si>
    <t>SCHOOL --&gt; HAZARD INDEPENDENT --&gt; GENERAL</t>
  </si>
  <si>
    <t>SCHOOL --&gt; PERRY COUNTY --&gt; GENERAL</t>
  </si>
  <si>
    <t>CITY --&gt; BUCKHORN</t>
  </si>
  <si>
    <t>CITY --&gt; HAZARD</t>
  </si>
  <si>
    <t>CITY --&gt; VICCO</t>
  </si>
  <si>
    <t>PIKE COUNTY</t>
  </si>
  <si>
    <t>SCHOOL --&gt; PIKE COUNTY --&gt; GENERAL</t>
  </si>
  <si>
    <t>SCHOOL --&gt; PIKEVILLE INDEPENDENT --&gt; GENERAL</t>
  </si>
  <si>
    <t>CITY --&gt; COAL RUN VILLAGE</t>
  </si>
  <si>
    <t>CITY --&gt; ELKHORN CITY</t>
  </si>
  <si>
    <t>CITY --&gt; PIKEVILLE</t>
  </si>
  <si>
    <t>POWELL COUNTY</t>
  </si>
  <si>
    <t>SCHOOL --&gt; POWELL COUNTY --&gt; GENERAL</t>
  </si>
  <si>
    <t>CITY --&gt; CLAY CITY</t>
  </si>
  <si>
    <t>CITY --&gt; STANTON</t>
  </si>
  <si>
    <t>PULASKI COUNTY</t>
  </si>
  <si>
    <t>SCHOOL --&gt; PULASKI COUNTY --&gt; GENERAL</t>
  </si>
  <si>
    <t>SCHOOL --&gt; SCIENCE HILL INDEPENDENT --&gt; GENERAL</t>
  </si>
  <si>
    <t>SCHOOL --&gt; SOMERSET INDEPENDENT --&gt; GENERAL</t>
  </si>
  <si>
    <t>CITY --&gt; BURNSIDE</t>
  </si>
  <si>
    <t>CITY --&gt; FERGUSON</t>
  </si>
  <si>
    <t>CITY --&gt; SCIENCE HILL</t>
  </si>
  <si>
    <t>CITY --&gt; SOMERSET</t>
  </si>
  <si>
    <t>ROBERTSON COUNTY</t>
  </si>
  <si>
    <t>SCHOOL --&gt; ROBERTSON COUNTY --&gt; GENERAL</t>
  </si>
  <si>
    <t>CITY --&gt; MOUNT OLIVET</t>
  </si>
  <si>
    <t>ROCKCASTLE COUNTY</t>
  </si>
  <si>
    <t>SCHOOL --&gt; ROCKCASTLE COUNTY --&gt; GENERAL</t>
  </si>
  <si>
    <t>CITY --&gt; BRODHEAD</t>
  </si>
  <si>
    <t>CITY --&gt; LIVINGSTON</t>
  </si>
  <si>
    <t>CITY --&gt; MOUNT VERNON</t>
  </si>
  <si>
    <t>ROWAN COUNTY</t>
  </si>
  <si>
    <t>SCHOOL --&gt; ROWAN COUNTY --&gt; GENERAL</t>
  </si>
  <si>
    <t>CITY --&gt; LAKEVIEW HEIGHTS</t>
  </si>
  <si>
    <t>CITY --&gt; MOREHEAD</t>
  </si>
  <si>
    <t>RUSSELL COUNTY</t>
  </si>
  <si>
    <t>SCHOOL --&gt; RUSSELL COUNTY --&gt; GENERAL</t>
  </si>
  <si>
    <t>CITY --&gt; JAMESTOWN</t>
  </si>
  <si>
    <t>CITY --&gt; RUSSELL SPRINGS</t>
  </si>
  <si>
    <t>SCOTT COUNTY</t>
  </si>
  <si>
    <t>SCHOOL --&gt; SCOTT COUNTY --&gt; GENERAL</t>
  </si>
  <si>
    <t>CITY --&gt; GEORGETOWN</t>
  </si>
  <si>
    <t>CITY --&gt; SADIEVILLE</t>
  </si>
  <si>
    <t>CITY --&gt; STAMPING GROUND</t>
  </si>
  <si>
    <t>SHELBY COUNTY</t>
  </si>
  <si>
    <t>SCHOOL --&gt; SHELBY COUNTY --&gt; GENERAL</t>
  </si>
  <si>
    <t>CITY --&gt; SHELBYVILLE</t>
  </si>
  <si>
    <t>CITY --&gt; SIMPSONVILLE</t>
  </si>
  <si>
    <t>SPECIAL --&gt; BAGDAD FIRE DISTRICT</t>
  </si>
  <si>
    <t>SPECIAL --&gt; LONG RUN FIRE DISTRICT</t>
  </si>
  <si>
    <t>SPECIAL --&gt; MT EDEN FIRE DISTRICT</t>
  </si>
  <si>
    <t>SPECIAL --&gt; SHELBY COUNTY SUB FIRE DISTRICT</t>
  </si>
  <si>
    <t>SPECIAL --&gt; SIMPSONVILLE FIRE DISTRICT</t>
  </si>
  <si>
    <t>SPECIAL --&gt; U S 60 EAST FIRE DISTRICT</t>
  </si>
  <si>
    <t>SPECIAL --&gt; WADDY FIRE DISTRICT</t>
  </si>
  <si>
    <t>SIMPSON COUNTY</t>
  </si>
  <si>
    <t>SCHOOL --&gt; SIMPSON COUNTY --&gt; GENERAL</t>
  </si>
  <si>
    <t>CITY --&gt; FRANKLIN</t>
  </si>
  <si>
    <t>SPENCER COUNTY</t>
  </si>
  <si>
    <t>SCHOOL --&gt; SPENCER COUNTY --&gt; GENERAL</t>
  </si>
  <si>
    <t>CITY --&gt; TAYLORSVILLE</t>
  </si>
  <si>
    <t>SPECIAL --&gt; SPENCER CO FIRE PROTECTION DISTRICT</t>
  </si>
  <si>
    <t>TAYLOR COUNTY</t>
  </si>
  <si>
    <t>SCHOOL --&gt; CAMPBELLSVILLE INDEPENDENT --&gt; GENERAL</t>
  </si>
  <si>
    <t>SCHOOL --&gt; TAYLOR COUNTY --&gt; GENERAL</t>
  </si>
  <si>
    <t>CITY --&gt; CAMPBELLSVILLE</t>
  </si>
  <si>
    <t>TODD COUNTY</t>
  </si>
  <si>
    <t>SCHOOL --&gt; TODD COUNTY --&gt; GENERAL</t>
  </si>
  <si>
    <t>CITY --&gt; ELKTON</t>
  </si>
  <si>
    <t>CITY --&gt; GUTHRIE</t>
  </si>
  <si>
    <t>CITY --&gt; TRENTON</t>
  </si>
  <si>
    <t>TRIGG COUNTY</t>
  </si>
  <si>
    <t>SCHOOL --&gt; TRIGG COUNTY --&gt; GENERAL</t>
  </si>
  <si>
    <t>CITY --&gt; CADIZ</t>
  </si>
  <si>
    <t>TRIMBLE COUNTY</t>
  </si>
  <si>
    <t>SCHOOL --&gt; TRIMBLE COUNTY --&gt; GENERAL</t>
  </si>
  <si>
    <t>CITY --&gt; BEDFORD</t>
  </si>
  <si>
    <t>CITY --&gt; MILTON</t>
  </si>
  <si>
    <t>UNION COUNTY</t>
  </si>
  <si>
    <t>SCHOOL --&gt; UNION COUNTY --&gt; GENERAL</t>
  </si>
  <si>
    <t>CITY --&gt; MORGANFIELD</t>
  </si>
  <si>
    <t>CITY --&gt; STURGIS</t>
  </si>
  <si>
    <t>CITY --&gt; UNIONTOWN</t>
  </si>
  <si>
    <t>CITY --&gt; WAVERLY</t>
  </si>
  <si>
    <t>SPECIAL --&gt; CYPRESS CREEK WATERSHED #1</t>
  </si>
  <si>
    <t xml:space="preserve">SPECIAL --&gt; LOWER TRADEWATER RIVER FLOODPLAIN </t>
  </si>
  <si>
    <t>WARREN COUNTY</t>
  </si>
  <si>
    <t>SCHOOL --&gt; BOWLING GREEN INDEPENDENT --&gt; GENERAL</t>
  </si>
  <si>
    <t>SCHOOL --&gt; WARREN COUNTY --&gt; GENERAL</t>
  </si>
  <si>
    <t>CITY --&gt; BOWLING GREEN</t>
  </si>
  <si>
    <t>CITY --&gt; OAKLAND</t>
  </si>
  <si>
    <t>CITY --&gt; PLUM SPRINGS</t>
  </si>
  <si>
    <t>CITY --&gt; SMITHS GROVE</t>
  </si>
  <si>
    <t>CITY --&gt; WOODBURN</t>
  </si>
  <si>
    <t>WASHINGTON COUNTY</t>
  </si>
  <si>
    <t>SCHOOL --&gt; WASHINGTON COUNTY --&gt; GENERAL</t>
  </si>
  <si>
    <t>CITY --&gt; SPRINGFIELD</t>
  </si>
  <si>
    <t>CITY --&gt; WILLISBURG</t>
  </si>
  <si>
    <t>WAYNE COUNTY</t>
  </si>
  <si>
    <t>SCHOOL --&gt; WAYNE COUNTY --&gt; GENERAL</t>
  </si>
  <si>
    <t>CITY --&gt; MONTICELLO</t>
  </si>
  <si>
    <t>SPECIAL --&gt; MEADOW CREEK WATERSHED</t>
  </si>
  <si>
    <t>SPECIAL --&gt; NORTHERN  WAYNE CO AMBULANCE SERVICE</t>
  </si>
  <si>
    <t>WEBSTER COUNTY</t>
  </si>
  <si>
    <t>SCHOOL --&gt; WEBSTER COUNTY --&gt; GENERAL</t>
  </si>
  <si>
    <t>CITY --&gt; CLAY</t>
  </si>
  <si>
    <t>CITY --&gt; DIXON</t>
  </si>
  <si>
    <t>CITY --&gt; PROVIDENCE</t>
  </si>
  <si>
    <t>CITY --&gt; SEBREE</t>
  </si>
  <si>
    <t>CITY --&gt; SLAUGHTERS</t>
  </si>
  <si>
    <t>SPECIAL --&gt; AMBULANCE</t>
  </si>
  <si>
    <t>SPECIAL --&gt; PITTMAN CREEK WATERSHED</t>
  </si>
  <si>
    <t>WHITLEY COUNTY</t>
  </si>
  <si>
    <t>SCHOOL --&gt; WHITLEY COUNTY --&gt; GENERAL</t>
  </si>
  <si>
    <t>SCHOOL --&gt; WILLIAMSBURG INDEPENDENT --&gt; GENERAL</t>
  </si>
  <si>
    <t>CITY --&gt; WILLIAMSBURG</t>
  </si>
  <si>
    <t>WOLFE COUNTY</t>
  </si>
  <si>
    <t>SCHOOL --&gt; WOLFE COUNTY --&gt; GENERAL</t>
  </si>
  <si>
    <t>CITY --&gt; CAMPTON</t>
  </si>
  <si>
    <t>WOODFORD COUNTY</t>
  </si>
  <si>
    <t>SCHOOL --&gt; WOODFORD COUNTY --&gt; GENERAL</t>
  </si>
  <si>
    <t>CITY --&gt; MIDWAY</t>
  </si>
  <si>
    <t>CITY --&gt; VERSAILLES</t>
  </si>
  <si>
    <t>THIS TAB is from EXHIBIT or ATTACHMENT 4</t>
  </si>
  <si>
    <t>2012-2017 Attachment 3 and for 2018/2019 see Attachment 5</t>
  </si>
  <si>
    <t>2012-2017 Attachment 3 and for 2018/2019 see Attachment 4</t>
  </si>
  <si>
    <t>Taxes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</si>
</sst>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_);[Red]\(#,##0.0000\)"/>
    <numFmt numFmtId="166" formatCode="0.00000"/>
    <numFmt numFmtId="167" formatCode="_(* #,##0_);_(* \(#,##0\);_(* &quot;-&quot;??_);_(@_)"/>
    <numFmt numFmtId="168" formatCode="0.000"/>
    <numFmt numFmtId="169" formatCode="#,##0.00000_);[Red]\(#,##0.00000\)"/>
    <numFmt numFmtId="170" formatCode="#,##0.0000_);\(#,##0.0000\)"/>
    <numFmt numFmtId="171" formatCode="_(* #,##0.0000_);_(* \(#,##0.0000\);_(* &quot;-&quot;??_);_(@_)"/>
    <numFmt numFmtId="172" formatCode="_(* #,##0.000_);_(* \(#,##0.000\);_(* &quot;-&quot;??_);_(@_)"/>
    <numFmt numFmtId="173" formatCode="0.000%"/>
    <numFmt numFmtId="174" formatCode="0_);\(0\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Times"/>
      <family val="1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166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1" applyFont="1" applyFill="1"/>
    <xf numFmtId="167" fontId="3" fillId="0" borderId="0" xfId="0" applyNumberFormat="1" applyFont="1" applyFill="1"/>
    <xf numFmtId="171" fontId="3" fillId="0" borderId="0" xfId="0" applyNumberFormat="1" applyFont="1" applyFill="1"/>
    <xf numFmtId="43" fontId="3" fillId="0" borderId="0" xfId="0" applyNumberFormat="1" applyFont="1" applyFill="1"/>
    <xf numFmtId="0" fontId="3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71" fontId="3" fillId="0" borderId="6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center"/>
    </xf>
    <xf numFmtId="38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40" fontId="3" fillId="0" borderId="0" xfId="0" applyNumberFormat="1" applyFont="1" applyFill="1"/>
    <xf numFmtId="0" fontId="3" fillId="0" borderId="0" xfId="0" applyFont="1" applyFill="1" applyBorder="1" applyAlignment="1">
      <alignment horizontal="left" indent="3"/>
    </xf>
    <xf numFmtId="164" fontId="7" fillId="0" borderId="0" xfId="0" applyNumberFormat="1" applyFont="1" applyFill="1" applyBorder="1" applyAlignment="1">
      <alignment horizontal="right"/>
    </xf>
    <xf numFmtId="40" fontId="7" fillId="0" borderId="0" xfId="0" applyNumberFormat="1" applyFont="1" applyFill="1" applyBorder="1"/>
    <xf numFmtId="165" fontId="3" fillId="0" borderId="0" xfId="0" applyNumberFormat="1" applyFont="1" applyFill="1"/>
    <xf numFmtId="167" fontId="3" fillId="0" borderId="0" xfId="1" applyNumberFormat="1" applyFont="1" applyFill="1"/>
    <xf numFmtId="171" fontId="3" fillId="0" borderId="0" xfId="1" applyNumberFormat="1" applyFont="1" applyFill="1"/>
    <xf numFmtId="172" fontId="7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171" fontId="7" fillId="0" borderId="0" xfId="0" applyNumberFormat="1" applyFont="1" applyFill="1"/>
    <xf numFmtId="1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4"/>
    </xf>
    <xf numFmtId="38" fontId="3" fillId="0" borderId="0" xfId="0" applyNumberFormat="1" applyFont="1" applyFill="1" applyBorder="1"/>
    <xf numFmtId="165" fontId="3" fillId="0" borderId="0" xfId="0" applyNumberFormat="1" applyFont="1" applyFill="1" applyBorder="1"/>
    <xf numFmtId="0" fontId="7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8" fontId="7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/>
    <xf numFmtId="43" fontId="3" fillId="0" borderId="0" xfId="1" applyNumberFormat="1" applyFont="1" applyFill="1"/>
    <xf numFmtId="170" fontId="3" fillId="0" borderId="0" xfId="1" applyNumberFormat="1" applyFont="1" applyFill="1" applyAlignment="1">
      <alignment horizontal="right"/>
    </xf>
    <xf numFmtId="4" fontId="3" fillId="0" borderId="0" xfId="0" applyNumberFormat="1" applyFont="1" applyFill="1"/>
    <xf numFmtId="38" fontId="3" fillId="0" borderId="8" xfId="0" applyNumberFormat="1" applyFont="1" applyFill="1" applyBorder="1"/>
    <xf numFmtId="40" fontId="3" fillId="0" borderId="3" xfId="0" applyNumberFormat="1" applyFont="1" applyFill="1" applyBorder="1"/>
    <xf numFmtId="40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7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3" fontId="3" fillId="0" borderId="8" xfId="1" applyFont="1" applyFill="1" applyBorder="1"/>
    <xf numFmtId="43" fontId="3" fillId="0" borderId="0" xfId="1" applyFont="1" applyFill="1" applyBorder="1"/>
    <xf numFmtId="167" fontId="3" fillId="0" borderId="0" xfId="1" applyNumberFormat="1" applyFont="1" applyFill="1" applyBorder="1"/>
    <xf numFmtId="171" fontId="3" fillId="0" borderId="0" xfId="1" applyNumberFormat="1" applyFont="1" applyFill="1" applyBorder="1"/>
    <xf numFmtId="43" fontId="3" fillId="0" borderId="0" xfId="0" applyNumberFormat="1" applyFont="1" applyFill="1" applyBorder="1"/>
    <xf numFmtId="0" fontId="8" fillId="0" borderId="0" xfId="0" applyFont="1" applyFill="1"/>
    <xf numFmtId="0" fontId="3" fillId="0" borderId="0" xfId="3"/>
    <xf numFmtId="0" fontId="3" fillId="0" borderId="0" xfId="3" applyFill="1"/>
    <xf numFmtId="0" fontId="3" fillId="0" borderId="0" xfId="3" applyAlignment="1">
      <alignment horizontal="center"/>
    </xf>
    <xf numFmtId="10" fontId="3" fillId="0" borderId="0" xfId="3" applyNumberFormat="1"/>
    <xf numFmtId="10" fontId="0" fillId="0" borderId="0" xfId="4" applyNumberFormat="1" applyFont="1"/>
    <xf numFmtId="5" fontId="3" fillId="0" borderId="8" xfId="3" applyNumberFormat="1" applyBorder="1"/>
    <xf numFmtId="5" fontId="3" fillId="0" borderId="0" xfId="3" applyNumberFormat="1" applyFill="1"/>
    <xf numFmtId="37" fontId="3" fillId="0" borderId="0" xfId="3" applyNumberFormat="1"/>
    <xf numFmtId="37" fontId="3" fillId="0" borderId="0" xfId="3" applyNumberFormat="1" applyFill="1"/>
    <xf numFmtId="5" fontId="3" fillId="0" borderId="0" xfId="3" applyNumberFormat="1"/>
    <xf numFmtId="0" fontId="5" fillId="0" borderId="0" xfId="3" applyFont="1" applyAlignment="1">
      <alignment horizontal="center"/>
    </xf>
    <xf numFmtId="5" fontId="3" fillId="0" borderId="0" xfId="3" applyNumberFormat="1" applyFill="1" applyBorder="1"/>
    <xf numFmtId="9" fontId="3" fillId="0" borderId="0" xfId="3" applyNumberFormat="1" applyAlignment="1">
      <alignment horizontal="center"/>
    </xf>
    <xf numFmtId="5" fontId="3" fillId="0" borderId="0" xfId="3" applyNumberFormat="1" applyBorder="1"/>
    <xf numFmtId="5" fontId="3" fillId="0" borderId="0" xfId="3" applyNumberFormat="1" applyFill="1" applyBorder="1" applyAlignment="1">
      <alignment horizontal="right"/>
    </xf>
    <xf numFmtId="5" fontId="9" fillId="0" borderId="0" xfId="3" applyNumberFormat="1" applyFont="1" applyFill="1" applyBorder="1" applyAlignment="1">
      <alignment horizontal="right"/>
    </xf>
    <xf numFmtId="5" fontId="3" fillId="0" borderId="8" xfId="3" applyNumberFormat="1" applyFill="1" applyBorder="1"/>
    <xf numFmtId="9" fontId="0" fillId="0" borderId="0" xfId="4" applyFont="1" applyFill="1" applyAlignment="1">
      <alignment horizontal="center"/>
    </xf>
    <xf numFmtId="173" fontId="0" fillId="0" borderId="0" xfId="4" applyNumberFormat="1" applyFont="1"/>
    <xf numFmtId="0" fontId="5" fillId="0" borderId="0" xfId="3" quotePrefix="1" applyFont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Border="1"/>
    <xf numFmtId="174" fontId="10" fillId="0" borderId="0" xfId="5" applyNumberFormat="1" applyFont="1" applyBorder="1" applyAlignment="1">
      <alignment horizontal="center"/>
    </xf>
    <xf numFmtId="0" fontId="5" fillId="0" borderId="0" xfId="3" applyFont="1" applyBorder="1"/>
    <xf numFmtId="0" fontId="3" fillId="0" borderId="9" xfId="3" applyFont="1" applyBorder="1"/>
    <xf numFmtId="174" fontId="10" fillId="0" borderId="9" xfId="5" applyNumberFormat="1" applyFont="1" applyBorder="1" applyAlignment="1">
      <alignment horizontal="center"/>
    </xf>
    <xf numFmtId="0" fontId="5" fillId="0" borderId="9" xfId="3" applyFont="1" applyBorder="1"/>
    <xf numFmtId="0" fontId="3" fillId="0" borderId="0" xfId="3" applyFont="1"/>
    <xf numFmtId="0" fontId="5" fillId="0" borderId="0" xfId="3" applyFont="1"/>
    <xf numFmtId="0" fontId="5" fillId="0" borderId="0" xfId="3" applyFont="1" applyFill="1" applyAlignment="1">
      <alignment horizontal="right"/>
    </xf>
    <xf numFmtId="0" fontId="5" fillId="0" borderId="0" xfId="3" applyFont="1" applyAlignment="1"/>
    <xf numFmtId="0" fontId="5" fillId="0" borderId="0" xfId="3" applyFont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11" fillId="0" borderId="0" xfId="0" applyFont="1"/>
    <xf numFmtId="37" fontId="10" fillId="2" borderId="0" xfId="7" applyFont="1" applyFill="1" applyBorder="1" applyAlignment="1" applyProtection="1">
      <alignment horizontal="center" vertical="center"/>
      <protection locked="0"/>
    </xf>
    <xf numFmtId="170" fontId="10" fillId="2" borderId="0" xfId="7" applyNumberFormat="1" applyFont="1" applyFill="1" applyBorder="1" applyAlignment="1" applyProtection="1">
      <alignment vertical="center"/>
      <protection locked="0"/>
    </xf>
    <xf numFmtId="37" fontId="10" fillId="2" borderId="0" xfId="7" applyNumberFormat="1" applyFont="1" applyFill="1" applyBorder="1" applyAlignment="1" applyProtection="1">
      <alignment horizontal="right" vertical="center"/>
      <protection locked="0"/>
    </xf>
    <xf numFmtId="37" fontId="10" fillId="2" borderId="0" xfId="7" applyNumberFormat="1" applyFont="1" applyFill="1" applyBorder="1" applyAlignment="1" applyProtection="1">
      <alignment horizontal="center" vertical="center"/>
      <protection locked="0"/>
    </xf>
    <xf numFmtId="39" fontId="10" fillId="2" borderId="0" xfId="7" applyNumberFormat="1" applyFont="1" applyFill="1" applyBorder="1" applyAlignment="1" applyProtection="1">
      <alignment horizontal="right" vertical="center"/>
      <protection locked="0"/>
    </xf>
    <xf numFmtId="49" fontId="10" fillId="2" borderId="0" xfId="7" applyNumberFormat="1" applyFont="1" applyFill="1" applyBorder="1" applyAlignment="1" applyProtection="1">
      <alignment horizontal="center" vertical="center"/>
      <protection locked="0"/>
    </xf>
    <xf numFmtId="37" fontId="10" fillId="2" borderId="0" xfId="7" applyFont="1" applyFill="1" applyBorder="1" applyAlignment="1">
      <alignment horizontal="center"/>
    </xf>
    <xf numFmtId="37" fontId="14" fillId="2" borderId="0" xfId="9" applyNumberFormat="1" applyFont="1" applyFill="1" applyBorder="1" applyAlignment="1" applyProtection="1">
      <alignment horizontal="center" vertical="center"/>
      <protection locked="0"/>
    </xf>
    <xf numFmtId="170" fontId="10" fillId="2" borderId="0" xfId="7" applyNumberFormat="1" applyFont="1" applyFill="1" applyBorder="1" applyAlignment="1" applyProtection="1">
      <alignment horizontal="center" vertical="center"/>
      <protection locked="0"/>
    </xf>
    <xf numFmtId="170" fontId="10" fillId="2" borderId="9" xfId="7" applyNumberFormat="1" applyFont="1" applyFill="1" applyBorder="1" applyAlignment="1" applyProtection="1">
      <alignment vertical="center"/>
      <protection locked="0"/>
    </xf>
    <xf numFmtId="37" fontId="10" fillId="2" borderId="9" xfId="7" applyNumberFormat="1" applyFont="1" applyFill="1" applyBorder="1" applyAlignment="1" applyProtection="1">
      <alignment horizontal="right" vertical="center"/>
      <protection locked="0"/>
    </xf>
    <xf numFmtId="39" fontId="10" fillId="2" borderId="9" xfId="7" applyNumberFormat="1" applyFont="1" applyFill="1" applyBorder="1" applyAlignment="1" applyProtection="1">
      <alignment horizontal="right" vertical="center"/>
      <protection locked="0"/>
    </xf>
    <xf numFmtId="39" fontId="10" fillId="2" borderId="11" xfId="7" applyNumberFormat="1" applyFont="1" applyFill="1" applyBorder="1" applyAlignment="1" applyProtection="1">
      <alignment horizontal="right" vertical="center"/>
      <protection locked="0"/>
    </xf>
    <xf numFmtId="39" fontId="10" fillId="2" borderId="12" xfId="7" applyNumberFormat="1" applyFont="1" applyFill="1" applyBorder="1" applyAlignment="1" applyProtection="1">
      <alignment horizontal="right" vertical="center"/>
      <protection locked="0"/>
    </xf>
    <xf numFmtId="38" fontId="10" fillId="2" borderId="12" xfId="7" applyNumberFormat="1" applyFont="1" applyFill="1" applyBorder="1" applyAlignment="1" applyProtection="1">
      <alignment horizontal="left" vertical="center"/>
      <protection locked="0"/>
    </xf>
    <xf numFmtId="37" fontId="10" fillId="2" borderId="11" xfId="7" applyNumberFormat="1" applyFont="1" applyFill="1" applyBorder="1" applyAlignment="1" applyProtection="1">
      <alignment horizontal="center" vertical="center"/>
      <protection locked="0"/>
    </xf>
    <xf numFmtId="37" fontId="10" fillId="2" borderId="10" xfId="7" applyNumberFormat="1" applyFont="1" applyFill="1" applyBorder="1" applyAlignment="1" applyProtection="1">
      <alignment horizontal="center" vertical="center"/>
      <protection locked="0"/>
    </xf>
    <xf numFmtId="37" fontId="10" fillId="2" borderId="12" xfId="7" applyNumberFormat="1" applyFont="1" applyFill="1" applyBorder="1" applyAlignment="1" applyProtection="1">
      <alignment horizontal="center" vertical="center"/>
      <protection locked="0"/>
    </xf>
    <xf numFmtId="39" fontId="10" fillId="2" borderId="11" xfId="7" applyNumberFormat="1" applyFont="1" applyFill="1" applyBorder="1" applyAlignment="1" applyProtection="1">
      <alignment horizontal="center" vertical="center"/>
      <protection locked="0"/>
    </xf>
    <xf numFmtId="39" fontId="10" fillId="2" borderId="12" xfId="7" applyNumberFormat="1" applyFont="1" applyFill="1" applyBorder="1" applyAlignment="1" applyProtection="1">
      <alignment horizontal="center" vertical="center"/>
      <protection locked="0"/>
    </xf>
    <xf numFmtId="49" fontId="10" fillId="2" borderId="19" xfId="7" applyNumberFormat="1" applyFont="1" applyFill="1" applyBorder="1" applyAlignment="1" applyProtection="1">
      <alignment horizontal="center" vertical="center"/>
      <protection locked="0"/>
    </xf>
    <xf numFmtId="170" fontId="10" fillId="2" borderId="16" xfId="7" applyNumberFormat="1" applyFont="1" applyFill="1" applyBorder="1" applyAlignment="1" applyProtection="1">
      <alignment vertical="center"/>
      <protection locked="0"/>
    </xf>
    <xf numFmtId="170" fontId="10" fillId="2" borderId="17" xfId="7" applyNumberFormat="1" applyFont="1" applyFill="1" applyBorder="1" applyAlignment="1" applyProtection="1">
      <alignment vertical="center"/>
      <protection locked="0"/>
    </xf>
    <xf numFmtId="39" fontId="10" fillId="2" borderId="16" xfId="7" applyNumberFormat="1" applyFont="1" applyFill="1" applyBorder="1" applyAlignment="1" applyProtection="1">
      <alignment horizontal="right" vertical="center"/>
      <protection locked="0"/>
    </xf>
    <xf numFmtId="37" fontId="10" fillId="2" borderId="0" xfId="7" applyFont="1" applyFill="1" applyBorder="1" applyAlignment="1" applyProtection="1">
      <alignment vertical="center"/>
      <protection locked="0"/>
    </xf>
    <xf numFmtId="38" fontId="10" fillId="2" borderId="0" xfId="7" applyNumberFormat="1" applyFont="1" applyFill="1" applyBorder="1" applyAlignment="1" applyProtection="1">
      <alignment horizontal="center" vertical="center"/>
      <protection locked="0"/>
    </xf>
    <xf numFmtId="49" fontId="10" fillId="2" borderId="18" xfId="7" applyNumberFormat="1" applyFont="1" applyFill="1" applyBorder="1" applyAlignment="1" applyProtection="1">
      <alignment vertical="center"/>
      <protection locked="0"/>
    </xf>
    <xf numFmtId="170" fontId="10" fillId="2" borderId="16" xfId="7" applyNumberFormat="1" applyFont="1" applyFill="1" applyBorder="1" applyAlignment="1">
      <alignment horizontal="right" vertical="center"/>
    </xf>
    <xf numFmtId="170" fontId="10" fillId="2" borderId="17" xfId="7" applyNumberFormat="1" applyFont="1" applyFill="1" applyBorder="1" applyAlignment="1">
      <alignment horizontal="right" vertical="center"/>
    </xf>
    <xf numFmtId="49" fontId="10" fillId="2" borderId="19" xfId="7" applyNumberFormat="1" applyFont="1" applyFill="1" applyBorder="1" applyAlignment="1" applyProtection="1">
      <alignment horizontal="center" vertical="center" wrapText="1"/>
      <protection locked="0"/>
    </xf>
    <xf numFmtId="37" fontId="10" fillId="2" borderId="0" xfId="7" applyFont="1" applyFill="1" applyBorder="1" applyAlignment="1" applyProtection="1">
      <alignment horizontal="left" vertical="center"/>
      <protection locked="0"/>
    </xf>
    <xf numFmtId="167" fontId="10" fillId="2" borderId="0" xfId="8" applyNumberFormat="1" applyFont="1" applyFill="1" applyBorder="1" applyAlignment="1" applyProtection="1">
      <alignment horizontal="right" vertical="center"/>
      <protection locked="0"/>
    </xf>
    <xf numFmtId="167" fontId="10" fillId="2" borderId="0" xfId="8" applyNumberFormat="1" applyFont="1" applyFill="1" applyBorder="1" applyAlignment="1" applyProtection="1">
      <alignment vertical="center"/>
      <protection locked="0"/>
    </xf>
    <xf numFmtId="3" fontId="10" fillId="2" borderId="0" xfId="7" applyNumberFormat="1" applyFont="1" applyFill="1" applyBorder="1" applyAlignment="1" applyProtection="1">
      <alignment horizontal="right" vertical="center"/>
      <protection locked="0"/>
    </xf>
    <xf numFmtId="49" fontId="10" fillId="2" borderId="15" xfId="7" applyNumberFormat="1" applyFont="1" applyFill="1" applyBorder="1" applyAlignment="1" applyProtection="1">
      <alignment vertical="center"/>
      <protection locked="0"/>
    </xf>
    <xf numFmtId="170" fontId="10" fillId="2" borderId="13" xfId="7" applyNumberFormat="1" applyFont="1" applyFill="1" applyBorder="1" applyAlignment="1" applyProtection="1">
      <alignment vertical="center"/>
      <protection locked="0"/>
    </xf>
    <xf numFmtId="170" fontId="10" fillId="2" borderId="14" xfId="7" applyNumberFormat="1" applyFont="1" applyFill="1" applyBorder="1" applyAlignment="1" applyProtection="1">
      <alignment vertical="center"/>
      <protection locked="0"/>
    </xf>
    <xf numFmtId="37" fontId="10" fillId="2" borderId="13" xfId="7" applyNumberFormat="1" applyFont="1" applyFill="1" applyBorder="1" applyAlignment="1" applyProtection="1">
      <alignment horizontal="right" vertical="center"/>
      <protection locked="0"/>
    </xf>
    <xf numFmtId="39" fontId="10" fillId="2" borderId="13" xfId="7" applyNumberFormat="1" applyFont="1" applyFill="1" applyBorder="1" applyAlignment="1" applyProtection="1">
      <alignment horizontal="right" vertical="center"/>
      <protection locked="0"/>
    </xf>
    <xf numFmtId="49" fontId="10" fillId="2" borderId="18" xfId="7" applyNumberFormat="1" applyFont="1" applyFill="1" applyBorder="1" applyAlignment="1" applyProtection="1">
      <alignment horizontal="left" vertical="center"/>
      <protection locked="0"/>
    </xf>
    <xf numFmtId="49" fontId="10" fillId="2" borderId="15" xfId="7" applyNumberFormat="1" applyFont="1" applyFill="1" applyBorder="1" applyAlignment="1" applyProtection="1">
      <alignment horizontal="right" vertical="center"/>
      <protection locked="0"/>
    </xf>
    <xf numFmtId="49" fontId="5" fillId="2" borderId="18" xfId="7" applyNumberFormat="1" applyFont="1" applyFill="1" applyBorder="1" applyAlignment="1" applyProtection="1">
      <alignment vertical="center"/>
      <protection locked="0"/>
    </xf>
    <xf numFmtId="37" fontId="10" fillId="2" borderId="14" xfId="7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49" fontId="17" fillId="2" borderId="0" xfId="7" applyNumberFormat="1" applyFont="1" applyFill="1" applyBorder="1" applyAlignment="1" applyProtection="1">
      <alignment horizontal="center" vertical="center"/>
      <protection locked="0"/>
    </xf>
    <xf numFmtId="39" fontId="15" fillId="2" borderId="0" xfId="7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5" fillId="0" borderId="11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0" fontId="10" fillId="2" borderId="11" xfId="7" applyNumberFormat="1" applyFont="1" applyFill="1" applyBorder="1" applyAlignment="1" applyProtection="1">
      <alignment horizontal="center" vertical="center"/>
      <protection locked="0"/>
    </xf>
    <xf numFmtId="170" fontId="10" fillId="2" borderId="10" xfId="7" applyNumberFormat="1" applyFont="1" applyFill="1" applyBorder="1" applyAlignment="1" applyProtection="1">
      <alignment horizontal="center" vertical="center"/>
      <protection locked="0"/>
    </xf>
    <xf numFmtId="0" fontId="19" fillId="0" borderId="0" xfId="3" applyFont="1" applyAlignment="1"/>
  </cellXfs>
  <cellStyles count="13">
    <cellStyle name="Comma" xfId="1" builtinId="3"/>
    <cellStyle name="Comma 2" xfId="2"/>
    <cellStyle name="Comma 3" xfId="6"/>
    <cellStyle name="Comma 4" xfId="8"/>
    <cellStyle name="Comma 5" xfId="11"/>
    <cellStyle name="Currency 2" xfId="5"/>
    <cellStyle name="Currency 3" xfId="12"/>
    <cellStyle name="Hyperlink" xfId="9" builtinId="8"/>
    <cellStyle name="Normal" xfId="0" builtinId="0"/>
    <cellStyle name="Normal 2" xfId="3"/>
    <cellStyle name="Normal 3" xfId="10"/>
    <cellStyle name="Normal_NORFOLK SOUTHERN COMBINED RAILROAD 2008" xfId="7"/>
    <cellStyle name="Percent 2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11</xdr:col>
      <xdr:colOff>91440</xdr:colOff>
      <xdr:row>61</xdr:row>
      <xdr:rowOff>34290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6187440" cy="9102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zmanjg\AppData\Local\Temp\sapaocache\4064900\download\Comparative%20Balance%20Sheet%20Hierarchy%20Non%20Leading%20Ledger%20(15-46-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O&amp;M/KAWC%202018%20Rate%20Case%20-%20Property%20Tax%20Exhib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Capital-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2016 BS"/>
      <sheetName val="Sheet2"/>
      <sheetName val="Sheet3"/>
    </sheetNames>
    <sheetDataSet>
      <sheetData sheetId="0" refreshError="1"/>
      <sheetData sheetId="1">
        <row r="12">
          <cell r="B12"/>
          <cell r="C12"/>
          <cell r="D12" t="str">
            <v>DEC 2016 in 1,000s A</v>
          </cell>
        </row>
        <row r="13">
          <cell r="B13" t="str">
            <v>G/L Account</v>
          </cell>
          <cell r="C13"/>
          <cell r="D13" t="str">
            <v>$</v>
          </cell>
        </row>
        <row r="14">
          <cell r="B14" t="str">
            <v>UP Organization</v>
          </cell>
          <cell r="C14" t="str">
            <v>AWTR/10130100</v>
          </cell>
          <cell r="D14">
            <v>37450.43</v>
          </cell>
        </row>
        <row r="15">
          <cell r="B15" t="str">
            <v>UP Franchises</v>
          </cell>
          <cell r="C15" t="str">
            <v>AWTR/10130200</v>
          </cell>
          <cell r="D15">
            <v>70260.820000000007</v>
          </cell>
        </row>
        <row r="16">
          <cell r="B16" t="str">
            <v>UP Lnd&amp;Ld Rights SS</v>
          </cell>
          <cell r="C16" t="str">
            <v>AWTR/10130320</v>
          </cell>
          <cell r="D16">
            <v>1078374.3999999999</v>
          </cell>
        </row>
        <row r="17">
          <cell r="B17" t="str">
            <v>UP Lnd&amp;Ld Rights P</v>
          </cell>
          <cell r="C17" t="str">
            <v>AWTR/10130330</v>
          </cell>
          <cell r="D17">
            <v>277216.12</v>
          </cell>
        </row>
        <row r="18">
          <cell r="B18" t="str">
            <v>UP Lnd&amp;Ld Rights WT</v>
          </cell>
          <cell r="C18" t="str">
            <v>AWTR/10130340</v>
          </cell>
          <cell r="D18">
            <v>800183.34</v>
          </cell>
        </row>
        <row r="19">
          <cell r="B19" t="str">
            <v>UP Lnd&amp;Ld Rights TD</v>
          </cell>
          <cell r="C19" t="str">
            <v>AWTR/10130350</v>
          </cell>
          <cell r="D19">
            <v>7473889.6100000003</v>
          </cell>
        </row>
        <row r="20">
          <cell r="B20" t="str">
            <v>UP Struct&amp;Imp SS</v>
          </cell>
          <cell r="C20" t="str">
            <v>AWTR/10130410</v>
          </cell>
          <cell r="D20">
            <v>20007846.920000002</v>
          </cell>
        </row>
        <row r="21">
          <cell r="B21" t="str">
            <v>UP Struct&amp;Imp P</v>
          </cell>
          <cell r="C21" t="str">
            <v>AWTR/10130420</v>
          </cell>
          <cell r="D21">
            <v>10081690.82</v>
          </cell>
        </row>
        <row r="22">
          <cell r="B22" t="str">
            <v>UP Struct&amp;Imp WT</v>
          </cell>
          <cell r="C22" t="str">
            <v>AWTR/10130430</v>
          </cell>
          <cell r="D22">
            <v>36757947.18</v>
          </cell>
        </row>
        <row r="23">
          <cell r="B23" t="str">
            <v>UP Struct&amp;Imp TD</v>
          </cell>
          <cell r="C23" t="str">
            <v>AWTR/10130440</v>
          </cell>
          <cell r="D23">
            <v>944918.27</v>
          </cell>
        </row>
        <row r="24">
          <cell r="B24" t="str">
            <v>UP Struct&amp;Imp AG</v>
          </cell>
          <cell r="C24" t="str">
            <v>AWTR/10130450</v>
          </cell>
          <cell r="D24">
            <v>13817533.789999999</v>
          </cell>
        </row>
        <row r="25">
          <cell r="B25" t="str">
            <v>UP Collect&amp;Impoundg</v>
          </cell>
          <cell r="C25" t="str">
            <v>AWTR/10130500</v>
          </cell>
          <cell r="D25">
            <v>852536.28</v>
          </cell>
        </row>
        <row r="26">
          <cell r="B26" t="str">
            <v>UP Lake&amp;River&amp;Other</v>
          </cell>
          <cell r="C26" t="str">
            <v>AWTR/10130600</v>
          </cell>
          <cell r="D26">
            <v>1629116.12</v>
          </cell>
        </row>
        <row r="27">
          <cell r="B27" t="str">
            <v>UP Supply Mains</v>
          </cell>
          <cell r="C27" t="str">
            <v>AWTR/10130900</v>
          </cell>
          <cell r="D27">
            <v>18569936.5</v>
          </cell>
        </row>
        <row r="28">
          <cell r="B28" t="str">
            <v>UP Pwr Generatn Equ</v>
          </cell>
          <cell r="C28" t="str">
            <v>AWTR/10131000</v>
          </cell>
          <cell r="D28">
            <v>2953591.1</v>
          </cell>
        </row>
        <row r="29">
          <cell r="B29" t="str">
            <v>UP Pump Eq Electric</v>
          </cell>
          <cell r="C29" t="str">
            <v>AWTR/10131120</v>
          </cell>
          <cell r="D29">
            <v>14590337.130000001</v>
          </cell>
        </row>
        <row r="30">
          <cell r="B30" t="str">
            <v>UP Pump Eq Diesel</v>
          </cell>
          <cell r="C30" t="str">
            <v>AWTR/10131130</v>
          </cell>
          <cell r="D30">
            <v>432456.17</v>
          </cell>
        </row>
        <row r="31">
          <cell r="B31" t="str">
            <v>UP Pump Eq Hydraulic</v>
          </cell>
          <cell r="C31" t="str">
            <v>AWTR/10131140</v>
          </cell>
          <cell r="D31">
            <v>7727.88</v>
          </cell>
        </row>
        <row r="32">
          <cell r="B32" t="str">
            <v>UP Pump Eq SS</v>
          </cell>
          <cell r="C32" t="str">
            <v>AWTR/10131152</v>
          </cell>
          <cell r="D32">
            <v>12466641.68</v>
          </cell>
        </row>
        <row r="33">
          <cell r="B33" t="str">
            <v>UP Pump Eq TD</v>
          </cell>
          <cell r="C33" t="str">
            <v>AWTR/10131154</v>
          </cell>
          <cell r="D33">
            <v>88859.79</v>
          </cell>
        </row>
        <row r="34">
          <cell r="B34" t="str">
            <v>UP WT Equipment</v>
          </cell>
          <cell r="C34" t="str">
            <v>AWTR/10132010</v>
          </cell>
          <cell r="D34">
            <v>40546246.740000002</v>
          </cell>
        </row>
        <row r="35">
          <cell r="B35" t="str">
            <v>UP Dist Reservrs&amp;St</v>
          </cell>
          <cell r="C35" t="str">
            <v>AWTR/10133000</v>
          </cell>
          <cell r="D35">
            <v>19544288.719999999</v>
          </cell>
        </row>
        <row r="36">
          <cell r="B36" t="str">
            <v>UP TD Mains</v>
          </cell>
          <cell r="C36" t="str">
            <v>AWTR/10133100</v>
          </cell>
          <cell r="D36">
            <v>282729516.20999998</v>
          </cell>
        </row>
        <row r="37">
          <cell r="B37" t="str">
            <v>UP Svcs</v>
          </cell>
          <cell r="C37" t="str">
            <v>AWTR/10133300</v>
          </cell>
          <cell r="D37">
            <v>49488701.409999996</v>
          </cell>
        </row>
        <row r="38">
          <cell r="B38" t="str">
            <v>UP Meters</v>
          </cell>
          <cell r="C38" t="str">
            <v>AWTR/10133410</v>
          </cell>
          <cell r="D38">
            <v>24680203.469999999</v>
          </cell>
        </row>
        <row r="39">
          <cell r="B39" t="str">
            <v>UP Meter Installs</v>
          </cell>
          <cell r="C39" t="str">
            <v>AWTR/10133420</v>
          </cell>
          <cell r="D39">
            <v>25973977.940000001</v>
          </cell>
        </row>
        <row r="40">
          <cell r="B40" t="str">
            <v>UP Hydrants</v>
          </cell>
          <cell r="C40" t="str">
            <v>AWTR/10133500</v>
          </cell>
          <cell r="D40">
            <v>19808011.649999999</v>
          </cell>
        </row>
        <row r="41">
          <cell r="B41" t="str">
            <v>UP Other P/E Intang</v>
          </cell>
          <cell r="C41" t="str">
            <v>AWTR/10133910</v>
          </cell>
          <cell r="D41">
            <v>411435.88</v>
          </cell>
        </row>
        <row r="42">
          <cell r="B42" t="str">
            <v>UP Office Furn&amp;Eq</v>
          </cell>
          <cell r="C42" t="str">
            <v>AWTR/10134010</v>
          </cell>
          <cell r="D42">
            <v>16541058.779999999</v>
          </cell>
        </row>
        <row r="43">
          <cell r="B43" t="str">
            <v>UP Trans Equip</v>
          </cell>
          <cell r="C43" t="str">
            <v>AWTR/10134100</v>
          </cell>
          <cell r="D43">
            <v>6223841.1299999999</v>
          </cell>
        </row>
        <row r="44">
          <cell r="B44" t="str">
            <v>UP Stores Equip</v>
          </cell>
          <cell r="C44" t="str">
            <v>AWTR/10134200</v>
          </cell>
          <cell r="D44">
            <v>67761.429999999993</v>
          </cell>
        </row>
        <row r="45">
          <cell r="B45" t="str">
            <v>UP Tools-Shop-Gar Eq</v>
          </cell>
          <cell r="C45" t="str">
            <v>AWTR/10134300</v>
          </cell>
          <cell r="D45">
            <v>2374377.35</v>
          </cell>
        </row>
        <row r="46">
          <cell r="B46" t="str">
            <v>UP Laboratory Equip</v>
          </cell>
          <cell r="C46" t="str">
            <v>AWTR/10134400</v>
          </cell>
          <cell r="D46">
            <v>1306770.81</v>
          </cell>
        </row>
        <row r="47">
          <cell r="B47" t="str">
            <v>UP Power Operated Eq</v>
          </cell>
          <cell r="C47" t="str">
            <v>AWTR/10134500</v>
          </cell>
          <cell r="D47">
            <v>1349188.39</v>
          </cell>
        </row>
        <row r="48">
          <cell r="B48" t="str">
            <v>UP Comm Equip</v>
          </cell>
          <cell r="C48" t="str">
            <v>AWTR/10134600</v>
          </cell>
          <cell r="D48">
            <v>3831893.41</v>
          </cell>
        </row>
        <row r="49">
          <cell r="B49" t="str">
            <v>UP Misc Equip</v>
          </cell>
          <cell r="C49" t="str">
            <v>AWTR/10134700</v>
          </cell>
          <cell r="D49">
            <v>1736374.95</v>
          </cell>
        </row>
        <row r="50">
          <cell r="B50" t="str">
            <v>UP Other Tangbl Prop</v>
          </cell>
          <cell r="C50" t="str">
            <v>AWTR/10134800</v>
          </cell>
          <cell r="D50">
            <v>117627.86</v>
          </cell>
        </row>
        <row r="51">
          <cell r="B51" t="str">
            <v>UP WW L&amp;L Rights Gen</v>
          </cell>
          <cell r="C51" t="str">
            <v>AWTR/10135350</v>
          </cell>
          <cell r="D51">
            <v>6750</v>
          </cell>
        </row>
        <row r="52">
          <cell r="B52" t="str">
            <v>UP WW Struct&amp;ImpColl</v>
          </cell>
          <cell r="C52" t="str">
            <v>AWTR/10135420</v>
          </cell>
          <cell r="D52">
            <v>86185.97</v>
          </cell>
        </row>
        <row r="53">
          <cell r="B53" t="str">
            <v>UP WW Struct&amp;Imp SPP</v>
          </cell>
          <cell r="C53" t="str">
            <v>AWTR/10135430</v>
          </cell>
          <cell r="D53">
            <v>1781310.07</v>
          </cell>
        </row>
        <row r="54">
          <cell r="B54" t="str">
            <v>UP WW Struct&amp;Imp TDP</v>
          </cell>
          <cell r="C54" t="str">
            <v>AWTR/10135440</v>
          </cell>
          <cell r="D54">
            <v>2212302.4900000002</v>
          </cell>
        </row>
        <row r="55">
          <cell r="B55" t="str">
            <v>UP WW Struct&amp;Imp Gen</v>
          </cell>
          <cell r="C55" t="str">
            <v>AWTR/10135450</v>
          </cell>
          <cell r="D55">
            <v>59825.74</v>
          </cell>
        </row>
        <row r="56">
          <cell r="B56" t="str">
            <v>UP WW Collectn Swrs</v>
          </cell>
          <cell r="C56" t="str">
            <v>AWTR/10136000</v>
          </cell>
          <cell r="D56">
            <v>1034375.33</v>
          </cell>
        </row>
        <row r="57">
          <cell r="B57" t="str">
            <v>UP WW Collectg Mains</v>
          </cell>
          <cell r="C57" t="str">
            <v>AWTR/10136110</v>
          </cell>
          <cell r="D57">
            <v>758086.01</v>
          </cell>
        </row>
        <row r="58">
          <cell r="B58" t="str">
            <v>UP WW Svcs Sewer</v>
          </cell>
          <cell r="C58" t="str">
            <v>AWTR/10136300</v>
          </cell>
          <cell r="D58">
            <v>176153.93</v>
          </cell>
        </row>
        <row r="59">
          <cell r="B59" t="str">
            <v>UP WW FlowMeasDevice</v>
          </cell>
          <cell r="C59" t="str">
            <v>AWTR/10136400</v>
          </cell>
          <cell r="D59">
            <v>10935.36</v>
          </cell>
        </row>
        <row r="60">
          <cell r="B60" t="str">
            <v>UP WW Pump Eq Elect</v>
          </cell>
          <cell r="C60" t="str">
            <v>AWTR/10137110</v>
          </cell>
          <cell r="D60">
            <v>329718.18</v>
          </cell>
        </row>
        <row r="61">
          <cell r="B61" t="str">
            <v>UP WW Pump Eq Oth Pw</v>
          </cell>
          <cell r="C61" t="str">
            <v>AWTR/10137120</v>
          </cell>
          <cell r="D61">
            <v>3646.3</v>
          </cell>
        </row>
        <row r="62">
          <cell r="B62" t="str">
            <v>UP WW TD Equip</v>
          </cell>
          <cell r="C62" t="str">
            <v>AWTR/10138000</v>
          </cell>
          <cell r="D62">
            <v>524526.79</v>
          </cell>
        </row>
        <row r="63">
          <cell r="B63" t="str">
            <v>UP WW Office Furn</v>
          </cell>
          <cell r="C63" t="str">
            <v>AWTR/10139000</v>
          </cell>
          <cell r="D63">
            <v>8799.5499999999993</v>
          </cell>
        </row>
        <row r="64">
          <cell r="B64" t="str">
            <v>UP WW Stores Equip</v>
          </cell>
          <cell r="C64" t="str">
            <v>AWTR/10139200</v>
          </cell>
          <cell r="D64">
            <v>7425.94</v>
          </cell>
        </row>
        <row r="65">
          <cell r="B65" t="str">
            <v>UP WW Tool Shop &amp;Gar</v>
          </cell>
          <cell r="C65" t="str">
            <v>AWTR/10139300</v>
          </cell>
          <cell r="D65">
            <v>6278.31</v>
          </cell>
        </row>
        <row r="66">
          <cell r="B66" t="str">
            <v>UP WW Laboratory Eq</v>
          </cell>
          <cell r="C66" t="str">
            <v>AWTR/10139400</v>
          </cell>
          <cell r="D66">
            <v>54603.01</v>
          </cell>
        </row>
        <row r="67">
          <cell r="B67" t="str">
            <v>UP WW Power OpertdEq</v>
          </cell>
          <cell r="C67" t="str">
            <v>AWTR/10139500</v>
          </cell>
          <cell r="D67">
            <v>44824.1</v>
          </cell>
        </row>
        <row r="68">
          <cell r="B68" t="str">
            <v>UP WW Misc Equip</v>
          </cell>
          <cell r="C68" t="str">
            <v>AWTR/10139700</v>
          </cell>
          <cell r="D68">
            <v>5290.86</v>
          </cell>
        </row>
        <row r="69">
          <cell r="B69" t="str">
            <v>Reg Asset-AFUDC-Debt</v>
          </cell>
          <cell r="C69" t="str">
            <v>AWTR/10190000</v>
          </cell>
          <cell r="D69">
            <v>272637</v>
          </cell>
        </row>
        <row r="70">
          <cell r="B70" t="str">
            <v>Property Held Future</v>
          </cell>
          <cell r="C70" t="str">
            <v>AWTR/10300000</v>
          </cell>
          <cell r="D70">
            <v>114076.24</v>
          </cell>
        </row>
        <row r="71">
          <cell r="B71" t="str">
            <v>CCNC L&amp;L Rights SS</v>
          </cell>
          <cell r="C71" t="str">
            <v>AWTR/10630320</v>
          </cell>
          <cell r="D71">
            <v>34917.17</v>
          </cell>
        </row>
        <row r="72">
          <cell r="B72" t="str">
            <v>CCNC L&amp;L Rights TD</v>
          </cell>
          <cell r="C72" t="str">
            <v>AWTR/10630350</v>
          </cell>
          <cell r="D72">
            <v>1021.66</v>
          </cell>
        </row>
        <row r="73">
          <cell r="B73" t="str">
            <v>CCNC Struct&amp;Imp SS</v>
          </cell>
          <cell r="C73" t="str">
            <v>AWTR/10630410</v>
          </cell>
          <cell r="D73">
            <v>423970.33</v>
          </cell>
        </row>
        <row r="74">
          <cell r="B74" t="str">
            <v>CCNC Struct&amp;Imp P</v>
          </cell>
          <cell r="C74" t="str">
            <v>AWTR/10630420</v>
          </cell>
          <cell r="D74">
            <v>27315.4</v>
          </cell>
        </row>
        <row r="75">
          <cell r="B75" t="str">
            <v>CCNC Struct&amp;Imp WT</v>
          </cell>
          <cell r="C75" t="str">
            <v>AWTR/10630430</v>
          </cell>
          <cell r="D75">
            <v>11383549.109999999</v>
          </cell>
        </row>
        <row r="76">
          <cell r="B76" t="str">
            <v>CCNC Struct&amp;Imp AG</v>
          </cell>
          <cell r="C76" t="str">
            <v>AWTR/10630450</v>
          </cell>
          <cell r="D76">
            <v>326743.8</v>
          </cell>
        </row>
        <row r="77">
          <cell r="B77" t="str">
            <v>CCNC Lake-River&amp;Othr</v>
          </cell>
          <cell r="C77" t="str">
            <v>AWTR/10630600</v>
          </cell>
          <cell r="D77">
            <v>665.76</v>
          </cell>
        </row>
        <row r="78">
          <cell r="B78" t="str">
            <v>CCNC Supply Mains</v>
          </cell>
          <cell r="C78" t="str">
            <v>AWTR/10630900</v>
          </cell>
          <cell r="D78">
            <v>665.76</v>
          </cell>
        </row>
        <row r="79">
          <cell r="B79" t="str">
            <v>CCNC Power Gnrtn Eq</v>
          </cell>
          <cell r="C79" t="str">
            <v>AWTR/10631000</v>
          </cell>
          <cell r="D79">
            <v>653264.81000000006</v>
          </cell>
        </row>
        <row r="80">
          <cell r="B80" t="str">
            <v>CCNC Pump Eq Electrc</v>
          </cell>
          <cell r="C80" t="str">
            <v>AWTR/10631120</v>
          </cell>
          <cell r="D80">
            <v>218811.32</v>
          </cell>
        </row>
        <row r="81">
          <cell r="B81" t="str">
            <v>CCNC Pumping Eq SS</v>
          </cell>
          <cell r="C81" t="str">
            <v>AWTR/10631152</v>
          </cell>
          <cell r="D81">
            <v>2214525.11</v>
          </cell>
        </row>
        <row r="82">
          <cell r="B82" t="str">
            <v>CCNC Pumping Eq TD</v>
          </cell>
          <cell r="C82" t="str">
            <v>AWTR/10631154</v>
          </cell>
          <cell r="D82">
            <v>456967.86</v>
          </cell>
        </row>
        <row r="83">
          <cell r="B83" t="str">
            <v>CCNC WT Eq Non-Media</v>
          </cell>
          <cell r="C83" t="str">
            <v>AWTR/10632010</v>
          </cell>
          <cell r="D83">
            <v>8953318.8900000006</v>
          </cell>
        </row>
        <row r="84">
          <cell r="B84" t="str">
            <v>CCNC Dist Resrvrs&amp;St</v>
          </cell>
          <cell r="C84" t="str">
            <v>AWTR/10633000</v>
          </cell>
          <cell r="D84">
            <v>204992.48</v>
          </cell>
        </row>
        <row r="85">
          <cell r="B85" t="str">
            <v>CCNC TD MainsNotClss</v>
          </cell>
          <cell r="C85" t="str">
            <v>AWTR/10633100</v>
          </cell>
          <cell r="D85">
            <v>18571625.390000001</v>
          </cell>
        </row>
        <row r="86">
          <cell r="B86" t="str">
            <v>CCNC Svcs</v>
          </cell>
          <cell r="C86" t="str">
            <v>AWTR/10633300</v>
          </cell>
          <cell r="D86">
            <v>1546019.75</v>
          </cell>
        </row>
        <row r="87">
          <cell r="B87" t="str">
            <v>CCNC Meters</v>
          </cell>
          <cell r="C87" t="str">
            <v>AWTR/10633410</v>
          </cell>
          <cell r="D87">
            <v>526830.48</v>
          </cell>
        </row>
        <row r="88">
          <cell r="B88" t="str">
            <v>CCNC Meter Installs</v>
          </cell>
          <cell r="C88" t="str">
            <v>AWTR/10633420</v>
          </cell>
          <cell r="D88">
            <v>191523.83</v>
          </cell>
        </row>
        <row r="89">
          <cell r="B89" t="str">
            <v>CCNC Hydrants</v>
          </cell>
          <cell r="C89" t="str">
            <v>AWTR/10633500</v>
          </cell>
          <cell r="D89">
            <v>1573687.91</v>
          </cell>
        </row>
        <row r="90">
          <cell r="B90" t="str">
            <v>CCNC Othr P/E Intang</v>
          </cell>
          <cell r="C90" t="str">
            <v>AWTR/10633910</v>
          </cell>
          <cell r="D90">
            <v>300437.08</v>
          </cell>
        </row>
        <row r="91">
          <cell r="B91" t="str">
            <v>CCNC Office Furn&amp;Eq</v>
          </cell>
          <cell r="C91" t="str">
            <v>AWTR/10634010</v>
          </cell>
          <cell r="D91">
            <v>2294080.6</v>
          </cell>
        </row>
        <row r="92">
          <cell r="B92" t="str">
            <v>CCNC Trans EqNotClss</v>
          </cell>
          <cell r="C92" t="str">
            <v>AWTR/10634100</v>
          </cell>
          <cell r="D92">
            <v>214341.22</v>
          </cell>
        </row>
        <row r="93">
          <cell r="B93" t="str">
            <v>CCNC Stores Equip</v>
          </cell>
          <cell r="C93" t="str">
            <v>AWTR/10634200</v>
          </cell>
          <cell r="D93">
            <v>332.88</v>
          </cell>
        </row>
        <row r="94">
          <cell r="B94" t="str">
            <v>CCNC Tool-Shop-GarEq</v>
          </cell>
          <cell r="C94" t="str">
            <v>AWTR/10634300</v>
          </cell>
          <cell r="D94">
            <v>95382.66</v>
          </cell>
        </row>
        <row r="95">
          <cell r="B95" t="str">
            <v>CCNC Laboratory Eq</v>
          </cell>
          <cell r="C95" t="str">
            <v>AWTR/10634400</v>
          </cell>
          <cell r="D95">
            <v>332.88</v>
          </cell>
        </row>
        <row r="96">
          <cell r="B96" t="str">
            <v>CCNC Comm Equip</v>
          </cell>
          <cell r="C96" t="str">
            <v>AWTR/10634600</v>
          </cell>
          <cell r="D96">
            <v>95614.32</v>
          </cell>
        </row>
        <row r="97">
          <cell r="B97" t="str">
            <v>CCNC Misc Equip</v>
          </cell>
          <cell r="C97" t="str">
            <v>AWTR/10634700</v>
          </cell>
          <cell r="D97">
            <v>14374.08</v>
          </cell>
        </row>
        <row r="98">
          <cell r="B98" t="str">
            <v>CCNC WW CollectgMain</v>
          </cell>
          <cell r="C98" t="str">
            <v>AWTR/10636110</v>
          </cell>
          <cell r="D98">
            <v>-223.35</v>
          </cell>
        </row>
        <row r="99">
          <cell r="B99" t="str">
            <v>CCNC WW Svcs Sewer</v>
          </cell>
          <cell r="C99" t="str">
            <v>AWTR/10636300</v>
          </cell>
          <cell r="D99">
            <v>-223.35</v>
          </cell>
        </row>
        <row r="100">
          <cell r="B100" t="str">
            <v>CCNC WW Flow Meas De</v>
          </cell>
          <cell r="C100" t="str">
            <v>AWTR/10636400</v>
          </cell>
          <cell r="D100">
            <v>11321.87</v>
          </cell>
        </row>
        <row r="101">
          <cell r="B101" t="str">
            <v>CCNC WW TD Equip</v>
          </cell>
          <cell r="C101" t="str">
            <v>AWTR/10638000</v>
          </cell>
          <cell r="D101">
            <v>386904.4</v>
          </cell>
        </row>
        <row r="102">
          <cell r="B102" t="str">
            <v>CCNC WW ToolShop&amp;Gar</v>
          </cell>
          <cell r="C102" t="str">
            <v>AWTR/10639300</v>
          </cell>
          <cell r="D102">
            <v>45678.66</v>
          </cell>
        </row>
        <row r="103">
          <cell r="B103" t="str">
            <v>Utility plant in ser</v>
          </cell>
          <cell r="C103" t="str">
            <v>AW0143</v>
          </cell>
          <cell r="D103">
            <v>697936312.42999995</v>
          </cell>
        </row>
        <row r="104">
          <cell r="B104" t="str">
            <v>CWIP</v>
          </cell>
          <cell r="C104" t="str">
            <v>AWTR/10700000</v>
          </cell>
          <cell r="D104">
            <v>8936837.3300000001</v>
          </cell>
        </row>
        <row r="105">
          <cell r="B105" t="str">
            <v>CWIP-WB Accrual</v>
          </cell>
          <cell r="C105" t="str">
            <v>AWTR/10780000</v>
          </cell>
          <cell r="D105">
            <v>108.97</v>
          </cell>
        </row>
        <row r="106">
          <cell r="B106" t="str">
            <v>Construction work in</v>
          </cell>
          <cell r="C106" t="str">
            <v>AW0144</v>
          </cell>
          <cell r="D106">
            <v>8936946.3000000007</v>
          </cell>
        </row>
        <row r="107">
          <cell r="B107" t="str">
            <v>A/D - UP in Service</v>
          </cell>
          <cell r="C107" t="str">
            <v>AWTR/10801000</v>
          </cell>
          <cell r="D107">
            <v>-188918978.75</v>
          </cell>
        </row>
        <row r="108">
          <cell r="B108" t="str">
            <v>A/D - Salvage/Scrap</v>
          </cell>
          <cell r="C108" t="str">
            <v>AWTR/10802000</v>
          </cell>
          <cell r="D108">
            <v>-1433340.32</v>
          </cell>
        </row>
        <row r="109">
          <cell r="B109" t="str">
            <v>A/D - Asset Sale</v>
          </cell>
          <cell r="C109" t="str">
            <v>AWTR/10803000</v>
          </cell>
          <cell r="D109">
            <v>-2490.81</v>
          </cell>
        </row>
        <row r="110">
          <cell r="B110" t="str">
            <v>A/D - Original Cost</v>
          </cell>
          <cell r="C110" t="str">
            <v>AWTR/10804000</v>
          </cell>
          <cell r="D110">
            <v>55282461.119999997</v>
          </cell>
        </row>
        <row r="111">
          <cell r="B111" t="str">
            <v>A/D - Reg Asset</v>
          </cell>
          <cell r="C111" t="str">
            <v>AWTR/10810000</v>
          </cell>
          <cell r="D111">
            <v>-165589.18</v>
          </cell>
        </row>
        <row r="112">
          <cell r="B112" t="str">
            <v>Accumulated deprecia</v>
          </cell>
          <cell r="C112" t="str">
            <v>AW0145</v>
          </cell>
          <cell r="D112">
            <v>-135237937.94</v>
          </cell>
        </row>
        <row r="113">
          <cell r="B113" t="str">
            <v>UPAA-ATL</v>
          </cell>
          <cell r="C113" t="str">
            <v>AWTR/11410000</v>
          </cell>
          <cell r="D113">
            <v>455951.18</v>
          </cell>
        </row>
        <row r="114">
          <cell r="B114" t="str">
            <v>UPAA-ATL Accu Amort</v>
          </cell>
          <cell r="C114" t="str">
            <v>AWTR/11415000</v>
          </cell>
          <cell r="D114">
            <v>-245902.17</v>
          </cell>
        </row>
        <row r="115">
          <cell r="B115" t="str">
            <v>Utility Plant Adjust</v>
          </cell>
          <cell r="C115" t="str">
            <v>AW0126</v>
          </cell>
          <cell r="D115">
            <v>210049.01</v>
          </cell>
        </row>
        <row r="116">
          <cell r="B116" t="str">
            <v>Utility property, ne</v>
          </cell>
          <cell r="C116" t="str">
            <v>AW0111</v>
          </cell>
          <cell r="D116">
            <v>571845369.79999995</v>
          </cell>
        </row>
        <row r="117">
          <cell r="B117" t="str">
            <v>NUP-Land</v>
          </cell>
          <cell r="C117" t="str">
            <v>AWTR/12110000</v>
          </cell>
          <cell r="D117">
            <v>249737.68</v>
          </cell>
        </row>
        <row r="118">
          <cell r="B118" t="str">
            <v>Non-utility Property</v>
          </cell>
          <cell r="C118" t="str">
            <v>AW0112</v>
          </cell>
          <cell r="D118">
            <v>249737.68</v>
          </cell>
        </row>
        <row r="119">
          <cell r="B119" t="str">
            <v>Non-Utility Property</v>
          </cell>
          <cell r="C119" t="str">
            <v>AW01196</v>
          </cell>
          <cell r="D119">
            <v>249737.68</v>
          </cell>
        </row>
        <row r="120">
          <cell r="B120" t="str">
            <v>Total Property Plant</v>
          </cell>
          <cell r="C120" t="str">
            <v>AW018</v>
          </cell>
          <cell r="D120">
            <v>572095107.48000002</v>
          </cell>
        </row>
        <row r="121">
          <cell r="B121" t="str">
            <v>BNYM KY</v>
          </cell>
          <cell r="C121" t="str">
            <v>AWTR/13121200</v>
          </cell>
          <cell r="D121">
            <v>2000</v>
          </cell>
        </row>
        <row r="122">
          <cell r="B122" t="str">
            <v>BNYM KY-Cust LBX</v>
          </cell>
          <cell r="C122" t="str">
            <v>AWTR/13121208</v>
          </cell>
          <cell r="D122">
            <v>235374.47</v>
          </cell>
        </row>
        <row r="123">
          <cell r="B123" t="str">
            <v>PNC AWCC-A/P-Out Chk</v>
          </cell>
          <cell r="C123" t="str">
            <v>AWTR/13140103</v>
          </cell>
          <cell r="D123">
            <v>-1396373.14</v>
          </cell>
        </row>
        <row r="124">
          <cell r="B124" t="str">
            <v>PNC AWCC-PR-Out Chk</v>
          </cell>
          <cell r="C124" t="str">
            <v>AWTR/13140203</v>
          </cell>
          <cell r="D124">
            <v>-365.07</v>
          </cell>
        </row>
        <row r="125">
          <cell r="B125" t="str">
            <v>PNC AWCC-Cust Ref-Ck</v>
          </cell>
          <cell r="C125" t="str">
            <v>AWTR/13140303</v>
          </cell>
          <cell r="D125">
            <v>-145288.66</v>
          </cell>
        </row>
        <row r="126">
          <cell r="B126" t="str">
            <v>USBK KY - Main</v>
          </cell>
          <cell r="C126" t="str">
            <v>AWTR/13161200</v>
          </cell>
          <cell r="D126">
            <v>241018.14</v>
          </cell>
        </row>
        <row r="127">
          <cell r="B127" t="str">
            <v>USBK KY-CustDD</v>
          </cell>
          <cell r="C127" t="str">
            <v>AWTR/13161206</v>
          </cell>
          <cell r="D127">
            <v>-1908.24</v>
          </cell>
        </row>
        <row r="128">
          <cell r="B128" t="str">
            <v>USBK KY-Cust LBX</v>
          </cell>
          <cell r="C128" t="str">
            <v>AWTR/13161208</v>
          </cell>
          <cell r="D128">
            <v>290.83</v>
          </cell>
        </row>
        <row r="129">
          <cell r="B129" t="str">
            <v>USBK KY-CC &amp; ECheck</v>
          </cell>
          <cell r="C129" t="str">
            <v>AWTR/13161209</v>
          </cell>
          <cell r="D129">
            <v>98513.04</v>
          </cell>
        </row>
        <row r="130">
          <cell r="B130" t="str">
            <v>USBK KY-FiServ</v>
          </cell>
          <cell r="C130" t="str">
            <v>AWTR/13161211</v>
          </cell>
          <cell r="D130">
            <v>38673.49</v>
          </cell>
        </row>
        <row r="131">
          <cell r="B131" t="str">
            <v>USBK KY-PennCrdt</v>
          </cell>
          <cell r="C131" t="str">
            <v>AWTR/13161212</v>
          </cell>
          <cell r="D131">
            <v>92.87</v>
          </cell>
        </row>
        <row r="132">
          <cell r="B132" t="str">
            <v>USBK KY-ERtrn-USBank</v>
          </cell>
          <cell r="C132" t="str">
            <v>AWTR/13161213</v>
          </cell>
          <cell r="D132">
            <v>1747.99</v>
          </cell>
        </row>
        <row r="133">
          <cell r="B133" t="str">
            <v>USBK KY-CCEck ERetrn</v>
          </cell>
          <cell r="C133" t="str">
            <v>AWTR/13161214</v>
          </cell>
          <cell r="D133">
            <v>-470.31</v>
          </cell>
        </row>
        <row r="134">
          <cell r="B134" t="str">
            <v>USBK KY-NSF-Rtrn Pmt</v>
          </cell>
          <cell r="C134" t="str">
            <v>AWTR/13161216</v>
          </cell>
          <cell r="D134">
            <v>1192.5999999999999</v>
          </cell>
        </row>
        <row r="135">
          <cell r="B135" t="str">
            <v>Cash Clearg-MixdPymt</v>
          </cell>
          <cell r="C135" t="str">
            <v>AWTR/13199002</v>
          </cell>
          <cell r="D135">
            <v>403.84</v>
          </cell>
        </row>
        <row r="136">
          <cell r="B136" t="str">
            <v>Cash Clearg-MI's</v>
          </cell>
          <cell r="C136" t="str">
            <v>AWTR/13199004</v>
          </cell>
          <cell r="D136">
            <v>-180248.95</v>
          </cell>
        </row>
        <row r="137">
          <cell r="B137" t="str">
            <v>Petty Cash</v>
          </cell>
          <cell r="C137" t="str">
            <v>AWTR/13500000</v>
          </cell>
          <cell r="D137">
            <v>2400</v>
          </cell>
        </row>
        <row r="138">
          <cell r="B138" t="str">
            <v>Cash and cash equiva</v>
          </cell>
          <cell r="C138" t="str">
            <v>AW0113</v>
          </cell>
          <cell r="D138">
            <v>-1102947.1000000001</v>
          </cell>
        </row>
        <row r="139">
          <cell r="B139" t="str">
            <v>A/R-Customer-CIS Rec</v>
          </cell>
          <cell r="C139" t="str">
            <v>AWTR/14100000</v>
          </cell>
          <cell r="D139">
            <v>6100061.1600000001</v>
          </cell>
        </row>
        <row r="140">
          <cell r="B140" t="str">
            <v>A/R-Customer - ECIS</v>
          </cell>
          <cell r="C140" t="str">
            <v>AWTR/14100003</v>
          </cell>
          <cell r="D140">
            <v>13.73</v>
          </cell>
        </row>
        <row r="141">
          <cell r="B141" t="str">
            <v>A/R-Pymt Clarificatn</v>
          </cell>
          <cell r="C141" t="str">
            <v>AWTR/14100998</v>
          </cell>
          <cell r="D141">
            <v>-202728.57</v>
          </cell>
        </row>
        <row r="142">
          <cell r="B142" t="str">
            <v>Utility customer acc</v>
          </cell>
          <cell r="C142" t="str">
            <v>AW0155</v>
          </cell>
          <cell r="D142">
            <v>5897346.3200000003</v>
          </cell>
        </row>
        <row r="143">
          <cell r="B143" t="str">
            <v>A/R Assoc Co-Recon</v>
          </cell>
          <cell r="C143" t="str">
            <v>AWTR/14510100</v>
          </cell>
          <cell r="D143">
            <v>35210.19</v>
          </cell>
        </row>
        <row r="144">
          <cell r="B144" t="str">
            <v>A/R Assoc Co-SCBill</v>
          </cell>
          <cell r="C144" t="str">
            <v>AWTR/14511001</v>
          </cell>
          <cell r="D144">
            <v>20400.8</v>
          </cell>
        </row>
        <row r="145">
          <cell r="B145" t="str">
            <v>A/R AssocCo-Div Eqv</v>
          </cell>
          <cell r="C145" t="str">
            <v>AWTR/14573000</v>
          </cell>
          <cell r="D145">
            <v>7156</v>
          </cell>
        </row>
        <row r="146">
          <cell r="B146" t="str">
            <v>Receivable from affi</v>
          </cell>
          <cell r="C146" t="str">
            <v>AW0127</v>
          </cell>
          <cell r="D146">
            <v>62766.99</v>
          </cell>
        </row>
        <row r="147">
          <cell r="B147" t="str">
            <v>Misc A/R-Recon Acct</v>
          </cell>
          <cell r="C147" t="str">
            <v>AWTR/14610000</v>
          </cell>
          <cell r="D147">
            <v>550394.1</v>
          </cell>
        </row>
        <row r="148">
          <cell r="B148" t="str">
            <v>Misc A/R-Manual</v>
          </cell>
          <cell r="C148" t="str">
            <v>AWTR/14611000</v>
          </cell>
          <cell r="D148">
            <v>181503.8</v>
          </cell>
        </row>
        <row r="149">
          <cell r="B149" t="str">
            <v>Misc A/R-Liab Ins</v>
          </cell>
          <cell r="C149" t="str">
            <v>AWTR/14611300</v>
          </cell>
          <cell r="D149">
            <v>106792.73</v>
          </cell>
        </row>
        <row r="150">
          <cell r="B150" t="str">
            <v>Misc A/R-Med Subsidy</v>
          </cell>
          <cell r="C150" t="str">
            <v>AWTR/14611500</v>
          </cell>
          <cell r="D150">
            <v>53096.11</v>
          </cell>
        </row>
        <row r="151">
          <cell r="B151" t="str">
            <v>Other receivables, n</v>
          </cell>
          <cell r="C151" t="str">
            <v>AW0128</v>
          </cell>
          <cell r="D151">
            <v>891786.74</v>
          </cell>
        </row>
        <row r="152">
          <cell r="B152" t="str">
            <v>Allow for Uncollect</v>
          </cell>
          <cell r="C152" t="str">
            <v>AWTR/14300000</v>
          </cell>
          <cell r="D152">
            <v>-868320.82</v>
          </cell>
        </row>
        <row r="153">
          <cell r="B153" t="str">
            <v>Misc Rec-Allowance</v>
          </cell>
          <cell r="C153" t="str">
            <v>AWTR/14620000</v>
          </cell>
          <cell r="D153">
            <v>-7459.98</v>
          </cell>
        </row>
        <row r="154">
          <cell r="B154" t="str">
            <v>Allowance for uncoll</v>
          </cell>
          <cell r="C154" t="str">
            <v>AW0116</v>
          </cell>
          <cell r="D154">
            <v>-875780.8</v>
          </cell>
        </row>
        <row r="155">
          <cell r="B155" t="str">
            <v>Accounts receivable,</v>
          </cell>
          <cell r="C155" t="str">
            <v>AW0115</v>
          </cell>
          <cell r="D155">
            <v>5976119.25</v>
          </cell>
        </row>
        <row r="156">
          <cell r="B156" t="str">
            <v>Unbilled Utility Rev</v>
          </cell>
          <cell r="C156" t="str">
            <v>AWTR/14400000</v>
          </cell>
          <cell r="D156">
            <v>4404848</v>
          </cell>
        </row>
        <row r="157">
          <cell r="B157" t="str">
            <v>Unbilled revenues</v>
          </cell>
          <cell r="C157" t="str">
            <v>AW0117</v>
          </cell>
          <cell r="D157">
            <v>4404848</v>
          </cell>
        </row>
        <row r="158">
          <cell r="B158" t="str">
            <v>Inventory-Plant Mat</v>
          </cell>
          <cell r="C158" t="str">
            <v>AWTR/15110000</v>
          </cell>
          <cell r="D158">
            <v>541352.43999999994</v>
          </cell>
        </row>
        <row r="159">
          <cell r="B159" t="str">
            <v>Inventory-Chemicals</v>
          </cell>
          <cell r="C159" t="str">
            <v>AWTR/15130000</v>
          </cell>
          <cell r="D159">
            <v>210962.93</v>
          </cell>
        </row>
        <row r="160">
          <cell r="B160" t="str">
            <v>Inventory-Other M&amp;S</v>
          </cell>
          <cell r="C160" t="str">
            <v>AWTR/15140000</v>
          </cell>
          <cell r="D160">
            <v>5883.92</v>
          </cell>
        </row>
        <row r="161">
          <cell r="B161" t="str">
            <v>Materials and suppli</v>
          </cell>
          <cell r="C161" t="str">
            <v>AW0120</v>
          </cell>
          <cell r="D161">
            <v>758199.29</v>
          </cell>
        </row>
        <row r="162">
          <cell r="B162" t="str">
            <v>Prepaid Insur</v>
          </cell>
          <cell r="C162" t="str">
            <v>AWTR/16520000</v>
          </cell>
          <cell r="D162">
            <v>34627.42</v>
          </cell>
        </row>
        <row r="163">
          <cell r="B163" t="str">
            <v>Prepaid PUC/PSC</v>
          </cell>
          <cell r="C163" t="str">
            <v>AWTR/16530000</v>
          </cell>
          <cell r="D163">
            <v>88574.82</v>
          </cell>
        </row>
        <row r="164">
          <cell r="B164" t="str">
            <v>Prepaid Audit Fees</v>
          </cell>
          <cell r="C164" t="str">
            <v>AWTR/16540000</v>
          </cell>
          <cell r="D164">
            <v>14741.17</v>
          </cell>
        </row>
        <row r="165">
          <cell r="B165" t="str">
            <v>Prepaid Other</v>
          </cell>
          <cell r="C165" t="str">
            <v>AWTR/16550000</v>
          </cell>
          <cell r="D165">
            <v>47708.35</v>
          </cell>
        </row>
        <row r="166">
          <cell r="B166" t="str">
            <v>Prepaid Other-Global</v>
          </cell>
          <cell r="C166" t="str">
            <v>AWTR/16550010</v>
          </cell>
          <cell r="D166">
            <v>154967.98000000001</v>
          </cell>
        </row>
        <row r="167">
          <cell r="B167" t="str">
            <v>Other current assets</v>
          </cell>
          <cell r="C167" t="str">
            <v>AW0121</v>
          </cell>
          <cell r="D167">
            <v>340619.74</v>
          </cell>
        </row>
        <row r="168">
          <cell r="B168" t="str">
            <v>Total Current Assets</v>
          </cell>
          <cell r="C168" t="str">
            <v>AW019</v>
          </cell>
          <cell r="D168">
            <v>10376839.18</v>
          </cell>
        </row>
        <row r="169">
          <cell r="B169" t="str">
            <v>RA-ITRtR-AFUDC CWIP</v>
          </cell>
          <cell r="C169" t="str">
            <v>AWTR/18503000</v>
          </cell>
          <cell r="D169">
            <v>702122.83</v>
          </cell>
        </row>
        <row r="170">
          <cell r="B170" t="str">
            <v>RA-ITRtR-AFUDC Eqty</v>
          </cell>
          <cell r="C170" t="str">
            <v>AWTR/18503500</v>
          </cell>
          <cell r="D170">
            <v>6740756.4400000004</v>
          </cell>
        </row>
        <row r="171">
          <cell r="B171" t="str">
            <v>RA-ITRtR-Plant F/T</v>
          </cell>
          <cell r="C171" t="str">
            <v>AWTR/18504000</v>
          </cell>
          <cell r="D171">
            <v>0.38</v>
          </cell>
        </row>
        <row r="172">
          <cell r="B172" t="str">
            <v>RA-ITRtR-Other</v>
          </cell>
          <cell r="C172" t="str">
            <v>AWTR/18504500</v>
          </cell>
          <cell r="D172">
            <v>-260337.23</v>
          </cell>
        </row>
        <row r="173">
          <cell r="B173" t="str">
            <v>RA-ITRtR-Accu Amort</v>
          </cell>
          <cell r="C173" t="str">
            <v>AWTR/18505500</v>
          </cell>
          <cell r="D173">
            <v>-1565143.31</v>
          </cell>
        </row>
        <row r="174">
          <cell r="B174" t="str">
            <v>Reg asset - income t</v>
          </cell>
          <cell r="C174" t="str">
            <v>AW0131</v>
          </cell>
          <cell r="D174">
            <v>5617399.1100000003</v>
          </cell>
        </row>
        <row r="175">
          <cell r="B175" t="str">
            <v>RA-Unamort Debt Exp</v>
          </cell>
          <cell r="C175" t="str">
            <v>AWTR/18661000</v>
          </cell>
          <cell r="D175">
            <v>77608.75</v>
          </cell>
        </row>
        <row r="176">
          <cell r="B176" t="str">
            <v>RA-UnamortDebtExpI/C</v>
          </cell>
          <cell r="C176" t="str">
            <v>AWTR/18661500</v>
          </cell>
          <cell r="D176">
            <v>1410367.66</v>
          </cell>
        </row>
        <row r="177">
          <cell r="B177" t="str">
            <v>RA-UnamortPrefStkExp</v>
          </cell>
          <cell r="C177" t="str">
            <v>AWTR/18662000</v>
          </cell>
          <cell r="D177">
            <v>7693.41</v>
          </cell>
        </row>
        <row r="178">
          <cell r="B178" t="str">
            <v>Debt and preferred s</v>
          </cell>
          <cell r="C178" t="str">
            <v>AW0132</v>
          </cell>
          <cell r="D178">
            <v>1495669.82</v>
          </cell>
        </row>
        <row r="179">
          <cell r="B179" t="str">
            <v>RA-Def Program Maint</v>
          </cell>
          <cell r="C179" t="str">
            <v>AWTR/18610000</v>
          </cell>
          <cell r="D179">
            <v>8869183.4700000007</v>
          </cell>
        </row>
        <row r="180">
          <cell r="B180" t="str">
            <v>Deferred tank painti</v>
          </cell>
          <cell r="C180" t="str">
            <v>AW0135</v>
          </cell>
          <cell r="D180">
            <v>8869183.4700000007</v>
          </cell>
        </row>
        <row r="181">
          <cell r="B181" t="str">
            <v>RA-Def Rate Case</v>
          </cell>
          <cell r="C181" t="str">
            <v>AWTR/18620000</v>
          </cell>
          <cell r="D181">
            <v>786944.69</v>
          </cell>
        </row>
        <row r="182">
          <cell r="B182" t="str">
            <v>Deferred rate case</v>
          </cell>
          <cell r="C182" t="str">
            <v>AW0136</v>
          </cell>
          <cell r="D182">
            <v>786944.69</v>
          </cell>
        </row>
        <row r="183">
          <cell r="B183" t="str">
            <v>RA-Def Vacation Pay</v>
          </cell>
          <cell r="C183" t="str">
            <v>AWTR/18680101</v>
          </cell>
          <cell r="D183">
            <v>339828.21</v>
          </cell>
        </row>
        <row r="184">
          <cell r="B184" t="str">
            <v>RA-FAS112 Costs</v>
          </cell>
          <cell r="C184" t="str">
            <v>AWTR/18680126</v>
          </cell>
          <cell r="D184">
            <v>61130</v>
          </cell>
        </row>
        <row r="185">
          <cell r="B185" t="str">
            <v>RA-Waste Disposal</v>
          </cell>
          <cell r="C185" t="str">
            <v>AWTR/18680144</v>
          </cell>
          <cell r="D185">
            <v>83333.3</v>
          </cell>
        </row>
        <row r="186">
          <cell r="B186" t="str">
            <v>RA-Other</v>
          </cell>
          <cell r="C186" t="str">
            <v>AWTR/18689900</v>
          </cell>
          <cell r="D186">
            <v>1369920.96</v>
          </cell>
        </row>
        <row r="187">
          <cell r="B187" t="str">
            <v>Other regulatory ass</v>
          </cell>
          <cell r="C187" t="str">
            <v>AW0138</v>
          </cell>
          <cell r="D187">
            <v>1854212.47</v>
          </cell>
        </row>
        <row r="188">
          <cell r="B188" t="str">
            <v>Regulatory assets</v>
          </cell>
          <cell r="C188" t="str">
            <v>AW0122</v>
          </cell>
          <cell r="D188">
            <v>18623409.559999999</v>
          </cell>
        </row>
        <row r="189">
          <cell r="B189" t="str">
            <v>Goodwill</v>
          </cell>
          <cell r="C189" t="str">
            <v>AWTR/12310000</v>
          </cell>
          <cell r="D189">
            <v>21033</v>
          </cell>
        </row>
        <row r="190">
          <cell r="B190" t="str">
            <v>Goodwill</v>
          </cell>
          <cell r="C190" t="str">
            <v>AW0123</v>
          </cell>
          <cell r="D190">
            <v>21033</v>
          </cell>
        </row>
        <row r="191">
          <cell r="B191" t="str">
            <v>LTA-UnamrtDbt-In Rvl</v>
          </cell>
          <cell r="C191" t="str">
            <v>AWTR/18715700</v>
          </cell>
          <cell r="D191">
            <v>101087.02</v>
          </cell>
        </row>
        <row r="192">
          <cell r="B192" t="str">
            <v>Other long-term asse</v>
          </cell>
          <cell r="C192" t="str">
            <v>AW0142</v>
          </cell>
          <cell r="D192">
            <v>101087.02</v>
          </cell>
        </row>
        <row r="193">
          <cell r="B193" t="str">
            <v>Total Regulatory and</v>
          </cell>
          <cell r="C193" t="str">
            <v>AW0110</v>
          </cell>
          <cell r="D193">
            <v>18745529.579999998</v>
          </cell>
        </row>
        <row r="194">
          <cell r="B194" t="str">
            <v>ASSETS</v>
          </cell>
          <cell r="C194" t="str">
            <v>AW017</v>
          </cell>
          <cell r="D194">
            <v>601217476.24000001</v>
          </cell>
        </row>
        <row r="195">
          <cell r="B195" t="str">
            <v>Com Stk-Subs I/C</v>
          </cell>
          <cell r="C195" t="str">
            <v>AWTR/20120000</v>
          </cell>
          <cell r="D195">
            <v>-36568776.5</v>
          </cell>
        </row>
        <row r="196">
          <cell r="B196" t="str">
            <v>Common stock</v>
          </cell>
          <cell r="C196" t="str">
            <v>AW0167</v>
          </cell>
          <cell r="D196">
            <v>-36568776.5</v>
          </cell>
        </row>
        <row r="197">
          <cell r="B197" t="str">
            <v>PIC-Subs Min Int</v>
          </cell>
          <cell r="C197" t="str">
            <v>AWTR/20510000</v>
          </cell>
          <cell r="D197">
            <v>-6330</v>
          </cell>
        </row>
        <row r="198">
          <cell r="B198" t="str">
            <v>PIC-Subs Interco</v>
          </cell>
          <cell r="C198" t="str">
            <v>AWTR/20520000</v>
          </cell>
          <cell r="D198">
            <v>-89110281.010000005</v>
          </cell>
        </row>
        <row r="199">
          <cell r="B199" t="str">
            <v>Paid-in capital</v>
          </cell>
          <cell r="C199" t="str">
            <v>AW0168</v>
          </cell>
          <cell r="D199">
            <v>-89116611.010000005</v>
          </cell>
        </row>
        <row r="200">
          <cell r="B200" t="str">
            <v>R/E at Acq I/C</v>
          </cell>
          <cell r="C200" t="str">
            <v>AWTR/21021000</v>
          </cell>
          <cell r="D200">
            <v>-343498</v>
          </cell>
        </row>
        <row r="201">
          <cell r="B201" t="str">
            <v>R/E Since Acquis</v>
          </cell>
          <cell r="C201" t="str">
            <v>AWTR/21024000</v>
          </cell>
          <cell r="D201">
            <v>-55261267.130000003</v>
          </cell>
        </row>
        <row r="202">
          <cell r="B202" t="str">
            <v>Retained earnings</v>
          </cell>
          <cell r="C202" t="str">
            <v>AW0169</v>
          </cell>
          <cell r="D202">
            <v>-55604765.130000003</v>
          </cell>
        </row>
        <row r="203">
          <cell r="B203" t="str">
            <v>Total Stockholders'</v>
          </cell>
          <cell r="C203" t="str">
            <v>AW0124</v>
          </cell>
          <cell r="D203">
            <v>-181290152.63999999</v>
          </cell>
        </row>
        <row r="204">
          <cell r="B204" t="str">
            <v>Total Equity</v>
          </cell>
          <cell r="C204" t="str">
            <v>AW0151</v>
          </cell>
          <cell r="D204">
            <v>-181290152.63999999</v>
          </cell>
        </row>
        <row r="205">
          <cell r="B205" t="str">
            <v>Bonds</v>
          </cell>
          <cell r="C205" t="str">
            <v>AWTR/22110000</v>
          </cell>
          <cell r="D205">
            <v>-23500000</v>
          </cell>
        </row>
        <row r="206">
          <cell r="B206" t="str">
            <v>Debt Disct-Inside</v>
          </cell>
          <cell r="C206" t="str">
            <v>AWTR/22110400</v>
          </cell>
          <cell r="D206">
            <v>41430.74</v>
          </cell>
        </row>
        <row r="207">
          <cell r="B207" t="str">
            <v>Bonds-Interco</v>
          </cell>
          <cell r="C207" t="str">
            <v>AWTR/22115000</v>
          </cell>
          <cell r="D207">
            <v>-177249000</v>
          </cell>
        </row>
        <row r="208">
          <cell r="B208" t="str">
            <v>Long-term debt</v>
          </cell>
          <cell r="C208" t="str">
            <v>AW0172</v>
          </cell>
          <cell r="D208">
            <v>-200707569.25999999</v>
          </cell>
        </row>
        <row r="209">
          <cell r="B209" t="str">
            <v>Pref Stk-Redeemable</v>
          </cell>
          <cell r="C209" t="str">
            <v>AWTR/21510000</v>
          </cell>
          <cell r="D209">
            <v>-2250000</v>
          </cell>
        </row>
        <row r="210">
          <cell r="B210" t="str">
            <v>Redeemable preferred</v>
          </cell>
          <cell r="C210" t="str">
            <v>AW0173</v>
          </cell>
          <cell r="D210">
            <v>-2250000</v>
          </cell>
        </row>
        <row r="211">
          <cell r="B211" t="str">
            <v>Total Long-term debt</v>
          </cell>
          <cell r="C211" t="str">
            <v>AW0153</v>
          </cell>
          <cell r="D211">
            <v>-202957569.25999999</v>
          </cell>
        </row>
        <row r="212">
          <cell r="B212" t="str">
            <v>Total Capitalization</v>
          </cell>
          <cell r="C212" t="str">
            <v>AW0146</v>
          </cell>
          <cell r="D212">
            <v>-384247721.89999998</v>
          </cell>
        </row>
        <row r="213">
          <cell r="B213" t="str">
            <v>IHC Bank</v>
          </cell>
          <cell r="C213" t="str">
            <v>AWTR/23121000</v>
          </cell>
          <cell r="D213">
            <v>-22799458.789999999</v>
          </cell>
        </row>
        <row r="214">
          <cell r="B214" t="str">
            <v>IHC Clear Out Pymt</v>
          </cell>
          <cell r="C214" t="str">
            <v>AWTR/23121001</v>
          </cell>
          <cell r="D214">
            <v>55487.57</v>
          </cell>
        </row>
        <row r="215">
          <cell r="B215" t="str">
            <v>IHC Payment Clr</v>
          </cell>
          <cell r="C215" t="str">
            <v>AWTR/23121003</v>
          </cell>
          <cell r="D215">
            <v>3149017.5</v>
          </cell>
        </row>
        <row r="216">
          <cell r="B216" t="str">
            <v>In-House Cash Center</v>
          </cell>
          <cell r="C216" t="str">
            <v>AW01186</v>
          </cell>
          <cell r="D216">
            <v>-19594953.719999999</v>
          </cell>
        </row>
        <row r="217">
          <cell r="B217" t="str">
            <v>Short-term debt</v>
          </cell>
          <cell r="C217" t="str">
            <v>AW0154</v>
          </cell>
          <cell r="D217">
            <v>-19594953.719999999</v>
          </cell>
        </row>
        <row r="218">
          <cell r="B218" t="str">
            <v>A/P-Recon Acct</v>
          </cell>
          <cell r="C218" t="str">
            <v>AWTR/23410000</v>
          </cell>
          <cell r="D218">
            <v>-1902577.64</v>
          </cell>
        </row>
        <row r="219">
          <cell r="B219" t="str">
            <v>A/P I/C-Recon</v>
          </cell>
          <cell r="C219" t="str">
            <v>AWTR/23410100</v>
          </cell>
          <cell r="D219">
            <v>-180052.07</v>
          </cell>
        </row>
        <row r="220">
          <cell r="B220" t="str">
            <v>PCard Distributed</v>
          </cell>
          <cell r="C220" t="str">
            <v>AWTR/23411001</v>
          </cell>
          <cell r="D220">
            <v>-20205.2</v>
          </cell>
        </row>
        <row r="221">
          <cell r="B221" t="str">
            <v>A/P-Contrctd Svc</v>
          </cell>
          <cell r="C221" t="str">
            <v>AWTR/23412200</v>
          </cell>
          <cell r="D221">
            <v>-4176.41</v>
          </cell>
        </row>
        <row r="222">
          <cell r="B222" t="str">
            <v>A/P-Wrkbasket Accrl</v>
          </cell>
          <cell r="C222" t="str">
            <v>AWTR/23430600</v>
          </cell>
          <cell r="D222">
            <v>-81540.960000000006</v>
          </cell>
        </row>
        <row r="223">
          <cell r="B223" t="str">
            <v>A/P-Pcard Accrual</v>
          </cell>
          <cell r="C223" t="str">
            <v>AWTR/23430700</v>
          </cell>
          <cell r="D223">
            <v>-63278.3</v>
          </cell>
        </row>
        <row r="224">
          <cell r="B224" t="str">
            <v>A/P-Misc Global</v>
          </cell>
          <cell r="C224" t="str">
            <v>AWTR/23431000</v>
          </cell>
          <cell r="D224">
            <v>-92184.52</v>
          </cell>
        </row>
        <row r="225">
          <cell r="B225" t="str">
            <v>A/P-Proj Cost Accrl</v>
          </cell>
          <cell r="C225" t="str">
            <v>AWTR/23435000</v>
          </cell>
          <cell r="D225">
            <v>-1474672.05</v>
          </cell>
        </row>
        <row r="226">
          <cell r="B226" t="str">
            <v>A/P-GRIR CapSvc</v>
          </cell>
          <cell r="C226" t="str">
            <v>AWTR/23436000</v>
          </cell>
          <cell r="D226">
            <v>-94263.34</v>
          </cell>
        </row>
        <row r="227">
          <cell r="B227" t="str">
            <v>Accounts payable ext</v>
          </cell>
          <cell r="C227" t="str">
            <v>AW0180</v>
          </cell>
          <cell r="D227">
            <v>-3912950.49</v>
          </cell>
        </row>
        <row r="228">
          <cell r="B228" t="str">
            <v>A/P Assoc Co</v>
          </cell>
          <cell r="C228" t="str">
            <v>AWTR/23510000</v>
          </cell>
          <cell r="D228">
            <v>-467672.05</v>
          </cell>
        </row>
        <row r="229">
          <cell r="B229" t="str">
            <v>A/P Assoc Co-SCoBill</v>
          </cell>
          <cell r="C229" t="str">
            <v>AWTR/23520000</v>
          </cell>
          <cell r="D229">
            <v>868992.51</v>
          </cell>
        </row>
        <row r="230">
          <cell r="B230" t="str">
            <v>A/P Assoc Co-SCoBill</v>
          </cell>
          <cell r="C230" t="str">
            <v>AWTR/23520001</v>
          </cell>
          <cell r="D230">
            <v>-1264810.8899999999</v>
          </cell>
        </row>
        <row r="231">
          <cell r="B231" t="str">
            <v>I/C System Clearing</v>
          </cell>
          <cell r="C231" t="str">
            <v>AWTR/23599999</v>
          </cell>
          <cell r="D231">
            <v>974476.95</v>
          </cell>
        </row>
        <row r="232">
          <cell r="B232" t="str">
            <v>Accounts payable ass</v>
          </cell>
          <cell r="C232" t="str">
            <v>AW0181</v>
          </cell>
          <cell r="D232">
            <v>110986.52</v>
          </cell>
        </row>
        <row r="233">
          <cell r="B233" t="str">
            <v>Accounts payable</v>
          </cell>
          <cell r="C233" t="str">
            <v>AW0156</v>
          </cell>
          <cell r="D233">
            <v>-3801963.97</v>
          </cell>
        </row>
        <row r="234">
          <cell r="B234" t="str">
            <v>Accr FIT-Current Yr</v>
          </cell>
          <cell r="C234" t="str">
            <v>AWTR/23621000</v>
          </cell>
          <cell r="D234">
            <v>2172625.0699999998</v>
          </cell>
        </row>
        <row r="235">
          <cell r="B235" t="str">
            <v>Accr FIT-Prior Yrs</v>
          </cell>
          <cell r="C235" t="str">
            <v>AWTR/23622000</v>
          </cell>
          <cell r="D235">
            <v>-1411197.14</v>
          </cell>
        </row>
        <row r="236">
          <cell r="B236" t="str">
            <v>Accrued federal inco</v>
          </cell>
          <cell r="C236" t="str">
            <v>AW0182</v>
          </cell>
          <cell r="D236">
            <v>761427.93</v>
          </cell>
        </row>
        <row r="237">
          <cell r="B237" t="str">
            <v>Accr SIT-Current Yr</v>
          </cell>
          <cell r="C237" t="str">
            <v>AWTR/23631000</v>
          </cell>
          <cell r="D237">
            <v>73939.39</v>
          </cell>
        </row>
        <row r="238">
          <cell r="B238" t="str">
            <v>Accr SIT-Prior Yrs</v>
          </cell>
          <cell r="C238" t="str">
            <v>AWTR/23632000</v>
          </cell>
          <cell r="D238">
            <v>138957.68</v>
          </cell>
        </row>
        <row r="239">
          <cell r="B239" t="str">
            <v>Accrued state income</v>
          </cell>
          <cell r="C239" t="str">
            <v>AW0183</v>
          </cell>
          <cell r="D239">
            <v>212897.07</v>
          </cell>
        </row>
        <row r="240">
          <cell r="B240" t="str">
            <v>Accr Tax-FICA</v>
          </cell>
          <cell r="C240" t="str">
            <v>AWTR/23652100</v>
          </cell>
          <cell r="D240">
            <v>-62749.94</v>
          </cell>
        </row>
        <row r="241">
          <cell r="B241" t="str">
            <v>Accr Tax-Property</v>
          </cell>
          <cell r="C241" t="str">
            <v>AWTR/23653000</v>
          </cell>
          <cell r="D241">
            <v>-4541893.96</v>
          </cell>
        </row>
        <row r="242">
          <cell r="B242" t="str">
            <v>Accr Tax-Use Tax</v>
          </cell>
          <cell r="C242" t="str">
            <v>AWTR/23654000</v>
          </cell>
          <cell r="D242">
            <v>-15320.45</v>
          </cell>
        </row>
        <row r="243">
          <cell r="B243" t="str">
            <v>Other accrued taxes</v>
          </cell>
          <cell r="C243" t="str">
            <v>AW0184</v>
          </cell>
          <cell r="D243">
            <v>-4619964.3499999996</v>
          </cell>
        </row>
        <row r="244">
          <cell r="B244" t="str">
            <v>Taxes accrued, inclu</v>
          </cell>
          <cell r="C244" t="str">
            <v>AW0157</v>
          </cell>
          <cell r="D244">
            <v>-3645639.35</v>
          </cell>
        </row>
        <row r="245">
          <cell r="B245" t="str">
            <v>Accr Int-LTD</v>
          </cell>
          <cell r="C245" t="str">
            <v>AWTR/23720000</v>
          </cell>
          <cell r="D245">
            <v>-311872.09000000003</v>
          </cell>
        </row>
        <row r="246">
          <cell r="B246" t="str">
            <v>Accr Int-LTD I/C</v>
          </cell>
          <cell r="C246" t="str">
            <v>AWTR/23730000</v>
          </cell>
          <cell r="D246">
            <v>-1769901.74</v>
          </cell>
        </row>
        <row r="247">
          <cell r="B247" t="str">
            <v>Accr Int-Rdm PrefDiv</v>
          </cell>
          <cell r="C247" t="str">
            <v>AWTR/23740000</v>
          </cell>
          <cell r="D247">
            <v>-15881.25</v>
          </cell>
        </row>
        <row r="248">
          <cell r="B248" t="str">
            <v>Interest accrued</v>
          </cell>
          <cell r="C248" t="str">
            <v>AW0158</v>
          </cell>
          <cell r="D248">
            <v>-2097655.08</v>
          </cell>
        </row>
        <row r="249">
          <cell r="B249" t="str">
            <v>Accr Vacation Pay</v>
          </cell>
          <cell r="C249" t="str">
            <v>AWTR/24120000</v>
          </cell>
          <cell r="D249">
            <v>-339828.21</v>
          </cell>
        </row>
        <row r="250">
          <cell r="B250" t="str">
            <v>Accr Power</v>
          </cell>
          <cell r="C250" t="str">
            <v>AWTR/24120200</v>
          </cell>
          <cell r="D250">
            <v>-123120.45</v>
          </cell>
        </row>
        <row r="251">
          <cell r="B251" t="str">
            <v>Accr Legal</v>
          </cell>
          <cell r="C251" t="str">
            <v>AWTR/24120300</v>
          </cell>
          <cell r="D251">
            <v>-11904.82</v>
          </cell>
        </row>
        <row r="252">
          <cell r="B252" t="str">
            <v>Accr Wages</v>
          </cell>
          <cell r="C252" t="str">
            <v>AWTR/24120600</v>
          </cell>
          <cell r="D252">
            <v>-349580.46</v>
          </cell>
        </row>
        <row r="253">
          <cell r="B253" t="str">
            <v>Accr Insurance</v>
          </cell>
          <cell r="C253" t="str">
            <v>AWTR/24120700</v>
          </cell>
          <cell r="D253">
            <v>-206423.49</v>
          </cell>
        </row>
        <row r="254">
          <cell r="B254" t="str">
            <v>Accr Insur Retro Adj</v>
          </cell>
          <cell r="C254" t="str">
            <v>AWTR/24120710</v>
          </cell>
          <cell r="D254">
            <v>-315919.26</v>
          </cell>
        </row>
        <row r="255">
          <cell r="B255" t="str">
            <v>Accr Insur Unfunded</v>
          </cell>
          <cell r="C255" t="str">
            <v>AWTR/24120720</v>
          </cell>
          <cell r="D255">
            <v>-106792.73</v>
          </cell>
        </row>
        <row r="256">
          <cell r="B256" t="str">
            <v>Accr Waste Disposal</v>
          </cell>
          <cell r="C256" t="str">
            <v>AWTR/24121000</v>
          </cell>
          <cell r="D256">
            <v>-97500</v>
          </cell>
        </row>
        <row r="257">
          <cell r="B257" t="str">
            <v>Accr Retiree Medical</v>
          </cell>
          <cell r="C257" t="str">
            <v>AWTR/24121100</v>
          </cell>
          <cell r="D257">
            <v>-20000</v>
          </cell>
        </row>
        <row r="258">
          <cell r="B258" t="str">
            <v>Accr DCP Contrib</v>
          </cell>
          <cell r="C258" t="str">
            <v>AWTR/24121200</v>
          </cell>
          <cell r="D258">
            <v>-9371.06</v>
          </cell>
        </row>
        <row r="259">
          <cell r="B259" t="str">
            <v>Accr Bank Fees</v>
          </cell>
          <cell r="C259" t="str">
            <v>AWTR/24121400</v>
          </cell>
          <cell r="D259">
            <v>-24683.66</v>
          </cell>
        </row>
        <row r="260">
          <cell r="B260" t="str">
            <v>Accr RefRates Und Bd</v>
          </cell>
          <cell r="C260" t="str">
            <v>AWTR/24122500</v>
          </cell>
          <cell r="D260">
            <v>-4.9400000000000004</v>
          </cell>
        </row>
        <row r="261">
          <cell r="B261" t="str">
            <v>Accr Emp 401k Match</v>
          </cell>
          <cell r="C261" t="str">
            <v>AWTR/24122700</v>
          </cell>
          <cell r="D261">
            <v>-7753.37</v>
          </cell>
        </row>
        <row r="262">
          <cell r="B262" t="str">
            <v>Accr Incentive Plan</v>
          </cell>
          <cell r="C262" t="str">
            <v>AWTR/24123000</v>
          </cell>
          <cell r="D262">
            <v>-512687.47</v>
          </cell>
        </row>
        <row r="263">
          <cell r="B263" t="str">
            <v>Misc Deposits Pay</v>
          </cell>
          <cell r="C263" t="str">
            <v>AWTR/24126000</v>
          </cell>
          <cell r="D263">
            <v>-82826.03</v>
          </cell>
        </row>
        <row r="264">
          <cell r="B264" t="str">
            <v>Accr Paving</v>
          </cell>
          <cell r="C264" t="str">
            <v>AWTR/24126200</v>
          </cell>
          <cell r="D264">
            <v>-100746.67</v>
          </cell>
        </row>
        <row r="265">
          <cell r="B265" t="str">
            <v>Unclaimed Cust Crdts</v>
          </cell>
          <cell r="C265" t="str">
            <v>AWTR/24133000</v>
          </cell>
          <cell r="D265">
            <v>-4005.52</v>
          </cell>
        </row>
        <row r="266">
          <cell r="B266" t="str">
            <v>Unclaimed A/P Checks</v>
          </cell>
          <cell r="C266" t="str">
            <v>AWTR/24133200</v>
          </cell>
          <cell r="D266">
            <v>-2794.84</v>
          </cell>
        </row>
        <row r="267">
          <cell r="B267" t="str">
            <v>WH PR-ESPP</v>
          </cell>
          <cell r="C267" t="str">
            <v>AWTR/24142014</v>
          </cell>
          <cell r="D267">
            <v>-5629.33</v>
          </cell>
        </row>
        <row r="268">
          <cell r="B268" t="str">
            <v>GRIR-Stock E - Mat</v>
          </cell>
          <cell r="C268" t="str">
            <v>AWTR/24161000</v>
          </cell>
          <cell r="D268">
            <v>-2059.85</v>
          </cell>
        </row>
        <row r="269">
          <cell r="B269" t="str">
            <v>GRIR-Stock C - Chem</v>
          </cell>
          <cell r="C269" t="str">
            <v>AWTR/24163000</v>
          </cell>
          <cell r="D269">
            <v>-50831.67</v>
          </cell>
        </row>
        <row r="270">
          <cell r="B270" t="str">
            <v>GRIR-Non-inventory</v>
          </cell>
          <cell r="C270" t="str">
            <v>AWTR/24164000</v>
          </cell>
          <cell r="D270">
            <v>-239486.63</v>
          </cell>
        </row>
        <row r="271">
          <cell r="B271" t="str">
            <v>CFO Cust Pledged</v>
          </cell>
          <cell r="C271" t="str">
            <v>AWTR/24171006</v>
          </cell>
          <cell r="D271">
            <v>-50</v>
          </cell>
        </row>
        <row r="272">
          <cell r="B272" t="str">
            <v>CFO MC/Swr Rev/Cash</v>
          </cell>
          <cell r="C272" t="str">
            <v>AWTR/24171011</v>
          </cell>
          <cell r="D272">
            <v>-7343.88</v>
          </cell>
        </row>
        <row r="273">
          <cell r="B273" t="str">
            <v>CFO Sales Tax</v>
          </cell>
          <cell r="C273" t="str">
            <v>AWTR/24172000</v>
          </cell>
          <cell r="D273">
            <v>5633712.8399999999</v>
          </cell>
        </row>
        <row r="274">
          <cell r="B274" t="str">
            <v>CFO Sales Tax-CIS</v>
          </cell>
          <cell r="C274" t="str">
            <v>AWTR/24172100</v>
          </cell>
          <cell r="D274">
            <v>-5683791.9100000001</v>
          </cell>
        </row>
        <row r="275">
          <cell r="B275" t="str">
            <v>CFO Gr Receipts Tax</v>
          </cell>
          <cell r="C275" t="str">
            <v>AWTR/24173000</v>
          </cell>
          <cell r="D275">
            <v>7289330.4400000004</v>
          </cell>
        </row>
        <row r="276">
          <cell r="B276" t="str">
            <v>CFO GrReceiptsTx-CIS</v>
          </cell>
          <cell r="C276" t="str">
            <v>AWTR/24173100</v>
          </cell>
          <cell r="D276">
            <v>-7949498.7300000004</v>
          </cell>
        </row>
        <row r="277">
          <cell r="B277" t="str">
            <v>CFO Municipal Tax</v>
          </cell>
          <cell r="C277" t="str">
            <v>AWTR/24174000</v>
          </cell>
          <cell r="D277">
            <v>9287244.5</v>
          </cell>
        </row>
        <row r="278">
          <cell r="B278" t="str">
            <v>CFO Municipal Tx-CIS</v>
          </cell>
          <cell r="C278" t="str">
            <v>AWTR/24174100</v>
          </cell>
          <cell r="D278">
            <v>-9516369.0099999998</v>
          </cell>
        </row>
        <row r="279">
          <cell r="B279" t="str">
            <v>Other CurrLiab/Tax</v>
          </cell>
          <cell r="C279" t="str">
            <v>AWTR/24199800</v>
          </cell>
          <cell r="D279">
            <v>-35977.57</v>
          </cell>
        </row>
        <row r="280">
          <cell r="B280" t="str">
            <v>Adv Constr-Current</v>
          </cell>
          <cell r="C280" t="str">
            <v>AWTR/25299900</v>
          </cell>
          <cell r="D280">
            <v>-1099000</v>
          </cell>
        </row>
        <row r="281">
          <cell r="B281" t="str">
            <v>Other current liabil</v>
          </cell>
          <cell r="C281" t="str">
            <v>AW0159</v>
          </cell>
          <cell r="D281">
            <v>-4695693.78</v>
          </cell>
        </row>
        <row r="282">
          <cell r="B282" t="str">
            <v>Total Current Liabil</v>
          </cell>
          <cell r="C282" t="str">
            <v>AW0147</v>
          </cell>
          <cell r="D282">
            <v>-33835905.899999999</v>
          </cell>
        </row>
        <row r="283">
          <cell r="B283" t="str">
            <v>Adv Constr-NT Mains</v>
          </cell>
          <cell r="C283" t="str">
            <v>AWTR/25211000</v>
          </cell>
          <cell r="D283">
            <v>-216964.9</v>
          </cell>
        </row>
        <row r="284">
          <cell r="B284" t="str">
            <v>Adv Constr-NT ExtDep</v>
          </cell>
          <cell r="C284" t="str">
            <v>AWTR/25212000</v>
          </cell>
          <cell r="D284">
            <v>-11629295.07</v>
          </cell>
        </row>
        <row r="285">
          <cell r="B285" t="str">
            <v>Adv Constr-NT WIP</v>
          </cell>
          <cell r="C285" t="str">
            <v>AWTR/25217000</v>
          </cell>
          <cell r="D285">
            <v>-1448538</v>
          </cell>
        </row>
        <row r="286">
          <cell r="B286" t="str">
            <v>Adv Constr-Rcls Curr</v>
          </cell>
          <cell r="C286" t="str">
            <v>AWTR/25280000</v>
          </cell>
          <cell r="D286">
            <v>1099000</v>
          </cell>
        </row>
        <row r="287">
          <cell r="B287" t="str">
            <v>Customer Advances fo</v>
          </cell>
          <cell r="C287" t="str">
            <v>AW0160</v>
          </cell>
          <cell r="D287">
            <v>-12195797.970000001</v>
          </cell>
        </row>
        <row r="288">
          <cell r="B288" t="str">
            <v>Def FIT LiabNormProp</v>
          </cell>
          <cell r="C288" t="str">
            <v>AWTR/25310000</v>
          </cell>
          <cell r="D288">
            <v>-11936</v>
          </cell>
        </row>
        <row r="289">
          <cell r="B289" t="str">
            <v>Def FIT Liab-Other</v>
          </cell>
          <cell r="C289" t="str">
            <v>AWTR/25311000</v>
          </cell>
          <cell r="D289">
            <v>-72555728.090000004</v>
          </cell>
        </row>
        <row r="290">
          <cell r="B290" t="str">
            <v>Federal Deferred inc</v>
          </cell>
          <cell r="C290" t="str">
            <v>AW0187</v>
          </cell>
          <cell r="D290">
            <v>-72567664.090000004</v>
          </cell>
        </row>
        <row r="291">
          <cell r="B291" t="str">
            <v>Def SIT Liab-Other</v>
          </cell>
          <cell r="C291" t="str">
            <v>AWTR/25321000</v>
          </cell>
          <cell r="D291">
            <v>-10159631.140000001</v>
          </cell>
        </row>
        <row r="292">
          <cell r="B292" t="str">
            <v>State Deferred incom</v>
          </cell>
          <cell r="C292" t="str">
            <v>AW0188</v>
          </cell>
          <cell r="D292">
            <v>-10159631.140000001</v>
          </cell>
        </row>
        <row r="293">
          <cell r="B293" t="str">
            <v>Deferred income taxe</v>
          </cell>
          <cell r="C293" t="str">
            <v>AW0161</v>
          </cell>
          <cell r="D293">
            <v>-82727295.230000004</v>
          </cell>
        </row>
        <row r="294">
          <cell r="B294" t="str">
            <v>Unamort ITC-3%</v>
          </cell>
          <cell r="C294" t="str">
            <v>AWTR/25510100</v>
          </cell>
          <cell r="D294">
            <v>-32957.61</v>
          </cell>
        </row>
        <row r="295">
          <cell r="B295" t="str">
            <v>Unamort ITC-4%</v>
          </cell>
          <cell r="C295" t="str">
            <v>AWTR/25510200</v>
          </cell>
          <cell r="D295">
            <v>-4413.8500000000004</v>
          </cell>
        </row>
        <row r="296">
          <cell r="B296" t="str">
            <v>Unamort ITC-10%</v>
          </cell>
          <cell r="C296" t="str">
            <v>AWTR/25510300</v>
          </cell>
          <cell r="D296">
            <v>-417266.63</v>
          </cell>
        </row>
        <row r="297">
          <cell r="B297" t="str">
            <v>Deferred investment</v>
          </cell>
          <cell r="C297" t="str">
            <v>AW0162</v>
          </cell>
          <cell r="D297">
            <v>-454638.09</v>
          </cell>
        </row>
        <row r="298">
          <cell r="B298" t="str">
            <v>RL-Cost of Removal</v>
          </cell>
          <cell r="C298" t="str">
            <v>AWTR/25700000</v>
          </cell>
          <cell r="D298">
            <v>-20466956.68</v>
          </cell>
        </row>
        <row r="299">
          <cell r="B299" t="str">
            <v>RL-COR RWIP</v>
          </cell>
          <cell r="C299" t="str">
            <v>AWTR/25710000</v>
          </cell>
          <cell r="D299">
            <v>2617972.83</v>
          </cell>
        </row>
        <row r="300">
          <cell r="B300" t="str">
            <v>Reg liability - cost</v>
          </cell>
          <cell r="C300" t="str">
            <v>AW0189</v>
          </cell>
          <cell r="D300">
            <v>-17848983.850000001</v>
          </cell>
        </row>
        <row r="301">
          <cell r="B301" t="str">
            <v>RL-ITRR-ExcDefDprFIT</v>
          </cell>
          <cell r="C301" t="str">
            <v>AWTR/25621200</v>
          </cell>
          <cell r="D301">
            <v>-158370.19</v>
          </cell>
        </row>
        <row r="302">
          <cell r="B302" t="str">
            <v>RL-ITRR-Deficit Def</v>
          </cell>
          <cell r="C302" t="str">
            <v>AWTR/25622000</v>
          </cell>
          <cell r="D302">
            <v>30825.84</v>
          </cell>
        </row>
        <row r="303">
          <cell r="B303" t="str">
            <v>RL-ITRR-ExcDefDpSIT</v>
          </cell>
          <cell r="C303" t="str">
            <v>AWTR/25623200</v>
          </cell>
          <cell r="D303">
            <v>-1179724.9099999999</v>
          </cell>
        </row>
        <row r="304">
          <cell r="B304" t="str">
            <v>RL-ITRR-ITC GrUp3%</v>
          </cell>
          <cell r="C304" t="str">
            <v>AWTR/25626000</v>
          </cell>
          <cell r="D304">
            <v>-22328.75</v>
          </cell>
        </row>
        <row r="305">
          <cell r="B305" t="str">
            <v>RL-ITRR-ITC GrUp4%</v>
          </cell>
          <cell r="C305" t="str">
            <v>AWTR/25626100</v>
          </cell>
          <cell r="D305">
            <v>-2988.81</v>
          </cell>
        </row>
        <row r="306">
          <cell r="B306" t="str">
            <v>RL-ITRR-ITC GrUp10%</v>
          </cell>
          <cell r="C306" t="str">
            <v>AWTR/25626200</v>
          </cell>
          <cell r="D306">
            <v>-229886.3</v>
          </cell>
        </row>
        <row r="307">
          <cell r="B307" t="str">
            <v>Other regulatory lia</v>
          </cell>
          <cell r="C307" t="str">
            <v>AW0190</v>
          </cell>
          <cell r="D307">
            <v>-1562473.12</v>
          </cell>
        </row>
        <row r="308">
          <cell r="B308" t="str">
            <v>Regulatory liabiliti</v>
          </cell>
          <cell r="C308" t="str">
            <v>AW0163</v>
          </cell>
          <cell r="D308">
            <v>-19411456.969999999</v>
          </cell>
        </row>
        <row r="309">
          <cell r="B309" t="str">
            <v>Accr Pension Exp</v>
          </cell>
          <cell r="C309" t="str">
            <v>AWTR/26212000</v>
          </cell>
          <cell r="D309">
            <v>1921259.8</v>
          </cell>
        </row>
        <row r="310">
          <cell r="B310" t="str">
            <v>Accrued pension expe</v>
          </cell>
          <cell r="C310" t="str">
            <v>AW0164</v>
          </cell>
          <cell r="D310">
            <v>1921259.8</v>
          </cell>
        </row>
        <row r="311">
          <cell r="B311" t="str">
            <v>Accr OPEB</v>
          </cell>
          <cell r="C311" t="str">
            <v>AWTR/26221000</v>
          </cell>
          <cell r="D311">
            <v>-215874.34</v>
          </cell>
        </row>
        <row r="312">
          <cell r="B312" t="str">
            <v>Accr OPEB MedSubs</v>
          </cell>
          <cell r="C312" t="str">
            <v>AWTR/26221500</v>
          </cell>
          <cell r="D312">
            <v>-484785.15</v>
          </cell>
        </row>
        <row r="313">
          <cell r="B313" t="str">
            <v>Accrued postretireme</v>
          </cell>
          <cell r="C313" t="str">
            <v>AW0165</v>
          </cell>
          <cell r="D313">
            <v>-700659.49</v>
          </cell>
        </row>
        <row r="314">
          <cell r="B314" t="str">
            <v>FIN 48 Reserve-Fed</v>
          </cell>
          <cell r="C314" t="str">
            <v>AWTR/26580000</v>
          </cell>
          <cell r="D314">
            <v>-18307.77</v>
          </cell>
        </row>
        <row r="315">
          <cell r="B315" t="str">
            <v>FIN 48 Reserve-State</v>
          </cell>
          <cell r="C315" t="str">
            <v>AWTR/26581000</v>
          </cell>
          <cell r="D315">
            <v>-135634.92000000001</v>
          </cell>
        </row>
        <row r="316">
          <cell r="B316" t="str">
            <v>Other tax liabilitie</v>
          </cell>
          <cell r="C316" t="str">
            <v>AW0192</v>
          </cell>
          <cell r="D316">
            <v>-153942.69</v>
          </cell>
        </row>
        <row r="317">
          <cell r="B317" t="str">
            <v>Def FAS 112 Costs</v>
          </cell>
          <cell r="C317" t="str">
            <v>AWTR/26281300</v>
          </cell>
          <cell r="D317">
            <v>-61130</v>
          </cell>
        </row>
        <row r="318">
          <cell r="B318" t="str">
            <v>Accr Dividend Equiv</v>
          </cell>
          <cell r="C318" t="str">
            <v>AWTR/26281500</v>
          </cell>
          <cell r="D318">
            <v>-7156</v>
          </cell>
        </row>
        <row r="319">
          <cell r="B319" t="str">
            <v>Other long-term liab</v>
          </cell>
          <cell r="C319" t="str">
            <v>AW0193</v>
          </cell>
          <cell r="D319">
            <v>-68286</v>
          </cell>
        </row>
        <row r="320">
          <cell r="B320" t="str">
            <v>Other Deferred Credi</v>
          </cell>
          <cell r="C320" t="str">
            <v>AW0166</v>
          </cell>
          <cell r="D320">
            <v>-222228.69</v>
          </cell>
        </row>
        <row r="321">
          <cell r="B321" t="str">
            <v>Regulatory and other</v>
          </cell>
          <cell r="C321" t="str">
            <v>AW0148</v>
          </cell>
          <cell r="D321">
            <v>-113790816.64</v>
          </cell>
        </row>
        <row r="322">
          <cell r="B322" t="str">
            <v>CIAC-NT Mains</v>
          </cell>
          <cell r="C322" t="str">
            <v>AWTR/27111000</v>
          </cell>
          <cell r="D322">
            <v>-23041684.969999999</v>
          </cell>
        </row>
        <row r="323">
          <cell r="B323" t="str">
            <v>CIAC-NT Ext Dep</v>
          </cell>
          <cell r="C323" t="str">
            <v>AWTR/27112000</v>
          </cell>
          <cell r="D323">
            <v>-15976278.6</v>
          </cell>
        </row>
        <row r="324">
          <cell r="B324" t="str">
            <v>CIAC-NT Svcs</v>
          </cell>
          <cell r="C324" t="str">
            <v>AWTR/27113000</v>
          </cell>
          <cell r="D324">
            <v>-9743850.8900000006</v>
          </cell>
        </row>
        <row r="325">
          <cell r="B325" t="str">
            <v>CIAC-NT Meters</v>
          </cell>
          <cell r="C325" t="str">
            <v>AWTR/27114000</v>
          </cell>
          <cell r="D325">
            <v>-15434829.220000001</v>
          </cell>
        </row>
        <row r="326">
          <cell r="B326" t="str">
            <v>CIAC-NT Hydrants</v>
          </cell>
          <cell r="C326" t="str">
            <v>AWTR/27115000</v>
          </cell>
          <cell r="D326">
            <v>-2573115.59</v>
          </cell>
        </row>
        <row r="327">
          <cell r="B327" t="str">
            <v>CIAC-NT Other</v>
          </cell>
          <cell r="C327" t="str">
            <v>AWTR/27116000</v>
          </cell>
          <cell r="D327">
            <v>-5019076.66</v>
          </cell>
        </row>
        <row r="328">
          <cell r="B328" t="str">
            <v>CIAC-NT WIP</v>
          </cell>
          <cell r="C328" t="str">
            <v>AWTR/27117000</v>
          </cell>
          <cell r="D328">
            <v>-5338675.18</v>
          </cell>
        </row>
        <row r="329">
          <cell r="B329" t="str">
            <v>CIAC-NT NUP Property</v>
          </cell>
          <cell r="C329" t="str">
            <v>AWTR/27118000</v>
          </cell>
          <cell r="D329">
            <v>-249724.86</v>
          </cell>
        </row>
        <row r="330">
          <cell r="B330" t="str">
            <v>CIAC-Tax Mains</v>
          </cell>
          <cell r="C330" t="str">
            <v>AWTR/27121000</v>
          </cell>
          <cell r="D330">
            <v>-1998493.38</v>
          </cell>
        </row>
        <row r="331">
          <cell r="B331" t="str">
            <v>CIAC-Tax Ext Dep</v>
          </cell>
          <cell r="C331" t="str">
            <v>AWTR/27122000</v>
          </cell>
          <cell r="D331">
            <v>-766585.92</v>
          </cell>
        </row>
        <row r="332">
          <cell r="B332" t="str">
            <v>CIAC-Tax Svcs</v>
          </cell>
          <cell r="C332" t="str">
            <v>AWTR/27123000</v>
          </cell>
          <cell r="D332">
            <v>-8344760.4500000002</v>
          </cell>
        </row>
        <row r="333">
          <cell r="B333" t="str">
            <v>CIAC-Tax Meters</v>
          </cell>
          <cell r="C333" t="str">
            <v>AWTR/27124000</v>
          </cell>
          <cell r="D333">
            <v>-3299.01</v>
          </cell>
        </row>
        <row r="334">
          <cell r="B334" t="str">
            <v>CIAC-Tax Hydrants</v>
          </cell>
          <cell r="C334" t="str">
            <v>AWTR/27125000</v>
          </cell>
          <cell r="D334">
            <v>-487486.5</v>
          </cell>
        </row>
        <row r="335">
          <cell r="B335" t="str">
            <v>CIAC-Tax Other</v>
          </cell>
          <cell r="C335" t="str">
            <v>AWTR/27126000</v>
          </cell>
          <cell r="D335">
            <v>-430476.18</v>
          </cell>
        </row>
        <row r="336">
          <cell r="B336" t="str">
            <v>CIAC-Tax WIP</v>
          </cell>
          <cell r="C336" t="str">
            <v>AWTR/27127000</v>
          </cell>
          <cell r="D336">
            <v>-74697.8</v>
          </cell>
        </row>
        <row r="337">
          <cell r="B337" t="str">
            <v>AccAmort CIAC-Other</v>
          </cell>
          <cell r="C337" t="str">
            <v>AWTR/27206000</v>
          </cell>
          <cell r="D337">
            <v>22890010.050000001</v>
          </cell>
        </row>
        <row r="338">
          <cell r="B338" t="str">
            <v>AccAmort CIAC-Tax</v>
          </cell>
          <cell r="C338" t="str">
            <v>AWTR/27210000</v>
          </cell>
          <cell r="D338">
            <v>2778980.83</v>
          </cell>
        </row>
        <row r="339">
          <cell r="B339" t="str">
            <v>Contributions in aid</v>
          </cell>
          <cell r="C339" t="str">
            <v>AW0149</v>
          </cell>
          <cell r="D339">
            <v>-63814044.329999998</v>
          </cell>
        </row>
        <row r="340">
          <cell r="B340" t="str">
            <v>CAPITAL AND LIABILIT</v>
          </cell>
          <cell r="C340" t="str">
            <v>AW016</v>
          </cell>
          <cell r="D340">
            <v>-595688488.76999998</v>
          </cell>
        </row>
        <row r="341">
          <cell r="B341" t="str">
            <v>BALANCE SHEET</v>
          </cell>
          <cell r="C341" t="str">
            <v>AW01183</v>
          </cell>
          <cell r="D341">
            <v>5528987.4699999997</v>
          </cell>
        </row>
        <row r="342">
          <cell r="B342" t="str">
            <v>Standard GAAP</v>
          </cell>
          <cell r="C342" t="str">
            <v>AW01</v>
          </cell>
          <cell r="D342">
            <v>5528987.4699999997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 by Account"/>
      <sheetName val="Workpaper 1   "/>
      <sheetName val="Notes"/>
      <sheetName val="Exhibit"/>
    </sheetNames>
    <sheetDataSet>
      <sheetData sheetId="0">
        <row r="1">
          <cell r="A1" t="str">
            <v>Kentucky American Water Company</v>
          </cell>
        </row>
        <row r="3">
          <cell r="A3" t="str">
            <v>Case No. 2018-00358</v>
          </cell>
        </row>
        <row r="8">
          <cell r="A8" t="str">
            <v>Base Year Adjustment</v>
          </cell>
        </row>
        <row r="20">
          <cell r="A20" t="str">
            <v>Witness Responsible:   John Wilde</v>
          </cell>
        </row>
        <row r="22">
          <cell r="A22" t="str">
            <v>Property Tax</v>
          </cell>
        </row>
        <row r="56">
          <cell r="Q56">
            <v>-157989436.89926192</v>
          </cell>
          <cell r="R56">
            <v>30016778.414281439</v>
          </cell>
        </row>
        <row r="57">
          <cell r="Q57">
            <v>-172217124.60328096</v>
          </cell>
          <cell r="R57">
            <v>32375448.931058027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>
        <row r="352">
          <cell r="F352">
            <v>175477230.07999995</v>
          </cell>
        </row>
      </sheetData>
      <sheetData sheetId="1">
        <row r="6">
          <cell r="H6">
            <v>554026</v>
          </cell>
        </row>
        <row r="99">
          <cell r="B99">
            <v>749918977.0737288</v>
          </cell>
        </row>
        <row r="100">
          <cell r="B100">
            <v>790485290.12798142</v>
          </cell>
        </row>
      </sheetData>
      <sheetData sheetId="2">
        <row r="6">
          <cell r="A6" t="str">
            <v>D12-**01-P</v>
          </cell>
        </row>
      </sheetData>
      <sheetData sheetId="3">
        <row r="6">
          <cell r="A6" t="str">
            <v>I12-020037</v>
          </cell>
        </row>
      </sheetData>
      <sheetData sheetId="4">
        <row r="5">
          <cell r="B5">
            <v>2348828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Kentucky American Water Company</v>
          </cell>
        </row>
      </sheetData>
      <sheetData sheetId="14">
        <row r="1">
          <cell r="B1" t="str">
            <v>Kentucky American Water Company</v>
          </cell>
        </row>
      </sheetData>
      <sheetData sheetId="15" refreshError="1"/>
      <sheetData sheetId="16">
        <row r="1">
          <cell r="B1" t="str">
            <v>Kentucky American Water Company</v>
          </cell>
        </row>
      </sheetData>
      <sheetData sheetId="17">
        <row r="1">
          <cell r="H1" t="str">
            <v>Kentucky American Water Company</v>
          </cell>
        </row>
      </sheetData>
      <sheetData sheetId="18" refreshError="1"/>
      <sheetData sheetId="19"/>
      <sheetData sheetId="20">
        <row r="1">
          <cell r="B1" t="str">
            <v>Kentucky American Water Company</v>
          </cell>
        </row>
      </sheetData>
      <sheetData sheetId="21" refreshError="1"/>
      <sheetData sheetId="22">
        <row r="1">
          <cell r="B1" t="str">
            <v>Kentucky American Water Company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4">
          <cell r="I34">
            <v>-69802031.480000004</v>
          </cell>
        </row>
      </sheetData>
      <sheetData sheetId="31" refreshError="1"/>
      <sheetData sheetId="32">
        <row r="13">
          <cell r="D13">
            <v>0.2495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039">
          <cell r="B2039" t="str">
            <v>252120</v>
          </cell>
        </row>
      </sheetData>
      <sheetData sheetId="50" refreshError="1"/>
      <sheetData sheetId="51">
        <row r="1">
          <cell r="B1" t="str">
            <v>Kentucky American Water Company</v>
          </cell>
        </row>
      </sheetData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workbookViewId="0"/>
  </sheetViews>
  <sheetFormatPr defaultRowHeight="15" x14ac:dyDescent="0.25"/>
  <cols>
    <col min="1" max="1" width="9.140625" style="59"/>
    <col min="2" max="2" width="34.5703125" style="59" bestFit="1" customWidth="1"/>
    <col min="3" max="3" width="6" style="59" customWidth="1"/>
    <col min="4" max="4" width="12.85546875" style="59" bestFit="1" customWidth="1"/>
    <col min="5" max="5" width="5.5703125" style="59" bestFit="1" customWidth="1"/>
    <col min="6" max="6" width="12.85546875" style="59" bestFit="1" customWidth="1"/>
    <col min="7" max="7" width="5.5703125" style="59" bestFit="1" customWidth="1"/>
    <col min="8" max="8" width="12.85546875" style="59" bestFit="1" customWidth="1"/>
    <col min="9" max="9" width="5.5703125" style="59" bestFit="1" customWidth="1"/>
    <col min="10" max="10" width="12.85546875" style="59" bestFit="1" customWidth="1"/>
    <col min="11" max="11" width="5.5703125" style="59" bestFit="1" customWidth="1"/>
    <col min="12" max="12" width="12.85546875" style="59" bestFit="1" customWidth="1"/>
    <col min="13" max="13" width="5.5703125" style="59" bestFit="1" customWidth="1"/>
    <col min="14" max="14" width="14.5703125" style="59" customWidth="1"/>
    <col min="15" max="15" width="5.28515625" style="59" customWidth="1"/>
    <col min="16" max="17" width="12.85546875" style="59" bestFit="1" customWidth="1"/>
    <col min="18" max="18" width="10.85546875" style="59" bestFit="1" customWidth="1"/>
    <col min="19" max="19" width="30.5703125" style="59" bestFit="1" customWidth="1"/>
    <col min="20" max="16384" width="9.140625" style="59"/>
  </cols>
  <sheetData>
    <row r="1" spans="1:19" x14ac:dyDescent="0.25">
      <c r="A1" s="89" t="s">
        <v>95</v>
      </c>
      <c r="B1" s="89"/>
      <c r="C1" s="89"/>
      <c r="E1" s="89"/>
      <c r="F1" s="89"/>
      <c r="R1" s="90" t="s">
        <v>113</v>
      </c>
    </row>
    <row r="2" spans="1:19" x14ac:dyDescent="0.25">
      <c r="A2" s="89" t="s">
        <v>94</v>
      </c>
      <c r="B2" s="89"/>
      <c r="C2" s="89"/>
      <c r="D2" s="89"/>
      <c r="E2" s="89"/>
      <c r="F2" s="89"/>
      <c r="R2" s="88"/>
    </row>
    <row r="3" spans="1:19" x14ac:dyDescent="0.25">
      <c r="A3" s="157" t="s">
        <v>1019</v>
      </c>
      <c r="B3" s="86"/>
      <c r="C3" s="86"/>
      <c r="D3" s="86"/>
      <c r="E3" s="86"/>
      <c r="F3" s="86"/>
      <c r="G3" s="86"/>
    </row>
    <row r="4" spans="1:19" x14ac:dyDescent="0.25">
      <c r="A4" s="151" t="s">
        <v>93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19" x14ac:dyDescent="0.25">
      <c r="A5" s="151" t="str">
        <f>+'[2]Link In'!A3</f>
        <v>Case No. 2018-00358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19" x14ac:dyDescent="0.25">
      <c r="A6" s="151" t="str">
        <f>CONCATENATE('[2]Link In'!A8," ",'[2]Link In'!A22)</f>
        <v>Base Year Adjustment Property Tax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9" x14ac:dyDescent="0.25">
      <c r="A8" s="86"/>
      <c r="B8" s="86"/>
      <c r="C8" s="86"/>
      <c r="D8" s="86"/>
      <c r="E8" s="86"/>
      <c r="F8" s="86"/>
      <c r="G8" s="86"/>
    </row>
    <row r="9" spans="1:19" x14ac:dyDescent="0.25">
      <c r="A9" s="87" t="str">
        <f>+'[2]Link In'!A20</f>
        <v>Witness Responsible:   John Wilde</v>
      </c>
      <c r="B9" s="86"/>
      <c r="C9" s="87"/>
      <c r="D9" s="87"/>
      <c r="E9" s="87"/>
      <c r="F9" s="87"/>
      <c r="G9" s="86"/>
    </row>
    <row r="10" spans="1:19" x14ac:dyDescent="0.25">
      <c r="A10" s="87" t="s">
        <v>92</v>
      </c>
      <c r="B10" s="86"/>
      <c r="C10" s="87"/>
      <c r="D10" s="87"/>
      <c r="E10" s="87"/>
      <c r="F10" s="87"/>
      <c r="G10" s="86"/>
    </row>
    <row r="11" spans="1:19" x14ac:dyDescent="0.25">
      <c r="A11" s="86"/>
      <c r="B11" s="86"/>
      <c r="C11" s="86"/>
      <c r="D11" s="86"/>
      <c r="E11" s="86"/>
      <c r="F11" s="86"/>
      <c r="G11" s="86"/>
    </row>
    <row r="12" spans="1:19" x14ac:dyDescent="0.25">
      <c r="A12" s="157"/>
      <c r="B12" s="86"/>
      <c r="C12" s="86"/>
      <c r="D12" s="86"/>
      <c r="E12" s="86"/>
      <c r="F12" s="86"/>
      <c r="G12" s="86"/>
    </row>
    <row r="13" spans="1:19" x14ac:dyDescent="0.25">
      <c r="A13" s="86"/>
      <c r="B13" s="86"/>
      <c r="C13" s="86"/>
      <c r="D13" s="86"/>
      <c r="E13" s="86"/>
      <c r="F13" s="86"/>
      <c r="G13" s="86"/>
    </row>
    <row r="14" spans="1:19" ht="15.75" thickBot="1" x14ac:dyDescent="0.3">
      <c r="A14" s="85" t="s">
        <v>91</v>
      </c>
      <c r="B14" s="85" t="s">
        <v>90</v>
      </c>
      <c r="C14" s="84"/>
      <c r="D14" s="84"/>
      <c r="E14" s="84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59" t="s">
        <v>89</v>
      </c>
    </row>
    <row r="15" spans="1:19" x14ac:dyDescent="0.25">
      <c r="A15" s="82"/>
      <c r="B15" s="82"/>
      <c r="C15" s="81"/>
      <c r="D15" s="81"/>
      <c r="E15" s="81"/>
      <c r="F15" s="80"/>
      <c r="G15" s="80"/>
      <c r="H15" s="80"/>
      <c r="I15" s="80"/>
      <c r="J15" s="80"/>
      <c r="K15" s="80"/>
      <c r="L15" s="80"/>
      <c r="M15" s="80"/>
      <c r="N15" s="80"/>
    </row>
    <row r="16" spans="1:19" x14ac:dyDescent="0.25">
      <c r="D16" s="69">
        <v>2013</v>
      </c>
      <c r="E16" s="79"/>
      <c r="F16" s="69">
        <v>2014</v>
      </c>
      <c r="G16" s="79"/>
      <c r="H16" s="79">
        <v>2015</v>
      </c>
      <c r="I16" s="79"/>
      <c r="J16" s="79">
        <v>2016</v>
      </c>
      <c r="K16" s="79"/>
      <c r="L16" s="79">
        <v>2017</v>
      </c>
      <c r="M16" s="79"/>
      <c r="N16" s="79">
        <v>2018</v>
      </c>
      <c r="P16" s="79">
        <v>2019</v>
      </c>
      <c r="Q16" s="79">
        <v>2020</v>
      </c>
      <c r="R16" s="78" t="s">
        <v>88</v>
      </c>
    </row>
    <row r="17" spans="1:20" x14ac:dyDescent="0.25">
      <c r="A17" s="61">
        <v>1</v>
      </c>
      <c r="B17" s="59" t="s">
        <v>87</v>
      </c>
      <c r="D17" s="65">
        <v>486875109</v>
      </c>
      <c r="E17" s="65"/>
      <c r="F17" s="65">
        <v>507796730</v>
      </c>
      <c r="G17" s="65"/>
      <c r="H17" s="65">
        <v>517506126</v>
      </c>
      <c r="I17" s="65"/>
      <c r="J17" s="65">
        <v>540918490</v>
      </c>
      <c r="K17" s="65"/>
      <c r="L17" s="68">
        <v>557484661</v>
      </c>
      <c r="M17" s="65"/>
      <c r="N17" s="68">
        <v>574170999</v>
      </c>
      <c r="S17" s="59" t="s">
        <v>80</v>
      </c>
    </row>
    <row r="18" spans="1:20" x14ac:dyDescent="0.25">
      <c r="A18" s="61">
        <v>2</v>
      </c>
      <c r="B18" s="59" t="s">
        <v>86</v>
      </c>
      <c r="D18" s="67">
        <v>456454128</v>
      </c>
      <c r="E18" s="67"/>
      <c r="F18" s="67">
        <v>528611328</v>
      </c>
      <c r="G18" s="67"/>
      <c r="H18" s="67">
        <v>584966683</v>
      </c>
      <c r="I18" s="67"/>
      <c r="J18" s="67">
        <v>541862032</v>
      </c>
      <c r="K18" s="67"/>
      <c r="L18" s="66">
        <v>612234370</v>
      </c>
      <c r="M18" s="67"/>
      <c r="N18" s="66">
        <v>872188305</v>
      </c>
      <c r="S18" s="59" t="s">
        <v>80</v>
      </c>
    </row>
    <row r="19" spans="1:20" x14ac:dyDescent="0.25">
      <c r="A19" s="61">
        <v>3</v>
      </c>
      <c r="B19" s="59" t="s">
        <v>85</v>
      </c>
      <c r="D19" s="67">
        <v>546432945</v>
      </c>
      <c r="E19" s="67"/>
      <c r="F19" s="67">
        <v>502401669</v>
      </c>
      <c r="G19" s="67"/>
      <c r="H19" s="67">
        <v>637194889</v>
      </c>
      <c r="I19" s="67"/>
      <c r="J19" s="67">
        <v>668814961</v>
      </c>
      <c r="K19" s="67"/>
      <c r="L19" s="66">
        <v>783406147</v>
      </c>
      <c r="M19" s="67"/>
      <c r="N19" s="66">
        <v>759441472</v>
      </c>
      <c r="O19" s="59" t="s">
        <v>84</v>
      </c>
      <c r="S19" s="59" t="s">
        <v>80</v>
      </c>
      <c r="T19" s="59" t="s">
        <v>83</v>
      </c>
    </row>
    <row r="20" spans="1:20" x14ac:dyDescent="0.25">
      <c r="A20" s="61">
        <v>4</v>
      </c>
      <c r="B20" s="59" t="s">
        <v>82</v>
      </c>
      <c r="D20" s="67">
        <v>474578304</v>
      </c>
      <c r="E20" s="67"/>
      <c r="F20" s="67">
        <v>520000000</v>
      </c>
      <c r="G20" s="67"/>
      <c r="H20" s="67">
        <v>526007908</v>
      </c>
      <c r="I20" s="67"/>
      <c r="J20" s="67">
        <v>538500000</v>
      </c>
      <c r="K20" s="67"/>
      <c r="L20" s="66">
        <v>600000000</v>
      </c>
      <c r="M20" s="67"/>
      <c r="N20" s="66">
        <v>611438850</v>
      </c>
      <c r="S20" s="59" t="s">
        <v>80</v>
      </c>
    </row>
    <row r="21" spans="1:20" x14ac:dyDescent="0.25">
      <c r="A21" s="61">
        <v>5</v>
      </c>
      <c r="B21" s="59" t="s">
        <v>81</v>
      </c>
      <c r="D21" s="67">
        <v>472647978</v>
      </c>
      <c r="E21" s="67"/>
      <c r="F21" s="67">
        <v>518552009</v>
      </c>
      <c r="G21" s="67"/>
      <c r="H21" s="67">
        <v>524000000</v>
      </c>
      <c r="I21" s="67"/>
      <c r="J21" s="67">
        <v>536870151</v>
      </c>
      <c r="K21" s="67"/>
      <c r="L21" s="66">
        <v>598783713</v>
      </c>
      <c r="M21" s="67"/>
      <c r="N21" s="66">
        <v>610000000</v>
      </c>
      <c r="S21" s="59" t="s">
        <v>80</v>
      </c>
    </row>
    <row r="22" spans="1:20" x14ac:dyDescent="0.25">
      <c r="A22" s="61">
        <v>6</v>
      </c>
      <c r="E22" s="65"/>
      <c r="F22" s="60"/>
      <c r="G22" s="65"/>
      <c r="H22" s="60"/>
      <c r="I22" s="65"/>
      <c r="J22" s="65"/>
      <c r="K22" s="65"/>
      <c r="L22" s="60"/>
      <c r="M22" s="65"/>
      <c r="N22" s="60"/>
    </row>
    <row r="23" spans="1:20" x14ac:dyDescent="0.25">
      <c r="A23" s="61">
        <v>7</v>
      </c>
      <c r="B23" s="59" t="s">
        <v>75</v>
      </c>
      <c r="D23" s="65">
        <f>+D29</f>
        <v>4452288.1899999995</v>
      </c>
      <c r="E23" s="67"/>
      <c r="F23" s="65">
        <f>+F29</f>
        <v>5124200.7553739995</v>
      </c>
      <c r="G23" s="67"/>
      <c r="H23" s="65">
        <f>+H29</f>
        <v>5259626.0384050012</v>
      </c>
      <c r="I23" s="67"/>
      <c r="J23" s="65">
        <f>+J29</f>
        <v>5320953.0310746711</v>
      </c>
      <c r="K23" s="67"/>
      <c r="L23" s="65">
        <f>+L29</f>
        <v>6346180.6880322322</v>
      </c>
      <c r="M23" s="67"/>
      <c r="N23" s="65">
        <f>+N29</f>
        <v>6725609</v>
      </c>
      <c r="S23" s="59" t="s">
        <v>76</v>
      </c>
    </row>
    <row r="24" spans="1:20" x14ac:dyDescent="0.25">
      <c r="A24" s="61">
        <v>8</v>
      </c>
      <c r="E24" s="60"/>
      <c r="I24" s="60"/>
      <c r="K24" s="60"/>
      <c r="M24" s="60"/>
    </row>
    <row r="25" spans="1:20" x14ac:dyDescent="0.25">
      <c r="A25" s="61">
        <v>9</v>
      </c>
      <c r="B25" s="59" t="s">
        <v>79</v>
      </c>
      <c r="D25" s="77">
        <f>ROUND(D23/D21,4)</f>
        <v>9.4000000000000004E-3</v>
      </c>
      <c r="F25" s="77">
        <f>ROUND(F23/F21,4)</f>
        <v>9.9000000000000008E-3</v>
      </c>
      <c r="H25" s="77">
        <f>ROUND(H23/H21,4)</f>
        <v>0.01</v>
      </c>
      <c r="J25" s="77">
        <f>ROUND(J23/J21,4)</f>
        <v>9.9000000000000008E-3</v>
      </c>
      <c r="L25" s="77">
        <f>ROUND(L23/L21,4)</f>
        <v>1.06E-2</v>
      </c>
      <c r="N25" s="77">
        <f>ROUND(N23/N21,4)</f>
        <v>1.0999999999999999E-2</v>
      </c>
    </row>
    <row r="26" spans="1:20" x14ac:dyDescent="0.25">
      <c r="A26" s="61">
        <v>10</v>
      </c>
    </row>
    <row r="27" spans="1:20" x14ac:dyDescent="0.25">
      <c r="A27" s="61">
        <v>11</v>
      </c>
      <c r="B27" s="59" t="s">
        <v>78</v>
      </c>
      <c r="D27" s="65">
        <v>3570343.01</v>
      </c>
      <c r="E27" s="76">
        <f>ROUND(D27/D29,4)</f>
        <v>0.80189999999999995</v>
      </c>
      <c r="F27" s="65">
        <v>4098003.4053739998</v>
      </c>
      <c r="G27" s="76">
        <f>ROUND(F27/F29,4)</f>
        <v>0.79969999999999997</v>
      </c>
      <c r="H27" s="65">
        <v>4229993.3884050008</v>
      </c>
      <c r="I27" s="76">
        <f>ROUND(H27/H29,4)</f>
        <v>0.80420000000000003</v>
      </c>
      <c r="J27" s="65">
        <v>4286936.451074671</v>
      </c>
      <c r="K27" s="76">
        <f>ROUND(J27/J29,4)</f>
        <v>0.80569999999999997</v>
      </c>
      <c r="L27" s="65">
        <v>5042874.4780322323</v>
      </c>
      <c r="M27" s="76">
        <f>ROUND(L27/L29,4)</f>
        <v>0.79459999999999997</v>
      </c>
      <c r="N27" s="65">
        <f>+N29-N28</f>
        <v>5380487.1600000001</v>
      </c>
      <c r="O27" s="76">
        <f>ROUND(N27/N29,4)</f>
        <v>0.8</v>
      </c>
      <c r="S27" s="59" t="s">
        <v>76</v>
      </c>
    </row>
    <row r="28" spans="1:20" x14ac:dyDescent="0.25">
      <c r="A28" s="61">
        <v>12</v>
      </c>
      <c r="B28" s="59" t="s">
        <v>77</v>
      </c>
      <c r="D28" s="67">
        <v>881945.18</v>
      </c>
      <c r="E28" s="76">
        <f>ROUND(D28/D29,4)</f>
        <v>0.1981</v>
      </c>
      <c r="F28" s="67">
        <v>1026197.35</v>
      </c>
      <c r="G28" s="76">
        <f>ROUND(F28/F29,4)</f>
        <v>0.20030000000000001</v>
      </c>
      <c r="H28" s="67">
        <v>1029632.65</v>
      </c>
      <c r="I28" s="76">
        <f>ROUND(H28/H29,4)</f>
        <v>0.1958</v>
      </c>
      <c r="J28" s="67">
        <v>1034016.58</v>
      </c>
      <c r="K28" s="76">
        <f>ROUND(J28/J29,4)</f>
        <v>0.1943</v>
      </c>
      <c r="L28" s="67">
        <v>1303306.21</v>
      </c>
      <c r="M28" s="76">
        <f>ROUND(L28/L29,4)</f>
        <v>0.2054</v>
      </c>
      <c r="N28" s="67">
        <v>1345121.84</v>
      </c>
      <c r="O28" s="76">
        <f>ROUND(N28/N29,4)</f>
        <v>0.2</v>
      </c>
      <c r="S28" s="59" t="s">
        <v>76</v>
      </c>
      <c r="T28" s="59" t="s">
        <v>97</v>
      </c>
    </row>
    <row r="29" spans="1:20" ht="15.75" thickBot="1" x14ac:dyDescent="0.3">
      <c r="A29" s="61">
        <v>13</v>
      </c>
      <c r="B29" s="59" t="s">
        <v>75</v>
      </c>
      <c r="D29" s="64">
        <f t="shared" ref="D29:M29" si="0">SUM(D27:D28)</f>
        <v>4452288.1899999995</v>
      </c>
      <c r="E29" s="71">
        <f t="shared" si="0"/>
        <v>1</v>
      </c>
      <c r="F29" s="64">
        <f t="shared" si="0"/>
        <v>5124200.7553739995</v>
      </c>
      <c r="G29" s="71">
        <f t="shared" si="0"/>
        <v>1</v>
      </c>
      <c r="H29" s="64">
        <f t="shared" si="0"/>
        <v>5259626.0384050012</v>
      </c>
      <c r="I29" s="71">
        <f t="shared" si="0"/>
        <v>1</v>
      </c>
      <c r="J29" s="64">
        <f t="shared" si="0"/>
        <v>5320953.0310746711</v>
      </c>
      <c r="K29" s="71">
        <f t="shared" si="0"/>
        <v>1</v>
      </c>
      <c r="L29" s="64">
        <f t="shared" si="0"/>
        <v>6346180.6880322322</v>
      </c>
      <c r="M29" s="71">
        <f t="shared" si="0"/>
        <v>1</v>
      </c>
      <c r="N29" s="75">
        <f>ROUND(N28/0.2,0)</f>
        <v>6725609</v>
      </c>
      <c r="O29" s="71">
        <f>SUM(O27:O28)</f>
        <v>1</v>
      </c>
      <c r="P29" s="64">
        <f>+P39*P40</f>
        <v>6885314.6426611943</v>
      </c>
      <c r="Q29" s="64">
        <f>+Q39*Q40</f>
        <v>7179149.4607705958</v>
      </c>
      <c r="R29" s="75">
        <f>ROUND(P29/2+Q29/2,0)</f>
        <v>7032232</v>
      </c>
    </row>
    <row r="30" spans="1:20" ht="15.75" thickTop="1" x14ac:dyDescent="0.25">
      <c r="A30" s="61">
        <v>14</v>
      </c>
      <c r="D30" s="72"/>
      <c r="E30" s="71"/>
      <c r="F30" s="72"/>
      <c r="G30" s="71"/>
      <c r="H30" s="72"/>
      <c r="I30" s="71"/>
      <c r="J30" s="72"/>
      <c r="K30" s="71"/>
      <c r="L30" s="72"/>
      <c r="M30" s="71"/>
      <c r="N30" s="70"/>
      <c r="O30" s="60"/>
      <c r="P30" s="70"/>
      <c r="Q30" s="70"/>
      <c r="R30" s="70"/>
      <c r="T30" s="68"/>
    </row>
    <row r="31" spans="1:20" x14ac:dyDescent="0.25">
      <c r="A31" s="61">
        <v>15</v>
      </c>
      <c r="D31" s="72"/>
      <c r="E31" s="71"/>
      <c r="F31" s="72"/>
      <c r="G31" s="71"/>
      <c r="H31" s="72"/>
      <c r="I31" s="71"/>
      <c r="J31" s="72"/>
      <c r="K31" s="71"/>
      <c r="L31" s="72"/>
      <c r="M31" s="71"/>
      <c r="N31" s="70"/>
      <c r="O31" s="60"/>
      <c r="P31" s="70"/>
      <c r="Q31" s="74"/>
      <c r="R31" s="70"/>
    </row>
    <row r="32" spans="1:20" x14ac:dyDescent="0.25">
      <c r="A32" s="61">
        <v>16</v>
      </c>
      <c r="D32" s="72"/>
      <c r="E32" s="71"/>
      <c r="F32" s="72"/>
      <c r="G32" s="71"/>
      <c r="H32" s="72"/>
      <c r="I32" s="71"/>
      <c r="J32" s="72"/>
      <c r="K32" s="71"/>
      <c r="L32" s="72"/>
      <c r="M32" s="71"/>
      <c r="N32" s="70"/>
      <c r="O32" s="60"/>
      <c r="P32" s="70"/>
      <c r="Q32" s="73"/>
      <c r="R32" s="70"/>
    </row>
    <row r="33" spans="1:19" ht="15.75" thickBot="1" x14ac:dyDescent="0.3">
      <c r="A33" s="61">
        <v>17</v>
      </c>
      <c r="D33" s="72"/>
      <c r="E33" s="71"/>
      <c r="F33" s="72"/>
      <c r="G33" s="71"/>
      <c r="H33" s="72"/>
      <c r="I33" s="71"/>
      <c r="J33" s="72"/>
      <c r="K33" s="71"/>
      <c r="L33" s="72"/>
      <c r="M33" s="71"/>
      <c r="N33" s="70"/>
      <c r="O33" s="60"/>
      <c r="P33" s="70"/>
      <c r="Q33" s="70"/>
      <c r="R33" s="70"/>
    </row>
    <row r="34" spans="1:19" ht="15.75" thickBot="1" x14ac:dyDescent="0.3">
      <c r="A34" s="61">
        <v>18</v>
      </c>
      <c r="D34" s="148" t="s">
        <v>74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49"/>
      <c r="P34" s="148" t="s">
        <v>73</v>
      </c>
      <c r="Q34" s="149"/>
    </row>
    <row r="35" spans="1:19" x14ac:dyDescent="0.25">
      <c r="A35" s="61">
        <v>19</v>
      </c>
      <c r="D35" s="69">
        <v>2012</v>
      </c>
      <c r="E35" s="69"/>
      <c r="F35" s="69">
        <v>2013</v>
      </c>
      <c r="G35" s="69"/>
      <c r="H35" s="69">
        <v>2014</v>
      </c>
      <c r="I35" s="69"/>
      <c r="J35" s="69">
        <v>2015</v>
      </c>
      <c r="K35" s="69"/>
      <c r="L35" s="69">
        <v>2016</v>
      </c>
      <c r="M35" s="69"/>
      <c r="N35" s="69">
        <v>2017</v>
      </c>
      <c r="O35" s="69"/>
      <c r="P35" s="69">
        <v>2018</v>
      </c>
      <c r="Q35" s="69">
        <v>2019</v>
      </c>
    </row>
    <row r="36" spans="1:19" x14ac:dyDescent="0.25">
      <c r="A36" s="61">
        <v>20</v>
      </c>
      <c r="B36" s="59" t="s">
        <v>72</v>
      </c>
      <c r="D36" s="68">
        <v>598861558.77999997</v>
      </c>
      <c r="E36" s="65"/>
      <c r="F36" s="68">
        <v>618710825.89999998</v>
      </c>
      <c r="G36" s="65"/>
      <c r="H36" s="68">
        <v>634757121.94000006</v>
      </c>
      <c r="I36" s="65"/>
      <c r="J36" s="68">
        <v>650307071.48000002</v>
      </c>
      <c r="K36" s="65"/>
      <c r="L36" s="68">
        <v>697936312.42999995</v>
      </c>
      <c r="M36" s="65"/>
      <c r="N36" s="68">
        <v>724951023.48000002</v>
      </c>
      <c r="P36" s="68">
        <f>+'[3]Link Out'!$B$99</f>
        <v>749918977.0737288</v>
      </c>
      <c r="Q36" s="68">
        <f>+'[3]Link Out'!$B$100</f>
        <v>790485290.12798142</v>
      </c>
      <c r="S36" s="59" t="s">
        <v>1020</v>
      </c>
    </row>
    <row r="37" spans="1:19" x14ac:dyDescent="0.25">
      <c r="A37" s="61">
        <v>21</v>
      </c>
      <c r="B37" s="59" t="s">
        <v>71</v>
      </c>
      <c r="D37" s="67">
        <v>-112509075.84999999</v>
      </c>
      <c r="E37" s="67"/>
      <c r="F37" s="67">
        <v>-120269887.42</v>
      </c>
      <c r="G37" s="67"/>
      <c r="H37" s="67">
        <v>-114258640</v>
      </c>
      <c r="I37" s="67"/>
      <c r="J37" s="67">
        <v>-124096443.76000001</v>
      </c>
      <c r="K37" s="67"/>
      <c r="L37" s="67">
        <v>-135237937.94</v>
      </c>
      <c r="M37" s="67"/>
      <c r="N37" s="67">
        <v>-148345544.65000001</v>
      </c>
      <c r="P37" s="66">
        <f>+'[2]Link In'!Q56</f>
        <v>-157989436.89926192</v>
      </c>
      <c r="Q37" s="66">
        <f>+'[2]Link In'!Q57</f>
        <v>-172217124.60328096</v>
      </c>
      <c r="S37" s="59" t="s">
        <v>1021</v>
      </c>
    </row>
    <row r="38" spans="1:19" x14ac:dyDescent="0.25">
      <c r="A38" s="61">
        <v>22</v>
      </c>
      <c r="B38" s="59" t="s">
        <v>70</v>
      </c>
      <c r="D38" s="67">
        <v>-18677790.440000001</v>
      </c>
      <c r="E38" s="67"/>
      <c r="F38" s="67">
        <v>-20226225.289999999</v>
      </c>
      <c r="G38" s="67"/>
      <c r="H38" s="67">
        <v>-22193182.079999998</v>
      </c>
      <c r="I38" s="67"/>
      <c r="J38" s="67">
        <v>-23851753.690000001</v>
      </c>
      <c r="K38" s="67"/>
      <c r="L38" s="67">
        <v>-25668990.879999999</v>
      </c>
      <c r="M38" s="67"/>
      <c r="N38" s="67">
        <v>-27726346.379999999</v>
      </c>
      <c r="P38" s="66">
        <f>+'[2]Link In'!R56*-1</f>
        <v>-30016778.414281439</v>
      </c>
      <c r="Q38" s="66">
        <f>+'[2]Link In'!R57*-1</f>
        <v>-32375448.931058027</v>
      </c>
      <c r="S38" s="59" t="s">
        <v>1021</v>
      </c>
    </row>
    <row r="39" spans="1:19" ht="15.75" thickBot="1" x14ac:dyDescent="0.3">
      <c r="A39" s="61">
        <v>23</v>
      </c>
      <c r="B39" s="59" t="s">
        <v>69</v>
      </c>
      <c r="D39" s="64">
        <f>+D36+D37+D38</f>
        <v>467674692.48999995</v>
      </c>
      <c r="E39" s="65"/>
      <c r="F39" s="64">
        <f>+F36+F37+F38</f>
        <v>478214713.18999994</v>
      </c>
      <c r="G39" s="65"/>
      <c r="H39" s="64">
        <f>+H36+H37+H38</f>
        <v>498305299.86000007</v>
      </c>
      <c r="I39" s="65"/>
      <c r="J39" s="64">
        <f>+J36+J37+J38</f>
        <v>502358874.03000003</v>
      </c>
      <c r="K39" s="65"/>
      <c r="L39" s="64">
        <f>+L36+L37+L38</f>
        <v>537029383.61000001</v>
      </c>
      <c r="M39" s="65"/>
      <c r="N39" s="64">
        <f>+N36+N37+N38</f>
        <v>548879132.45000005</v>
      </c>
      <c r="P39" s="64">
        <f>+P36+P37+P38</f>
        <v>561912761.76018536</v>
      </c>
      <c r="Q39" s="64">
        <f>+Q36+Q37+Q38</f>
        <v>585892716.59364235</v>
      </c>
    </row>
    <row r="40" spans="1:19" ht="15.75" thickTop="1" x14ac:dyDescent="0.25">
      <c r="A40" s="61">
        <v>24</v>
      </c>
      <c r="B40" s="59" t="s">
        <v>68</v>
      </c>
      <c r="D40" s="63">
        <f>+D29/D39</f>
        <v>9.5200537071934901E-3</v>
      </c>
      <c r="F40" s="63">
        <f>+F29/F39</f>
        <v>1.0715272060937402E-2</v>
      </c>
      <c r="H40" s="63">
        <f>+H29/H39</f>
        <v>1.0555027289259625E-2</v>
      </c>
      <c r="J40" s="63">
        <f>+J29/J39</f>
        <v>1.0591935976743416E-2</v>
      </c>
      <c r="L40" s="63">
        <f>+L29/L39</f>
        <v>1.1817194518058136E-2</v>
      </c>
      <c r="N40" s="63">
        <f>+N29/N39</f>
        <v>1.2253351607628601E-2</v>
      </c>
      <c r="P40" s="62">
        <f>+N40</f>
        <v>1.2253351607628601E-2</v>
      </c>
      <c r="Q40" s="62">
        <f>+P40</f>
        <v>1.2253351607628601E-2</v>
      </c>
    </row>
    <row r="41" spans="1:19" x14ac:dyDescent="0.25">
      <c r="A41" s="61">
        <v>25</v>
      </c>
      <c r="P41" s="61"/>
      <c r="Q41" s="61"/>
    </row>
    <row r="42" spans="1:19" x14ac:dyDescent="0.25">
      <c r="A42" s="61">
        <v>26</v>
      </c>
      <c r="B42" s="59" t="s">
        <v>67</v>
      </c>
    </row>
    <row r="43" spans="1:19" x14ac:dyDescent="0.25">
      <c r="A43" s="61">
        <v>27</v>
      </c>
      <c r="B43" s="59" t="s">
        <v>66</v>
      </c>
    </row>
    <row r="44" spans="1:19" x14ac:dyDescent="0.25">
      <c r="A44" s="61">
        <v>28</v>
      </c>
    </row>
    <row r="45" spans="1:19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9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</sheetData>
  <mergeCells count="5">
    <mergeCell ref="P34:Q34"/>
    <mergeCell ref="D34:N34"/>
    <mergeCell ref="A4:R4"/>
    <mergeCell ref="A5:R5"/>
    <mergeCell ref="A6:R6"/>
  </mergeCells>
  <printOptions horizontalCentered="1" verticalCentered="1"/>
  <pageMargins left="0.75" right="0.75" top="0.75" bottom="0.75" header="0.3" footer="0.3"/>
  <pageSetup scale="61" orientation="landscape" blackAndWhite="1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zoomScaleNormal="100" zoomScaleSheetLayoutView="40" workbookViewId="0">
      <pane ySplit="6" topLeftCell="A99" activePane="bottomLeft" state="frozen"/>
      <selection pane="bottomLeft" activeCell="H125" sqref="H125"/>
    </sheetView>
  </sheetViews>
  <sheetFormatPr defaultColWidth="9.140625" defaultRowHeight="15" outlineLevelCol="1" x14ac:dyDescent="0.25"/>
  <cols>
    <col min="1" max="1" width="48.5703125" style="2" bestFit="1" customWidth="1"/>
    <col min="2" max="2" width="11.85546875" style="2" hidden="1" customWidth="1" outlineLevel="1"/>
    <col min="3" max="3" width="7.5703125" style="2" hidden="1" customWidth="1" outlineLevel="1"/>
    <col min="4" max="4" width="11.85546875" style="2" hidden="1" customWidth="1" outlineLevel="1"/>
    <col min="5" max="5" width="10.85546875" style="2" hidden="1" customWidth="1" outlineLevel="1"/>
    <col min="6" max="6" width="19.28515625" style="2" hidden="1" customWidth="1" outlineLevel="1"/>
    <col min="7" max="7" width="21.85546875" style="2" hidden="1" customWidth="1" outlineLevel="1"/>
    <col min="8" max="8" width="13.28515625" style="2" bestFit="1" customWidth="1" collapsed="1"/>
    <col min="9" max="9" width="11.85546875" style="2" hidden="1" customWidth="1" outlineLevel="1" collapsed="1"/>
    <col min="10" max="10" width="8.28515625" style="2" hidden="1" customWidth="1" outlineLevel="1"/>
    <col min="11" max="11" width="13.28515625" style="2" hidden="1" customWidth="1" outlineLevel="1"/>
    <col min="12" max="12" width="11.85546875" style="2" hidden="1" customWidth="1" outlineLevel="1"/>
    <col min="13" max="13" width="19.28515625" style="2" hidden="1" customWidth="1" outlineLevel="1"/>
    <col min="14" max="14" width="21.85546875" style="2" hidden="1" customWidth="1" outlineLevel="1"/>
    <col min="15" max="15" width="13.28515625" style="2" bestFit="1" customWidth="1" collapsed="1"/>
    <col min="16" max="16" width="11.85546875" style="2" hidden="1" customWidth="1" outlineLevel="1"/>
    <col min="17" max="17" width="8.28515625" style="2" hidden="1" customWidth="1" outlineLevel="1"/>
    <col min="18" max="18" width="13.28515625" style="2" hidden="1" customWidth="1" outlineLevel="1"/>
    <col min="19" max="19" width="11.85546875" style="2" hidden="1" customWidth="1" outlineLevel="1"/>
    <col min="20" max="20" width="19.28515625" style="2" hidden="1" customWidth="1" outlineLevel="1"/>
    <col min="21" max="21" width="21.85546875" style="2" hidden="1" customWidth="1" outlineLevel="1"/>
    <col min="22" max="22" width="13.28515625" style="2" bestFit="1" customWidth="1" collapsed="1"/>
    <col min="23" max="23" width="11.85546875" style="2" hidden="1" customWidth="1" outlineLevel="1"/>
    <col min="24" max="24" width="8.28515625" style="2" hidden="1" customWidth="1" outlineLevel="1"/>
    <col min="25" max="25" width="13.28515625" style="2" hidden="1" customWidth="1" outlineLevel="1"/>
    <col min="26" max="26" width="11.85546875" style="2" hidden="1" customWidth="1" outlineLevel="1"/>
    <col min="27" max="27" width="19.28515625" style="2" hidden="1" customWidth="1" outlineLevel="1"/>
    <col min="28" max="28" width="21.85546875" style="2" hidden="1" customWidth="1" outlineLevel="1"/>
    <col min="29" max="29" width="13.28515625" style="2" bestFit="1" customWidth="1" collapsed="1"/>
    <col min="30" max="30" width="2.7109375" style="2" hidden="1" customWidth="1" outlineLevel="1"/>
    <col min="31" max="31" width="12.5703125" style="5" hidden="1" customWidth="1" outlineLevel="1"/>
    <col min="32" max="32" width="8" style="6" hidden="1" customWidth="1" outlineLevel="1"/>
    <col min="33" max="33" width="13.28515625" style="2" hidden="1" customWidth="1" outlineLevel="1"/>
    <col min="34" max="34" width="12.5703125" style="5" hidden="1" customWidth="1" outlineLevel="1"/>
    <col min="35" max="35" width="20.7109375" style="6" hidden="1" customWidth="1" outlineLevel="1"/>
    <col min="36" max="36" width="23.28515625" style="7" hidden="1" customWidth="1" outlineLevel="1"/>
    <col min="37" max="37" width="15.28515625" style="7" bestFit="1" customWidth="1" collapsed="1"/>
    <col min="38" max="38" width="10.28515625" style="2" hidden="1" customWidth="1"/>
    <col min="39" max="39" width="12.140625" style="2" bestFit="1" customWidth="1"/>
    <col min="40" max="40" width="1.5703125" style="2" bestFit="1" customWidth="1"/>
    <col min="41" max="16384" width="9.140625" style="2"/>
  </cols>
  <sheetData>
    <row r="1" spans="1:38" x14ac:dyDescent="0.25">
      <c r="A1" s="146" t="s">
        <v>110</v>
      </c>
    </row>
    <row r="2" spans="1:38" x14ac:dyDescent="0.25">
      <c r="A2" s="146" t="s">
        <v>111</v>
      </c>
    </row>
    <row r="3" spans="1:38" x14ac:dyDescent="0.25">
      <c r="A3" s="147" t="s">
        <v>112</v>
      </c>
    </row>
    <row r="5" spans="1:38" x14ac:dyDescent="0.25">
      <c r="A5" s="2" t="s">
        <v>96</v>
      </c>
      <c r="E5" s="4" t="s">
        <v>0</v>
      </c>
    </row>
    <row r="6" spans="1:38" ht="15.75" x14ac:dyDescent="0.25">
      <c r="A6" s="8"/>
      <c r="B6" s="152" t="s">
        <v>1</v>
      </c>
      <c r="C6" s="153"/>
      <c r="D6" s="153"/>
      <c r="E6" s="153"/>
      <c r="F6" s="153"/>
      <c r="G6" s="153"/>
      <c r="H6" s="154"/>
      <c r="I6" s="152" t="s">
        <v>2</v>
      </c>
      <c r="J6" s="153"/>
      <c r="K6" s="153"/>
      <c r="L6" s="153"/>
      <c r="M6" s="153"/>
      <c r="N6" s="153"/>
      <c r="O6" s="154"/>
      <c r="P6" s="152" t="s">
        <v>3</v>
      </c>
      <c r="Q6" s="153"/>
      <c r="R6" s="153"/>
      <c r="S6" s="153"/>
      <c r="T6" s="153"/>
      <c r="U6" s="153"/>
      <c r="V6" s="154"/>
      <c r="W6" s="152" t="s">
        <v>4</v>
      </c>
      <c r="X6" s="153"/>
      <c r="Y6" s="153"/>
      <c r="Z6" s="153"/>
      <c r="AA6" s="153"/>
      <c r="AB6" s="153"/>
      <c r="AC6" s="154"/>
      <c r="AD6" s="9"/>
      <c r="AE6" s="152" t="s">
        <v>63</v>
      </c>
      <c r="AF6" s="153"/>
      <c r="AG6" s="153"/>
      <c r="AH6" s="153"/>
      <c r="AI6" s="153"/>
      <c r="AJ6" s="153"/>
      <c r="AK6" s="154"/>
      <c r="AL6" s="9"/>
    </row>
    <row r="7" spans="1:38" x14ac:dyDescent="0.25">
      <c r="A7" s="10" t="s">
        <v>5</v>
      </c>
      <c r="B7" s="11" t="s">
        <v>6</v>
      </c>
      <c r="C7" s="11" t="s">
        <v>7</v>
      </c>
      <c r="D7" s="12" t="s">
        <v>8</v>
      </c>
      <c r="E7" s="12" t="s">
        <v>9</v>
      </c>
      <c r="F7" s="11" t="s">
        <v>7</v>
      </c>
      <c r="G7" s="11" t="s">
        <v>8</v>
      </c>
      <c r="H7" s="11" t="s">
        <v>10</v>
      </c>
      <c r="I7" s="11" t="s">
        <v>6</v>
      </c>
      <c r="J7" s="11" t="s">
        <v>7</v>
      </c>
      <c r="K7" s="12" t="s">
        <v>8</v>
      </c>
      <c r="L7" s="12" t="s">
        <v>9</v>
      </c>
      <c r="M7" s="11" t="s">
        <v>7</v>
      </c>
      <c r="N7" s="11" t="s">
        <v>8</v>
      </c>
      <c r="O7" s="11" t="s">
        <v>10</v>
      </c>
      <c r="P7" s="11" t="s">
        <v>6</v>
      </c>
      <c r="Q7" s="11" t="s">
        <v>7</v>
      </c>
      <c r="R7" s="12" t="s">
        <v>8</v>
      </c>
      <c r="S7" s="12" t="s">
        <v>9</v>
      </c>
      <c r="T7" s="11" t="s">
        <v>7</v>
      </c>
      <c r="U7" s="11" t="s">
        <v>8</v>
      </c>
      <c r="V7" s="11" t="s">
        <v>10</v>
      </c>
      <c r="W7" s="11" t="s">
        <v>6</v>
      </c>
      <c r="X7" s="11" t="s">
        <v>7</v>
      </c>
      <c r="Y7" s="12" t="s">
        <v>8</v>
      </c>
      <c r="Z7" s="12" t="s">
        <v>9</v>
      </c>
      <c r="AA7" s="11" t="s">
        <v>7</v>
      </c>
      <c r="AB7" s="11" t="s">
        <v>8</v>
      </c>
      <c r="AC7" s="11" t="s">
        <v>10</v>
      </c>
      <c r="AD7" s="13"/>
      <c r="AE7" s="14" t="s">
        <v>6</v>
      </c>
      <c r="AF7" s="15" t="s">
        <v>7</v>
      </c>
      <c r="AG7" s="12" t="s">
        <v>8</v>
      </c>
      <c r="AH7" s="16" t="s">
        <v>9</v>
      </c>
      <c r="AI7" s="15" t="s">
        <v>7</v>
      </c>
      <c r="AJ7" s="17" t="s">
        <v>8</v>
      </c>
      <c r="AK7" s="17" t="s">
        <v>10</v>
      </c>
      <c r="AL7" s="13"/>
    </row>
    <row r="8" spans="1:38" x14ac:dyDescent="0.25">
      <c r="A8" s="39" t="s">
        <v>11</v>
      </c>
      <c r="B8" s="18"/>
      <c r="C8" s="19">
        <v>0.86899999999999999</v>
      </c>
      <c r="F8" s="19">
        <v>0.91599999999999993</v>
      </c>
      <c r="H8" s="20">
        <v>26623.205169999997</v>
      </c>
      <c r="I8" s="20"/>
      <c r="J8" s="24"/>
      <c r="K8" s="20"/>
      <c r="L8" s="20"/>
      <c r="M8" s="24"/>
      <c r="N8" s="20"/>
      <c r="O8" s="20">
        <v>27374.939999999995</v>
      </c>
      <c r="P8" s="20"/>
      <c r="Q8" s="24"/>
      <c r="R8" s="20"/>
      <c r="S8" s="20"/>
      <c r="T8" s="24"/>
      <c r="U8" s="20"/>
      <c r="V8" s="20">
        <v>41425.194887999998</v>
      </c>
      <c r="W8" s="20"/>
      <c r="X8" s="24"/>
      <c r="Y8" s="20"/>
      <c r="Z8" s="20"/>
      <c r="AA8" s="24"/>
      <c r="AB8" s="20"/>
      <c r="AC8" s="20">
        <v>44022.867532999997</v>
      </c>
      <c r="AD8" s="20"/>
      <c r="AG8" s="20"/>
      <c r="AK8" s="7">
        <v>58935.243319100002</v>
      </c>
      <c r="AL8" s="20"/>
    </row>
    <row r="9" spans="1:38" x14ac:dyDescent="0.25">
      <c r="A9" s="21" t="s">
        <v>12</v>
      </c>
      <c r="B9" s="18">
        <v>2821289</v>
      </c>
      <c r="C9" s="22">
        <v>0.129</v>
      </c>
      <c r="D9" s="23">
        <v>3639.46281</v>
      </c>
      <c r="E9" s="18">
        <v>229936</v>
      </c>
      <c r="F9" s="22">
        <v>0.129</v>
      </c>
      <c r="G9" s="23">
        <v>296.61744000000004</v>
      </c>
      <c r="H9" s="20">
        <v>3936.08025</v>
      </c>
      <c r="I9" s="18">
        <v>2855700</v>
      </c>
      <c r="J9" s="24">
        <v>0.128</v>
      </c>
      <c r="K9" s="20">
        <v>3655.2960000000003</v>
      </c>
      <c r="L9" s="18">
        <v>284323</v>
      </c>
      <c r="M9" s="24">
        <v>0.128</v>
      </c>
      <c r="N9" s="20">
        <v>363.93343999999996</v>
      </c>
      <c r="O9" s="4">
        <v>4019.2294400000001</v>
      </c>
      <c r="P9" s="18">
        <v>4131348</v>
      </c>
      <c r="Q9" s="24">
        <v>0.127</v>
      </c>
      <c r="R9" s="20">
        <v>5246.81196</v>
      </c>
      <c r="S9" s="18">
        <v>497508</v>
      </c>
      <c r="T9" s="24">
        <v>0.127</v>
      </c>
      <c r="U9" s="20">
        <v>631.83516000000009</v>
      </c>
      <c r="V9" s="4">
        <v>5878.6471199999996</v>
      </c>
      <c r="W9" s="18">
        <v>4164811</v>
      </c>
      <c r="X9" s="24">
        <v>0.126</v>
      </c>
      <c r="Y9" s="20">
        <v>5247.6618600000002</v>
      </c>
      <c r="Z9" s="18">
        <v>727571</v>
      </c>
      <c r="AA9" s="24">
        <v>0.126</v>
      </c>
      <c r="AB9" s="20">
        <v>916.73946000000001</v>
      </c>
      <c r="AC9" s="4">
        <v>6164.4013199999999</v>
      </c>
      <c r="AD9" s="4"/>
      <c r="AE9" s="25">
        <v>4479967</v>
      </c>
      <c r="AF9" s="26">
        <v>0.124</v>
      </c>
      <c r="AG9" s="4">
        <v>5555.1590800000004</v>
      </c>
      <c r="AH9" s="5">
        <v>1944220</v>
      </c>
      <c r="AI9" s="6">
        <v>0.124</v>
      </c>
      <c r="AJ9" s="7">
        <v>2410.8328000000001</v>
      </c>
      <c r="AK9" s="7">
        <v>7965.9918800000005</v>
      </c>
    </row>
    <row r="10" spans="1:38" x14ac:dyDescent="0.25">
      <c r="A10" s="21" t="s">
        <v>13</v>
      </c>
      <c r="B10" s="18">
        <v>2821289</v>
      </c>
      <c r="C10" s="22">
        <v>0.57599999999999996</v>
      </c>
      <c r="D10" s="23">
        <v>16250.61464</v>
      </c>
      <c r="E10" s="18">
        <v>229936</v>
      </c>
      <c r="F10" s="22">
        <v>0.57599999999999996</v>
      </c>
      <c r="G10" s="23">
        <v>1324.43136</v>
      </c>
      <c r="H10" s="20">
        <v>17575.045999999998</v>
      </c>
      <c r="I10" s="18">
        <v>2855700</v>
      </c>
      <c r="J10" s="24">
        <v>0.57299999999999995</v>
      </c>
      <c r="K10" s="20">
        <v>16363.160999999998</v>
      </c>
      <c r="L10" s="18">
        <v>284323</v>
      </c>
      <c r="M10" s="24">
        <v>0.57299999999999995</v>
      </c>
      <c r="N10" s="20">
        <v>1629.1707899999999</v>
      </c>
      <c r="O10" s="4">
        <v>17992.331789999997</v>
      </c>
      <c r="P10" s="18">
        <v>4131348</v>
      </c>
      <c r="Q10" s="24">
        <v>0.59099999999999997</v>
      </c>
      <c r="R10" s="20">
        <v>24416.266680000001</v>
      </c>
      <c r="S10" s="18">
        <v>497508</v>
      </c>
      <c r="T10" s="24">
        <v>0.59099999999999997</v>
      </c>
      <c r="U10" s="20">
        <v>2940.2722800000001</v>
      </c>
      <c r="V10" s="4">
        <v>27356.538960000002</v>
      </c>
      <c r="W10" s="18">
        <v>4164811</v>
      </c>
      <c r="X10" s="24">
        <v>0.58799999999999997</v>
      </c>
      <c r="Y10" s="20">
        <v>24489.088679999997</v>
      </c>
      <c r="Z10" s="18">
        <v>727571</v>
      </c>
      <c r="AA10" s="24">
        <v>0.59199999999999997</v>
      </c>
      <c r="AB10" s="20">
        <v>4307.2203200000004</v>
      </c>
      <c r="AC10" s="4">
        <v>28796.308999999997</v>
      </c>
      <c r="AD10" s="4"/>
      <c r="AE10" s="25">
        <v>4479967</v>
      </c>
      <c r="AF10" s="27">
        <v>0.6</v>
      </c>
      <c r="AG10" s="4">
        <v>26879.801999999996</v>
      </c>
      <c r="AH10" s="5">
        <v>1944220</v>
      </c>
      <c r="AI10" s="6">
        <v>0.6</v>
      </c>
      <c r="AJ10" s="7">
        <v>11665.32</v>
      </c>
      <c r="AK10" s="7">
        <v>38545.121999999996</v>
      </c>
    </row>
    <row r="11" spans="1:38" x14ac:dyDescent="0.25">
      <c r="A11" s="21" t="s">
        <v>14</v>
      </c>
      <c r="B11" s="18">
        <v>2821289</v>
      </c>
      <c r="C11" s="22">
        <v>8.5999999999999993E-2</v>
      </c>
      <c r="D11" s="23">
        <v>2426.30854</v>
      </c>
      <c r="E11" s="18">
        <v>229936</v>
      </c>
      <c r="F11" s="22">
        <v>0.1263</v>
      </c>
      <c r="G11" s="23">
        <v>290.40916799999997</v>
      </c>
      <c r="H11" s="20">
        <v>2716.7177080000001</v>
      </c>
      <c r="I11" s="18">
        <v>2855700</v>
      </c>
      <c r="J11" s="24">
        <v>8.8999999999999996E-2</v>
      </c>
      <c r="K11" s="20">
        <v>2541.5729999999999</v>
      </c>
      <c r="L11" s="18">
        <v>284323</v>
      </c>
      <c r="M11" s="24">
        <v>0.11700000000000001</v>
      </c>
      <c r="N11" s="20">
        <v>332.65791000000007</v>
      </c>
      <c r="O11" s="4">
        <v>2874.2309099999998</v>
      </c>
      <c r="P11" s="18">
        <v>4131348</v>
      </c>
      <c r="Q11" s="24">
        <v>9.1999999999999998E-2</v>
      </c>
      <c r="R11" s="20">
        <v>3800.8401600000002</v>
      </c>
      <c r="S11" s="18">
        <v>497508</v>
      </c>
      <c r="T11" s="24">
        <v>0.1239</v>
      </c>
      <c r="U11" s="20">
        <v>616.41241200000002</v>
      </c>
      <c r="V11" s="4">
        <v>4417.2525720000003</v>
      </c>
      <c r="W11" s="18">
        <v>4164811</v>
      </c>
      <c r="X11" s="24">
        <v>9.8000000000000004E-2</v>
      </c>
      <c r="Y11" s="20">
        <v>4081.51478</v>
      </c>
      <c r="Z11" s="18">
        <v>727571</v>
      </c>
      <c r="AA11" s="24">
        <v>0.12970000000000001</v>
      </c>
      <c r="AB11" s="20">
        <v>943.65958699999999</v>
      </c>
      <c r="AC11" s="4">
        <v>5025.1743669999996</v>
      </c>
      <c r="AD11" s="4"/>
      <c r="AE11" s="25">
        <v>4479967</v>
      </c>
      <c r="AF11" s="27">
        <v>9.8000000000000004E-2</v>
      </c>
      <c r="AG11" s="4">
        <v>4390.3676599999999</v>
      </c>
      <c r="AH11" s="5">
        <v>1944220</v>
      </c>
      <c r="AI11" s="6">
        <v>0.12970000000000001</v>
      </c>
      <c r="AJ11" s="7">
        <v>2521.6533400000003</v>
      </c>
      <c r="AK11" s="7">
        <v>6912.0210000000006</v>
      </c>
    </row>
    <row r="12" spans="1:38" x14ac:dyDescent="0.25">
      <c r="A12" s="21" t="s">
        <v>15</v>
      </c>
      <c r="B12" s="18">
        <v>2821289</v>
      </c>
      <c r="C12" s="22">
        <v>4.5999999999999999E-2</v>
      </c>
      <c r="D12" s="23">
        <v>1297.79294</v>
      </c>
      <c r="E12" s="18">
        <v>229936</v>
      </c>
      <c r="F12" s="22">
        <v>4.5999999999999999E-2</v>
      </c>
      <c r="G12" s="23">
        <v>105.77056</v>
      </c>
      <c r="H12" s="20">
        <v>1403.5635</v>
      </c>
      <c r="I12" s="18">
        <v>2855700</v>
      </c>
      <c r="J12" s="24">
        <v>4.5999999999999999E-2</v>
      </c>
      <c r="K12" s="20">
        <v>1313.6220000000001</v>
      </c>
      <c r="L12" s="18">
        <v>284323</v>
      </c>
      <c r="M12" s="24">
        <v>4.5999999999999999E-2</v>
      </c>
      <c r="N12" s="20">
        <v>130.78858</v>
      </c>
      <c r="O12" s="4">
        <v>1444.41058</v>
      </c>
      <c r="P12" s="18">
        <v>4131348</v>
      </c>
      <c r="Q12" s="24">
        <v>4.5999999999999999E-2</v>
      </c>
      <c r="R12" s="20">
        <v>1900.4200800000001</v>
      </c>
      <c r="S12" s="18">
        <v>497508</v>
      </c>
      <c r="T12" s="24">
        <v>4.5999999999999999E-2</v>
      </c>
      <c r="U12" s="20">
        <v>228.85368</v>
      </c>
      <c r="V12" s="4">
        <v>2129.27376</v>
      </c>
      <c r="W12" s="18">
        <v>4164811</v>
      </c>
      <c r="X12" s="24">
        <v>4.5999999999999999E-2</v>
      </c>
      <c r="Y12" s="20">
        <v>1915.8130599999997</v>
      </c>
      <c r="Z12" s="18">
        <v>727571</v>
      </c>
      <c r="AA12" s="24">
        <v>4.5999999999999999E-2</v>
      </c>
      <c r="AB12" s="20">
        <v>334.68265999999994</v>
      </c>
      <c r="AC12" s="4">
        <v>2250.4857199999997</v>
      </c>
      <c r="AD12" s="4"/>
      <c r="AE12" s="25">
        <v>4479967</v>
      </c>
      <c r="AF12" s="27">
        <v>4.5999999999999999E-2</v>
      </c>
      <c r="AG12" s="4">
        <v>2060.7848199999999</v>
      </c>
      <c r="AH12" s="5">
        <v>1944220</v>
      </c>
      <c r="AI12" s="6">
        <v>4.5999999999999999E-2</v>
      </c>
      <c r="AJ12" s="7">
        <v>894.34119999999996</v>
      </c>
      <c r="AK12" s="7">
        <v>2955.1160199999995</v>
      </c>
    </row>
    <row r="13" spans="1:38" x14ac:dyDescent="0.25">
      <c r="A13" s="21" t="s">
        <v>16</v>
      </c>
      <c r="B13" s="18">
        <v>2821289</v>
      </c>
      <c r="C13" s="22">
        <v>2.5000000000000001E-2</v>
      </c>
      <c r="D13" s="23">
        <v>705.32225000000005</v>
      </c>
      <c r="E13" s="18">
        <v>229936</v>
      </c>
      <c r="F13" s="22">
        <v>3.8699999999999998E-2</v>
      </c>
      <c r="G13" s="23">
        <v>88.985231999999996</v>
      </c>
      <c r="H13" s="20">
        <v>794.30748200000005</v>
      </c>
      <c r="I13" s="18">
        <v>2855700</v>
      </c>
      <c r="J13" s="24">
        <v>2.5999999999999999E-2</v>
      </c>
      <c r="K13" s="20">
        <v>742.48199999999997</v>
      </c>
      <c r="L13" s="18">
        <v>284323</v>
      </c>
      <c r="M13" s="24">
        <v>3.5999999999999997E-2</v>
      </c>
      <c r="N13" s="20">
        <v>102.35627999999998</v>
      </c>
      <c r="O13" s="4">
        <v>844.83827999999994</v>
      </c>
      <c r="P13" s="18">
        <v>4131348</v>
      </c>
      <c r="Q13" s="24">
        <v>2.8000000000000001E-2</v>
      </c>
      <c r="R13" s="20">
        <v>1156.7774400000001</v>
      </c>
      <c r="S13" s="18">
        <v>497508</v>
      </c>
      <c r="T13" s="24">
        <v>3.9699999999999999E-2</v>
      </c>
      <c r="U13" s="20">
        <v>197.51067599999999</v>
      </c>
      <c r="V13" s="4">
        <v>1354.2881160000002</v>
      </c>
      <c r="W13" s="18">
        <v>4164811</v>
      </c>
      <c r="X13" s="24">
        <v>2.8899999999999999E-2</v>
      </c>
      <c r="Y13" s="20">
        <v>1203.6303789999999</v>
      </c>
      <c r="Z13" s="18">
        <v>727571</v>
      </c>
      <c r="AA13" s="24">
        <v>3.8699999999999998E-2</v>
      </c>
      <c r="AB13" s="20">
        <v>281.56997699999999</v>
      </c>
      <c r="AC13" s="4">
        <v>1485.2003559999998</v>
      </c>
      <c r="AD13" s="4"/>
      <c r="AE13" s="25">
        <v>4479967</v>
      </c>
      <c r="AF13" s="27">
        <v>2.9430000000000001E-2</v>
      </c>
      <c r="AG13" s="4">
        <v>1318.4542881000002</v>
      </c>
      <c r="AH13" s="5">
        <v>1944220</v>
      </c>
      <c r="AI13" s="6">
        <v>3.9655000000000003E-2</v>
      </c>
      <c r="AJ13" s="7">
        <v>770.98044100000004</v>
      </c>
      <c r="AK13" s="7">
        <v>2089.4347291000004</v>
      </c>
    </row>
    <row r="14" spans="1:38" x14ac:dyDescent="0.25">
      <c r="A14" s="21" t="s">
        <v>17</v>
      </c>
      <c r="B14" s="18">
        <v>2821289</v>
      </c>
      <c r="C14" s="22">
        <v>7.0000000000000001E-3</v>
      </c>
      <c r="D14" s="23">
        <v>197.49023</v>
      </c>
      <c r="E14" s="18">
        <v>229936</v>
      </c>
      <c r="F14" s="22">
        <v>0</v>
      </c>
      <c r="G14" s="23">
        <v>0</v>
      </c>
      <c r="H14" s="20">
        <v>197.49023</v>
      </c>
      <c r="I14" s="18">
        <v>2855700</v>
      </c>
      <c r="J14" s="24">
        <v>7.0000000000000001E-3</v>
      </c>
      <c r="K14" s="20">
        <v>199.899</v>
      </c>
      <c r="L14" s="18">
        <v>284323</v>
      </c>
      <c r="M14" s="24">
        <v>0</v>
      </c>
      <c r="N14" s="20">
        <v>0</v>
      </c>
      <c r="O14" s="4">
        <v>199.899</v>
      </c>
      <c r="P14" s="18">
        <v>4131348</v>
      </c>
      <c r="Q14" s="24">
        <v>7.0000000000000001E-3</v>
      </c>
      <c r="R14" s="20">
        <v>289.19436000000002</v>
      </c>
      <c r="S14" s="18">
        <v>497508</v>
      </c>
      <c r="T14" s="24">
        <v>0</v>
      </c>
      <c r="U14" s="20">
        <v>0</v>
      </c>
      <c r="V14" s="4">
        <v>289.19436000000002</v>
      </c>
      <c r="W14" s="18">
        <v>4164811</v>
      </c>
      <c r="X14" s="24">
        <v>7.0000000000000001E-3</v>
      </c>
      <c r="Y14" s="20">
        <v>291.53676999999999</v>
      </c>
      <c r="Z14" s="18">
        <v>727571</v>
      </c>
      <c r="AA14" s="24">
        <v>0</v>
      </c>
      <c r="AB14" s="20">
        <v>0</v>
      </c>
      <c r="AC14" s="4">
        <v>291.53676999999999</v>
      </c>
      <c r="AD14" s="4"/>
      <c r="AE14" s="25">
        <v>4479967</v>
      </c>
      <c r="AF14" s="27">
        <v>7.0000000000000001E-3</v>
      </c>
      <c r="AG14" s="4">
        <v>313.59769</v>
      </c>
      <c r="AH14" s="5">
        <v>1944220</v>
      </c>
      <c r="AJ14" s="7">
        <v>0</v>
      </c>
      <c r="AK14" s="7">
        <v>313.59769</v>
      </c>
    </row>
    <row r="15" spans="1:38" x14ac:dyDescent="0.25">
      <c r="A15" s="21" t="s">
        <v>64</v>
      </c>
      <c r="B15" s="18"/>
      <c r="C15" s="22"/>
      <c r="D15" s="23"/>
      <c r="E15" s="18"/>
      <c r="F15" s="22"/>
      <c r="G15" s="23"/>
      <c r="H15" s="20"/>
      <c r="I15" s="18"/>
      <c r="J15" s="24"/>
      <c r="K15" s="20"/>
      <c r="L15" s="18"/>
      <c r="M15" s="24"/>
      <c r="N15" s="20"/>
      <c r="O15" s="4"/>
      <c r="P15" s="18"/>
      <c r="Q15" s="24"/>
      <c r="R15" s="20"/>
      <c r="S15" s="18"/>
      <c r="T15" s="24"/>
      <c r="U15" s="20"/>
      <c r="V15" s="4"/>
      <c r="W15" s="18">
        <v>8000</v>
      </c>
      <c r="X15" s="24">
        <v>0.122</v>
      </c>
      <c r="Y15" s="20">
        <v>9.76</v>
      </c>
      <c r="Z15" s="18">
        <v>0</v>
      </c>
      <c r="AA15" s="24">
        <v>0</v>
      </c>
      <c r="AB15" s="20">
        <v>0</v>
      </c>
      <c r="AC15" s="4">
        <v>9.76</v>
      </c>
      <c r="AD15" s="4"/>
      <c r="AE15" s="25">
        <v>15000</v>
      </c>
      <c r="AF15" s="26">
        <v>1.0264000000000001E-2</v>
      </c>
      <c r="AG15" s="4">
        <v>153.96</v>
      </c>
      <c r="AJ15" s="7">
        <v>0</v>
      </c>
      <c r="AK15" s="7">
        <v>153.96</v>
      </c>
    </row>
    <row r="16" spans="1:38" x14ac:dyDescent="0.25">
      <c r="A16" s="91" t="s">
        <v>18</v>
      </c>
      <c r="C16" s="3"/>
      <c r="F16" s="3"/>
      <c r="H16" s="20">
        <v>23884.127504000004</v>
      </c>
      <c r="I16" s="18" t="s">
        <v>0</v>
      </c>
      <c r="J16" s="24" t="s">
        <v>0</v>
      </c>
      <c r="K16" s="20"/>
      <c r="L16" s="20"/>
      <c r="M16" s="24"/>
      <c r="N16" s="20"/>
      <c r="O16" s="4">
        <v>25326.95707</v>
      </c>
      <c r="P16" s="18" t="s">
        <v>0</v>
      </c>
      <c r="Q16" s="24" t="s">
        <v>0</v>
      </c>
      <c r="R16" s="20"/>
      <c r="S16" s="20"/>
      <c r="T16" s="24"/>
      <c r="U16" s="20"/>
      <c r="V16" s="4">
        <v>26846.185979999998</v>
      </c>
      <c r="W16" s="18" t="s">
        <v>0</v>
      </c>
      <c r="X16" s="24" t="s">
        <v>0</v>
      </c>
      <c r="Y16" s="20"/>
      <c r="Z16" s="20"/>
      <c r="AA16" s="24"/>
      <c r="AB16" s="20"/>
      <c r="AC16" s="4">
        <v>26916.053429999996</v>
      </c>
      <c r="AD16" s="4"/>
      <c r="AE16" s="25"/>
      <c r="AF16" s="26"/>
      <c r="AG16" s="4"/>
      <c r="AK16" s="7">
        <v>30046.171856999998</v>
      </c>
      <c r="AL16" s="20"/>
    </row>
    <row r="17" spans="1:38" x14ac:dyDescent="0.25">
      <c r="A17" s="21" t="s">
        <v>12</v>
      </c>
      <c r="B17" s="18">
        <v>1840972</v>
      </c>
      <c r="C17" s="28">
        <v>9.2999999999999999E-2</v>
      </c>
      <c r="D17" s="23">
        <v>1712.1039600000001</v>
      </c>
      <c r="E17" s="18">
        <v>1068592</v>
      </c>
      <c r="F17" s="28">
        <v>0.11899999999999999</v>
      </c>
      <c r="G17" s="23">
        <v>1271.6244799999999</v>
      </c>
      <c r="H17" s="20">
        <v>2983.7284399999999</v>
      </c>
      <c r="I17" s="18">
        <v>1863199</v>
      </c>
      <c r="J17" s="24">
        <v>9.2999999999999999E-2</v>
      </c>
      <c r="K17" s="20">
        <v>1732.7750700000001</v>
      </c>
      <c r="L17" s="18">
        <v>1170016</v>
      </c>
      <c r="M17" s="24">
        <v>0.1108</v>
      </c>
      <c r="N17" s="20">
        <v>1296.3777279999999</v>
      </c>
      <c r="O17" s="4">
        <v>3029.1527980000001</v>
      </c>
      <c r="P17" s="18">
        <v>2000472</v>
      </c>
      <c r="Q17" s="24">
        <v>9.2999999999999999E-2</v>
      </c>
      <c r="R17" s="20">
        <v>1860.4389600000002</v>
      </c>
      <c r="S17" s="18">
        <v>1115545</v>
      </c>
      <c r="T17" s="24">
        <v>0.1168</v>
      </c>
      <c r="U17" s="20">
        <v>1302.9565600000001</v>
      </c>
      <c r="V17" s="4">
        <v>3163.39552</v>
      </c>
      <c r="W17" s="18">
        <v>2022974</v>
      </c>
      <c r="X17" s="24">
        <v>9.2999999999999999E-2</v>
      </c>
      <c r="Y17" s="20">
        <v>1881.36582</v>
      </c>
      <c r="Z17" s="18">
        <v>1027880</v>
      </c>
      <c r="AA17" s="24">
        <v>0.11509999999999999</v>
      </c>
      <c r="AB17" s="20">
        <v>1183.08988</v>
      </c>
      <c r="AC17" s="4">
        <v>3064.4557</v>
      </c>
      <c r="AD17" s="4"/>
      <c r="AE17" s="25">
        <v>2071137</v>
      </c>
      <c r="AF17" s="29">
        <v>9.2999999999999999E-2</v>
      </c>
      <c r="AG17" s="4">
        <v>1926.15741</v>
      </c>
      <c r="AH17" s="5">
        <v>1325064</v>
      </c>
      <c r="AI17" s="29">
        <v>0.1167</v>
      </c>
      <c r="AJ17" s="7">
        <v>1546.349688</v>
      </c>
      <c r="AK17" s="7">
        <v>3472.507098</v>
      </c>
    </row>
    <row r="18" spans="1:38" x14ac:dyDescent="0.25">
      <c r="A18" s="21" t="s">
        <v>13</v>
      </c>
      <c r="B18" s="18">
        <v>1840972</v>
      </c>
      <c r="C18" s="28">
        <v>0.55900000000000005</v>
      </c>
      <c r="D18" s="23">
        <v>10291.013480000001</v>
      </c>
      <c r="E18" s="18">
        <v>1068592</v>
      </c>
      <c r="F18" s="28">
        <v>0.55900000000000005</v>
      </c>
      <c r="G18" s="23">
        <v>5973.4292800000003</v>
      </c>
      <c r="H18" s="20">
        <v>16264.442760000002</v>
      </c>
      <c r="I18" s="18">
        <v>1863199</v>
      </c>
      <c r="J18" s="24">
        <v>0.57399999999999995</v>
      </c>
      <c r="K18" s="20">
        <v>10694.76226</v>
      </c>
      <c r="L18" s="18">
        <v>1170016</v>
      </c>
      <c r="M18" s="24">
        <v>0.57399999999999995</v>
      </c>
      <c r="N18" s="20">
        <v>6715.9018399999995</v>
      </c>
      <c r="O18" s="4">
        <v>17410.664099999998</v>
      </c>
      <c r="P18" s="18">
        <v>2000472</v>
      </c>
      <c r="Q18" s="24">
        <v>0.6</v>
      </c>
      <c r="R18" s="20">
        <v>12002.832</v>
      </c>
      <c r="S18" s="18">
        <v>1115545</v>
      </c>
      <c r="T18" s="24">
        <v>0.6</v>
      </c>
      <c r="U18" s="20">
        <v>6693.2800000000007</v>
      </c>
      <c r="V18" s="4">
        <v>18696.112000000001</v>
      </c>
      <c r="W18" s="18">
        <v>2022974</v>
      </c>
      <c r="X18" s="24">
        <v>0.622</v>
      </c>
      <c r="Y18" s="20">
        <v>12582.898279999999</v>
      </c>
      <c r="Z18" s="18">
        <v>1027880</v>
      </c>
      <c r="AA18" s="24">
        <v>0.622</v>
      </c>
      <c r="AB18" s="20">
        <v>6393.4135999999999</v>
      </c>
      <c r="AC18" s="4">
        <v>18976.311880000001</v>
      </c>
      <c r="AD18" s="4"/>
      <c r="AE18" s="25">
        <v>2071137</v>
      </c>
      <c r="AF18" s="29">
        <v>0.622</v>
      </c>
      <c r="AG18" s="4">
        <v>12882.47214</v>
      </c>
      <c r="AH18" s="5">
        <v>1325064</v>
      </c>
      <c r="AI18" s="29">
        <v>0.622</v>
      </c>
      <c r="AJ18" s="7">
        <v>8241.898079999999</v>
      </c>
      <c r="AK18" s="7">
        <v>21124.370219999997</v>
      </c>
    </row>
    <row r="19" spans="1:38" x14ac:dyDescent="0.25">
      <c r="A19" s="21" t="s">
        <v>19</v>
      </c>
      <c r="B19" s="18">
        <v>1840972</v>
      </c>
      <c r="C19" s="28">
        <v>2.7E-2</v>
      </c>
      <c r="D19" s="23">
        <v>497.06243999999998</v>
      </c>
      <c r="E19" s="18">
        <v>1068592</v>
      </c>
      <c r="F19" s="28">
        <v>4.3200000000000002E-2</v>
      </c>
      <c r="G19" s="23">
        <v>461.63174400000003</v>
      </c>
      <c r="H19" s="20">
        <v>958.69418399999995</v>
      </c>
      <c r="I19" s="18">
        <v>1863199</v>
      </c>
      <c r="J19" s="24">
        <v>2.9000000000000001E-2</v>
      </c>
      <c r="K19" s="20">
        <v>540.32771000000002</v>
      </c>
      <c r="L19" s="18">
        <v>1170016</v>
      </c>
      <c r="M19" s="24">
        <v>4.3299999999999998E-2</v>
      </c>
      <c r="N19" s="20">
        <v>506.61692799999997</v>
      </c>
      <c r="O19" s="4">
        <v>1046.9446379999999</v>
      </c>
      <c r="P19" s="18">
        <v>2000472</v>
      </c>
      <c r="Q19" s="24">
        <v>2.9000000000000001E-2</v>
      </c>
      <c r="R19" s="20">
        <v>580.13688000000002</v>
      </c>
      <c r="S19" s="18">
        <v>1115545</v>
      </c>
      <c r="T19" s="24">
        <v>4.3299999999999998E-2</v>
      </c>
      <c r="U19" s="20">
        <v>483.03098499999999</v>
      </c>
      <c r="V19" s="4">
        <v>1063.1678649999999</v>
      </c>
      <c r="W19" s="18">
        <v>2022974</v>
      </c>
      <c r="X19" s="24">
        <v>3.0499999999999999E-2</v>
      </c>
      <c r="Y19" s="20">
        <v>617.20707000000004</v>
      </c>
      <c r="Z19" s="18">
        <v>1027880</v>
      </c>
      <c r="AA19" s="24">
        <v>4.2099999999999999E-2</v>
      </c>
      <c r="AB19" s="20">
        <v>432.62747999999999</v>
      </c>
      <c r="AC19" s="4">
        <v>1049.83455</v>
      </c>
      <c r="AD19" s="4"/>
      <c r="AE19" s="25">
        <v>2071137</v>
      </c>
      <c r="AF19" s="29">
        <v>3.1300000000000001E-2</v>
      </c>
      <c r="AG19" s="4">
        <v>648.26588100000004</v>
      </c>
      <c r="AH19" s="5">
        <v>1325064</v>
      </c>
      <c r="AI19" s="29">
        <v>4.3799999999999999E-2</v>
      </c>
      <c r="AJ19" s="7">
        <v>580.37803199999996</v>
      </c>
      <c r="AK19" s="7">
        <v>1228.6439129999999</v>
      </c>
    </row>
    <row r="20" spans="1:38" x14ac:dyDescent="0.25">
      <c r="A20" s="21" t="s">
        <v>15</v>
      </c>
      <c r="B20" s="18">
        <v>1840972</v>
      </c>
      <c r="C20" s="28">
        <v>4.5999999999999999E-2</v>
      </c>
      <c r="D20" s="23">
        <v>846.84712000000002</v>
      </c>
      <c r="E20" s="18">
        <v>1068592</v>
      </c>
      <c r="F20" s="28">
        <v>4.5999999999999999E-2</v>
      </c>
      <c r="G20" s="23">
        <v>491.55231999999995</v>
      </c>
      <c r="H20" s="20">
        <v>1338.3994399999999</v>
      </c>
      <c r="I20" s="18">
        <v>1863199</v>
      </c>
      <c r="J20" s="24">
        <v>4.5999999999999999E-2</v>
      </c>
      <c r="K20" s="20">
        <v>857.07153999999991</v>
      </c>
      <c r="L20" s="18">
        <v>1170016</v>
      </c>
      <c r="M20" s="24">
        <v>4.5999999999999999E-2</v>
      </c>
      <c r="N20" s="20">
        <v>538.20735999999999</v>
      </c>
      <c r="O20" s="4">
        <v>1395.2788999999998</v>
      </c>
      <c r="P20" s="18">
        <v>2000472</v>
      </c>
      <c r="Q20" s="24">
        <v>4.5999999999999999E-2</v>
      </c>
      <c r="R20" s="20">
        <v>920.21712000000002</v>
      </c>
      <c r="S20" s="18">
        <v>1115545</v>
      </c>
      <c r="T20" s="24">
        <v>4.5999999999999999E-2</v>
      </c>
      <c r="U20" s="20">
        <v>513.15070000000003</v>
      </c>
      <c r="V20" s="4">
        <v>1433.3678199999999</v>
      </c>
      <c r="W20" s="18">
        <v>2022974</v>
      </c>
      <c r="X20" s="24">
        <v>4.5999999999999999E-2</v>
      </c>
      <c r="Y20" s="20">
        <v>930.57803999999999</v>
      </c>
      <c r="Z20" s="18">
        <v>1027880</v>
      </c>
      <c r="AA20" s="24">
        <v>4.5999999999999999E-2</v>
      </c>
      <c r="AB20" s="20">
        <v>472.82479999999998</v>
      </c>
      <c r="AC20" s="4">
        <v>1403.40284</v>
      </c>
      <c r="AD20" s="4"/>
      <c r="AE20" s="25">
        <v>2071137</v>
      </c>
      <c r="AF20" s="29">
        <v>4.5999999999999999E-2</v>
      </c>
      <c r="AG20" s="4">
        <v>952.72301999999991</v>
      </c>
      <c r="AH20" s="5">
        <v>1325064</v>
      </c>
      <c r="AI20" s="29">
        <v>4.5999999999999999E-2</v>
      </c>
      <c r="AJ20" s="7">
        <v>609.52943999999991</v>
      </c>
      <c r="AK20" s="7">
        <v>1562.2524599999997</v>
      </c>
    </row>
    <row r="21" spans="1:38" x14ac:dyDescent="0.25">
      <c r="A21" s="21" t="s">
        <v>14</v>
      </c>
      <c r="B21" s="18">
        <v>1840972</v>
      </c>
      <c r="C21" s="28">
        <v>6.9000000000000006E-2</v>
      </c>
      <c r="D21" s="23">
        <v>1270.2706800000001</v>
      </c>
      <c r="E21" s="18">
        <v>1068592</v>
      </c>
      <c r="F21" s="28">
        <v>0.1</v>
      </c>
      <c r="G21" s="23">
        <v>1068.5920000000001</v>
      </c>
      <c r="H21" s="20">
        <v>2338.8626800000002</v>
      </c>
      <c r="I21" s="18">
        <v>1863199</v>
      </c>
      <c r="J21" s="24">
        <v>7.0999999999999994E-2</v>
      </c>
      <c r="K21" s="20">
        <v>1322.8712899999998</v>
      </c>
      <c r="L21" s="18">
        <v>1170016</v>
      </c>
      <c r="M21" s="24">
        <v>9.5899999999999999E-2</v>
      </c>
      <c r="N21" s="20">
        <v>1122.0453440000001</v>
      </c>
      <c r="O21" s="4">
        <v>2444.9166340000002</v>
      </c>
      <c r="P21" s="18">
        <v>2000472</v>
      </c>
      <c r="Q21" s="24">
        <v>7.0999999999999994E-2</v>
      </c>
      <c r="R21" s="20">
        <v>1420.33512</v>
      </c>
      <c r="S21" s="18">
        <v>1115545</v>
      </c>
      <c r="T21" s="24">
        <v>9.5899999999999999E-2</v>
      </c>
      <c r="U21" s="20">
        <v>1069.8076549999998</v>
      </c>
      <c r="V21" s="4">
        <v>2490.1427749999998</v>
      </c>
      <c r="W21" s="18">
        <v>2022974</v>
      </c>
      <c r="X21" s="24">
        <v>7.0999999999999994E-2</v>
      </c>
      <c r="Y21" s="20">
        <v>1436.3115399999997</v>
      </c>
      <c r="Z21" s="18">
        <v>1027880</v>
      </c>
      <c r="AA21" s="24">
        <v>9.5899999999999999E-2</v>
      </c>
      <c r="AB21" s="20">
        <v>985.73691999999994</v>
      </c>
      <c r="AC21" s="4">
        <v>2422.0484599999995</v>
      </c>
      <c r="AD21" s="4"/>
      <c r="AE21" s="25">
        <v>2071137</v>
      </c>
      <c r="AF21" s="29">
        <v>6.7000000000000004E-2</v>
      </c>
      <c r="AG21" s="4">
        <v>1387.6617900000001</v>
      </c>
      <c r="AH21" s="5">
        <v>1325064</v>
      </c>
      <c r="AI21" s="29">
        <v>9.5899999999999999E-2</v>
      </c>
      <c r="AJ21" s="7">
        <v>1270.7363760000001</v>
      </c>
      <c r="AK21" s="7">
        <v>2658.3981659999999</v>
      </c>
    </row>
    <row r="22" spans="1:38" x14ac:dyDescent="0.25">
      <c r="A22" s="21"/>
      <c r="B22" s="18"/>
      <c r="C22" s="28"/>
      <c r="D22" s="23"/>
      <c r="E22" s="18"/>
      <c r="F22" s="28"/>
      <c r="G22" s="23"/>
      <c r="H22" s="20"/>
      <c r="I22" s="18" t="s">
        <v>0</v>
      </c>
      <c r="J22" s="24" t="s">
        <v>0</v>
      </c>
      <c r="K22" s="20"/>
      <c r="L22" s="18" t="s">
        <v>0</v>
      </c>
      <c r="M22" s="24"/>
      <c r="N22" s="20"/>
      <c r="O22" s="4" t="s">
        <v>0</v>
      </c>
      <c r="P22" s="18" t="s">
        <v>0</v>
      </c>
      <c r="Q22" s="24" t="s">
        <v>0</v>
      </c>
      <c r="R22" s="20"/>
      <c r="S22" s="18" t="s">
        <v>0</v>
      </c>
      <c r="T22" s="24"/>
      <c r="U22" s="20"/>
      <c r="V22" s="4" t="s">
        <v>0</v>
      </c>
      <c r="W22" s="18" t="s">
        <v>0</v>
      </c>
      <c r="X22" s="24" t="s">
        <v>0</v>
      </c>
      <c r="Y22" s="20"/>
      <c r="Z22" s="18" t="s">
        <v>0</v>
      </c>
      <c r="AA22" s="24"/>
      <c r="AB22" s="20"/>
      <c r="AC22" s="4" t="s">
        <v>0</v>
      </c>
      <c r="AD22" s="4"/>
      <c r="AE22" s="25"/>
      <c r="AF22" s="29"/>
      <c r="AG22" s="4"/>
      <c r="AK22" s="7" t="s">
        <v>0</v>
      </c>
    </row>
    <row r="23" spans="1:38" x14ac:dyDescent="0.25">
      <c r="A23" s="91" t="s">
        <v>20</v>
      </c>
      <c r="B23" s="18">
        <v>55734</v>
      </c>
      <c r="C23" s="1">
        <v>0.14599999999999999</v>
      </c>
      <c r="D23" s="23">
        <v>81.371639999999999</v>
      </c>
      <c r="E23" s="18">
        <v>0</v>
      </c>
      <c r="F23" s="1">
        <v>0.15629999999999999</v>
      </c>
      <c r="G23" s="23">
        <v>0</v>
      </c>
      <c r="H23" s="20">
        <v>81.371639999999999</v>
      </c>
      <c r="I23" s="18">
        <v>56855</v>
      </c>
      <c r="J23" s="24">
        <v>0.14599999999999999</v>
      </c>
      <c r="K23" s="20">
        <v>83.008300000000006</v>
      </c>
      <c r="L23" s="18">
        <v>1620</v>
      </c>
      <c r="M23" s="24">
        <v>0.14990000000000001</v>
      </c>
      <c r="N23" s="20">
        <v>2.4283800000000002</v>
      </c>
      <c r="O23" s="4">
        <v>85.43668000000001</v>
      </c>
      <c r="P23" s="18">
        <v>56855</v>
      </c>
      <c r="Q23" s="24">
        <v>0.14599999999999999</v>
      </c>
      <c r="R23" s="20">
        <v>83.008300000000006</v>
      </c>
      <c r="S23" s="18">
        <v>1092</v>
      </c>
      <c r="T23" s="24">
        <v>0.14990000000000001</v>
      </c>
      <c r="U23" s="20">
        <v>1.636908</v>
      </c>
      <c r="V23" s="4">
        <v>84.645208000000011</v>
      </c>
      <c r="W23" s="18">
        <v>57110</v>
      </c>
      <c r="X23" s="24">
        <v>0.14599999999999999</v>
      </c>
      <c r="Y23" s="20">
        <v>83.380600000000001</v>
      </c>
      <c r="Z23" s="18">
        <v>3259</v>
      </c>
      <c r="AA23" s="24">
        <v>0.14990000000000001</v>
      </c>
      <c r="AB23" s="20">
        <v>4.8852410000000006</v>
      </c>
      <c r="AC23" s="4">
        <v>88.265840999999995</v>
      </c>
      <c r="AD23" s="4"/>
      <c r="AE23" s="25">
        <v>56855</v>
      </c>
      <c r="AF23" s="29">
        <v>1.4599999999999999E-3</v>
      </c>
      <c r="AG23" s="4">
        <v>83.01</v>
      </c>
      <c r="AH23" s="5">
        <v>57094</v>
      </c>
      <c r="AI23" s="29">
        <v>1.4989999999999999E-3</v>
      </c>
      <c r="AJ23" s="7">
        <v>85.58</v>
      </c>
      <c r="AK23" s="7">
        <v>168.59</v>
      </c>
      <c r="AL23" s="20"/>
    </row>
    <row r="24" spans="1:38" x14ac:dyDescent="0.25">
      <c r="A24" s="21"/>
      <c r="B24" s="18"/>
      <c r="C24" s="28"/>
      <c r="D24" s="23"/>
      <c r="E24" s="18"/>
      <c r="F24" s="28"/>
      <c r="G24" s="23"/>
      <c r="H24" s="20"/>
      <c r="I24" s="18" t="s">
        <v>0</v>
      </c>
      <c r="J24" s="24"/>
      <c r="K24" s="20"/>
      <c r="L24" s="20"/>
      <c r="M24" s="24"/>
      <c r="N24" s="20"/>
      <c r="O24" s="20"/>
      <c r="P24" s="18" t="s">
        <v>0</v>
      </c>
      <c r="Q24" s="24"/>
      <c r="R24" s="20"/>
      <c r="S24" s="20"/>
      <c r="T24" s="24"/>
      <c r="U24" s="20"/>
      <c r="V24" s="20"/>
      <c r="W24" s="18" t="s">
        <v>0</v>
      </c>
      <c r="X24" s="24"/>
      <c r="Y24" s="20"/>
      <c r="Z24" s="20"/>
      <c r="AA24" s="24"/>
      <c r="AB24" s="20"/>
      <c r="AC24" s="20"/>
      <c r="AD24" s="20"/>
      <c r="AG24" s="20"/>
    </row>
    <row r="25" spans="1:38" x14ac:dyDescent="0.25">
      <c r="A25" s="21"/>
      <c r="B25" s="30"/>
      <c r="C25" s="30"/>
      <c r="D25" s="30"/>
      <c r="E25" s="30"/>
      <c r="F25" s="3"/>
      <c r="H25" s="20"/>
      <c r="I25" s="18" t="s">
        <v>0</v>
      </c>
      <c r="J25" s="24"/>
      <c r="K25" s="20"/>
      <c r="L25" s="20"/>
      <c r="M25" s="24"/>
      <c r="N25" s="20"/>
      <c r="O25" s="20"/>
      <c r="P25" s="18" t="s">
        <v>0</v>
      </c>
      <c r="Q25" s="24"/>
      <c r="R25" s="20"/>
      <c r="S25" s="20"/>
      <c r="T25" s="24"/>
      <c r="U25" s="20"/>
      <c r="V25" s="20"/>
      <c r="W25" s="18" t="s">
        <v>0</v>
      </c>
      <c r="X25" s="24"/>
      <c r="Y25" s="20"/>
      <c r="Z25" s="20"/>
      <c r="AA25" s="24"/>
      <c r="AB25" s="20"/>
      <c r="AC25" s="20"/>
      <c r="AD25" s="20"/>
      <c r="AG25" s="20"/>
    </row>
    <row r="26" spans="1:38" x14ac:dyDescent="0.25">
      <c r="A26" s="91" t="s">
        <v>21</v>
      </c>
      <c r="C26" s="3"/>
      <c r="F26" s="3"/>
      <c r="H26" s="20">
        <v>2067359.4493629995</v>
      </c>
      <c r="I26" s="18" t="s">
        <v>0</v>
      </c>
      <c r="J26" s="24"/>
      <c r="K26" s="20"/>
      <c r="L26" s="20"/>
      <c r="M26" s="24"/>
      <c r="N26" s="20"/>
      <c r="O26" s="20">
        <v>2345180.6521350001</v>
      </c>
      <c r="P26" s="18" t="s">
        <v>0</v>
      </c>
      <c r="Q26" s="24"/>
      <c r="R26" s="20"/>
      <c r="S26" s="20"/>
      <c r="T26" s="24"/>
      <c r="U26" s="20"/>
      <c r="V26" s="20">
        <v>2562955.8675429998</v>
      </c>
      <c r="W26" s="18" t="s">
        <v>0</v>
      </c>
      <c r="X26" s="24"/>
      <c r="Y26" s="20"/>
      <c r="Z26" s="20"/>
      <c r="AA26" s="24"/>
      <c r="AB26" s="20"/>
      <c r="AC26" s="20">
        <v>2616647.986583</v>
      </c>
      <c r="AD26" s="20"/>
      <c r="AG26" s="20"/>
      <c r="AK26" s="7">
        <v>3132702.993431</v>
      </c>
      <c r="AL26" s="20"/>
    </row>
    <row r="27" spans="1:38" x14ac:dyDescent="0.25">
      <c r="A27" s="21" t="s">
        <v>12</v>
      </c>
      <c r="B27" s="18">
        <v>152306755</v>
      </c>
      <c r="C27" s="28">
        <v>0.08</v>
      </c>
      <c r="D27" s="23">
        <v>121845.40400000001</v>
      </c>
      <c r="E27" s="18">
        <v>71114450</v>
      </c>
      <c r="F27" s="28">
        <v>9.9000000000000005E-2</v>
      </c>
      <c r="G27" s="23">
        <v>70403.305500000002</v>
      </c>
      <c r="H27" s="20">
        <v>192248.7095</v>
      </c>
      <c r="I27" s="18">
        <v>157904907</v>
      </c>
      <c r="J27" s="28">
        <v>0.08</v>
      </c>
      <c r="K27" s="31">
        <v>126323.9256</v>
      </c>
      <c r="L27" s="32">
        <v>89961572</v>
      </c>
      <c r="M27" s="28">
        <v>9.3100000000000002E-2</v>
      </c>
      <c r="N27" s="20">
        <v>83754.223532000004</v>
      </c>
      <c r="O27" s="20">
        <v>210078.14913199999</v>
      </c>
      <c r="P27" s="18">
        <v>172798940</v>
      </c>
      <c r="Q27" s="28">
        <v>0.08</v>
      </c>
      <c r="R27" s="31">
        <v>138239.152</v>
      </c>
      <c r="S27" s="32">
        <v>91071873</v>
      </c>
      <c r="T27" s="28">
        <v>9.1499999999999998E-2</v>
      </c>
      <c r="U27" s="20">
        <v>83330.763794999992</v>
      </c>
      <c r="V27" s="20">
        <v>221569.90579499997</v>
      </c>
      <c r="W27" s="18">
        <v>176486609</v>
      </c>
      <c r="X27" s="28">
        <v>0.08</v>
      </c>
      <c r="Y27" s="31">
        <v>141189.28720000002</v>
      </c>
      <c r="Z27" s="32">
        <v>89560354</v>
      </c>
      <c r="AA27" s="28">
        <v>9.1499999999999998E-2</v>
      </c>
      <c r="AB27" s="20">
        <v>81947.723910000001</v>
      </c>
      <c r="AC27" s="20">
        <v>223137.01111000002</v>
      </c>
      <c r="AD27" s="20"/>
      <c r="AE27" s="5">
        <v>193649505</v>
      </c>
      <c r="AF27" s="29">
        <v>0.08</v>
      </c>
      <c r="AG27" s="20">
        <v>154919.60399999999</v>
      </c>
      <c r="AH27" s="5">
        <v>128182922</v>
      </c>
      <c r="AI27" s="29">
        <v>9.1499999999999998E-2</v>
      </c>
      <c r="AJ27" s="7">
        <v>117287.37363</v>
      </c>
      <c r="AK27" s="7">
        <v>272206.97762999998</v>
      </c>
    </row>
    <row r="28" spans="1:38" x14ac:dyDescent="0.25">
      <c r="A28" s="21" t="s">
        <v>13</v>
      </c>
      <c r="B28" s="18">
        <v>152306755</v>
      </c>
      <c r="C28" s="28">
        <v>0.69599999999999995</v>
      </c>
      <c r="D28" s="23">
        <v>1060055.0148</v>
      </c>
      <c r="E28" s="18">
        <v>71114450</v>
      </c>
      <c r="F28" s="28">
        <v>0.69599999999999995</v>
      </c>
      <c r="G28" s="23">
        <v>494956.56199999992</v>
      </c>
      <c r="H28" s="20">
        <v>1555011.5767999999</v>
      </c>
      <c r="I28" s="18">
        <v>157904907</v>
      </c>
      <c r="J28" s="24">
        <v>0.71899999999999997</v>
      </c>
      <c r="K28" s="31">
        <v>1135336.2813299999</v>
      </c>
      <c r="L28" s="32">
        <v>89961572</v>
      </c>
      <c r="M28" s="24">
        <v>0.71899999999999997</v>
      </c>
      <c r="N28" s="20">
        <v>646823.70267999999</v>
      </c>
      <c r="O28" s="20">
        <v>1782159.9840099998</v>
      </c>
      <c r="P28" s="18">
        <v>172798940</v>
      </c>
      <c r="Q28" s="24">
        <v>0.74</v>
      </c>
      <c r="R28" s="31">
        <v>1278712.156</v>
      </c>
      <c r="S28" s="32">
        <v>91071873</v>
      </c>
      <c r="T28" s="24">
        <v>0.74</v>
      </c>
      <c r="U28" s="20">
        <v>673931.8602</v>
      </c>
      <c r="V28" s="20">
        <v>1952644.0262</v>
      </c>
      <c r="W28" s="18">
        <v>176486609</v>
      </c>
      <c r="X28" s="92">
        <v>0.75</v>
      </c>
      <c r="Y28" s="31">
        <v>1323649.5674999999</v>
      </c>
      <c r="Z28" s="32">
        <v>89560354</v>
      </c>
      <c r="AA28" s="92">
        <v>0.75</v>
      </c>
      <c r="AB28" s="20">
        <v>671702.65500000003</v>
      </c>
      <c r="AC28" s="20">
        <v>1995352.2224999999</v>
      </c>
      <c r="AD28" s="20"/>
      <c r="AE28" s="5">
        <v>193649505</v>
      </c>
      <c r="AF28" s="29">
        <v>0.75</v>
      </c>
      <c r="AG28" s="20">
        <v>1452371.2875000001</v>
      </c>
      <c r="AH28" s="5">
        <v>128182922</v>
      </c>
      <c r="AI28" s="29">
        <v>0.75</v>
      </c>
      <c r="AJ28" s="7">
        <v>961371.91500000004</v>
      </c>
      <c r="AK28" s="7">
        <v>2413743.2025000001</v>
      </c>
    </row>
    <row r="29" spans="1:38" x14ac:dyDescent="0.25">
      <c r="A29" s="21" t="s">
        <v>19</v>
      </c>
      <c r="B29" s="18">
        <v>152306755</v>
      </c>
      <c r="C29" s="28">
        <v>3.3999999999999998E-3</v>
      </c>
      <c r="D29" s="23">
        <v>5178.4296699999995</v>
      </c>
      <c r="E29" s="18">
        <v>71114450</v>
      </c>
      <c r="F29" s="28">
        <v>3.8E-3</v>
      </c>
      <c r="G29" s="23">
        <v>2702.3490999999999</v>
      </c>
      <c r="H29" s="20">
        <v>7880.778769999999</v>
      </c>
      <c r="I29" s="18">
        <v>157904907</v>
      </c>
      <c r="J29" s="24">
        <v>3.3999999999999998E-3</v>
      </c>
      <c r="K29" s="31">
        <v>5368.7668379999996</v>
      </c>
      <c r="L29" s="32">
        <v>89961572</v>
      </c>
      <c r="M29" s="24">
        <v>3.8E-3</v>
      </c>
      <c r="N29" s="20">
        <v>3418.5397360000002</v>
      </c>
      <c r="O29" s="20">
        <v>8787.3065740000002</v>
      </c>
      <c r="P29" s="18">
        <v>172798940</v>
      </c>
      <c r="Q29" s="24">
        <v>3.2000000000000002E-3</v>
      </c>
      <c r="R29" s="31">
        <v>5529.5660800000005</v>
      </c>
      <c r="S29" s="32">
        <v>91071873</v>
      </c>
      <c r="T29" s="24">
        <v>3.8E-3</v>
      </c>
      <c r="U29" s="20">
        <v>3460.731174</v>
      </c>
      <c r="V29" s="20">
        <v>8990.297254000001</v>
      </c>
      <c r="W29" s="18">
        <v>176486609</v>
      </c>
      <c r="X29" s="24">
        <v>3.5000000000000001E-3</v>
      </c>
      <c r="Y29" s="31">
        <v>6177.0313150000002</v>
      </c>
      <c r="Z29" s="32">
        <v>89560354</v>
      </c>
      <c r="AA29" s="24">
        <v>3.8E-3</v>
      </c>
      <c r="AB29" s="20">
        <v>3403.2934519999999</v>
      </c>
      <c r="AC29" s="20">
        <v>9580.3247670000001</v>
      </c>
      <c r="AD29" s="20"/>
      <c r="AE29" s="5">
        <v>193649505</v>
      </c>
      <c r="AF29" s="29">
        <v>3.5000000000000001E-3</v>
      </c>
      <c r="AG29" s="20">
        <v>6777.7326749999993</v>
      </c>
      <c r="AH29" s="5">
        <v>128182922</v>
      </c>
      <c r="AI29" s="29">
        <v>3.8E-3</v>
      </c>
      <c r="AJ29" s="7">
        <v>4870.9510359999995</v>
      </c>
      <c r="AK29" s="7">
        <v>11648.683710999998</v>
      </c>
    </row>
    <row r="30" spans="1:38" x14ac:dyDescent="0.25">
      <c r="A30" s="21" t="s">
        <v>22</v>
      </c>
      <c r="B30" s="18">
        <v>152306755</v>
      </c>
      <c r="C30" s="28">
        <v>5.0000000000000001E-4</v>
      </c>
      <c r="D30" s="23">
        <v>761.53377499999999</v>
      </c>
      <c r="E30" s="18">
        <v>71114450</v>
      </c>
      <c r="F30" s="28"/>
      <c r="G30" s="23">
        <v>0</v>
      </c>
      <c r="H30" s="20">
        <v>761.53377499999999</v>
      </c>
      <c r="I30" s="18">
        <v>157904907</v>
      </c>
      <c r="J30" s="24">
        <v>5.0000000000000001E-4</v>
      </c>
      <c r="K30" s="31">
        <v>789.52453500000001</v>
      </c>
      <c r="L30" s="32">
        <v>89961572</v>
      </c>
      <c r="M30" s="24">
        <v>0</v>
      </c>
      <c r="N30" s="20">
        <v>0</v>
      </c>
      <c r="O30" s="20">
        <v>789.52453500000001</v>
      </c>
      <c r="P30" s="18">
        <v>172798940</v>
      </c>
      <c r="Q30" s="24">
        <v>5.0000000000000001E-4</v>
      </c>
      <c r="R30" s="31">
        <v>863.99469999999997</v>
      </c>
      <c r="S30" s="32">
        <v>91071873</v>
      </c>
      <c r="T30" s="24">
        <v>0</v>
      </c>
      <c r="U30" s="20">
        <v>0</v>
      </c>
      <c r="V30" s="20">
        <v>863.99469999999997</v>
      </c>
      <c r="W30" s="18">
        <v>176486609</v>
      </c>
      <c r="X30" s="24">
        <v>5.9999999999999995E-4</v>
      </c>
      <c r="Y30" s="31">
        <v>1058.9196539999998</v>
      </c>
      <c r="Z30" s="32">
        <v>89560354</v>
      </c>
      <c r="AA30" s="24">
        <v>0</v>
      </c>
      <c r="AB30" s="20">
        <v>0</v>
      </c>
      <c r="AC30" s="20">
        <v>1058.9196539999998</v>
      </c>
      <c r="AD30" s="20"/>
      <c r="AE30" s="5">
        <v>193649505</v>
      </c>
      <c r="AF30" s="29">
        <v>5.9999999999999995E-4</v>
      </c>
      <c r="AG30" s="20">
        <v>1161.8970299999999</v>
      </c>
      <c r="AH30" s="5">
        <v>128182922</v>
      </c>
      <c r="AI30" s="29"/>
      <c r="AJ30" s="7">
        <v>0</v>
      </c>
      <c r="AK30" s="7">
        <v>1161.8970299999999</v>
      </c>
    </row>
    <row r="31" spans="1:38" x14ac:dyDescent="0.25">
      <c r="A31" s="21" t="s">
        <v>15</v>
      </c>
      <c r="B31" s="18">
        <v>152306755</v>
      </c>
      <c r="C31" s="28">
        <v>2.8000000000000001E-2</v>
      </c>
      <c r="D31" s="23">
        <v>42645.891399999993</v>
      </c>
      <c r="E31" s="18">
        <v>71114450</v>
      </c>
      <c r="F31" s="28">
        <v>2.8000000000000001E-2</v>
      </c>
      <c r="G31" s="23">
        <v>19912.046000000002</v>
      </c>
      <c r="H31" s="20">
        <v>62557.937399999995</v>
      </c>
      <c r="I31" s="18">
        <v>157904907</v>
      </c>
      <c r="J31" s="24">
        <v>2.8000000000000001E-2</v>
      </c>
      <c r="K31" s="31">
        <v>44213.373959999997</v>
      </c>
      <c r="L31" s="32">
        <v>89961572</v>
      </c>
      <c r="M31" s="24">
        <v>2.8000000000000001E-2</v>
      </c>
      <c r="N31" s="20">
        <v>25189.240159999998</v>
      </c>
      <c r="O31" s="20">
        <v>69402.614119999998</v>
      </c>
      <c r="P31" s="18">
        <v>172798940</v>
      </c>
      <c r="Q31" s="24">
        <v>2.8000000000000001E-2</v>
      </c>
      <c r="R31" s="31">
        <v>48383.703200000004</v>
      </c>
      <c r="S31" s="32">
        <v>91071873</v>
      </c>
      <c r="T31" s="24">
        <v>2.8000000000000001E-2</v>
      </c>
      <c r="U31" s="20">
        <v>25500.12444</v>
      </c>
      <c r="V31" s="20">
        <v>73883.817640000008</v>
      </c>
      <c r="W31" s="18">
        <v>176486609</v>
      </c>
      <c r="X31" s="24">
        <v>2.8000000000000001E-2</v>
      </c>
      <c r="Y31" s="31">
        <v>49416.250520000001</v>
      </c>
      <c r="Z31" s="32">
        <v>89560354</v>
      </c>
      <c r="AA31" s="24">
        <v>2.8000000000000001E-2</v>
      </c>
      <c r="AB31" s="20">
        <v>25076.899120000002</v>
      </c>
      <c r="AC31" s="20">
        <v>74493.149640000003</v>
      </c>
      <c r="AD31" s="20"/>
      <c r="AE31" s="5">
        <v>193649505</v>
      </c>
      <c r="AF31" s="29">
        <v>2.8000000000000001E-2</v>
      </c>
      <c r="AG31" s="20">
        <v>54221.861399999994</v>
      </c>
      <c r="AH31" s="5">
        <v>128182922</v>
      </c>
      <c r="AI31" s="29">
        <v>2.8000000000000001E-2</v>
      </c>
      <c r="AJ31" s="7">
        <v>35891.218160000004</v>
      </c>
      <c r="AK31" s="7">
        <v>90113.079559999998</v>
      </c>
    </row>
    <row r="32" spans="1:38" x14ac:dyDescent="0.25">
      <c r="A32" s="21" t="s">
        <v>23</v>
      </c>
      <c r="B32" s="18">
        <v>152306755</v>
      </c>
      <c r="C32" s="28">
        <v>0.06</v>
      </c>
      <c r="D32" s="23">
        <v>91384.052999999985</v>
      </c>
      <c r="E32" s="18">
        <v>71114450</v>
      </c>
      <c r="F32" s="28">
        <v>0.06</v>
      </c>
      <c r="G32" s="23">
        <v>42668.67</v>
      </c>
      <c r="H32" s="20">
        <v>134052.723</v>
      </c>
      <c r="I32" s="18">
        <v>157904907</v>
      </c>
      <c r="J32" s="24">
        <v>0.06</v>
      </c>
      <c r="K32" s="31">
        <v>94742.944199999998</v>
      </c>
      <c r="L32" s="32">
        <v>89961572</v>
      </c>
      <c r="M32" s="24">
        <v>0.06</v>
      </c>
      <c r="N32" s="20">
        <v>53976.933199999992</v>
      </c>
      <c r="O32" s="20">
        <v>148719.8774</v>
      </c>
      <c r="P32" s="18">
        <v>172798940</v>
      </c>
      <c r="Q32" s="24">
        <v>0.06</v>
      </c>
      <c r="R32" s="31">
        <v>103679.364</v>
      </c>
      <c r="S32" s="32">
        <v>91071873</v>
      </c>
      <c r="T32" s="24">
        <v>0.06</v>
      </c>
      <c r="U32" s="20">
        <v>54643.123800000001</v>
      </c>
      <c r="V32" s="20">
        <v>158322.47779999999</v>
      </c>
      <c r="W32" s="18">
        <v>176486609</v>
      </c>
      <c r="X32" s="24">
        <v>0.06</v>
      </c>
      <c r="Y32" s="31">
        <v>105891.96539999999</v>
      </c>
      <c r="Z32" s="32">
        <v>89560354</v>
      </c>
      <c r="AA32" s="24">
        <v>0.06</v>
      </c>
      <c r="AB32" s="20">
        <v>53736.212400000004</v>
      </c>
      <c r="AC32" s="20">
        <v>159628.1778</v>
      </c>
      <c r="AD32" s="20"/>
      <c r="AE32" s="5">
        <v>193649505</v>
      </c>
      <c r="AF32" s="29">
        <v>0.06</v>
      </c>
      <c r="AG32" s="20">
        <v>116189.70299999999</v>
      </c>
      <c r="AH32" s="5">
        <v>128182922</v>
      </c>
      <c r="AI32" s="29">
        <v>0.06</v>
      </c>
      <c r="AJ32" s="7">
        <v>76909.75</v>
      </c>
      <c r="AK32" s="7">
        <v>193099.45299999998</v>
      </c>
    </row>
    <row r="33" spans="1:38" x14ac:dyDescent="0.25">
      <c r="A33" s="21" t="s">
        <v>24</v>
      </c>
      <c r="B33" s="18">
        <v>66079511</v>
      </c>
      <c r="C33" s="28">
        <v>0.17380000000000001</v>
      </c>
      <c r="D33" s="23">
        <v>114846.190118</v>
      </c>
      <c r="E33" s="18">
        <v>31970429</v>
      </c>
      <c r="F33" s="3"/>
      <c r="G33" s="23">
        <v>0</v>
      </c>
      <c r="H33" s="20">
        <v>114846.190118</v>
      </c>
      <c r="I33" s="18">
        <v>72061678</v>
      </c>
      <c r="J33" s="24">
        <v>0.17380000000000001</v>
      </c>
      <c r="K33" s="31">
        <v>125243.19636400002</v>
      </c>
      <c r="L33" s="18">
        <v>0</v>
      </c>
      <c r="M33" s="24">
        <v>0</v>
      </c>
      <c r="N33" s="20">
        <v>0</v>
      </c>
      <c r="O33" s="20">
        <v>125243.19636400002</v>
      </c>
      <c r="P33" s="18">
        <v>84396633</v>
      </c>
      <c r="Q33" s="24">
        <v>0.17380000000000001</v>
      </c>
      <c r="R33" s="31">
        <v>146681.34815400001</v>
      </c>
      <c r="S33" s="18">
        <v>0</v>
      </c>
      <c r="T33" s="24">
        <v>0</v>
      </c>
      <c r="U33" s="20">
        <v>0</v>
      </c>
      <c r="V33" s="20">
        <v>146681.34815400001</v>
      </c>
      <c r="W33" s="18">
        <v>88261324</v>
      </c>
      <c r="X33" s="24">
        <v>0.17380000000000001</v>
      </c>
      <c r="Y33" s="31">
        <v>153398.18111200002</v>
      </c>
      <c r="Z33" s="18">
        <v>0</v>
      </c>
      <c r="AA33" s="24">
        <v>0</v>
      </c>
      <c r="AB33" s="20">
        <v>0</v>
      </c>
      <c r="AC33" s="20">
        <v>153398.18111200002</v>
      </c>
      <c r="AD33" s="20"/>
      <c r="AE33" s="5">
        <v>193649505</v>
      </c>
      <c r="AF33" s="29">
        <v>0.17330000000000001</v>
      </c>
      <c r="AG33" s="20">
        <v>150729.70000000001</v>
      </c>
      <c r="AH33" s="5">
        <v>128182922</v>
      </c>
      <c r="AI33" s="29"/>
      <c r="AJ33" s="7">
        <v>0</v>
      </c>
      <c r="AK33" s="7">
        <v>150729.70000000001</v>
      </c>
    </row>
    <row r="34" spans="1:38" x14ac:dyDescent="0.25">
      <c r="A34" s="21" t="s">
        <v>25</v>
      </c>
      <c r="B34" s="18">
        <v>0</v>
      </c>
      <c r="C34" s="28">
        <v>0</v>
      </c>
      <c r="D34" s="23">
        <v>0</v>
      </c>
      <c r="E34" s="18">
        <v>0</v>
      </c>
      <c r="F34" s="28">
        <v>0</v>
      </c>
      <c r="G34" s="23">
        <v>0</v>
      </c>
      <c r="H34" s="20">
        <v>0</v>
      </c>
      <c r="I34" s="18">
        <v>0</v>
      </c>
      <c r="J34" s="24">
        <v>0</v>
      </c>
      <c r="K34" s="33">
        <v>0</v>
      </c>
      <c r="L34" s="18">
        <v>0</v>
      </c>
      <c r="M34" s="24">
        <v>0</v>
      </c>
      <c r="N34" s="20">
        <v>0</v>
      </c>
      <c r="O34" s="20">
        <v>0</v>
      </c>
      <c r="P34" s="18">
        <v>0</v>
      </c>
      <c r="Q34" s="24">
        <v>0</v>
      </c>
      <c r="R34" s="33">
        <v>0</v>
      </c>
      <c r="S34" s="18">
        <v>0</v>
      </c>
      <c r="T34" s="24">
        <v>0</v>
      </c>
      <c r="U34" s="20">
        <v>0</v>
      </c>
      <c r="V34" s="20">
        <v>0</v>
      </c>
      <c r="W34" s="18">
        <v>0</v>
      </c>
      <c r="X34" s="24">
        <v>0</v>
      </c>
      <c r="Y34" s="33">
        <v>0</v>
      </c>
      <c r="Z34" s="18">
        <v>0</v>
      </c>
      <c r="AA34" s="24">
        <v>0</v>
      </c>
      <c r="AB34" s="20">
        <v>0</v>
      </c>
      <c r="AC34" s="20">
        <v>0</v>
      </c>
      <c r="AD34" s="20"/>
      <c r="AF34" s="29"/>
      <c r="AG34" s="20"/>
      <c r="AI34" s="29"/>
      <c r="AJ34" s="7">
        <v>0</v>
      </c>
      <c r="AK34" s="7">
        <v>0</v>
      </c>
    </row>
    <row r="35" spans="1:38" x14ac:dyDescent="0.25">
      <c r="A35" s="91" t="s">
        <v>26</v>
      </c>
      <c r="B35" s="18"/>
      <c r="C35" s="3"/>
      <c r="F35" s="3"/>
      <c r="I35" s="18" t="s">
        <v>0</v>
      </c>
      <c r="J35" s="24"/>
      <c r="K35" s="33" t="s">
        <v>0</v>
      </c>
      <c r="L35" s="20"/>
      <c r="M35" s="24"/>
      <c r="N35" s="20" t="s">
        <v>0</v>
      </c>
      <c r="O35" s="20" t="s">
        <v>0</v>
      </c>
      <c r="P35" s="18" t="s">
        <v>0</v>
      </c>
      <c r="Q35" s="24"/>
      <c r="R35" s="33" t="s">
        <v>0</v>
      </c>
      <c r="S35" s="20"/>
      <c r="T35" s="24"/>
      <c r="U35" s="20" t="s">
        <v>0</v>
      </c>
      <c r="V35" s="20" t="s">
        <v>0</v>
      </c>
      <c r="W35" s="18" t="s">
        <v>0</v>
      </c>
      <c r="X35" s="24"/>
      <c r="Y35" s="33" t="s">
        <v>0</v>
      </c>
      <c r="Z35" s="20"/>
      <c r="AA35" s="24"/>
      <c r="AB35" s="20" t="s">
        <v>0</v>
      </c>
      <c r="AC35" s="20" t="s">
        <v>0</v>
      </c>
      <c r="AD35" s="20"/>
      <c r="AF35" s="29"/>
      <c r="AG35" s="20"/>
      <c r="AI35" s="29"/>
      <c r="AJ35" s="7" t="s">
        <v>0</v>
      </c>
      <c r="AK35" s="7" t="s">
        <v>0</v>
      </c>
    </row>
    <row r="36" spans="1:38" x14ac:dyDescent="0.25">
      <c r="A36" s="21" t="s">
        <v>12</v>
      </c>
      <c r="C36" s="3"/>
      <c r="F36" s="3"/>
      <c r="H36" s="20">
        <v>447812.96976000001</v>
      </c>
      <c r="I36" s="18" t="s">
        <v>0</v>
      </c>
      <c r="J36" s="24"/>
      <c r="K36" s="33" t="s">
        <v>0</v>
      </c>
      <c r="L36" s="20"/>
      <c r="M36" s="24"/>
      <c r="N36" s="20" t="s">
        <v>0</v>
      </c>
      <c r="O36" s="20">
        <v>534151.22244000004</v>
      </c>
      <c r="P36" s="18" t="s">
        <v>0</v>
      </c>
      <c r="Q36" s="24"/>
      <c r="R36" s="33" t="s">
        <v>0</v>
      </c>
      <c r="S36" s="20"/>
      <c r="T36" s="24"/>
      <c r="U36" s="20" t="s">
        <v>0</v>
      </c>
      <c r="V36" s="20">
        <v>522869.38532300002</v>
      </c>
      <c r="W36" s="18" t="s">
        <v>0</v>
      </c>
      <c r="X36" s="24"/>
      <c r="Y36" s="33" t="s">
        <v>0</v>
      </c>
      <c r="Z36" s="20"/>
      <c r="AA36" s="24"/>
      <c r="AB36" s="20" t="s">
        <v>0</v>
      </c>
      <c r="AC36" s="20">
        <v>511048.14707157004</v>
      </c>
      <c r="AD36" s="20"/>
      <c r="AG36" s="20"/>
      <c r="AI36" s="29"/>
      <c r="AJ36" s="7" t="s">
        <v>0</v>
      </c>
      <c r="AK36" s="7">
        <v>575999.31483809999</v>
      </c>
      <c r="AL36" s="20"/>
    </row>
    <row r="37" spans="1:38" x14ac:dyDescent="0.25">
      <c r="A37" s="34" t="s">
        <v>27</v>
      </c>
      <c r="B37" s="18">
        <v>41304172</v>
      </c>
      <c r="C37" s="22">
        <v>1.4E-2</v>
      </c>
      <c r="D37" s="23">
        <v>5782.5840800000005</v>
      </c>
      <c r="E37" s="18">
        <v>4857990</v>
      </c>
      <c r="F37" s="22">
        <v>2.5999999999999999E-2</v>
      </c>
      <c r="G37" s="23">
        <v>1263.0773999999999</v>
      </c>
      <c r="H37" s="20">
        <v>7045.6614800000007</v>
      </c>
      <c r="I37" s="18">
        <v>49159844</v>
      </c>
      <c r="J37" s="24">
        <v>1.4E-2</v>
      </c>
      <c r="K37" s="33">
        <v>6882.3781600000002</v>
      </c>
      <c r="L37" s="18">
        <v>4299114</v>
      </c>
      <c r="M37" s="24">
        <v>2.5999999999999999E-2</v>
      </c>
      <c r="N37" s="20">
        <v>1117.76964</v>
      </c>
      <c r="O37" s="20">
        <v>8000.1478000000006</v>
      </c>
      <c r="P37" s="18">
        <v>48678925</v>
      </c>
      <c r="Q37" s="24">
        <v>1.4E-2</v>
      </c>
      <c r="R37" s="33">
        <v>6815.049500000001</v>
      </c>
      <c r="S37" s="18">
        <v>3614983</v>
      </c>
      <c r="T37" s="24">
        <v>2.5999999999999999E-2</v>
      </c>
      <c r="U37" s="20">
        <v>939.89557999999988</v>
      </c>
      <c r="V37" s="20">
        <v>7754.9550800000015</v>
      </c>
      <c r="W37" s="18">
        <v>47785311</v>
      </c>
      <c r="X37" s="24">
        <v>1.41E-2</v>
      </c>
      <c r="Y37" s="33">
        <v>6737.7288509999998</v>
      </c>
      <c r="Z37" s="18">
        <v>2185511</v>
      </c>
      <c r="AA37" s="24">
        <v>2.6887000000000001E-2</v>
      </c>
      <c r="AB37" s="20">
        <v>587.61834256999998</v>
      </c>
      <c r="AC37" s="20">
        <v>7325.3471935699999</v>
      </c>
      <c r="AD37" s="20"/>
      <c r="AE37" s="5">
        <v>47107463</v>
      </c>
      <c r="AF37" s="29">
        <v>1.41E-2</v>
      </c>
      <c r="AG37" s="20">
        <v>6642.1522829999994</v>
      </c>
      <c r="AH37" s="5">
        <v>7783255</v>
      </c>
      <c r="AI37" s="29">
        <v>2.5602E-2</v>
      </c>
      <c r="AJ37" s="7">
        <v>1992.6689450999997</v>
      </c>
      <c r="AK37" s="7">
        <v>8634.8212280999996</v>
      </c>
    </row>
    <row r="38" spans="1:38" x14ac:dyDescent="0.25">
      <c r="A38" s="34" t="s">
        <v>28</v>
      </c>
      <c r="B38" s="18">
        <v>41304172</v>
      </c>
      <c r="C38" s="22">
        <v>0.17</v>
      </c>
      <c r="D38" s="23">
        <v>70217.092400000009</v>
      </c>
      <c r="E38" s="18">
        <v>4857990</v>
      </c>
      <c r="F38" s="22">
        <v>0.24</v>
      </c>
      <c r="G38" s="23">
        <v>11659.175999999999</v>
      </c>
      <c r="H38" s="20">
        <v>81876.268400000001</v>
      </c>
      <c r="I38" s="18">
        <v>49159844</v>
      </c>
      <c r="J38" s="24">
        <v>0.17399999999999999</v>
      </c>
      <c r="K38" s="33">
        <v>85538.128559999983</v>
      </c>
      <c r="L38" s="18">
        <v>4299114</v>
      </c>
      <c r="M38" s="24">
        <v>0.23499999999999999</v>
      </c>
      <c r="N38" s="20">
        <v>10102.917899999999</v>
      </c>
      <c r="O38" s="20">
        <v>95641.046459999983</v>
      </c>
      <c r="P38" s="18">
        <v>48678925</v>
      </c>
      <c r="Q38" s="24">
        <v>0.17699999999999999</v>
      </c>
      <c r="R38" s="33">
        <v>86161.697249999997</v>
      </c>
      <c r="S38" s="18">
        <v>3614983</v>
      </c>
      <c r="T38" s="24">
        <v>0.23499999999999999</v>
      </c>
      <c r="U38" s="20">
        <v>8495.2100499999997</v>
      </c>
      <c r="V38" s="20">
        <v>94656.907299999992</v>
      </c>
      <c r="W38" s="18">
        <v>47785311</v>
      </c>
      <c r="X38" s="24">
        <v>0.18099999999999999</v>
      </c>
      <c r="Y38" s="33">
        <v>86491.412909999999</v>
      </c>
      <c r="Z38" s="18">
        <v>2185511</v>
      </c>
      <c r="AA38" s="24">
        <v>0.23499999999999999</v>
      </c>
      <c r="AB38" s="20">
        <v>5135.9508499999993</v>
      </c>
      <c r="AC38" s="20">
        <v>91627.363759999993</v>
      </c>
      <c r="AD38" s="20"/>
      <c r="AE38" s="5">
        <v>47107463</v>
      </c>
      <c r="AF38" s="29">
        <v>0.182</v>
      </c>
      <c r="AG38" s="20">
        <v>85735.582659999985</v>
      </c>
      <c r="AH38" s="5">
        <v>7783255</v>
      </c>
      <c r="AI38" s="29">
        <v>0.21</v>
      </c>
      <c r="AJ38" s="7">
        <v>16344.835500000001</v>
      </c>
      <c r="AK38" s="7">
        <v>102080.41815999999</v>
      </c>
    </row>
    <row r="39" spans="1:38" x14ac:dyDescent="0.25">
      <c r="A39" s="34" t="s">
        <v>15</v>
      </c>
      <c r="B39" s="18">
        <v>41304172</v>
      </c>
      <c r="C39" s="22">
        <v>5.7500000000000002E-2</v>
      </c>
      <c r="D39" s="23">
        <v>23749.8989</v>
      </c>
      <c r="E39" s="18">
        <v>4857990</v>
      </c>
      <c r="F39" s="22">
        <v>5.7500000000000002E-2</v>
      </c>
      <c r="G39" s="23">
        <v>2793.3442500000001</v>
      </c>
      <c r="H39" s="20">
        <v>26543.243150000002</v>
      </c>
      <c r="I39" s="18">
        <v>49159844</v>
      </c>
      <c r="J39" s="24">
        <v>5.7500000000000002E-2</v>
      </c>
      <c r="K39" s="33">
        <v>28266.910300000003</v>
      </c>
      <c r="L39" s="18">
        <v>4299114</v>
      </c>
      <c r="M39" s="24">
        <v>5.7500000000000002E-2</v>
      </c>
      <c r="N39" s="20">
        <v>2471.9905500000004</v>
      </c>
      <c r="O39" s="20">
        <v>30738.900850000005</v>
      </c>
      <c r="P39" s="18">
        <v>48678925</v>
      </c>
      <c r="Q39" s="24">
        <v>5.7500000000000002E-2</v>
      </c>
      <c r="R39" s="33">
        <v>27990.381874999999</v>
      </c>
      <c r="S39" s="18">
        <v>3614983</v>
      </c>
      <c r="T39" s="24">
        <v>5.7500000000000002E-2</v>
      </c>
      <c r="U39" s="20">
        <v>2078.615225</v>
      </c>
      <c r="V39" s="20">
        <v>30068.997100000001</v>
      </c>
      <c r="W39" s="18">
        <v>47785311</v>
      </c>
      <c r="X39" s="24">
        <v>5.7500000000000002E-2</v>
      </c>
      <c r="Y39" s="33">
        <v>27476.553825000003</v>
      </c>
      <c r="Z39" s="18">
        <v>2185511</v>
      </c>
      <c r="AA39" s="24">
        <v>5.7500000000000002E-2</v>
      </c>
      <c r="AB39" s="20">
        <v>1256.668825</v>
      </c>
      <c r="AC39" s="20">
        <v>28733.222650000003</v>
      </c>
      <c r="AD39" s="20"/>
      <c r="AE39" s="5">
        <v>47107463</v>
      </c>
      <c r="AF39" s="29">
        <v>5.7500000000000002E-2</v>
      </c>
      <c r="AG39" s="20">
        <v>27086.791225000001</v>
      </c>
      <c r="AH39" s="5">
        <v>7783255</v>
      </c>
      <c r="AI39" s="29">
        <v>5.7500000000000002E-2</v>
      </c>
      <c r="AJ39" s="7">
        <v>4475.3716250000007</v>
      </c>
      <c r="AK39" s="7">
        <v>31562.162850000001</v>
      </c>
    </row>
    <row r="40" spans="1:38" x14ac:dyDescent="0.25">
      <c r="A40" s="34" t="s">
        <v>14</v>
      </c>
      <c r="B40" s="18">
        <v>41304172</v>
      </c>
      <c r="C40" s="22">
        <v>8.5000000000000006E-2</v>
      </c>
      <c r="D40" s="23">
        <v>35108.546200000004</v>
      </c>
      <c r="E40" s="18">
        <v>4857990</v>
      </c>
      <c r="F40" s="22">
        <v>0.1221</v>
      </c>
      <c r="G40" s="23">
        <v>5931.6057900000005</v>
      </c>
      <c r="H40" s="20">
        <v>41040.151990000006</v>
      </c>
      <c r="I40" s="18">
        <v>49159844</v>
      </c>
      <c r="J40" s="24">
        <v>8.4000000000000005E-2</v>
      </c>
      <c r="K40" s="33">
        <v>41294.268960000001</v>
      </c>
      <c r="L40" s="18">
        <v>4299114</v>
      </c>
      <c r="M40" s="24">
        <v>0.11550000000000001</v>
      </c>
      <c r="N40" s="20">
        <v>4965.47667</v>
      </c>
      <c r="O40" s="20">
        <v>46259.745630000005</v>
      </c>
      <c r="P40" s="18">
        <v>48678925</v>
      </c>
      <c r="Q40" s="24">
        <v>8.3000000000000004E-2</v>
      </c>
      <c r="R40" s="33">
        <v>40403.507750000004</v>
      </c>
      <c r="S40" s="18">
        <v>3614983</v>
      </c>
      <c r="T40" s="24">
        <v>0.11409999999999999</v>
      </c>
      <c r="U40" s="20">
        <v>4124.6956029999992</v>
      </c>
      <c r="V40" s="20">
        <v>44528.203353000004</v>
      </c>
      <c r="W40" s="18">
        <v>47785311</v>
      </c>
      <c r="X40" s="24">
        <v>8.3000000000000004E-2</v>
      </c>
      <c r="Y40" s="33">
        <v>39661.808129999998</v>
      </c>
      <c r="Z40" s="18">
        <v>2185511</v>
      </c>
      <c r="AA40" s="24">
        <v>0.1188</v>
      </c>
      <c r="AB40" s="20">
        <v>2596.387068</v>
      </c>
      <c r="AC40" s="20">
        <v>42258.195198000001</v>
      </c>
      <c r="AD40" s="20"/>
      <c r="AE40" s="5">
        <v>47107463</v>
      </c>
      <c r="AF40" s="29">
        <v>8.4000000000000005E-2</v>
      </c>
      <c r="AG40" s="20">
        <v>39570.268920000002</v>
      </c>
      <c r="AH40" s="5">
        <v>7783255</v>
      </c>
      <c r="AI40" s="29">
        <v>0.1082</v>
      </c>
      <c r="AJ40" s="7">
        <v>8421.4819100000004</v>
      </c>
      <c r="AK40" s="7">
        <v>47991.750830000004</v>
      </c>
    </row>
    <row r="41" spans="1:38" x14ac:dyDescent="0.25">
      <c r="A41" s="34" t="s">
        <v>17</v>
      </c>
      <c r="B41" s="18">
        <v>41304172</v>
      </c>
      <c r="C41" s="22">
        <v>8.9999999999999993E-3</v>
      </c>
      <c r="D41" s="23">
        <v>3717.3754799999997</v>
      </c>
      <c r="E41" s="18">
        <v>4857990</v>
      </c>
      <c r="F41" s="22">
        <v>0</v>
      </c>
      <c r="G41" s="23">
        <v>0</v>
      </c>
      <c r="H41" s="20">
        <v>3717.3754799999997</v>
      </c>
      <c r="I41" s="18">
        <v>49159844</v>
      </c>
      <c r="J41" s="24">
        <v>8.9999999999999993E-3</v>
      </c>
      <c r="K41" s="33">
        <v>4424.3859599999996</v>
      </c>
      <c r="L41" s="18">
        <v>4299114</v>
      </c>
      <c r="M41" s="24">
        <v>0</v>
      </c>
      <c r="N41" s="20">
        <v>0</v>
      </c>
      <c r="O41" s="20">
        <v>4424.3859599999996</v>
      </c>
      <c r="P41" s="18">
        <v>48678925</v>
      </c>
      <c r="Q41" s="24">
        <v>8.9999999999999993E-3</v>
      </c>
      <c r="R41" s="33">
        <v>4381.1032499999992</v>
      </c>
      <c r="S41" s="18">
        <v>3614983</v>
      </c>
      <c r="T41" s="24">
        <v>0</v>
      </c>
      <c r="U41" s="20">
        <v>0</v>
      </c>
      <c r="V41" s="20">
        <v>4381.1032499999992</v>
      </c>
      <c r="W41" s="18">
        <v>47785311</v>
      </c>
      <c r="X41" s="24">
        <v>8.9999999999999993E-3</v>
      </c>
      <c r="Y41" s="33">
        <v>4300.6779899999992</v>
      </c>
      <c r="Z41" s="18">
        <v>2185511</v>
      </c>
      <c r="AA41" s="24">
        <v>0</v>
      </c>
      <c r="AB41" s="20">
        <v>0</v>
      </c>
      <c r="AC41" s="20">
        <v>4300.6779899999992</v>
      </c>
      <c r="AD41" s="20"/>
      <c r="AE41" s="5">
        <v>47107463</v>
      </c>
      <c r="AF41" s="29">
        <v>8.9999999999999993E-3</v>
      </c>
      <c r="AG41" s="20">
        <v>4239.6716699999997</v>
      </c>
      <c r="AH41" s="5">
        <v>7783255</v>
      </c>
      <c r="AI41" s="29"/>
      <c r="AJ41" s="7">
        <v>0</v>
      </c>
      <c r="AK41" s="7">
        <v>4239.6716699999997</v>
      </c>
    </row>
    <row r="42" spans="1:38" x14ac:dyDescent="0.25">
      <c r="A42" s="21" t="s">
        <v>13</v>
      </c>
      <c r="B42" s="18">
        <v>41304172</v>
      </c>
      <c r="C42" s="22">
        <v>0.623</v>
      </c>
      <c r="D42" s="23">
        <v>257324.99155999999</v>
      </c>
      <c r="E42" s="18">
        <v>4857990</v>
      </c>
      <c r="F42" s="22">
        <v>0.623</v>
      </c>
      <c r="G42" s="23">
        <v>30265.277699999999</v>
      </c>
      <c r="H42" s="20">
        <v>287590.26925999997</v>
      </c>
      <c r="I42" s="18">
        <v>49159844</v>
      </c>
      <c r="J42" s="24">
        <v>0.65300000000000002</v>
      </c>
      <c r="K42" s="33">
        <v>321013.78132000001</v>
      </c>
      <c r="L42" s="18">
        <v>4299114</v>
      </c>
      <c r="M42" s="24">
        <v>0.65300000000000002</v>
      </c>
      <c r="N42" s="20">
        <v>28073.214420000004</v>
      </c>
      <c r="O42" s="20">
        <v>349086.99574000004</v>
      </c>
      <c r="P42" s="18">
        <v>48678925</v>
      </c>
      <c r="Q42" s="24">
        <v>0.65300000000000002</v>
      </c>
      <c r="R42" s="33">
        <v>317873.38025000005</v>
      </c>
      <c r="S42" s="18">
        <v>3614983</v>
      </c>
      <c r="T42" s="24">
        <v>0.65300000000000002</v>
      </c>
      <c r="U42" s="20">
        <v>23605.838990000004</v>
      </c>
      <c r="V42" s="20">
        <v>341479.21924000006</v>
      </c>
      <c r="W42" s="18">
        <v>47785311</v>
      </c>
      <c r="X42" s="24">
        <v>0.67400000000000004</v>
      </c>
      <c r="Y42" s="33">
        <v>322072.99614000006</v>
      </c>
      <c r="Z42" s="18">
        <v>2185511</v>
      </c>
      <c r="AA42" s="24">
        <v>0.67400000000000004</v>
      </c>
      <c r="AB42" s="20">
        <v>14730.344140000001</v>
      </c>
      <c r="AC42" s="20">
        <v>336803.34028000006</v>
      </c>
      <c r="AD42" s="20"/>
      <c r="AE42" s="5">
        <v>47107463</v>
      </c>
      <c r="AF42" s="29">
        <v>0.69499999999999995</v>
      </c>
      <c r="AG42" s="20">
        <v>327396.86784999998</v>
      </c>
      <c r="AH42" s="5">
        <v>7783255</v>
      </c>
      <c r="AI42" s="29">
        <v>0.69499999999999995</v>
      </c>
      <c r="AJ42" s="7">
        <v>54093.622249999993</v>
      </c>
      <c r="AK42" s="7">
        <v>381490.4901</v>
      </c>
    </row>
    <row r="43" spans="1:38" x14ac:dyDescent="0.25">
      <c r="A43" s="21" t="s">
        <v>29</v>
      </c>
      <c r="C43" s="3"/>
      <c r="F43" s="3"/>
      <c r="I43" s="18" t="s">
        <v>0</v>
      </c>
      <c r="J43" s="24"/>
      <c r="K43" s="33" t="s">
        <v>0</v>
      </c>
      <c r="M43" s="24"/>
      <c r="O43" s="20" t="s">
        <v>0</v>
      </c>
      <c r="P43" s="18" t="s">
        <v>0</v>
      </c>
      <c r="Q43" s="24"/>
      <c r="R43" s="33" t="s">
        <v>0</v>
      </c>
      <c r="T43" s="24"/>
      <c r="V43" s="20" t="s">
        <v>0</v>
      </c>
      <c r="W43" s="18" t="s">
        <v>0</v>
      </c>
      <c r="X43" s="24"/>
      <c r="Y43" s="33" t="s">
        <v>0</v>
      </c>
      <c r="AA43" s="24"/>
      <c r="AC43" s="20" t="s">
        <v>0</v>
      </c>
      <c r="AD43" s="20"/>
      <c r="AG43" s="20"/>
      <c r="AK43" s="7" t="s">
        <v>0</v>
      </c>
    </row>
    <row r="44" spans="1:38" x14ac:dyDescent="0.25">
      <c r="A44" s="34" t="s">
        <v>30</v>
      </c>
      <c r="B44" s="18">
        <v>0</v>
      </c>
      <c r="C44" s="22">
        <v>0</v>
      </c>
      <c r="D44" s="23">
        <v>0</v>
      </c>
      <c r="E44" s="18">
        <v>0</v>
      </c>
      <c r="F44" s="22">
        <v>0</v>
      </c>
      <c r="G44" s="23">
        <v>0</v>
      </c>
      <c r="H44" s="20">
        <v>0</v>
      </c>
      <c r="I44" s="18">
        <v>0</v>
      </c>
      <c r="J44" s="24">
        <v>0</v>
      </c>
      <c r="K44" s="33">
        <v>0</v>
      </c>
      <c r="L44" s="18">
        <v>0</v>
      </c>
      <c r="M44" s="24">
        <v>0</v>
      </c>
      <c r="N44" s="20">
        <v>0</v>
      </c>
      <c r="O44" s="20">
        <v>0</v>
      </c>
      <c r="P44" s="18">
        <v>0</v>
      </c>
      <c r="Q44" s="24">
        <v>0</v>
      </c>
      <c r="R44" s="33">
        <v>0</v>
      </c>
      <c r="S44" s="18">
        <v>0</v>
      </c>
      <c r="T44" s="24">
        <v>0</v>
      </c>
      <c r="U44" s="20">
        <v>0</v>
      </c>
      <c r="V44" s="20">
        <v>0</v>
      </c>
      <c r="W44" s="18">
        <v>0</v>
      </c>
      <c r="X44" s="24">
        <v>0</v>
      </c>
      <c r="Y44" s="33">
        <v>0</v>
      </c>
      <c r="Z44" s="18">
        <v>0</v>
      </c>
      <c r="AA44" s="24">
        <v>0</v>
      </c>
      <c r="AB44" s="20">
        <v>0</v>
      </c>
      <c r="AC44" s="20">
        <v>0</v>
      </c>
      <c r="AD44" s="20"/>
      <c r="AG44" s="20"/>
      <c r="AJ44" s="7">
        <v>0</v>
      </c>
      <c r="AK44" s="7">
        <v>0</v>
      </c>
    </row>
    <row r="45" spans="1:38" x14ac:dyDescent="0.25">
      <c r="A45" s="91" t="s">
        <v>31</v>
      </c>
      <c r="C45" s="3"/>
      <c r="F45" s="3"/>
      <c r="H45" s="20">
        <v>4925.2173440000006</v>
      </c>
      <c r="I45" s="18" t="s">
        <v>0</v>
      </c>
      <c r="J45" s="24" t="s">
        <v>0</v>
      </c>
      <c r="K45" s="33" t="s">
        <v>0</v>
      </c>
      <c r="L45" s="20"/>
      <c r="M45" s="24"/>
      <c r="N45" s="20"/>
      <c r="O45" s="20">
        <v>5100.7528039999997</v>
      </c>
      <c r="P45" s="18" t="s">
        <v>0</v>
      </c>
      <c r="Q45" s="24" t="s">
        <v>0</v>
      </c>
      <c r="R45" s="33" t="s">
        <v>0</v>
      </c>
      <c r="S45" s="20"/>
      <c r="T45" s="24"/>
      <c r="U45" s="20"/>
      <c r="V45" s="20">
        <v>4986.3140400000002</v>
      </c>
      <c r="W45" s="18" t="s">
        <v>0</v>
      </c>
      <c r="X45" s="24" t="s">
        <v>0</v>
      </c>
      <c r="Y45" s="33" t="s">
        <v>0</v>
      </c>
      <c r="Z45" s="20"/>
      <c r="AA45" s="24"/>
      <c r="AB45" s="20"/>
      <c r="AC45" s="20">
        <v>4880.4185099999995</v>
      </c>
      <c r="AD45" s="20"/>
      <c r="AG45" s="20"/>
      <c r="AK45" s="7">
        <v>5002.5391429000001</v>
      </c>
      <c r="AL45" s="20"/>
    </row>
    <row r="46" spans="1:38" x14ac:dyDescent="0.25">
      <c r="A46" s="34" t="s">
        <v>12</v>
      </c>
      <c r="B46" s="18">
        <v>40213</v>
      </c>
      <c r="C46" s="22">
        <v>8.8999999999999996E-2</v>
      </c>
      <c r="D46" s="23">
        <v>35.789569999999998</v>
      </c>
      <c r="E46" s="18">
        <v>424288</v>
      </c>
      <c r="F46" s="22">
        <v>0.16300000000000001</v>
      </c>
      <c r="G46" s="23">
        <v>691.58944000000008</v>
      </c>
      <c r="H46" s="20">
        <v>727.37901000000011</v>
      </c>
      <c r="I46" s="18">
        <v>39892</v>
      </c>
      <c r="J46" s="24">
        <v>8.8999999999999996E-2</v>
      </c>
      <c r="K46" s="33">
        <v>35.503880000000002</v>
      </c>
      <c r="L46" s="18">
        <v>446252</v>
      </c>
      <c r="M46" s="24">
        <v>0.16300000000000001</v>
      </c>
      <c r="N46" s="20">
        <v>727.39076</v>
      </c>
      <c r="O46" s="20">
        <v>762.89463999999998</v>
      </c>
      <c r="P46" s="18">
        <v>39028</v>
      </c>
      <c r="Q46" s="24">
        <v>8.8999999999999996E-2</v>
      </c>
      <c r="R46" s="33">
        <v>34.734919999999995</v>
      </c>
      <c r="S46" s="18">
        <v>441770</v>
      </c>
      <c r="T46" s="24">
        <v>0.16300000000000001</v>
      </c>
      <c r="U46" s="20">
        <v>720.08510000000012</v>
      </c>
      <c r="V46" s="20">
        <v>754.82002000000011</v>
      </c>
      <c r="W46" s="18">
        <v>35839</v>
      </c>
      <c r="X46" s="24">
        <v>8.8999999999999996E-2</v>
      </c>
      <c r="Y46" s="33">
        <v>31.896709999999999</v>
      </c>
      <c r="Z46" s="18">
        <v>432684</v>
      </c>
      <c r="AA46" s="24">
        <v>0.16300000000000001</v>
      </c>
      <c r="AB46" s="20">
        <v>705.27491999999995</v>
      </c>
      <c r="AC46" s="20">
        <v>737.17162999999994</v>
      </c>
      <c r="AD46" s="20"/>
      <c r="AE46" s="5">
        <v>35087</v>
      </c>
      <c r="AF46" s="6">
        <v>8.8999999999999996E-2</v>
      </c>
      <c r="AG46" s="20">
        <v>31.227429999999998</v>
      </c>
      <c r="AH46" s="5">
        <v>431431</v>
      </c>
      <c r="AI46" s="6">
        <v>0.16300000000000001</v>
      </c>
      <c r="AJ46" s="20">
        <v>703.23253</v>
      </c>
      <c r="AK46" s="7">
        <v>734.45996000000002</v>
      </c>
    </row>
    <row r="47" spans="1:38" x14ac:dyDescent="0.25">
      <c r="A47" s="34" t="s">
        <v>13</v>
      </c>
      <c r="B47" s="18">
        <v>40213</v>
      </c>
      <c r="C47" s="22">
        <v>0.66600000000000004</v>
      </c>
      <c r="D47" s="23">
        <v>267.81858</v>
      </c>
      <c r="E47" s="18">
        <v>424288</v>
      </c>
      <c r="F47" s="22">
        <v>0.66600000000000004</v>
      </c>
      <c r="G47" s="23">
        <v>2825.7580800000001</v>
      </c>
      <c r="H47" s="20">
        <v>3093.5766600000002</v>
      </c>
      <c r="I47" s="18">
        <v>39892</v>
      </c>
      <c r="J47" s="24">
        <v>0.66300000000000003</v>
      </c>
      <c r="K47" s="33">
        <v>264.48396000000002</v>
      </c>
      <c r="L47" s="18">
        <v>446252</v>
      </c>
      <c r="M47" s="24">
        <v>0.66300000000000003</v>
      </c>
      <c r="N47" s="20">
        <v>2958.65076</v>
      </c>
      <c r="O47" s="20">
        <v>3223.13472</v>
      </c>
      <c r="P47" s="18">
        <v>39028</v>
      </c>
      <c r="Q47" s="24">
        <v>0.65300000000000002</v>
      </c>
      <c r="R47" s="33">
        <v>254.85283999999999</v>
      </c>
      <c r="S47" s="18">
        <v>441770</v>
      </c>
      <c r="T47" s="24">
        <v>0.65300000000000002</v>
      </c>
      <c r="U47" s="20">
        <v>2884.7581</v>
      </c>
      <c r="V47" s="20">
        <v>3139.61094</v>
      </c>
      <c r="W47" s="18">
        <v>35839</v>
      </c>
      <c r="X47" s="24">
        <v>0.65300000000000002</v>
      </c>
      <c r="Y47" s="33">
        <v>234.02867000000003</v>
      </c>
      <c r="Z47" s="18">
        <v>432684</v>
      </c>
      <c r="AA47" s="24">
        <v>0.65300000000000002</v>
      </c>
      <c r="AB47" s="20">
        <v>2825.42652</v>
      </c>
      <c r="AC47" s="20">
        <v>3059.4551900000001</v>
      </c>
      <c r="AD47" s="20"/>
      <c r="AE47" s="5">
        <v>35087</v>
      </c>
      <c r="AF47" s="6">
        <v>0.66800000000000004</v>
      </c>
      <c r="AG47" s="20">
        <v>234.38116000000002</v>
      </c>
      <c r="AH47" s="5">
        <v>431431</v>
      </c>
      <c r="AI47" s="6">
        <v>0.66800000000000004</v>
      </c>
      <c r="AJ47" s="20">
        <v>2881.9590800000001</v>
      </c>
      <c r="AK47" s="7">
        <v>3116.34024</v>
      </c>
    </row>
    <row r="48" spans="1:38" x14ac:dyDescent="0.25">
      <c r="A48" s="34" t="s">
        <v>15</v>
      </c>
      <c r="B48" s="18">
        <v>40213</v>
      </c>
      <c r="C48" s="22">
        <v>5.5E-2</v>
      </c>
      <c r="D48" s="23">
        <v>22.117150000000002</v>
      </c>
      <c r="E48" s="18">
        <v>424288</v>
      </c>
      <c r="F48" s="22">
        <v>5.5E-2</v>
      </c>
      <c r="G48" s="23">
        <v>233.35839999999999</v>
      </c>
      <c r="H48" s="20">
        <v>255.47555</v>
      </c>
      <c r="I48" s="18">
        <v>39892</v>
      </c>
      <c r="J48" s="24">
        <v>5.5E-2</v>
      </c>
      <c r="K48" s="33">
        <v>21.9406</v>
      </c>
      <c r="L48" s="18">
        <v>446252</v>
      </c>
      <c r="M48" s="24">
        <v>5.5E-2</v>
      </c>
      <c r="N48" s="20">
        <v>245.43860000000001</v>
      </c>
      <c r="O48" s="20">
        <v>267.37920000000003</v>
      </c>
      <c r="P48" s="18">
        <v>39028</v>
      </c>
      <c r="Q48" s="24">
        <v>5.5E-2</v>
      </c>
      <c r="R48" s="33">
        <v>21.465399999999999</v>
      </c>
      <c r="S48" s="18">
        <v>441770</v>
      </c>
      <c r="T48" s="24">
        <v>5.5E-2</v>
      </c>
      <c r="U48" s="20">
        <v>242.97349999999997</v>
      </c>
      <c r="V48" s="20">
        <v>264.43889999999999</v>
      </c>
      <c r="W48" s="18">
        <v>35839</v>
      </c>
      <c r="X48" s="24">
        <v>5.5E-2</v>
      </c>
      <c r="Y48" s="33">
        <v>19.711449999999999</v>
      </c>
      <c r="Z48" s="18">
        <v>432684</v>
      </c>
      <c r="AA48" s="24">
        <v>5.5E-2</v>
      </c>
      <c r="AB48" s="20">
        <v>237.97619999999998</v>
      </c>
      <c r="AC48" s="20">
        <v>257.68764999999996</v>
      </c>
      <c r="AD48" s="20"/>
      <c r="AE48" s="5">
        <v>35087</v>
      </c>
      <c r="AF48" s="6">
        <v>5.5E-2</v>
      </c>
      <c r="AG48" s="20">
        <v>19.29785</v>
      </c>
      <c r="AH48" s="5">
        <v>431431</v>
      </c>
      <c r="AI48" s="6">
        <v>5.5E-2</v>
      </c>
      <c r="AJ48" s="20">
        <v>237.28705000000002</v>
      </c>
      <c r="AK48" s="7">
        <v>256.5849</v>
      </c>
    </row>
    <row r="49" spans="1:38" x14ac:dyDescent="0.25">
      <c r="A49" s="34" t="s">
        <v>14</v>
      </c>
      <c r="B49" s="18">
        <v>40213</v>
      </c>
      <c r="C49" s="22">
        <v>0.11600000000000001</v>
      </c>
      <c r="D49" s="23">
        <v>46.647080000000003</v>
      </c>
      <c r="E49" s="18">
        <v>424288</v>
      </c>
      <c r="F49" s="22">
        <v>0.1258</v>
      </c>
      <c r="G49" s="23">
        <v>533.75430399999993</v>
      </c>
      <c r="H49" s="20">
        <v>580.40138399999989</v>
      </c>
      <c r="I49" s="18">
        <v>39892</v>
      </c>
      <c r="J49" s="24">
        <v>0.11600000000000001</v>
      </c>
      <c r="K49" s="33">
        <v>46.274720000000009</v>
      </c>
      <c r="L49" s="18">
        <v>446252</v>
      </c>
      <c r="M49" s="24">
        <v>0.1177</v>
      </c>
      <c r="N49" s="20">
        <v>525.23860400000001</v>
      </c>
      <c r="O49" s="20">
        <v>571.51332400000001</v>
      </c>
      <c r="P49" s="18">
        <v>39028</v>
      </c>
      <c r="Q49" s="24">
        <v>0.115</v>
      </c>
      <c r="R49" s="33">
        <v>44.882200000000005</v>
      </c>
      <c r="S49" s="18">
        <v>441770</v>
      </c>
      <c r="T49" s="24">
        <v>0.1154</v>
      </c>
      <c r="U49" s="20">
        <v>509.80258000000003</v>
      </c>
      <c r="V49" s="20">
        <v>554.68478000000005</v>
      </c>
      <c r="W49" s="18">
        <v>35839</v>
      </c>
      <c r="X49" s="24">
        <v>0.115</v>
      </c>
      <c r="Y49" s="33">
        <v>41.214850000000006</v>
      </c>
      <c r="Z49" s="18">
        <v>432684</v>
      </c>
      <c r="AA49" s="24">
        <v>0.1192</v>
      </c>
      <c r="AB49" s="20">
        <v>515.75932799999998</v>
      </c>
      <c r="AC49" s="20">
        <v>556.97417799999994</v>
      </c>
      <c r="AD49" s="20"/>
      <c r="AE49" s="5">
        <v>35087</v>
      </c>
      <c r="AF49" s="6">
        <v>0.1192</v>
      </c>
      <c r="AG49" s="20">
        <v>41.823703999999999</v>
      </c>
      <c r="AH49" s="5">
        <v>431431</v>
      </c>
      <c r="AI49" s="6">
        <v>0.1192</v>
      </c>
      <c r="AJ49" s="20">
        <v>514.26575200000002</v>
      </c>
      <c r="AK49" s="7">
        <v>556.08945600000004</v>
      </c>
    </row>
    <row r="50" spans="1:38" x14ac:dyDescent="0.25">
      <c r="A50" s="34" t="s">
        <v>19</v>
      </c>
      <c r="B50" s="18">
        <v>40213</v>
      </c>
      <c r="C50" s="22">
        <v>5.7000000000000002E-2</v>
      </c>
      <c r="D50" s="23">
        <v>22.921410000000002</v>
      </c>
      <c r="E50" s="18">
        <v>424288</v>
      </c>
      <c r="F50" s="22">
        <v>5.7000000000000002E-2</v>
      </c>
      <c r="G50" s="23">
        <v>241.84416000000002</v>
      </c>
      <c r="H50" s="20">
        <v>264.76557000000003</v>
      </c>
      <c r="I50" s="18">
        <v>39892</v>
      </c>
      <c r="J50" s="24">
        <v>5.6000000000000001E-2</v>
      </c>
      <c r="K50" s="33">
        <v>22.339520000000004</v>
      </c>
      <c r="L50" s="18">
        <v>446252</v>
      </c>
      <c r="M50" s="24">
        <v>5.6000000000000001E-2</v>
      </c>
      <c r="N50" s="20">
        <v>249.90112000000002</v>
      </c>
      <c r="O50" s="20">
        <v>272.24064000000004</v>
      </c>
      <c r="P50" s="18">
        <v>39028</v>
      </c>
      <c r="Q50" s="24">
        <v>5.6000000000000001E-2</v>
      </c>
      <c r="R50" s="33">
        <v>21.855680000000003</v>
      </c>
      <c r="S50" s="18">
        <v>441770</v>
      </c>
      <c r="T50" s="24">
        <v>5.6000000000000001E-2</v>
      </c>
      <c r="U50" s="20">
        <v>247.3912</v>
      </c>
      <c r="V50" s="20">
        <v>269.24687999999998</v>
      </c>
      <c r="W50" s="18">
        <v>35839</v>
      </c>
      <c r="X50" s="24">
        <v>5.6000000000000001E-2</v>
      </c>
      <c r="Y50" s="33">
        <v>20.049840000000003</v>
      </c>
      <c r="Z50" s="18">
        <v>432684</v>
      </c>
      <c r="AA50" s="24">
        <v>5.6800000000000003E-2</v>
      </c>
      <c r="AB50" s="20">
        <v>245.85451200000003</v>
      </c>
      <c r="AC50" s="20">
        <v>265.90435200000002</v>
      </c>
      <c r="AD50" s="20"/>
      <c r="AE50" s="5">
        <v>35087</v>
      </c>
      <c r="AF50" s="6">
        <v>5.7529999999999998E-2</v>
      </c>
      <c r="AG50" s="20">
        <v>20.185551100000001</v>
      </c>
      <c r="AH50" s="5">
        <v>431431</v>
      </c>
      <c r="AI50" s="6">
        <v>7.3179999999999995E-2</v>
      </c>
      <c r="AJ50" s="20">
        <v>315.72120580000001</v>
      </c>
      <c r="AK50" s="7">
        <v>335.9067569</v>
      </c>
    </row>
    <row r="51" spans="1:38" x14ac:dyDescent="0.25">
      <c r="A51" s="34" t="s">
        <v>17</v>
      </c>
      <c r="B51" s="18">
        <v>40213</v>
      </c>
      <c r="C51" s="22">
        <v>8.9999999999999993E-3</v>
      </c>
      <c r="D51" s="23">
        <v>3.6191699999999996</v>
      </c>
      <c r="E51" s="18">
        <v>424288</v>
      </c>
      <c r="F51" s="22">
        <v>0</v>
      </c>
      <c r="G51" s="23">
        <v>0</v>
      </c>
      <c r="H51" s="20">
        <v>3.6191699999999996</v>
      </c>
      <c r="I51" s="18">
        <v>39892</v>
      </c>
      <c r="J51" s="24">
        <v>8.9999999999999993E-3</v>
      </c>
      <c r="K51" s="33">
        <v>3.5902799999999995</v>
      </c>
      <c r="L51" s="18">
        <v>446252</v>
      </c>
      <c r="M51" s="24">
        <v>0</v>
      </c>
      <c r="N51" s="20">
        <v>0</v>
      </c>
      <c r="O51" s="20">
        <v>3.5902799999999995</v>
      </c>
      <c r="P51" s="18">
        <v>39028</v>
      </c>
      <c r="Q51" s="24">
        <v>8.9999999999999993E-3</v>
      </c>
      <c r="R51" s="33">
        <v>3.5125199999999994</v>
      </c>
      <c r="S51" s="18">
        <v>441770</v>
      </c>
      <c r="T51" s="24">
        <v>0</v>
      </c>
      <c r="U51" s="20">
        <v>0</v>
      </c>
      <c r="V51" s="20">
        <v>3.5125199999999994</v>
      </c>
      <c r="W51" s="18">
        <v>35839</v>
      </c>
      <c r="X51" s="24">
        <v>8.9999999999999993E-3</v>
      </c>
      <c r="Y51" s="33">
        <v>3.2255099999999999</v>
      </c>
      <c r="Z51" s="18">
        <v>432684</v>
      </c>
      <c r="AA51" s="24">
        <v>0</v>
      </c>
      <c r="AB51" s="20">
        <v>0</v>
      </c>
      <c r="AC51" s="20">
        <v>3.2255099999999999</v>
      </c>
      <c r="AD51" s="20"/>
      <c r="AE51" s="5">
        <v>35087</v>
      </c>
      <c r="AF51" s="6">
        <v>8.9999999999999993E-3</v>
      </c>
      <c r="AG51" s="20">
        <v>3.1578299999999997</v>
      </c>
      <c r="AH51" s="5">
        <v>431431</v>
      </c>
      <c r="AI51" s="6">
        <v>0</v>
      </c>
      <c r="AJ51" s="20">
        <v>0</v>
      </c>
      <c r="AK51" s="7">
        <v>3.1578299999999997</v>
      </c>
    </row>
    <row r="52" spans="1:38" x14ac:dyDescent="0.25">
      <c r="A52" s="34"/>
      <c r="B52" s="18"/>
      <c r="C52" s="22"/>
      <c r="D52" s="23"/>
      <c r="E52" s="18"/>
      <c r="F52" s="22"/>
      <c r="G52" s="23" t="s">
        <v>0</v>
      </c>
      <c r="H52" s="20" t="s">
        <v>0</v>
      </c>
      <c r="I52" s="18" t="s">
        <v>0</v>
      </c>
      <c r="J52" s="24" t="s">
        <v>0</v>
      </c>
      <c r="K52" s="33" t="s">
        <v>0</v>
      </c>
      <c r="L52" s="18" t="s">
        <v>0</v>
      </c>
      <c r="M52" s="24"/>
      <c r="N52" s="20" t="s">
        <v>0</v>
      </c>
      <c r="O52" s="20" t="s">
        <v>0</v>
      </c>
      <c r="P52" s="18" t="s">
        <v>0</v>
      </c>
      <c r="Q52" s="24" t="s">
        <v>0</v>
      </c>
      <c r="R52" s="33" t="s">
        <v>0</v>
      </c>
      <c r="S52" s="18" t="s">
        <v>0</v>
      </c>
      <c r="T52" s="24"/>
      <c r="U52" s="20" t="s">
        <v>0</v>
      </c>
      <c r="V52" s="20" t="s">
        <v>0</v>
      </c>
      <c r="W52" s="18" t="s">
        <v>0</v>
      </c>
      <c r="X52" s="24" t="s">
        <v>0</v>
      </c>
      <c r="Y52" s="33" t="s">
        <v>0</v>
      </c>
      <c r="Z52" s="18" t="s">
        <v>0</v>
      </c>
      <c r="AA52" s="24"/>
      <c r="AB52" s="20" t="s">
        <v>0</v>
      </c>
      <c r="AC52" s="20" t="s">
        <v>0</v>
      </c>
      <c r="AD52" s="20"/>
      <c r="AG52" s="20"/>
      <c r="AJ52" s="7" t="s">
        <v>0</v>
      </c>
      <c r="AK52" s="7" t="s">
        <v>0</v>
      </c>
    </row>
    <row r="53" spans="1:38" x14ac:dyDescent="0.25">
      <c r="A53" s="91" t="s">
        <v>32</v>
      </c>
      <c r="B53" s="18">
        <v>4423</v>
      </c>
      <c r="C53" s="22">
        <v>0.23</v>
      </c>
      <c r="D53" s="23">
        <v>10.1729</v>
      </c>
      <c r="E53" s="18">
        <v>151453</v>
      </c>
      <c r="F53" s="22">
        <v>0.23</v>
      </c>
      <c r="G53" s="23">
        <v>348.34190000000001</v>
      </c>
      <c r="H53" s="20">
        <v>358.51480000000004</v>
      </c>
      <c r="I53" s="18">
        <v>4388</v>
      </c>
      <c r="J53" s="24">
        <v>0.23</v>
      </c>
      <c r="K53" s="33">
        <v>10.0924</v>
      </c>
      <c r="L53" s="35">
        <v>159028</v>
      </c>
      <c r="M53" s="36">
        <v>0.23</v>
      </c>
      <c r="N53" s="20">
        <v>365.76440000000002</v>
      </c>
      <c r="O53" s="20">
        <v>375.84680000000003</v>
      </c>
      <c r="P53" s="18">
        <v>4293</v>
      </c>
      <c r="Q53" s="24">
        <v>0.23</v>
      </c>
      <c r="R53" s="33">
        <v>9.873899999999999</v>
      </c>
      <c r="S53" s="35">
        <v>157549</v>
      </c>
      <c r="T53" s="36">
        <v>0.23</v>
      </c>
      <c r="U53" s="20">
        <v>362.36270000000002</v>
      </c>
      <c r="V53" s="20">
        <v>372.22660000000002</v>
      </c>
      <c r="W53" s="18">
        <v>3942</v>
      </c>
      <c r="X53" s="24">
        <v>0.23</v>
      </c>
      <c r="Y53" s="33">
        <v>9.0666000000000011</v>
      </c>
      <c r="Z53" s="35">
        <v>154505</v>
      </c>
      <c r="AA53" s="36">
        <v>0.23</v>
      </c>
      <c r="AB53" s="20">
        <v>355.36150000000004</v>
      </c>
      <c r="AC53" s="20">
        <v>375.84999999999997</v>
      </c>
      <c r="AD53" s="20"/>
      <c r="AE53" s="18">
        <v>3860</v>
      </c>
      <c r="AF53" s="6">
        <v>2.2901554404145077E-3</v>
      </c>
      <c r="AG53" s="20">
        <v>8.84</v>
      </c>
      <c r="AH53" s="5">
        <v>154500</v>
      </c>
      <c r="AI53" s="6">
        <v>2.209190938511327E-3</v>
      </c>
      <c r="AJ53" s="7">
        <v>341.32</v>
      </c>
      <c r="AK53" s="7">
        <v>350.15999999999997</v>
      </c>
      <c r="AL53" s="20"/>
    </row>
    <row r="54" spans="1:38" x14ac:dyDescent="0.25">
      <c r="A54" s="91"/>
      <c r="B54" s="18"/>
      <c r="C54" s="22"/>
      <c r="D54" s="23"/>
      <c r="E54" s="18"/>
      <c r="F54" s="22"/>
      <c r="G54" s="23"/>
      <c r="H54" s="20"/>
      <c r="I54" s="18" t="s">
        <v>0</v>
      </c>
      <c r="J54" s="24" t="s">
        <v>0</v>
      </c>
      <c r="K54" s="33" t="s">
        <v>0</v>
      </c>
      <c r="L54" s="20"/>
      <c r="M54" s="24"/>
      <c r="N54" s="20" t="s">
        <v>0</v>
      </c>
      <c r="O54" s="20" t="s">
        <v>0</v>
      </c>
      <c r="P54" s="18" t="s">
        <v>0</v>
      </c>
      <c r="Q54" s="24" t="s">
        <v>0</v>
      </c>
      <c r="R54" s="33" t="s">
        <v>0</v>
      </c>
      <c r="S54" s="20"/>
      <c r="T54" s="24"/>
      <c r="U54" s="20" t="s">
        <v>0</v>
      </c>
      <c r="V54" s="20" t="s">
        <v>0</v>
      </c>
      <c r="W54" s="18" t="s">
        <v>0</v>
      </c>
      <c r="X54" s="24" t="s">
        <v>0</v>
      </c>
      <c r="Y54" s="33" t="s">
        <v>0</v>
      </c>
      <c r="Z54" s="20"/>
      <c r="AA54" s="24"/>
      <c r="AB54" s="20" t="s">
        <v>0</v>
      </c>
      <c r="AC54" s="20" t="s">
        <v>0</v>
      </c>
      <c r="AD54" s="20"/>
      <c r="AG54" s="20"/>
      <c r="AJ54" s="7" t="s">
        <v>0</v>
      </c>
      <c r="AK54" s="7" t="s">
        <v>0</v>
      </c>
    </row>
    <row r="55" spans="1:38" x14ac:dyDescent="0.25">
      <c r="A55" s="91" t="s">
        <v>33</v>
      </c>
      <c r="B55" s="18">
        <v>1207</v>
      </c>
      <c r="C55" s="22"/>
      <c r="D55" s="23"/>
      <c r="E55" s="18">
        <v>0</v>
      </c>
      <c r="F55" s="22"/>
      <c r="G55" s="23"/>
      <c r="H55" s="49">
        <v>0</v>
      </c>
      <c r="I55" s="18">
        <v>1197</v>
      </c>
      <c r="J55" s="24">
        <v>0.19</v>
      </c>
      <c r="K55" s="33">
        <v>2.2743000000000002</v>
      </c>
      <c r="L55" s="35">
        <v>283957</v>
      </c>
      <c r="M55" s="36">
        <v>0.19</v>
      </c>
      <c r="N55" s="20">
        <v>539.51830000000007</v>
      </c>
      <c r="O55" s="20">
        <v>541.79260000000011</v>
      </c>
      <c r="P55" s="18">
        <v>1171</v>
      </c>
      <c r="Q55" s="24">
        <v>0.19</v>
      </c>
      <c r="R55" s="33">
        <v>2.2248999999999999</v>
      </c>
      <c r="S55" s="35">
        <v>281377</v>
      </c>
      <c r="T55" s="36">
        <v>0.19</v>
      </c>
      <c r="U55" s="20">
        <v>534.61630000000002</v>
      </c>
      <c r="V55" s="20">
        <v>536.84120000000007</v>
      </c>
      <c r="W55" s="18">
        <v>1075</v>
      </c>
      <c r="X55" s="24">
        <v>0.19</v>
      </c>
      <c r="Y55" s="33">
        <v>2.0425</v>
      </c>
      <c r="Z55" s="35">
        <v>276063</v>
      </c>
      <c r="AA55" s="36">
        <v>0.19</v>
      </c>
      <c r="AB55" s="20">
        <v>524.51970000000006</v>
      </c>
      <c r="AC55" s="20">
        <v>526.56220000000008</v>
      </c>
      <c r="AD55" s="20"/>
      <c r="AE55" s="5">
        <v>1053</v>
      </c>
      <c r="AF55" s="6">
        <v>1.9E-3</v>
      </c>
      <c r="AG55" s="20">
        <v>2</v>
      </c>
      <c r="AH55" s="5">
        <v>298479</v>
      </c>
      <c r="AI55" s="6">
        <v>1.9E-3</v>
      </c>
      <c r="AJ55" s="7">
        <v>567.11</v>
      </c>
      <c r="AK55" s="7">
        <v>569.11</v>
      </c>
      <c r="AL55" s="20"/>
    </row>
    <row r="56" spans="1:38" x14ac:dyDescent="0.25">
      <c r="A56" s="91"/>
      <c r="B56" s="18"/>
      <c r="C56" s="22"/>
      <c r="D56" s="23"/>
      <c r="E56" s="18"/>
      <c r="F56" s="22"/>
      <c r="G56" s="23"/>
      <c r="H56" s="20"/>
      <c r="I56" s="18" t="s">
        <v>0</v>
      </c>
      <c r="J56" s="24" t="s">
        <v>0</v>
      </c>
      <c r="K56" s="20"/>
      <c r="L56" s="20"/>
      <c r="M56" s="24"/>
      <c r="N56" s="20"/>
      <c r="O56" s="20" t="s">
        <v>0</v>
      </c>
      <c r="P56" s="18" t="s">
        <v>0</v>
      </c>
      <c r="Q56" s="24" t="s">
        <v>0</v>
      </c>
      <c r="R56" s="20"/>
      <c r="S56" s="20"/>
      <c r="T56" s="24"/>
      <c r="U56" s="20"/>
      <c r="V56" s="20" t="s">
        <v>0</v>
      </c>
      <c r="W56" s="18" t="s">
        <v>0</v>
      </c>
      <c r="X56" s="24" t="s">
        <v>0</v>
      </c>
      <c r="Y56" s="20"/>
      <c r="Z56" s="20"/>
      <c r="AA56" s="24"/>
      <c r="AB56" s="20"/>
      <c r="AC56" s="20" t="s">
        <v>0</v>
      </c>
      <c r="AD56" s="20"/>
      <c r="AG56" s="20"/>
      <c r="AK56" s="7" t="s">
        <v>0</v>
      </c>
    </row>
    <row r="57" spans="1:38" x14ac:dyDescent="0.25">
      <c r="A57" s="91" t="s">
        <v>34</v>
      </c>
      <c r="C57" s="3"/>
      <c r="F57" s="3"/>
      <c r="H57" s="20">
        <v>2232.9971</v>
      </c>
      <c r="I57" s="18" t="s">
        <v>0</v>
      </c>
      <c r="J57" s="24" t="s">
        <v>0</v>
      </c>
      <c r="K57" s="20"/>
      <c r="L57" s="20"/>
      <c r="M57" s="24"/>
      <c r="N57" s="20"/>
      <c r="O57" s="20">
        <v>2284.6991830000006</v>
      </c>
      <c r="P57" s="18" t="s">
        <v>0</v>
      </c>
      <c r="Q57" s="24" t="s">
        <v>0</v>
      </c>
      <c r="R57" s="20"/>
      <c r="S57" s="20"/>
      <c r="T57" s="24"/>
      <c r="U57" s="20"/>
      <c r="V57" s="20">
        <v>2423.6696200000006</v>
      </c>
      <c r="W57" s="18" t="s">
        <v>0</v>
      </c>
      <c r="X57" s="24" t="s">
        <v>0</v>
      </c>
      <c r="Y57" s="20"/>
      <c r="Z57" s="20"/>
      <c r="AA57" s="24"/>
      <c r="AB57" s="20"/>
      <c r="AC57" s="20">
        <v>2147.7023021</v>
      </c>
      <c r="AD57" s="20"/>
      <c r="AG57" s="20"/>
      <c r="AK57" s="7">
        <v>2748.7391071319998</v>
      </c>
      <c r="AL57" s="20"/>
    </row>
    <row r="58" spans="1:38" x14ac:dyDescent="0.25">
      <c r="A58" s="37" t="s">
        <v>34</v>
      </c>
      <c r="B58" s="18">
        <v>210393</v>
      </c>
      <c r="C58" s="22">
        <v>0.14799999999999999</v>
      </c>
      <c r="D58" s="23">
        <v>311.38163999999995</v>
      </c>
      <c r="E58" s="18">
        <v>35636</v>
      </c>
      <c r="F58" s="22">
        <v>0.14799999999999999</v>
      </c>
      <c r="G58" s="23">
        <v>52.741279999999996</v>
      </c>
      <c r="H58" s="20">
        <v>364.12291999999997</v>
      </c>
      <c r="I58" s="18">
        <v>205122</v>
      </c>
      <c r="J58" s="24">
        <v>0.14699999999999999</v>
      </c>
      <c r="K58" s="20">
        <v>301.52933999999999</v>
      </c>
      <c r="L58" s="18">
        <v>43235</v>
      </c>
      <c r="M58" s="24">
        <v>0.14699999999999999</v>
      </c>
      <c r="N58" s="20">
        <v>63.55545</v>
      </c>
      <c r="O58" s="20">
        <v>365.08479</v>
      </c>
      <c r="P58" s="18">
        <v>220771</v>
      </c>
      <c r="Q58" s="24">
        <v>0.14599999999999999</v>
      </c>
      <c r="R58" s="20">
        <v>322.32565999999997</v>
      </c>
      <c r="S58" s="18">
        <v>41290</v>
      </c>
      <c r="T58" s="24">
        <v>0.14599999999999999</v>
      </c>
      <c r="U58" s="20">
        <v>60.283399999999993</v>
      </c>
      <c r="V58" s="20">
        <v>382.60905999999994</v>
      </c>
      <c r="W58" s="18">
        <v>193947</v>
      </c>
      <c r="X58" s="24">
        <v>0.14399999999999999</v>
      </c>
      <c r="Y58" s="20">
        <v>279.28368</v>
      </c>
      <c r="Z58" s="18">
        <v>36359</v>
      </c>
      <c r="AA58" s="24">
        <v>0.14399999999999999</v>
      </c>
      <c r="AB58" s="20">
        <v>52.356960000000001</v>
      </c>
      <c r="AC58" s="20">
        <v>331.64064000000002</v>
      </c>
      <c r="AD58" s="20"/>
      <c r="AE58" s="5">
        <v>185316</v>
      </c>
      <c r="AF58" s="6">
        <v>6.2839999999999993E-2</v>
      </c>
      <c r="AG58" s="7">
        <v>116.45257439999999</v>
      </c>
      <c r="AH58" s="5">
        <v>54291</v>
      </c>
      <c r="AI58" s="6">
        <v>0.12873100000000001</v>
      </c>
      <c r="AJ58" s="7">
        <v>69.889347210000011</v>
      </c>
      <c r="AK58" s="7">
        <v>223.61030593199999</v>
      </c>
      <c r="AL58" s="7"/>
    </row>
    <row r="59" spans="1:38" x14ac:dyDescent="0.25">
      <c r="A59" s="37" t="s">
        <v>35</v>
      </c>
      <c r="B59" s="18">
        <v>210393</v>
      </c>
      <c r="C59" s="22">
        <v>0.56100000000000005</v>
      </c>
      <c r="D59" s="23">
        <v>1180.3047300000001</v>
      </c>
      <c r="E59" s="18">
        <v>35636</v>
      </c>
      <c r="F59" s="22">
        <v>0.56100000000000005</v>
      </c>
      <c r="G59" s="23">
        <v>199.91796000000002</v>
      </c>
      <c r="H59" s="20">
        <v>1380.2226900000001</v>
      </c>
      <c r="I59" s="18">
        <v>205122</v>
      </c>
      <c r="J59" s="24">
        <v>0.56100000000000005</v>
      </c>
      <c r="K59" s="20">
        <v>1150.73442</v>
      </c>
      <c r="L59" s="18">
        <v>43235</v>
      </c>
      <c r="M59" s="24">
        <v>0.56100000000000005</v>
      </c>
      <c r="N59" s="20">
        <v>242.54835000000003</v>
      </c>
      <c r="O59" s="20">
        <v>1393.28277</v>
      </c>
      <c r="P59" s="18">
        <v>220771</v>
      </c>
      <c r="Q59" s="24">
        <v>0.56100000000000005</v>
      </c>
      <c r="R59" s="20">
        <v>1238.5253100000002</v>
      </c>
      <c r="S59" s="18">
        <v>41290</v>
      </c>
      <c r="T59" s="24">
        <v>0.56100000000000005</v>
      </c>
      <c r="U59" s="20">
        <v>231.63690000000003</v>
      </c>
      <c r="V59" s="20">
        <v>1470.1622100000002</v>
      </c>
      <c r="W59" s="18">
        <v>193947</v>
      </c>
      <c r="X59" s="24">
        <v>0.56100000000000005</v>
      </c>
      <c r="Y59" s="20">
        <v>1088.04267</v>
      </c>
      <c r="Z59" s="18">
        <v>36359</v>
      </c>
      <c r="AA59" s="24">
        <v>0.56100000000000005</v>
      </c>
      <c r="AB59" s="20">
        <v>203.97399000000001</v>
      </c>
      <c r="AC59" s="20">
        <v>1292.01666</v>
      </c>
      <c r="AD59" s="20"/>
      <c r="AE59" s="5">
        <v>185316</v>
      </c>
      <c r="AF59" s="6">
        <v>0.14199999999999999</v>
      </c>
      <c r="AG59" s="7">
        <v>263.14871999999997</v>
      </c>
      <c r="AH59" s="5">
        <v>54291</v>
      </c>
      <c r="AI59" s="6">
        <v>0.14199999999999999</v>
      </c>
      <c r="AJ59" s="7">
        <v>77.093219999999988</v>
      </c>
      <c r="AK59" s="7">
        <v>408.29032799999993</v>
      </c>
      <c r="AL59" s="7"/>
    </row>
    <row r="60" spans="1:38" x14ac:dyDescent="0.25">
      <c r="A60" s="37" t="s">
        <v>36</v>
      </c>
      <c r="B60" s="18">
        <v>210393</v>
      </c>
      <c r="C60" s="22">
        <v>0.88400000000000001</v>
      </c>
      <c r="D60" s="23">
        <v>0</v>
      </c>
      <c r="E60" s="18">
        <v>35636</v>
      </c>
      <c r="F60" s="22">
        <v>0.88400000000000001</v>
      </c>
      <c r="G60" s="23">
        <v>0</v>
      </c>
      <c r="H60" s="20">
        <v>0</v>
      </c>
      <c r="I60" s="18">
        <v>205122</v>
      </c>
      <c r="J60" s="24">
        <v>0</v>
      </c>
      <c r="K60" s="20">
        <v>0</v>
      </c>
      <c r="L60" s="18">
        <v>43235</v>
      </c>
      <c r="M60" s="24">
        <v>0</v>
      </c>
      <c r="N60" s="20">
        <v>0</v>
      </c>
      <c r="O60" s="20">
        <v>0</v>
      </c>
      <c r="P60" s="18">
        <v>220771</v>
      </c>
      <c r="Q60" s="24">
        <v>0</v>
      </c>
      <c r="R60" s="20">
        <v>0</v>
      </c>
      <c r="S60" s="18">
        <v>41290</v>
      </c>
      <c r="T60" s="24">
        <v>0</v>
      </c>
      <c r="U60" s="20">
        <v>0</v>
      </c>
      <c r="V60" s="20">
        <v>0</v>
      </c>
      <c r="W60" s="18">
        <v>193947</v>
      </c>
      <c r="X60" s="24">
        <v>0</v>
      </c>
      <c r="Y60" s="20">
        <v>0</v>
      </c>
      <c r="Z60" s="18">
        <v>36359</v>
      </c>
      <c r="AA60" s="24">
        <v>0</v>
      </c>
      <c r="AB60" s="20">
        <v>0</v>
      </c>
      <c r="AC60" s="20">
        <v>0</v>
      </c>
      <c r="AD60" s="20"/>
      <c r="AE60" s="5">
        <v>185316</v>
      </c>
      <c r="AF60" s="6">
        <v>0.57399999999999995</v>
      </c>
      <c r="AG60" s="7">
        <v>1063.7138399999999</v>
      </c>
      <c r="AH60" s="5">
        <v>54291</v>
      </c>
      <c r="AI60" s="6">
        <v>0.57399999999999995</v>
      </c>
      <c r="AJ60" s="7">
        <v>311.63033999999993</v>
      </c>
      <c r="AK60" s="7">
        <v>1650.4130159999997</v>
      </c>
      <c r="AL60" s="7"/>
    </row>
    <row r="61" spans="1:38" x14ac:dyDescent="0.25">
      <c r="A61" s="37" t="s">
        <v>14</v>
      </c>
      <c r="B61" s="18">
        <v>210393</v>
      </c>
      <c r="C61" s="38">
        <v>8.6999999999999994E-2</v>
      </c>
      <c r="D61" s="23">
        <v>183.04191</v>
      </c>
      <c r="E61" s="18">
        <v>35636</v>
      </c>
      <c r="F61" s="22">
        <v>0.13550000000000001</v>
      </c>
      <c r="G61" s="23">
        <v>48.28678</v>
      </c>
      <c r="H61" s="20">
        <v>231.32868999999999</v>
      </c>
      <c r="I61" s="18">
        <v>205122</v>
      </c>
      <c r="J61" s="24">
        <v>9.0999999999999998E-2</v>
      </c>
      <c r="K61" s="20">
        <v>186.66101999999998</v>
      </c>
      <c r="L61" s="18">
        <v>43235</v>
      </c>
      <c r="M61" s="24">
        <v>0.1396</v>
      </c>
      <c r="N61" s="20">
        <v>60.356059999999999</v>
      </c>
      <c r="O61" s="20">
        <v>247.01707999999996</v>
      </c>
      <c r="P61" s="18">
        <v>220771</v>
      </c>
      <c r="Q61" s="24">
        <v>9.5000000000000001E-2</v>
      </c>
      <c r="R61" s="20">
        <v>209.73245</v>
      </c>
      <c r="S61" s="18">
        <v>41290</v>
      </c>
      <c r="T61" s="24">
        <v>0.13469999999999999</v>
      </c>
      <c r="U61" s="20">
        <v>55.617629999999991</v>
      </c>
      <c r="V61" s="20">
        <v>265.35007999999999</v>
      </c>
      <c r="W61" s="18">
        <v>193947</v>
      </c>
      <c r="X61" s="24">
        <v>9.7000000000000003E-2</v>
      </c>
      <c r="Y61" s="20">
        <v>188.12859</v>
      </c>
      <c r="Z61" s="18">
        <v>36359</v>
      </c>
      <c r="AA61" s="24">
        <v>0.15060000000000001</v>
      </c>
      <c r="AB61" s="20">
        <v>54.756654000000005</v>
      </c>
      <c r="AC61" s="20">
        <v>242.885244</v>
      </c>
      <c r="AD61" s="20"/>
      <c r="AE61" s="5">
        <v>185316</v>
      </c>
      <c r="AF61" s="6">
        <v>9.8000000000000004E-2</v>
      </c>
      <c r="AG61" s="7">
        <v>181.60968</v>
      </c>
      <c r="AH61" s="5">
        <v>54291</v>
      </c>
      <c r="AI61" s="6">
        <v>0.15310000000000001</v>
      </c>
      <c r="AJ61" s="7">
        <v>83.119521000000006</v>
      </c>
      <c r="AK61" s="7">
        <v>317.67504119999995</v>
      </c>
      <c r="AL61" s="7"/>
    </row>
    <row r="62" spans="1:38" x14ac:dyDescent="0.25">
      <c r="A62" s="37" t="s">
        <v>15</v>
      </c>
      <c r="B62" s="18">
        <v>210393</v>
      </c>
      <c r="C62" s="22">
        <v>2.8000000000000001E-2</v>
      </c>
      <c r="D62" s="23">
        <v>58.910040000000002</v>
      </c>
      <c r="E62" s="18">
        <v>35636</v>
      </c>
      <c r="F62" s="22">
        <v>2.8000000000000001E-2</v>
      </c>
      <c r="G62" s="23">
        <v>9.9780800000000003</v>
      </c>
      <c r="H62" s="20">
        <v>68.888120000000001</v>
      </c>
      <c r="I62" s="18">
        <v>205122</v>
      </c>
      <c r="J62" s="24">
        <v>2.8000000000000001E-2</v>
      </c>
      <c r="K62" s="20">
        <v>57.434159999999999</v>
      </c>
      <c r="L62" s="18">
        <v>43235</v>
      </c>
      <c r="M62" s="24">
        <v>2.8000000000000001E-2</v>
      </c>
      <c r="N62" s="20">
        <v>12.105799999999999</v>
      </c>
      <c r="O62" s="20">
        <v>69.539959999999994</v>
      </c>
      <c r="P62" s="18">
        <v>220771</v>
      </c>
      <c r="Q62" s="24">
        <v>2.8000000000000001E-2</v>
      </c>
      <c r="R62" s="20">
        <v>61.81588</v>
      </c>
      <c r="S62" s="18">
        <v>41290</v>
      </c>
      <c r="T62" s="24">
        <v>2.8000000000000001E-2</v>
      </c>
      <c r="U62" s="20">
        <v>11.561200000000001</v>
      </c>
      <c r="V62" s="20">
        <v>73.377080000000007</v>
      </c>
      <c r="W62" s="18">
        <v>193947</v>
      </c>
      <c r="X62" s="24">
        <v>2.8000000000000001E-2</v>
      </c>
      <c r="Y62" s="20">
        <v>54.305160000000008</v>
      </c>
      <c r="Z62" s="18">
        <v>36359</v>
      </c>
      <c r="AA62" s="24">
        <v>2.8000000000000001E-2</v>
      </c>
      <c r="AB62" s="20">
        <v>10.18052</v>
      </c>
      <c r="AC62" s="20">
        <v>64.485680000000002</v>
      </c>
      <c r="AD62" s="20"/>
      <c r="AE62" s="5">
        <v>185316</v>
      </c>
      <c r="AF62" s="6">
        <v>2.8000000000000001E-2</v>
      </c>
      <c r="AG62" s="7">
        <v>51.888480000000001</v>
      </c>
      <c r="AH62" s="5">
        <v>54291</v>
      </c>
      <c r="AI62" s="6">
        <v>2.8000000000000001E-2</v>
      </c>
      <c r="AJ62" s="7">
        <v>15.201480000000002</v>
      </c>
      <c r="AK62" s="7">
        <v>80.507952000000003</v>
      </c>
      <c r="AL62" s="7"/>
    </row>
    <row r="63" spans="1:38" x14ac:dyDescent="0.25">
      <c r="A63" s="37" t="s">
        <v>37</v>
      </c>
      <c r="B63" s="18">
        <v>210393</v>
      </c>
      <c r="C63" s="22">
        <v>4.3999999999999997E-2</v>
      </c>
      <c r="D63" s="23">
        <v>92.572919999999996</v>
      </c>
      <c r="E63" s="18">
        <v>35636</v>
      </c>
      <c r="F63" s="22">
        <v>9.9500000000000005E-2</v>
      </c>
      <c r="G63" s="23">
        <v>35.457819999999998</v>
      </c>
      <c r="H63" s="20">
        <v>128.03073999999998</v>
      </c>
      <c r="I63" s="18">
        <v>205122</v>
      </c>
      <c r="J63" s="24">
        <v>4.9000000000000002E-2</v>
      </c>
      <c r="K63" s="20">
        <v>100.50978000000001</v>
      </c>
      <c r="L63" s="18">
        <v>43235</v>
      </c>
      <c r="M63" s="24">
        <v>0.1091</v>
      </c>
      <c r="N63" s="20">
        <v>47.169385000000005</v>
      </c>
      <c r="O63" s="20">
        <v>147.67916500000001</v>
      </c>
      <c r="P63" s="18">
        <v>220771</v>
      </c>
      <c r="Q63" s="24">
        <v>5.5E-2</v>
      </c>
      <c r="R63" s="20">
        <v>121.42405000000001</v>
      </c>
      <c r="S63" s="18">
        <v>41290</v>
      </c>
      <c r="T63" s="24">
        <v>0.1132</v>
      </c>
      <c r="U63" s="20">
        <v>46.740280000000006</v>
      </c>
      <c r="V63" s="20">
        <v>168.16433000000001</v>
      </c>
      <c r="W63" s="18">
        <v>193947</v>
      </c>
      <c r="X63" s="24">
        <v>5.987E-2</v>
      </c>
      <c r="Y63" s="20">
        <v>116.11606889999999</v>
      </c>
      <c r="Z63" s="18">
        <v>36359</v>
      </c>
      <c r="AA63" s="24">
        <v>0.12188</v>
      </c>
      <c r="AB63" s="20">
        <v>44.314349199999995</v>
      </c>
      <c r="AC63" s="20">
        <v>160.4304181</v>
      </c>
      <c r="AD63" s="20"/>
      <c r="AG63" s="7">
        <v>0</v>
      </c>
      <c r="AH63" s="5">
        <v>54291</v>
      </c>
      <c r="AJ63" s="7">
        <v>0</v>
      </c>
      <c r="AK63" s="7">
        <v>0</v>
      </c>
      <c r="AL63" s="7"/>
    </row>
    <row r="64" spans="1:38" x14ac:dyDescent="0.25">
      <c r="A64" s="37" t="s">
        <v>17</v>
      </c>
      <c r="B64" s="18">
        <v>210393</v>
      </c>
      <c r="C64" s="22">
        <v>0.01</v>
      </c>
      <c r="D64" s="23">
        <v>21.039299999999997</v>
      </c>
      <c r="E64" s="18">
        <v>35636</v>
      </c>
      <c r="F64" s="38">
        <v>0</v>
      </c>
      <c r="G64" s="23">
        <v>0</v>
      </c>
      <c r="H64" s="20">
        <v>21.039299999999997</v>
      </c>
      <c r="I64" s="18">
        <v>205122</v>
      </c>
      <c r="J64" s="24">
        <v>1.09E-2</v>
      </c>
      <c r="K64" s="20">
        <v>22.358298000000001</v>
      </c>
      <c r="L64" s="18">
        <v>43235</v>
      </c>
      <c r="M64" s="24">
        <v>0</v>
      </c>
      <c r="N64" s="20">
        <v>0</v>
      </c>
      <c r="O64" s="20">
        <v>22.358298000000001</v>
      </c>
      <c r="P64" s="18">
        <v>220771</v>
      </c>
      <c r="Q64" s="24">
        <v>0.01</v>
      </c>
      <c r="R64" s="20">
        <v>22.077100000000002</v>
      </c>
      <c r="S64" s="18">
        <v>41290</v>
      </c>
      <c r="T64" s="24">
        <v>0</v>
      </c>
      <c r="U64" s="20">
        <v>0</v>
      </c>
      <c r="V64" s="20">
        <v>22.077100000000002</v>
      </c>
      <c r="W64" s="18">
        <v>193947</v>
      </c>
      <c r="X64" s="24">
        <v>0.01</v>
      </c>
      <c r="Y64" s="20">
        <v>19.3947</v>
      </c>
      <c r="Z64" s="18">
        <v>36359</v>
      </c>
      <c r="AA64" s="24">
        <v>0</v>
      </c>
      <c r="AB64" s="20">
        <v>0</v>
      </c>
      <c r="AC64" s="20">
        <v>19.3947</v>
      </c>
      <c r="AD64" s="20"/>
      <c r="AE64" s="5">
        <v>185316</v>
      </c>
      <c r="AF64" s="6">
        <v>0.01</v>
      </c>
      <c r="AG64" s="7">
        <v>18.531600000000001</v>
      </c>
      <c r="AH64" s="5">
        <v>54291</v>
      </c>
      <c r="AJ64" s="7">
        <v>0</v>
      </c>
      <c r="AK64" s="7">
        <v>22.237919999999999</v>
      </c>
      <c r="AL64" s="7"/>
    </row>
    <row r="65" spans="1:38" x14ac:dyDescent="0.25">
      <c r="A65" s="37" t="s">
        <v>38</v>
      </c>
      <c r="B65" s="18">
        <v>210393</v>
      </c>
      <c r="C65" s="22">
        <v>1.6E-2</v>
      </c>
      <c r="D65" s="23">
        <v>33.662880000000001</v>
      </c>
      <c r="E65" s="18">
        <v>35636</v>
      </c>
      <c r="F65" s="22">
        <v>1.6E-2</v>
      </c>
      <c r="G65" s="23">
        <v>5.7017600000000002</v>
      </c>
      <c r="H65" s="20">
        <v>39.364640000000001</v>
      </c>
      <c r="I65" s="18">
        <v>205122</v>
      </c>
      <c r="J65" s="24">
        <v>1.6E-2</v>
      </c>
      <c r="K65" s="20">
        <v>32.819520000000004</v>
      </c>
      <c r="L65" s="18">
        <v>43235</v>
      </c>
      <c r="M65" s="24">
        <v>1.6E-2</v>
      </c>
      <c r="N65" s="20">
        <v>6.9176000000000002</v>
      </c>
      <c r="O65" s="20">
        <v>39.737120000000004</v>
      </c>
      <c r="P65" s="18">
        <v>220771</v>
      </c>
      <c r="Q65" s="24">
        <v>1.6E-2</v>
      </c>
      <c r="R65" s="20">
        <v>35.323360000000001</v>
      </c>
      <c r="S65" s="18">
        <v>41290</v>
      </c>
      <c r="T65" s="24">
        <v>1.6E-2</v>
      </c>
      <c r="U65" s="20">
        <v>6.6063999999999998</v>
      </c>
      <c r="V65" s="20">
        <v>41.929760000000002</v>
      </c>
      <c r="W65" s="18">
        <v>193947</v>
      </c>
      <c r="X65" s="24">
        <v>1.6E-2</v>
      </c>
      <c r="Y65" s="20">
        <v>31.03152</v>
      </c>
      <c r="Z65" s="18">
        <v>36359</v>
      </c>
      <c r="AA65" s="24">
        <v>1.6E-2</v>
      </c>
      <c r="AB65" s="20">
        <v>5.8174400000000004</v>
      </c>
      <c r="AC65" s="20">
        <v>36.848959999999998</v>
      </c>
      <c r="AD65" s="20"/>
      <c r="AE65" s="5">
        <v>185316</v>
      </c>
      <c r="AF65" s="6">
        <v>1.6E-2</v>
      </c>
      <c r="AG65" s="7">
        <v>29.650559999999999</v>
      </c>
      <c r="AH65" s="5">
        <v>54291</v>
      </c>
      <c r="AI65" s="6">
        <v>1.6E-2</v>
      </c>
      <c r="AJ65" s="7">
        <v>8.6865600000000001</v>
      </c>
      <c r="AK65" s="7">
        <v>46.004543999999996</v>
      </c>
      <c r="AL65" s="7"/>
    </row>
    <row r="66" spans="1:38" x14ac:dyDescent="0.25">
      <c r="A66" s="39"/>
      <c r="C66" s="3"/>
      <c r="E66" s="18"/>
      <c r="F66" s="3"/>
      <c r="I66" s="18" t="s">
        <v>0</v>
      </c>
      <c r="J66" s="24" t="s">
        <v>0</v>
      </c>
      <c r="M66" s="24"/>
      <c r="P66" s="18" t="s">
        <v>0</v>
      </c>
      <c r="Q66" s="24" t="s">
        <v>0</v>
      </c>
      <c r="T66" s="24"/>
      <c r="W66" s="18" t="s">
        <v>0</v>
      </c>
      <c r="X66" s="24" t="s">
        <v>0</v>
      </c>
      <c r="AA66" s="24"/>
    </row>
    <row r="67" spans="1:38" x14ac:dyDescent="0.25">
      <c r="A67" s="91" t="s">
        <v>39</v>
      </c>
      <c r="C67" s="3"/>
      <c r="F67" s="3"/>
      <c r="H67" s="20">
        <v>4576.2350060000008</v>
      </c>
      <c r="I67" s="18" t="s">
        <v>0</v>
      </c>
      <c r="J67" s="24" t="s">
        <v>0</v>
      </c>
      <c r="K67" s="20"/>
      <c r="L67" s="20"/>
      <c r="M67" s="24"/>
      <c r="N67" s="20"/>
      <c r="O67" s="20">
        <v>5215.8164940000006</v>
      </c>
      <c r="P67" s="18" t="s">
        <v>0</v>
      </c>
      <c r="Q67" s="24" t="s">
        <v>0</v>
      </c>
      <c r="R67" s="20"/>
      <c r="S67" s="20"/>
      <c r="T67" s="24"/>
      <c r="U67" s="20"/>
      <c r="V67" s="20">
        <v>5452.2665399999996</v>
      </c>
      <c r="W67" s="18" t="s">
        <v>0</v>
      </c>
      <c r="X67" s="24" t="s">
        <v>0</v>
      </c>
      <c r="Y67" s="20"/>
      <c r="Z67" s="20"/>
      <c r="AA67" s="24"/>
      <c r="AB67" s="20"/>
      <c r="AC67" s="20">
        <v>5520.0814799999989</v>
      </c>
      <c r="AD67" s="20"/>
      <c r="AG67" s="20"/>
      <c r="AK67" s="7">
        <v>6116.3378400000011</v>
      </c>
      <c r="AL67" s="20"/>
    </row>
    <row r="68" spans="1:38" x14ac:dyDescent="0.25">
      <c r="A68" s="34" t="s">
        <v>12</v>
      </c>
      <c r="B68" s="18">
        <v>606217</v>
      </c>
      <c r="C68" s="28">
        <v>0.10199999999999999</v>
      </c>
      <c r="D68" s="23">
        <v>618.34133999999995</v>
      </c>
      <c r="E68" s="18">
        <v>13754</v>
      </c>
      <c r="F68" s="28">
        <v>0.129</v>
      </c>
      <c r="G68" s="23">
        <v>17.742660000000001</v>
      </c>
      <c r="H68" s="20">
        <v>636.08399999999995</v>
      </c>
      <c r="I68" s="18">
        <v>606905</v>
      </c>
      <c r="J68" s="24">
        <v>0.10199999999999999</v>
      </c>
      <c r="K68" s="20">
        <v>619.04309999999998</v>
      </c>
      <c r="L68" s="18">
        <v>27851</v>
      </c>
      <c r="M68" s="24">
        <v>0.129</v>
      </c>
      <c r="N68" s="20">
        <v>35.927790000000002</v>
      </c>
      <c r="O68" s="20">
        <v>654.97088999999994</v>
      </c>
      <c r="P68" s="18">
        <v>643745</v>
      </c>
      <c r="Q68" s="24">
        <v>0.10199999999999999</v>
      </c>
      <c r="R68" s="20">
        <v>656.62989999999991</v>
      </c>
      <c r="S68" s="18">
        <v>22287</v>
      </c>
      <c r="T68" s="24">
        <v>0.129</v>
      </c>
      <c r="U68" s="20">
        <v>28.750230000000002</v>
      </c>
      <c r="V68" s="20">
        <v>685.38012999999989</v>
      </c>
      <c r="W68" s="18">
        <v>620147</v>
      </c>
      <c r="X68" s="24">
        <v>0.10199999999999999</v>
      </c>
      <c r="Y68" s="20">
        <v>632.54993999999999</v>
      </c>
      <c r="Z68" s="18">
        <v>37839</v>
      </c>
      <c r="AA68" s="24">
        <v>0.129</v>
      </c>
      <c r="AB68" s="20">
        <v>48.812309999999997</v>
      </c>
      <c r="AC68" s="20">
        <v>681.36225000000002</v>
      </c>
      <c r="AD68" s="20"/>
      <c r="AE68" s="5">
        <v>618202</v>
      </c>
      <c r="AF68" s="6">
        <v>0.10199999999999999</v>
      </c>
      <c r="AG68" s="20">
        <v>630.57000000000005</v>
      </c>
      <c r="AH68" s="5">
        <v>90076</v>
      </c>
      <c r="AI68" s="6">
        <v>0.129</v>
      </c>
      <c r="AJ68" s="7">
        <v>116.19804000000001</v>
      </c>
      <c r="AK68" s="7">
        <v>746.76804000000004</v>
      </c>
    </row>
    <row r="69" spans="1:38" x14ac:dyDescent="0.25">
      <c r="A69" s="34" t="s">
        <v>13</v>
      </c>
      <c r="B69" s="18">
        <v>606217</v>
      </c>
      <c r="C69" s="28">
        <v>0.45200000000000001</v>
      </c>
      <c r="D69" s="23">
        <v>2740.1008400000005</v>
      </c>
      <c r="E69" s="18">
        <v>13754</v>
      </c>
      <c r="F69" s="28">
        <v>0.45200000000000001</v>
      </c>
      <c r="G69" s="23">
        <v>62.168080000000003</v>
      </c>
      <c r="H69" s="20">
        <v>2802.2689200000004</v>
      </c>
      <c r="I69" s="18">
        <v>606905</v>
      </c>
      <c r="J69" s="24">
        <v>0.47199999999999998</v>
      </c>
      <c r="K69" s="20">
        <v>2864.5915999999997</v>
      </c>
      <c r="L69" s="18">
        <v>27851</v>
      </c>
      <c r="M69" s="24">
        <v>0.47199999999999998</v>
      </c>
      <c r="N69" s="20">
        <v>131.45671999999999</v>
      </c>
      <c r="O69" s="20">
        <v>2996.0483199999999</v>
      </c>
      <c r="P69" s="18">
        <v>643745</v>
      </c>
      <c r="Q69" s="24">
        <v>0.47299999999999998</v>
      </c>
      <c r="R69" s="20">
        <v>3044.9138499999999</v>
      </c>
      <c r="S69" s="18">
        <v>22287</v>
      </c>
      <c r="T69" s="24">
        <v>0.47299999999999998</v>
      </c>
      <c r="U69" s="20">
        <v>105.41751000000001</v>
      </c>
      <c r="V69" s="20">
        <v>3150.3313600000001</v>
      </c>
      <c r="W69" s="18">
        <v>620147</v>
      </c>
      <c r="X69" s="24">
        <v>0.49</v>
      </c>
      <c r="Y69" s="20">
        <v>3038.7202999999995</v>
      </c>
      <c r="Z69" s="18">
        <v>37839</v>
      </c>
      <c r="AA69" s="24">
        <v>0.49</v>
      </c>
      <c r="AB69" s="20">
        <v>185.4111</v>
      </c>
      <c r="AC69" s="20">
        <v>3224.1313999999993</v>
      </c>
      <c r="AD69" s="20"/>
      <c r="AE69" s="5">
        <v>618202</v>
      </c>
      <c r="AF69" s="6">
        <v>0.505</v>
      </c>
      <c r="AG69" s="20">
        <v>3121.92</v>
      </c>
      <c r="AH69" s="5">
        <v>90076</v>
      </c>
      <c r="AI69" s="6">
        <v>0.505</v>
      </c>
      <c r="AJ69" s="7">
        <v>454.88379999999995</v>
      </c>
      <c r="AK69" s="7">
        <v>3576.8038000000001</v>
      </c>
    </row>
    <row r="70" spans="1:38" x14ac:dyDescent="0.25">
      <c r="A70" s="34" t="s">
        <v>14</v>
      </c>
      <c r="B70" s="18">
        <v>606217</v>
      </c>
      <c r="C70" s="28">
        <v>7.0000000000000007E-2</v>
      </c>
      <c r="D70" s="23">
        <v>424.3519</v>
      </c>
      <c r="E70" s="18">
        <v>13754</v>
      </c>
      <c r="F70" s="28">
        <v>0.14449999999999999</v>
      </c>
      <c r="G70" s="23">
        <v>19.874529999999996</v>
      </c>
      <c r="H70" s="20">
        <v>444.22642999999999</v>
      </c>
      <c r="I70" s="18">
        <v>606905</v>
      </c>
      <c r="J70" s="24">
        <v>7.0000000000000007E-2</v>
      </c>
      <c r="K70" s="20">
        <v>424.83350000000007</v>
      </c>
      <c r="L70" s="18">
        <v>27851</v>
      </c>
      <c r="M70" s="24">
        <v>0.14449999999999999</v>
      </c>
      <c r="N70" s="20">
        <v>40.244695</v>
      </c>
      <c r="O70" s="20">
        <v>465.07819500000005</v>
      </c>
      <c r="P70" s="18">
        <v>643745</v>
      </c>
      <c r="Q70" s="24">
        <v>7.0000000000000007E-2</v>
      </c>
      <c r="R70" s="20">
        <v>450.62150000000003</v>
      </c>
      <c r="S70" s="18">
        <v>22287</v>
      </c>
      <c r="T70" s="24">
        <v>0.1411</v>
      </c>
      <c r="U70" s="20">
        <v>31.446957000000001</v>
      </c>
      <c r="V70" s="20">
        <v>482.06845700000002</v>
      </c>
      <c r="W70" s="18">
        <v>620147</v>
      </c>
      <c r="X70" s="24">
        <v>7.0000000000000007E-2</v>
      </c>
      <c r="Y70" s="20">
        <v>434.10290000000003</v>
      </c>
      <c r="Z70" s="18">
        <v>37839</v>
      </c>
      <c r="AA70" s="24">
        <v>0.1411</v>
      </c>
      <c r="AB70" s="20">
        <v>53.390829000000004</v>
      </c>
      <c r="AC70" s="20">
        <v>487.49372900000003</v>
      </c>
      <c r="AD70" s="20"/>
      <c r="AE70" s="5">
        <v>618202</v>
      </c>
      <c r="AF70" s="6">
        <v>7.0000000000000007E-2</v>
      </c>
      <c r="AG70" s="20">
        <v>432.74</v>
      </c>
      <c r="AH70" s="5">
        <v>90076</v>
      </c>
      <c r="AI70" s="6">
        <v>0.1411</v>
      </c>
      <c r="AJ70" s="7">
        <v>127.09723600000001</v>
      </c>
      <c r="AK70" s="7">
        <v>559.83723600000008</v>
      </c>
    </row>
    <row r="71" spans="1:38" x14ac:dyDescent="0.25">
      <c r="A71" s="34" t="s">
        <v>15</v>
      </c>
      <c r="B71" s="18">
        <v>606217</v>
      </c>
      <c r="C71" s="28">
        <v>0.05</v>
      </c>
      <c r="D71" s="23">
        <v>303.10850000000005</v>
      </c>
      <c r="E71" s="18">
        <v>13754</v>
      </c>
      <c r="F71" s="28">
        <v>0.05</v>
      </c>
      <c r="G71" s="23">
        <v>6.8770000000000007</v>
      </c>
      <c r="H71" s="20">
        <v>309.98550000000006</v>
      </c>
      <c r="I71" s="18">
        <v>606905</v>
      </c>
      <c r="J71" s="24">
        <v>4.7500000000000001E-2</v>
      </c>
      <c r="K71" s="20">
        <v>288.279875</v>
      </c>
      <c r="L71" s="18">
        <v>27851</v>
      </c>
      <c r="M71" s="24">
        <v>4.7500000000000001E-2</v>
      </c>
      <c r="N71" s="20">
        <v>13.229225000000001</v>
      </c>
      <c r="O71" s="20">
        <v>301.50909999999999</v>
      </c>
      <c r="P71" s="18">
        <v>643745</v>
      </c>
      <c r="Q71" s="24">
        <v>4.4999999999999998E-2</v>
      </c>
      <c r="R71" s="20">
        <v>289.68525</v>
      </c>
      <c r="S71" s="18">
        <v>22287</v>
      </c>
      <c r="T71" s="24">
        <v>4.4999999999999998E-2</v>
      </c>
      <c r="U71" s="20">
        <v>10.02915</v>
      </c>
      <c r="V71" s="20">
        <v>299.71440000000001</v>
      </c>
      <c r="W71" s="18">
        <v>620147</v>
      </c>
      <c r="X71" s="24">
        <v>4.4999999999999998E-2</v>
      </c>
      <c r="Y71" s="20">
        <v>279.06614999999999</v>
      </c>
      <c r="Z71" s="18">
        <v>37839</v>
      </c>
      <c r="AA71" s="24">
        <v>4.4999999999999998E-2</v>
      </c>
      <c r="AB71" s="20">
        <v>17.027549999999998</v>
      </c>
      <c r="AC71" s="20">
        <v>296.09370000000001</v>
      </c>
      <c r="AD71" s="20"/>
      <c r="AE71" s="5">
        <v>618202</v>
      </c>
      <c r="AF71" s="6">
        <v>4.4999999999999998E-2</v>
      </c>
      <c r="AG71" s="20">
        <v>278.19</v>
      </c>
      <c r="AH71" s="5">
        <v>90076</v>
      </c>
      <c r="AI71" s="6">
        <v>4.4999999999999998E-2</v>
      </c>
      <c r="AJ71" s="7">
        <v>40.534199999999998</v>
      </c>
      <c r="AK71" s="7">
        <v>318.7242</v>
      </c>
    </row>
    <row r="72" spans="1:38" x14ac:dyDescent="0.25">
      <c r="A72" s="34" t="s">
        <v>37</v>
      </c>
      <c r="B72" s="18">
        <v>606217</v>
      </c>
      <c r="C72" s="28">
        <v>0.05</v>
      </c>
      <c r="D72" s="23">
        <v>303.10850000000005</v>
      </c>
      <c r="E72" s="18">
        <v>13754</v>
      </c>
      <c r="F72" s="28">
        <v>0.1009</v>
      </c>
      <c r="G72" s="23">
        <v>13.877786</v>
      </c>
      <c r="H72" s="20">
        <v>316.98628600000006</v>
      </c>
      <c r="I72" s="18">
        <v>606905</v>
      </c>
      <c r="J72" s="24">
        <v>0.05</v>
      </c>
      <c r="K72" s="20">
        <v>303.45249999999999</v>
      </c>
      <c r="L72" s="18">
        <v>27851</v>
      </c>
      <c r="M72" s="24">
        <v>0.1009</v>
      </c>
      <c r="N72" s="20">
        <v>28.101658999999998</v>
      </c>
      <c r="O72" s="20">
        <v>331.55415899999997</v>
      </c>
      <c r="P72" s="18">
        <v>643745</v>
      </c>
      <c r="Q72" s="24">
        <v>0.05</v>
      </c>
      <c r="R72" s="20">
        <v>321.8725</v>
      </c>
      <c r="S72" s="18">
        <v>22287</v>
      </c>
      <c r="T72" s="24">
        <v>0.1009</v>
      </c>
      <c r="U72" s="20">
        <v>22.487583000000001</v>
      </c>
      <c r="V72" s="20">
        <v>344.36008300000003</v>
      </c>
      <c r="W72" s="18">
        <v>620147</v>
      </c>
      <c r="X72" s="24">
        <v>0.05</v>
      </c>
      <c r="Y72" s="20">
        <v>310.07350000000002</v>
      </c>
      <c r="Z72" s="18">
        <v>37839</v>
      </c>
      <c r="AA72" s="24">
        <v>0.1009</v>
      </c>
      <c r="AB72" s="20">
        <v>38.179551000000004</v>
      </c>
      <c r="AC72" s="20">
        <v>348.25305100000003</v>
      </c>
      <c r="AD72" s="20"/>
      <c r="AE72" s="5">
        <v>618202</v>
      </c>
      <c r="AF72" s="6">
        <v>0.05</v>
      </c>
      <c r="AG72" s="20">
        <v>309.10000000000002</v>
      </c>
      <c r="AH72" s="5">
        <v>90076</v>
      </c>
      <c r="AI72" s="6">
        <v>0.1009</v>
      </c>
      <c r="AJ72" s="7">
        <v>90.886684000000002</v>
      </c>
      <c r="AK72" s="7">
        <v>399.98668400000003</v>
      </c>
    </row>
    <row r="73" spans="1:38" x14ac:dyDescent="0.25">
      <c r="A73" s="34" t="s">
        <v>17</v>
      </c>
      <c r="B73" s="18">
        <v>606217</v>
      </c>
      <c r="C73" s="28">
        <v>1.0999999999999999E-2</v>
      </c>
      <c r="D73" s="23">
        <v>66.683869999999999</v>
      </c>
      <c r="E73" s="18">
        <v>13754</v>
      </c>
      <c r="F73" s="28">
        <v>0</v>
      </c>
      <c r="G73" s="23">
        <v>0</v>
      </c>
      <c r="H73" s="20">
        <v>66.683869999999999</v>
      </c>
      <c r="I73" s="18">
        <v>606905</v>
      </c>
      <c r="J73" s="24">
        <v>1.0999999999999999E-2</v>
      </c>
      <c r="K73" s="20">
        <v>66.759550000000004</v>
      </c>
      <c r="L73" s="18">
        <v>27851</v>
      </c>
      <c r="M73" s="24">
        <v>0</v>
      </c>
      <c r="N73" s="20">
        <v>0</v>
      </c>
      <c r="O73" s="20">
        <v>66.759550000000004</v>
      </c>
      <c r="P73" s="18">
        <v>643745</v>
      </c>
      <c r="Q73" s="24">
        <v>1.0999999999999999E-2</v>
      </c>
      <c r="R73" s="20">
        <v>70.811949999999996</v>
      </c>
      <c r="S73" s="18">
        <v>22287</v>
      </c>
      <c r="T73" s="24">
        <v>0</v>
      </c>
      <c r="U73" s="20">
        <v>0</v>
      </c>
      <c r="V73" s="20">
        <v>70.811949999999996</v>
      </c>
      <c r="W73" s="18">
        <v>620147</v>
      </c>
      <c r="X73" s="24">
        <v>1.0999999999999999E-2</v>
      </c>
      <c r="Y73" s="20">
        <v>68.216169999999991</v>
      </c>
      <c r="Z73" s="18">
        <v>37839</v>
      </c>
      <c r="AA73" s="24">
        <v>0</v>
      </c>
      <c r="AB73" s="20">
        <v>0</v>
      </c>
      <c r="AC73" s="20">
        <v>68.216169999999991</v>
      </c>
      <c r="AD73" s="20"/>
      <c r="AE73" s="5">
        <v>618202</v>
      </c>
      <c r="AF73" s="6">
        <v>1.0999999999999999E-2</v>
      </c>
      <c r="AG73" s="20">
        <v>68</v>
      </c>
      <c r="AH73" s="5">
        <v>90076</v>
      </c>
      <c r="AI73" s="6">
        <v>0</v>
      </c>
      <c r="AJ73" s="7">
        <v>0</v>
      </c>
      <c r="AK73" s="7">
        <v>68</v>
      </c>
    </row>
    <row r="74" spans="1:38" x14ac:dyDescent="0.25">
      <c r="A74" s="34" t="s">
        <v>40</v>
      </c>
      <c r="B74" s="18">
        <v>606217</v>
      </c>
      <c r="C74" s="28">
        <v>6.3E-2</v>
      </c>
      <c r="D74" s="23">
        <v>0</v>
      </c>
      <c r="E74" s="18">
        <v>13754</v>
      </c>
      <c r="F74" s="28">
        <v>6.3E-2</v>
      </c>
      <c r="G74" s="23">
        <v>0</v>
      </c>
      <c r="H74" s="20">
        <v>0</v>
      </c>
      <c r="I74" s="18">
        <v>606905</v>
      </c>
      <c r="J74" s="24">
        <v>6.3E-2</v>
      </c>
      <c r="K74" s="20">
        <v>382.35014999999999</v>
      </c>
      <c r="L74" s="18">
        <v>27851</v>
      </c>
      <c r="M74" s="24">
        <v>6.3E-2</v>
      </c>
      <c r="N74" s="20">
        <v>17.546130000000002</v>
      </c>
      <c r="O74" s="20">
        <v>399.89627999999999</v>
      </c>
      <c r="P74" s="18">
        <v>643745</v>
      </c>
      <c r="Q74" s="24">
        <v>6.3E-2</v>
      </c>
      <c r="R74" s="20">
        <v>405.55934999999999</v>
      </c>
      <c r="S74" s="18">
        <v>22287</v>
      </c>
      <c r="T74" s="24">
        <v>6.3E-2</v>
      </c>
      <c r="U74" s="20">
        <v>14.040809999999999</v>
      </c>
      <c r="V74" s="20">
        <v>419.60016000000002</v>
      </c>
      <c r="W74" s="18">
        <v>620147</v>
      </c>
      <c r="X74" s="24">
        <v>6.3E-2</v>
      </c>
      <c r="Y74" s="20">
        <v>390.69261</v>
      </c>
      <c r="Z74" s="18">
        <v>37839</v>
      </c>
      <c r="AA74" s="24">
        <v>6.3E-2</v>
      </c>
      <c r="AB74" s="20">
        <v>23.838570000000001</v>
      </c>
      <c r="AC74" s="20">
        <v>414.53118000000001</v>
      </c>
      <c r="AD74" s="20"/>
      <c r="AE74" s="5">
        <v>618202</v>
      </c>
      <c r="AF74" s="6">
        <v>6.3E-2</v>
      </c>
      <c r="AG74" s="20">
        <v>389.47</v>
      </c>
      <c r="AH74" s="5">
        <v>90076</v>
      </c>
      <c r="AI74" s="6">
        <v>6.3E-2</v>
      </c>
      <c r="AJ74" s="7">
        <v>56.747880000000002</v>
      </c>
      <c r="AK74" s="7">
        <v>446.21788000000004</v>
      </c>
    </row>
    <row r="75" spans="1:38" x14ac:dyDescent="0.25">
      <c r="A75" s="39"/>
      <c r="C75" s="3"/>
      <c r="F75" s="3"/>
      <c r="I75" s="18" t="s">
        <v>0</v>
      </c>
      <c r="J75" s="24" t="s">
        <v>0</v>
      </c>
      <c r="K75" s="20" t="s">
        <v>0</v>
      </c>
      <c r="M75" s="24"/>
      <c r="N75" s="20" t="s">
        <v>0</v>
      </c>
      <c r="O75" s="20" t="s">
        <v>0</v>
      </c>
      <c r="P75" s="18" t="s">
        <v>0</v>
      </c>
      <c r="Q75" s="24" t="s">
        <v>0</v>
      </c>
      <c r="R75" s="20" t="s">
        <v>0</v>
      </c>
      <c r="T75" s="24"/>
      <c r="U75" s="20" t="s">
        <v>0</v>
      </c>
      <c r="V75" s="20" t="s">
        <v>0</v>
      </c>
      <c r="W75" s="18" t="s">
        <v>0</v>
      </c>
      <c r="X75" s="24" t="s">
        <v>0</v>
      </c>
      <c r="Y75" s="20" t="s">
        <v>0</v>
      </c>
      <c r="AA75" s="24"/>
      <c r="AB75" s="20" t="s">
        <v>0</v>
      </c>
      <c r="AC75" s="20" t="s">
        <v>0</v>
      </c>
      <c r="AD75" s="20"/>
      <c r="AG75" s="20"/>
      <c r="AJ75" s="7" t="s">
        <v>0</v>
      </c>
      <c r="AK75" s="7" t="s">
        <v>0</v>
      </c>
    </row>
    <row r="76" spans="1:38" x14ac:dyDescent="0.25">
      <c r="A76" s="91" t="s">
        <v>41</v>
      </c>
      <c r="C76" s="3"/>
      <c r="F76" s="3"/>
      <c r="H76" s="20">
        <v>58629.379988000008</v>
      </c>
      <c r="I76" s="18" t="s">
        <v>0</v>
      </c>
      <c r="J76" s="24" t="s">
        <v>0</v>
      </c>
      <c r="K76" s="20" t="s">
        <v>0</v>
      </c>
      <c r="L76" s="20"/>
      <c r="M76" s="24"/>
      <c r="N76" s="20" t="s">
        <v>0</v>
      </c>
      <c r="O76" s="20">
        <v>62977.461365999996</v>
      </c>
      <c r="P76" s="18" t="s">
        <v>0</v>
      </c>
      <c r="Q76" s="24" t="s">
        <v>0</v>
      </c>
      <c r="R76" s="20" t="s">
        <v>0</v>
      </c>
      <c r="S76" s="20"/>
      <c r="T76" s="24"/>
      <c r="U76" s="20" t="s">
        <v>0</v>
      </c>
      <c r="V76" s="20">
        <v>65630.562672000015</v>
      </c>
      <c r="W76" s="18" t="s">
        <v>0</v>
      </c>
      <c r="X76" s="24" t="s">
        <v>0</v>
      </c>
      <c r="Y76" s="20" t="s">
        <v>0</v>
      </c>
      <c r="Z76" s="20"/>
      <c r="AA76" s="24"/>
      <c r="AB76" s="20" t="s">
        <v>0</v>
      </c>
      <c r="AC76" s="20">
        <v>62606.135624000002</v>
      </c>
      <c r="AD76" s="20"/>
      <c r="AG76" s="20"/>
      <c r="AJ76" s="7" t="s">
        <v>0</v>
      </c>
      <c r="AK76" s="7">
        <v>70036.936589999998</v>
      </c>
      <c r="AL76" s="20"/>
    </row>
    <row r="77" spans="1:38" x14ac:dyDescent="0.25">
      <c r="A77" s="34" t="s">
        <v>12</v>
      </c>
      <c r="B77" s="18">
        <v>6118702</v>
      </c>
      <c r="C77" s="22">
        <v>6.4000000000000001E-2</v>
      </c>
      <c r="D77" s="23">
        <v>3915.9692800000003</v>
      </c>
      <c r="E77" s="18">
        <v>234588</v>
      </c>
      <c r="F77" s="22">
        <v>0.13</v>
      </c>
      <c r="G77" s="23">
        <v>304.96440000000001</v>
      </c>
      <c r="H77" s="20">
        <v>4220.9336800000001</v>
      </c>
      <c r="I77" s="18">
        <v>6044353</v>
      </c>
      <c r="J77" s="24">
        <v>6.4000000000000001E-2</v>
      </c>
      <c r="K77" s="20">
        <v>3868.3859200000002</v>
      </c>
      <c r="L77" s="18">
        <v>405348</v>
      </c>
      <c r="M77" s="24">
        <v>0.12</v>
      </c>
      <c r="N77" s="20">
        <v>486.41759999999994</v>
      </c>
      <c r="O77" s="20">
        <v>4354.8135200000006</v>
      </c>
      <c r="P77" s="18">
        <v>6261465</v>
      </c>
      <c r="Q77" s="24">
        <v>6.4000000000000001E-2</v>
      </c>
      <c r="R77" s="20">
        <v>4007.3376000000003</v>
      </c>
      <c r="S77" s="18">
        <v>349006</v>
      </c>
      <c r="T77" s="24">
        <v>0.13</v>
      </c>
      <c r="U77" s="20">
        <v>453.70779999999996</v>
      </c>
      <c r="V77" s="20">
        <v>4461.0454</v>
      </c>
      <c r="W77" s="18">
        <v>6014803</v>
      </c>
      <c r="X77" s="24">
        <v>6.7000000000000004E-2</v>
      </c>
      <c r="Y77" s="20">
        <v>4029.9180100000003</v>
      </c>
      <c r="Z77" s="18">
        <v>220527</v>
      </c>
      <c r="AA77" s="24">
        <v>0.14000000000000001</v>
      </c>
      <c r="AB77" s="20">
        <v>308.73780000000005</v>
      </c>
      <c r="AC77" s="20">
        <v>4338.6558100000002</v>
      </c>
      <c r="AD77" s="20"/>
      <c r="AE77" s="5">
        <v>5973478</v>
      </c>
      <c r="AF77" s="6">
        <v>7.0999999999999994E-2</v>
      </c>
      <c r="AG77" s="20">
        <v>4241.1693799999994</v>
      </c>
      <c r="AH77" s="5">
        <v>762535</v>
      </c>
      <c r="AI77" s="6">
        <v>0.16</v>
      </c>
      <c r="AJ77" s="7">
        <v>1220.056</v>
      </c>
      <c r="AK77" s="7">
        <v>5461.2253799999999</v>
      </c>
    </row>
    <row r="78" spans="1:38" x14ac:dyDescent="0.25">
      <c r="A78" s="34" t="s">
        <v>13</v>
      </c>
      <c r="B78" s="18">
        <v>6118702</v>
      </c>
      <c r="C78" s="22">
        <v>0.64400000000000002</v>
      </c>
      <c r="D78" s="23">
        <v>39404.440880000002</v>
      </c>
      <c r="E78" s="18">
        <v>234588</v>
      </c>
      <c r="F78" s="22">
        <v>0.64400000000000002</v>
      </c>
      <c r="G78" s="23">
        <v>1510.7467199999999</v>
      </c>
      <c r="H78" s="20">
        <v>40915.187600000005</v>
      </c>
      <c r="I78" s="18">
        <v>6044353</v>
      </c>
      <c r="J78" s="24">
        <v>0.66</v>
      </c>
      <c r="K78" s="20">
        <v>39892.729800000001</v>
      </c>
      <c r="L78" s="18">
        <v>405348</v>
      </c>
      <c r="M78" s="24">
        <v>0.66</v>
      </c>
      <c r="N78" s="20">
        <v>2675.2968000000001</v>
      </c>
      <c r="O78" s="20">
        <v>42568.026599999997</v>
      </c>
      <c r="P78" s="18">
        <v>6261465</v>
      </c>
      <c r="Q78" s="24">
        <v>0.67200000000000004</v>
      </c>
      <c r="R78" s="20">
        <v>42077.044800000003</v>
      </c>
      <c r="S78" s="18">
        <v>349006</v>
      </c>
      <c r="T78" s="24">
        <v>0.67200000000000004</v>
      </c>
      <c r="U78" s="20">
        <v>2345.3203200000003</v>
      </c>
      <c r="V78" s="20">
        <v>44422.365120000002</v>
      </c>
      <c r="W78" s="18">
        <v>6014803</v>
      </c>
      <c r="X78" s="24">
        <v>0.68</v>
      </c>
      <c r="Y78" s="20">
        <v>40900.660400000008</v>
      </c>
      <c r="Z78" s="18">
        <v>220527</v>
      </c>
      <c r="AA78" s="24">
        <v>0.68</v>
      </c>
      <c r="AB78" s="20">
        <v>1499.5836000000002</v>
      </c>
      <c r="AC78" s="20">
        <v>42400.244000000006</v>
      </c>
      <c r="AD78" s="20"/>
      <c r="AE78" s="5">
        <v>5973478</v>
      </c>
      <c r="AF78" s="6">
        <v>0.69299999999999995</v>
      </c>
      <c r="AG78" s="20">
        <v>41396.202539999998</v>
      </c>
      <c r="AH78" s="5">
        <v>762535</v>
      </c>
      <c r="AI78" s="6">
        <v>0.69299999999999995</v>
      </c>
      <c r="AJ78" s="7">
        <v>5284.3675499999999</v>
      </c>
      <c r="AK78" s="7">
        <v>46680.570090000001</v>
      </c>
    </row>
    <row r="79" spans="1:38" x14ac:dyDescent="0.25">
      <c r="A79" s="34" t="s">
        <v>15</v>
      </c>
      <c r="B79" s="18">
        <v>6118702</v>
      </c>
      <c r="C79" s="22">
        <v>1.9E-2</v>
      </c>
      <c r="D79" s="23">
        <v>1162.5533800000001</v>
      </c>
      <c r="E79" s="18">
        <v>234588</v>
      </c>
      <c r="F79" s="22">
        <v>2.3E-2</v>
      </c>
      <c r="G79" s="23">
        <v>53.955240000000003</v>
      </c>
      <c r="H79" s="20">
        <v>1216.5086200000001</v>
      </c>
      <c r="I79" s="18">
        <v>6044353</v>
      </c>
      <c r="J79" s="24">
        <v>0.03</v>
      </c>
      <c r="K79" s="20">
        <v>1813.3059000000001</v>
      </c>
      <c r="L79" s="18">
        <v>405348</v>
      </c>
      <c r="M79" s="24">
        <v>0.03</v>
      </c>
      <c r="N79" s="20">
        <v>121.60439999999998</v>
      </c>
      <c r="O79" s="20">
        <v>1934.9103</v>
      </c>
      <c r="P79" s="18">
        <v>6261465</v>
      </c>
      <c r="Q79" s="24">
        <v>0.03</v>
      </c>
      <c r="R79" s="20">
        <v>1878.4394999999997</v>
      </c>
      <c r="S79" s="18">
        <v>349006</v>
      </c>
      <c r="T79" s="24">
        <v>0.03</v>
      </c>
      <c r="U79" s="20">
        <v>104.70180000000001</v>
      </c>
      <c r="V79" s="20">
        <v>1983.1412999999998</v>
      </c>
      <c r="W79" s="18">
        <v>6014803</v>
      </c>
      <c r="X79" s="24">
        <v>0.03</v>
      </c>
      <c r="Y79" s="20">
        <v>1804.4409000000001</v>
      </c>
      <c r="Z79" s="18">
        <v>220527</v>
      </c>
      <c r="AA79" s="24">
        <v>0.03</v>
      </c>
      <c r="AB79" s="20">
        <v>66.15809999999999</v>
      </c>
      <c r="AC79" s="20">
        <v>1870.5990000000002</v>
      </c>
      <c r="AD79" s="20"/>
      <c r="AE79" s="5">
        <v>5973478</v>
      </c>
      <c r="AF79" s="6">
        <v>0.03</v>
      </c>
      <c r="AG79" s="20">
        <v>1792.0434</v>
      </c>
      <c r="AH79" s="5">
        <v>762535</v>
      </c>
      <c r="AI79" s="6">
        <v>0.03</v>
      </c>
      <c r="AJ79" s="7">
        <v>228.76049999999998</v>
      </c>
      <c r="AK79" s="7">
        <v>2020.8038999999999</v>
      </c>
    </row>
    <row r="80" spans="1:38" x14ac:dyDescent="0.25">
      <c r="A80" s="34" t="s">
        <v>14</v>
      </c>
      <c r="B80" s="18">
        <v>6118702</v>
      </c>
      <c r="C80" s="38">
        <v>9.1999999999999998E-2</v>
      </c>
      <c r="D80" s="23">
        <v>5629.2058400000005</v>
      </c>
      <c r="E80" s="18">
        <v>234588</v>
      </c>
      <c r="F80" s="22">
        <v>0.18360000000000001</v>
      </c>
      <c r="G80" s="23">
        <v>430.70356800000002</v>
      </c>
      <c r="H80" s="20">
        <v>6059.9094080000004</v>
      </c>
      <c r="I80" s="18">
        <v>6044353</v>
      </c>
      <c r="J80" s="24">
        <v>9.8000000000000004E-2</v>
      </c>
      <c r="K80" s="20">
        <v>5923.46594</v>
      </c>
      <c r="L80" s="18">
        <v>405348</v>
      </c>
      <c r="M80" s="24">
        <v>0.1832</v>
      </c>
      <c r="N80" s="20">
        <v>742.59753599999999</v>
      </c>
      <c r="O80" s="20">
        <v>6666.0734760000005</v>
      </c>
      <c r="P80" s="18">
        <v>6261465</v>
      </c>
      <c r="Q80" s="24">
        <v>0.10299999999999999</v>
      </c>
      <c r="R80" s="20">
        <v>6449.3089500000006</v>
      </c>
      <c r="S80" s="18">
        <v>349006</v>
      </c>
      <c r="T80" s="24">
        <v>0.19520000000000001</v>
      </c>
      <c r="U80" s="20">
        <v>681.25971200000004</v>
      </c>
      <c r="V80" s="20">
        <v>7130.5686620000006</v>
      </c>
      <c r="W80" s="18">
        <v>6014803</v>
      </c>
      <c r="X80" s="24">
        <v>0.107</v>
      </c>
      <c r="Y80" s="20">
        <v>6435.8392100000001</v>
      </c>
      <c r="Z80" s="18">
        <v>220527</v>
      </c>
      <c r="AA80" s="24">
        <v>0.19520000000000001</v>
      </c>
      <c r="AB80" s="20">
        <v>430.468704</v>
      </c>
      <c r="AC80" s="20">
        <v>6866.307914</v>
      </c>
      <c r="AD80" s="20"/>
      <c r="AE80" s="5">
        <v>5973478</v>
      </c>
      <c r="AF80" s="6">
        <v>0.111</v>
      </c>
      <c r="AG80" s="20">
        <v>6630.5605799999994</v>
      </c>
      <c r="AH80" s="5">
        <v>762535</v>
      </c>
      <c r="AI80" s="6">
        <v>0.19520000000000001</v>
      </c>
      <c r="AJ80" s="7">
        <v>1488.4683200000002</v>
      </c>
      <c r="AK80" s="7">
        <v>8119.0288999999993</v>
      </c>
    </row>
    <row r="81" spans="1:38" x14ac:dyDescent="0.25">
      <c r="A81" s="34" t="s">
        <v>40</v>
      </c>
      <c r="B81" s="18">
        <v>6118702</v>
      </c>
      <c r="C81" s="22">
        <v>5.1999999999999998E-2</v>
      </c>
      <c r="D81" s="23">
        <v>3181.7250399999994</v>
      </c>
      <c r="E81" s="18">
        <v>234588</v>
      </c>
      <c r="F81" s="22">
        <v>4.8000000000000001E-2</v>
      </c>
      <c r="G81" s="23">
        <v>112.60223999999999</v>
      </c>
      <c r="H81" s="20">
        <v>3294.3272799999995</v>
      </c>
      <c r="I81" s="18">
        <v>6044353</v>
      </c>
      <c r="J81" s="24">
        <v>5.1999999999999998E-2</v>
      </c>
      <c r="K81" s="20">
        <v>3143.0635599999996</v>
      </c>
      <c r="L81" s="18">
        <v>405348</v>
      </c>
      <c r="M81" s="24">
        <v>4.8000000000000001E-2</v>
      </c>
      <c r="N81" s="20">
        <v>194.56704000000002</v>
      </c>
      <c r="O81" s="20">
        <v>3337.6305999999995</v>
      </c>
      <c r="P81" s="18">
        <v>6261465</v>
      </c>
      <c r="Q81" s="24">
        <v>5.1999999999999998E-2</v>
      </c>
      <c r="R81" s="20">
        <v>3255.9618</v>
      </c>
      <c r="S81" s="18">
        <v>349006</v>
      </c>
      <c r="T81" s="24">
        <v>4.8000000000000001E-2</v>
      </c>
      <c r="U81" s="20">
        <v>167.52288000000001</v>
      </c>
      <c r="V81" s="20">
        <v>3423.48468</v>
      </c>
      <c r="W81" s="18">
        <v>6014803</v>
      </c>
      <c r="X81" s="24">
        <v>5.1999999999999998E-2</v>
      </c>
      <c r="Y81" s="20">
        <v>3127.6975600000001</v>
      </c>
      <c r="Z81" s="18">
        <v>220527</v>
      </c>
      <c r="AA81" s="24">
        <v>4.8000000000000001E-2</v>
      </c>
      <c r="AB81" s="20">
        <v>105.85296</v>
      </c>
      <c r="AC81" s="20">
        <v>3233.5505200000002</v>
      </c>
      <c r="AD81" s="20"/>
      <c r="AE81" s="5">
        <v>5973478</v>
      </c>
      <c r="AF81" s="6">
        <v>5.1999999999999998E-2</v>
      </c>
      <c r="AG81" s="20">
        <v>3106.2085599999996</v>
      </c>
      <c r="AH81" s="5">
        <v>762535</v>
      </c>
      <c r="AI81" s="6">
        <v>4.8000000000000001E-2</v>
      </c>
      <c r="AJ81" s="7">
        <v>366.01679999999999</v>
      </c>
      <c r="AK81" s="7">
        <v>3472.2253599999995</v>
      </c>
    </row>
    <row r="82" spans="1:38" x14ac:dyDescent="0.25">
      <c r="A82" s="34" t="s">
        <v>42</v>
      </c>
      <c r="B82" s="18">
        <v>6118702</v>
      </c>
      <c r="C82" s="22">
        <v>4.5999999999999999E-2</v>
      </c>
      <c r="D82" s="23">
        <v>2814.6029200000003</v>
      </c>
      <c r="E82" s="18">
        <v>234588</v>
      </c>
      <c r="F82" s="22">
        <v>4.5999999999999999E-2</v>
      </c>
      <c r="G82" s="23">
        <v>107.91048000000001</v>
      </c>
      <c r="H82" s="20">
        <v>2922.5134000000003</v>
      </c>
      <c r="I82" s="18">
        <v>6044353</v>
      </c>
      <c r="J82" s="24">
        <v>4.5999999999999999E-2</v>
      </c>
      <c r="K82" s="20">
        <v>2780.40238</v>
      </c>
      <c r="L82" s="18">
        <v>405348</v>
      </c>
      <c r="M82" s="24">
        <v>4.5999999999999999E-2</v>
      </c>
      <c r="N82" s="20">
        <v>186.46007999999998</v>
      </c>
      <c r="O82" s="20">
        <v>2966.8624599999998</v>
      </c>
      <c r="P82" s="18">
        <v>6261465</v>
      </c>
      <c r="Q82" s="24">
        <v>4.5999999999999999E-2</v>
      </c>
      <c r="R82" s="20">
        <v>2880.2739000000001</v>
      </c>
      <c r="S82" s="18">
        <v>349006</v>
      </c>
      <c r="T82" s="24">
        <v>4.5999999999999999E-2</v>
      </c>
      <c r="U82" s="20">
        <v>160.54275999999999</v>
      </c>
      <c r="V82" s="20">
        <v>3040.8066599999997</v>
      </c>
      <c r="W82" s="18">
        <v>6014803</v>
      </c>
      <c r="X82" s="24">
        <v>4.4999999999999998E-2</v>
      </c>
      <c r="Y82" s="20">
        <v>2706.6613500000003</v>
      </c>
      <c r="Z82" s="18">
        <v>220527</v>
      </c>
      <c r="AA82" s="24">
        <v>4.5999999999999999E-2</v>
      </c>
      <c r="AB82" s="20">
        <v>101.44242</v>
      </c>
      <c r="AC82" s="20">
        <v>2808.1037700000002</v>
      </c>
      <c r="AD82" s="20"/>
      <c r="AE82" s="5">
        <v>5973478</v>
      </c>
      <c r="AF82" s="6">
        <v>4.4999999999999998E-2</v>
      </c>
      <c r="AG82" s="20">
        <v>2688.0651000000003</v>
      </c>
      <c r="AH82" s="5">
        <v>762535</v>
      </c>
      <c r="AI82" s="6">
        <v>4.5999999999999999E-2</v>
      </c>
      <c r="AJ82" s="7">
        <v>350.76609999999999</v>
      </c>
      <c r="AK82" s="7">
        <v>3038.8312000000001</v>
      </c>
    </row>
    <row r="83" spans="1:38" x14ac:dyDescent="0.25">
      <c r="A83" s="34" t="s">
        <v>43</v>
      </c>
      <c r="B83" s="18"/>
      <c r="C83" s="22"/>
      <c r="D83" s="23"/>
      <c r="E83" s="18"/>
      <c r="F83" s="22"/>
      <c r="G83" s="23"/>
      <c r="H83" s="20"/>
      <c r="I83" s="18">
        <v>6044353</v>
      </c>
      <c r="J83" s="24">
        <v>1.7000000000000001E-2</v>
      </c>
      <c r="K83" s="20">
        <v>1027.5400099999999</v>
      </c>
      <c r="L83" s="18">
        <v>405348</v>
      </c>
      <c r="M83" s="24">
        <v>0.03</v>
      </c>
      <c r="N83" s="20">
        <v>121.60439999999998</v>
      </c>
      <c r="O83" s="20">
        <v>1149.1444099999999</v>
      </c>
      <c r="P83" s="18">
        <v>6261465</v>
      </c>
      <c r="Q83" s="24">
        <v>1.7000000000000001E-2</v>
      </c>
      <c r="R83" s="20">
        <v>1064.4490500000002</v>
      </c>
      <c r="S83" s="18">
        <v>349006</v>
      </c>
      <c r="T83" s="24">
        <v>0.03</v>
      </c>
      <c r="U83" s="20">
        <v>104.70180000000001</v>
      </c>
      <c r="V83" s="20">
        <v>1169.1508500000002</v>
      </c>
      <c r="W83" s="18">
        <v>6014803</v>
      </c>
      <c r="X83" s="24">
        <v>1.7000000000000001E-2</v>
      </c>
      <c r="Y83" s="20">
        <v>1022.5165100000002</v>
      </c>
      <c r="Z83" s="18">
        <v>220527</v>
      </c>
      <c r="AA83" s="24">
        <v>0.03</v>
      </c>
      <c r="AB83" s="20">
        <v>66.15809999999999</v>
      </c>
      <c r="AC83" s="20">
        <v>1088.67461</v>
      </c>
      <c r="AD83" s="20"/>
      <c r="AE83" s="5">
        <v>5973478</v>
      </c>
      <c r="AF83" s="6">
        <v>1.7000000000000001E-2</v>
      </c>
      <c r="AG83" s="20">
        <v>1015.49126</v>
      </c>
      <c r="AH83" s="5">
        <v>762535</v>
      </c>
      <c r="AI83" s="6">
        <v>0.03</v>
      </c>
      <c r="AJ83" s="7">
        <v>228.76049999999998</v>
      </c>
      <c r="AK83" s="7">
        <v>1244.2517600000001</v>
      </c>
    </row>
    <row r="84" spans="1:38" x14ac:dyDescent="0.25">
      <c r="A84" s="39"/>
      <c r="C84" s="3"/>
      <c r="F84" s="3"/>
      <c r="I84" s="18" t="s">
        <v>0</v>
      </c>
      <c r="J84" s="24"/>
      <c r="K84" s="20" t="s">
        <v>0</v>
      </c>
      <c r="M84" s="24"/>
      <c r="N84" s="20" t="s">
        <v>0</v>
      </c>
      <c r="O84" s="20" t="s">
        <v>0</v>
      </c>
      <c r="P84" s="18" t="s">
        <v>0</v>
      </c>
      <c r="Q84" s="24"/>
      <c r="R84" s="20" t="s">
        <v>0</v>
      </c>
      <c r="T84" s="24"/>
      <c r="U84" s="20" t="s">
        <v>0</v>
      </c>
      <c r="V84" s="20" t="s">
        <v>0</v>
      </c>
      <c r="W84" s="18" t="s">
        <v>0</v>
      </c>
      <c r="X84" s="24"/>
      <c r="Y84" s="20" t="s">
        <v>0</v>
      </c>
      <c r="AA84" s="24"/>
      <c r="AB84" s="20" t="s">
        <v>0</v>
      </c>
      <c r="AC84" s="20" t="s">
        <v>0</v>
      </c>
      <c r="AD84" s="20"/>
      <c r="AG84" s="20"/>
      <c r="AJ84" s="7" t="s">
        <v>0</v>
      </c>
      <c r="AK84" s="7" t="s">
        <v>0</v>
      </c>
    </row>
    <row r="85" spans="1:38" x14ac:dyDescent="0.25">
      <c r="A85" s="91" t="s">
        <v>44</v>
      </c>
      <c r="C85" s="3"/>
      <c r="F85" s="3"/>
      <c r="H85" s="20">
        <v>595599.96161399991</v>
      </c>
      <c r="I85" s="18" t="s">
        <v>0</v>
      </c>
      <c r="J85" s="24"/>
      <c r="K85" s="20" t="s">
        <v>0</v>
      </c>
      <c r="L85" s="20"/>
      <c r="M85" s="24"/>
      <c r="N85" s="20" t="s">
        <v>0</v>
      </c>
      <c r="O85" s="20">
        <v>720630.53144200006</v>
      </c>
      <c r="P85" s="18" t="s">
        <v>0</v>
      </c>
      <c r="Q85" s="24"/>
      <c r="R85" s="20" t="s">
        <v>0</v>
      </c>
      <c r="S85" s="20"/>
      <c r="T85" s="24"/>
      <c r="U85" s="20" t="s">
        <v>0</v>
      </c>
      <c r="V85" s="20">
        <v>605413.54208699998</v>
      </c>
      <c r="W85" s="18" t="s">
        <v>0</v>
      </c>
      <c r="X85" s="24"/>
      <c r="Y85" s="20" t="s">
        <v>0</v>
      </c>
      <c r="Z85" s="20"/>
      <c r="AA85" s="24"/>
      <c r="AB85" s="20" t="s">
        <v>0</v>
      </c>
      <c r="AC85" s="20">
        <v>617523.73145099997</v>
      </c>
      <c r="AD85" s="20"/>
      <c r="AG85" s="20"/>
      <c r="AJ85" s="7" t="s">
        <v>0</v>
      </c>
      <c r="AK85" s="7">
        <v>707591.10196900007</v>
      </c>
      <c r="AL85" s="20"/>
    </row>
    <row r="86" spans="1:38" x14ac:dyDescent="0.25">
      <c r="A86" s="34" t="s">
        <v>37</v>
      </c>
      <c r="B86" s="18">
        <v>56851219</v>
      </c>
      <c r="C86" s="28">
        <v>4.1000000000000002E-2</v>
      </c>
      <c r="D86" s="23">
        <v>23308.999790000002</v>
      </c>
      <c r="E86" s="18">
        <v>4381768</v>
      </c>
      <c r="F86" s="28">
        <v>8.1600000000000006E-2</v>
      </c>
      <c r="G86" s="23">
        <v>3575.522688</v>
      </c>
      <c r="H86" s="20">
        <v>26884.522478000003</v>
      </c>
      <c r="I86" s="18">
        <v>60958027</v>
      </c>
      <c r="J86" s="24">
        <v>4.5999999999999999E-2</v>
      </c>
      <c r="K86" s="20">
        <v>28040.692419999999</v>
      </c>
      <c r="L86" s="18">
        <v>10995422</v>
      </c>
      <c r="M86" s="24">
        <v>8.1600000000000006E-2</v>
      </c>
      <c r="N86" s="20">
        <v>8972.2643520000001</v>
      </c>
      <c r="O86" s="20">
        <v>37012.956771999998</v>
      </c>
      <c r="P86" s="18">
        <v>51107643</v>
      </c>
      <c r="Q86" s="24">
        <v>4.9000000000000002E-2</v>
      </c>
      <c r="R86" s="20">
        <v>25042.745070000001</v>
      </c>
      <c r="S86" s="18">
        <v>9878343</v>
      </c>
      <c r="T86" s="24">
        <v>7.7899999999999997E-2</v>
      </c>
      <c r="U86" s="20">
        <v>7695.2291969999997</v>
      </c>
      <c r="V86" s="20">
        <v>32737.974267000001</v>
      </c>
      <c r="W86" s="18">
        <v>52377893</v>
      </c>
      <c r="X86" s="24">
        <v>5.1200000000000002E-2</v>
      </c>
      <c r="Y86" s="20">
        <v>26817.481216</v>
      </c>
      <c r="Z86" s="18">
        <v>9076805</v>
      </c>
      <c r="AA86" s="24">
        <v>7.3099999999999998E-2</v>
      </c>
      <c r="AB86" s="20">
        <v>6635.1444550000006</v>
      </c>
      <c r="AC86" s="20">
        <v>33452.625671000002</v>
      </c>
      <c r="AD86" s="20"/>
      <c r="AE86" s="5">
        <v>52364236</v>
      </c>
      <c r="AF86" s="6">
        <v>5.1200000000000002E-2</v>
      </c>
      <c r="AG86" s="20">
        <v>26810.488831999999</v>
      </c>
      <c r="AH86" s="5">
        <v>18526777</v>
      </c>
      <c r="AI86" s="6">
        <v>7.3099999999999998E-2</v>
      </c>
      <c r="AJ86" s="7">
        <v>13543.073987</v>
      </c>
      <c r="AK86" s="7">
        <v>40353.562818999999</v>
      </c>
    </row>
    <row r="87" spans="1:38" x14ac:dyDescent="0.25">
      <c r="A87" s="34" t="s">
        <v>28</v>
      </c>
      <c r="B87" s="18">
        <v>56851219</v>
      </c>
      <c r="C87" s="28">
        <v>0.122</v>
      </c>
      <c r="D87" s="23">
        <v>69358.487179999996</v>
      </c>
      <c r="E87" s="18">
        <v>4381768</v>
      </c>
      <c r="F87" s="28">
        <v>0.13400000000000001</v>
      </c>
      <c r="G87" s="23">
        <v>5871.5691200000001</v>
      </c>
      <c r="H87" s="20">
        <v>75230.056299999997</v>
      </c>
      <c r="I87" s="18">
        <v>60958027</v>
      </c>
      <c r="J87" s="24">
        <v>0.124</v>
      </c>
      <c r="K87" s="20">
        <v>75587.953479999996</v>
      </c>
      <c r="L87" s="18">
        <v>10995422</v>
      </c>
      <c r="M87" s="24">
        <v>0.13400000000000001</v>
      </c>
      <c r="N87" s="20">
        <v>14733.865480000002</v>
      </c>
      <c r="O87" s="20">
        <v>90321.818960000004</v>
      </c>
      <c r="P87" s="18">
        <v>51107643</v>
      </c>
      <c r="Q87" s="24">
        <v>0.124</v>
      </c>
      <c r="R87" s="20">
        <v>63373.477319999998</v>
      </c>
      <c r="S87" s="18">
        <v>9878343</v>
      </c>
      <c r="T87" s="24">
        <v>0.13400000000000001</v>
      </c>
      <c r="U87" s="20">
        <v>13236.97962</v>
      </c>
      <c r="V87" s="20">
        <v>76610.456940000004</v>
      </c>
      <c r="W87" s="18">
        <v>52377893</v>
      </c>
      <c r="X87" s="24">
        <v>0.122</v>
      </c>
      <c r="Y87" s="20">
        <v>63901.029459999998</v>
      </c>
      <c r="Z87" s="18">
        <v>9076805</v>
      </c>
      <c r="AA87" s="24">
        <v>0.13400000000000001</v>
      </c>
      <c r="AB87" s="20">
        <v>12162.918700000002</v>
      </c>
      <c r="AC87" s="20">
        <v>76063.94816</v>
      </c>
      <c r="AD87" s="20"/>
      <c r="AE87" s="5">
        <v>52364236</v>
      </c>
      <c r="AF87" s="6">
        <v>0.121</v>
      </c>
      <c r="AG87" s="20">
        <v>63360.725559999999</v>
      </c>
      <c r="AH87" s="5">
        <v>18526777</v>
      </c>
      <c r="AI87" s="6">
        <v>0.13400000000000001</v>
      </c>
      <c r="AJ87" s="7">
        <v>24825.881180000004</v>
      </c>
      <c r="AK87" s="7">
        <v>88186.606740000003</v>
      </c>
    </row>
    <row r="88" spans="1:38" x14ac:dyDescent="0.25">
      <c r="A88" s="34" t="s">
        <v>15</v>
      </c>
      <c r="B88" s="18">
        <v>56851219</v>
      </c>
      <c r="C88" s="28">
        <v>5.6000000000000001E-2</v>
      </c>
      <c r="D88" s="23">
        <v>31836.682639999999</v>
      </c>
      <c r="E88" s="18">
        <v>4381768</v>
      </c>
      <c r="F88" s="28">
        <v>5.6000000000000001E-2</v>
      </c>
      <c r="G88" s="23">
        <v>2453.7900800000002</v>
      </c>
      <c r="H88" s="20">
        <v>34290.472719999998</v>
      </c>
      <c r="I88" s="18">
        <v>60958027</v>
      </c>
      <c r="J88" s="24">
        <v>5.6000000000000001E-2</v>
      </c>
      <c r="K88" s="20">
        <v>34136.49512</v>
      </c>
      <c r="L88" s="18">
        <v>10995422</v>
      </c>
      <c r="M88" s="24">
        <v>5.6000000000000001E-2</v>
      </c>
      <c r="N88" s="20">
        <v>6157.4363199999998</v>
      </c>
      <c r="O88" s="20">
        <v>40293.93144</v>
      </c>
      <c r="P88" s="18">
        <v>51107643</v>
      </c>
      <c r="Q88" s="24">
        <v>5.6000000000000001E-2</v>
      </c>
      <c r="R88" s="20">
        <v>28620.28008</v>
      </c>
      <c r="S88" s="18">
        <v>9878343</v>
      </c>
      <c r="T88" s="24">
        <v>5.6000000000000001E-2</v>
      </c>
      <c r="U88" s="20">
        <v>5531.8720800000001</v>
      </c>
      <c r="V88" s="20">
        <v>34152.152159999998</v>
      </c>
      <c r="W88" s="18">
        <v>52377893</v>
      </c>
      <c r="X88" s="24">
        <v>5.6000000000000001E-2</v>
      </c>
      <c r="Y88" s="20">
        <v>29331.620080000001</v>
      </c>
      <c r="Z88" s="18">
        <v>9076805</v>
      </c>
      <c r="AA88" s="24">
        <v>5.6000000000000001E-2</v>
      </c>
      <c r="AB88" s="20">
        <v>5083.0108</v>
      </c>
      <c r="AC88" s="20">
        <v>34414.630879999997</v>
      </c>
      <c r="AD88" s="20"/>
      <c r="AE88" s="5">
        <v>52364236</v>
      </c>
      <c r="AF88" s="6">
        <v>5.6000000000000001E-2</v>
      </c>
      <c r="AG88" s="20">
        <v>29323.972160000001</v>
      </c>
      <c r="AH88" s="5">
        <v>18526777</v>
      </c>
      <c r="AI88" s="6">
        <v>5.6000000000000001E-2</v>
      </c>
      <c r="AJ88" s="7">
        <v>10374.99512</v>
      </c>
      <c r="AK88" s="7">
        <v>39698.967279999997</v>
      </c>
    </row>
    <row r="89" spans="1:38" x14ac:dyDescent="0.25">
      <c r="A89" s="34" t="s">
        <v>14</v>
      </c>
      <c r="B89" s="18">
        <v>56851219</v>
      </c>
      <c r="C89" s="28">
        <v>0.124</v>
      </c>
      <c r="D89" s="23">
        <v>70495.511559999999</v>
      </c>
      <c r="E89" s="18">
        <v>4381768</v>
      </c>
      <c r="F89" s="28">
        <v>0.19470000000000001</v>
      </c>
      <c r="G89" s="23">
        <v>8531.3022960000017</v>
      </c>
      <c r="H89" s="20">
        <v>79026.823855999988</v>
      </c>
      <c r="I89" s="18">
        <v>60958027</v>
      </c>
      <c r="J89" s="24">
        <v>0.123</v>
      </c>
      <c r="K89" s="20">
        <v>74978.373209999991</v>
      </c>
      <c r="L89" s="18">
        <v>10995422</v>
      </c>
      <c r="M89" s="24">
        <v>0.123</v>
      </c>
      <c r="N89" s="20">
        <v>13524.369059999999</v>
      </c>
      <c r="O89" s="20">
        <v>88502.742269999988</v>
      </c>
      <c r="P89" s="18">
        <v>51107643</v>
      </c>
      <c r="Q89" s="24">
        <v>0.113</v>
      </c>
      <c r="R89" s="20">
        <v>57751.636590000002</v>
      </c>
      <c r="S89" s="18">
        <v>9878343</v>
      </c>
      <c r="T89" s="24">
        <v>0.113</v>
      </c>
      <c r="U89" s="20">
        <v>11162.527590000002</v>
      </c>
      <c r="V89" s="20">
        <v>68914.164180000007</v>
      </c>
      <c r="W89" s="18">
        <v>52377893</v>
      </c>
      <c r="X89" s="24">
        <v>0.111</v>
      </c>
      <c r="Y89" s="20">
        <v>58139.461229999994</v>
      </c>
      <c r="Z89" s="18">
        <v>9076805</v>
      </c>
      <c r="AA89" s="24">
        <v>0.111</v>
      </c>
      <c r="AB89" s="20">
        <v>10075.253549999999</v>
      </c>
      <c r="AC89" s="20">
        <v>68214.714779999995</v>
      </c>
      <c r="AD89" s="20"/>
      <c r="AE89" s="5">
        <v>52364236</v>
      </c>
      <c r="AF89" s="6">
        <v>0.11</v>
      </c>
      <c r="AG89" s="20">
        <v>57600.659599999999</v>
      </c>
      <c r="AH89" s="5">
        <v>18526777</v>
      </c>
      <c r="AI89" s="6">
        <v>0.11</v>
      </c>
      <c r="AJ89" s="7">
        <v>20379.454699999998</v>
      </c>
      <c r="AK89" s="7">
        <v>77980.114300000001</v>
      </c>
    </row>
    <row r="90" spans="1:38" x14ac:dyDescent="0.25">
      <c r="A90" s="34" t="s">
        <v>17</v>
      </c>
      <c r="B90" s="18">
        <v>56851219</v>
      </c>
      <c r="C90" s="28">
        <v>1.6E-2</v>
      </c>
      <c r="D90" s="23">
        <v>9096.1950400000005</v>
      </c>
      <c r="E90" s="18">
        <v>4381768</v>
      </c>
      <c r="F90" s="40">
        <v>0</v>
      </c>
      <c r="G90" s="23">
        <v>0</v>
      </c>
      <c r="H90" s="20">
        <v>9096.1950400000005</v>
      </c>
      <c r="I90" s="18">
        <v>60958027</v>
      </c>
      <c r="J90" s="24">
        <v>1.6E-2</v>
      </c>
      <c r="K90" s="20">
        <v>9753.2843200000007</v>
      </c>
      <c r="L90" s="18">
        <v>10995422</v>
      </c>
      <c r="M90" s="24">
        <v>0</v>
      </c>
      <c r="N90" s="20">
        <v>0</v>
      </c>
      <c r="O90" s="20">
        <v>9753.2843200000007</v>
      </c>
      <c r="P90" s="18">
        <v>51107643</v>
      </c>
      <c r="Q90" s="24">
        <v>1.6E-2</v>
      </c>
      <c r="R90" s="20">
        <v>8177.2228800000003</v>
      </c>
      <c r="S90" s="18">
        <v>9878343</v>
      </c>
      <c r="T90" s="24">
        <v>0</v>
      </c>
      <c r="U90" s="20">
        <v>0</v>
      </c>
      <c r="V90" s="20">
        <v>8177.2228800000003</v>
      </c>
      <c r="W90" s="18">
        <v>52377893</v>
      </c>
      <c r="X90" s="24">
        <v>1.6E-2</v>
      </c>
      <c r="Y90" s="20">
        <v>8380.462880000001</v>
      </c>
      <c r="Z90" s="18">
        <v>9076805</v>
      </c>
      <c r="AA90" s="24">
        <v>0</v>
      </c>
      <c r="AB90" s="20">
        <v>0</v>
      </c>
      <c r="AC90" s="20">
        <v>8380.462880000001</v>
      </c>
      <c r="AD90" s="20"/>
      <c r="AE90" s="5">
        <v>52364236</v>
      </c>
      <c r="AF90" s="6">
        <v>1.6E-2</v>
      </c>
      <c r="AG90" s="20">
        <v>8378.2777600000009</v>
      </c>
      <c r="AH90" s="5">
        <v>18526777</v>
      </c>
      <c r="AI90" s="6">
        <v>0</v>
      </c>
      <c r="AJ90" s="7">
        <v>0</v>
      </c>
      <c r="AK90" s="7">
        <v>8378.2777600000009</v>
      </c>
    </row>
    <row r="91" spans="1:38" x14ac:dyDescent="0.25">
      <c r="A91" s="34" t="s">
        <v>13</v>
      </c>
      <c r="B91" s="18">
        <v>56851219</v>
      </c>
      <c r="C91" s="28">
        <v>0.60599999999999998</v>
      </c>
      <c r="D91" s="23">
        <v>344518.37714</v>
      </c>
      <c r="E91" s="18">
        <v>4381768</v>
      </c>
      <c r="F91" s="28">
        <v>0.60599999999999998</v>
      </c>
      <c r="G91" s="23">
        <v>26553.514079999997</v>
      </c>
      <c r="H91" s="20">
        <v>371071.89121999999</v>
      </c>
      <c r="I91" s="18">
        <v>60958027</v>
      </c>
      <c r="J91" s="24">
        <v>0.63200000000000001</v>
      </c>
      <c r="K91" s="20">
        <v>385254.73064000002</v>
      </c>
      <c r="L91" s="18">
        <v>10995422</v>
      </c>
      <c r="M91" s="24">
        <v>0.63200000000000001</v>
      </c>
      <c r="N91" s="20">
        <v>69491.067039999994</v>
      </c>
      <c r="O91" s="20">
        <v>454745.79768000002</v>
      </c>
      <c r="P91" s="18">
        <v>51107643</v>
      </c>
      <c r="Q91" s="24">
        <v>0.63100000000000001</v>
      </c>
      <c r="R91" s="20">
        <v>322489.22732999997</v>
      </c>
      <c r="S91" s="18">
        <v>9878343</v>
      </c>
      <c r="T91" s="24">
        <v>0.63100000000000001</v>
      </c>
      <c r="U91" s="20">
        <v>62332.34433</v>
      </c>
      <c r="V91" s="20">
        <v>384821.57165999996</v>
      </c>
      <c r="W91" s="18">
        <v>52377893</v>
      </c>
      <c r="X91" s="24">
        <v>0.64600000000000002</v>
      </c>
      <c r="Y91" s="20">
        <v>338361.18877999997</v>
      </c>
      <c r="Z91" s="18">
        <v>9076805</v>
      </c>
      <c r="AA91" s="24">
        <v>0.64600000000000002</v>
      </c>
      <c r="AB91" s="20">
        <v>58636.160300000003</v>
      </c>
      <c r="AC91" s="20">
        <v>396997.34907999996</v>
      </c>
      <c r="AD91" s="20"/>
      <c r="AE91" s="5">
        <v>52364236</v>
      </c>
      <c r="AF91" s="6">
        <v>0.63900000000000001</v>
      </c>
      <c r="AG91" s="20">
        <v>334607.46804000001</v>
      </c>
      <c r="AH91" s="5">
        <v>18526777</v>
      </c>
      <c r="AI91" s="6">
        <v>0.63900000000000001</v>
      </c>
      <c r="AJ91" s="7">
        <v>118386.10503000001</v>
      </c>
      <c r="AK91" s="7">
        <v>452993.57307000004</v>
      </c>
    </row>
    <row r="92" spans="1:38" x14ac:dyDescent="0.25">
      <c r="A92" s="34"/>
      <c r="C92" s="3"/>
      <c r="F92" s="3"/>
      <c r="I92" s="18" t="s">
        <v>0</v>
      </c>
      <c r="J92" s="24"/>
      <c r="K92" s="20" t="s">
        <v>0</v>
      </c>
      <c r="M92" s="24"/>
      <c r="O92" s="20" t="s">
        <v>0</v>
      </c>
      <c r="P92" s="18" t="s">
        <v>0</v>
      </c>
      <c r="Q92" s="24"/>
      <c r="R92" s="20" t="s">
        <v>0</v>
      </c>
      <c r="T92" s="24"/>
      <c r="V92" s="20" t="s">
        <v>0</v>
      </c>
      <c r="W92" s="18" t="s">
        <v>0</v>
      </c>
      <c r="X92" s="24"/>
      <c r="Y92" s="20" t="s">
        <v>0</v>
      </c>
      <c r="AA92" s="24"/>
      <c r="AC92" s="20" t="s">
        <v>0</v>
      </c>
      <c r="AD92" s="20"/>
      <c r="AG92" s="20"/>
      <c r="AK92" s="7" t="s">
        <v>0</v>
      </c>
    </row>
    <row r="93" spans="1:38" x14ac:dyDescent="0.25">
      <c r="A93" s="91" t="s">
        <v>45</v>
      </c>
      <c r="B93" s="18">
        <v>346652</v>
      </c>
      <c r="C93" s="28">
        <v>0.16800000000000001</v>
      </c>
      <c r="D93" s="23">
        <v>582.37536</v>
      </c>
      <c r="E93" s="18">
        <v>16704</v>
      </c>
      <c r="F93" s="41">
        <v>0</v>
      </c>
      <c r="G93" s="23">
        <v>0</v>
      </c>
      <c r="H93" s="20">
        <v>582.37536</v>
      </c>
      <c r="I93" s="18">
        <v>350335</v>
      </c>
      <c r="J93" s="24">
        <v>0.17799999999999999</v>
      </c>
      <c r="K93" s="20">
        <v>623.59629999999993</v>
      </c>
      <c r="L93" s="18">
        <v>0</v>
      </c>
      <c r="M93" s="24">
        <v>0</v>
      </c>
      <c r="N93" s="20">
        <v>0</v>
      </c>
      <c r="O93" s="20">
        <v>623.59629999999993</v>
      </c>
      <c r="P93" s="18">
        <v>350245</v>
      </c>
      <c r="Q93" s="24">
        <v>0.184</v>
      </c>
      <c r="R93" s="20">
        <v>644.45080000000007</v>
      </c>
      <c r="S93" s="18">
        <v>24091</v>
      </c>
      <c r="T93" s="24">
        <v>0</v>
      </c>
      <c r="U93" s="20">
        <v>0</v>
      </c>
      <c r="V93" s="20">
        <v>644.45080000000007</v>
      </c>
      <c r="W93" s="18">
        <v>352688</v>
      </c>
      <c r="X93" s="24">
        <v>0.19700000000000001</v>
      </c>
      <c r="Y93" s="20">
        <v>694.79536000000007</v>
      </c>
      <c r="Z93" s="18">
        <v>17051</v>
      </c>
      <c r="AA93" s="24">
        <v>0</v>
      </c>
      <c r="AB93" s="20">
        <v>0</v>
      </c>
      <c r="AC93" s="20">
        <v>694.79536000000007</v>
      </c>
      <c r="AD93" s="20"/>
      <c r="AE93" s="5">
        <v>350056</v>
      </c>
      <c r="AF93" s="6">
        <v>0.19700000000000001</v>
      </c>
      <c r="AG93" s="20">
        <v>689.61032000000012</v>
      </c>
      <c r="AH93" s="5">
        <v>17040</v>
      </c>
      <c r="AI93" s="6">
        <v>0</v>
      </c>
      <c r="AJ93" s="20">
        <v>0</v>
      </c>
      <c r="AK93" s="7">
        <v>689.61032000000012</v>
      </c>
      <c r="AL93" s="20"/>
    </row>
    <row r="94" spans="1:38" x14ac:dyDescent="0.25">
      <c r="A94" s="39"/>
      <c r="C94" s="3"/>
      <c r="F94" s="3"/>
      <c r="I94" s="18" t="s">
        <v>0</v>
      </c>
      <c r="J94" s="24"/>
      <c r="K94" s="20" t="s">
        <v>0</v>
      </c>
      <c r="M94" s="24" t="s">
        <v>0</v>
      </c>
      <c r="O94" s="20" t="s">
        <v>0</v>
      </c>
      <c r="P94" s="18" t="s">
        <v>0</v>
      </c>
      <c r="Q94" s="24"/>
      <c r="R94" s="20" t="s">
        <v>0</v>
      </c>
      <c r="T94" s="24" t="s">
        <v>0</v>
      </c>
      <c r="V94" s="20" t="s">
        <v>0</v>
      </c>
      <c r="W94" s="18" t="s">
        <v>0</v>
      </c>
      <c r="X94" s="24"/>
      <c r="Y94" s="20" t="s">
        <v>0</v>
      </c>
      <c r="AA94" s="24" t="s">
        <v>0</v>
      </c>
      <c r="AC94" s="20" t="s">
        <v>0</v>
      </c>
      <c r="AD94" s="20"/>
      <c r="AG94" s="20"/>
      <c r="AK94" s="7" t="s">
        <v>0</v>
      </c>
    </row>
    <row r="95" spans="1:38" x14ac:dyDescent="0.25">
      <c r="A95" s="91" t="s">
        <v>46</v>
      </c>
      <c r="B95" s="18">
        <v>6830401</v>
      </c>
      <c r="C95" s="3">
        <v>0</v>
      </c>
      <c r="D95" s="2">
        <v>0</v>
      </c>
      <c r="E95" s="25">
        <v>2092293</v>
      </c>
      <c r="F95" s="42">
        <v>0.22</v>
      </c>
      <c r="G95" s="23">
        <v>4603.0446000000002</v>
      </c>
      <c r="H95" s="20">
        <v>4603.0446000000002</v>
      </c>
      <c r="I95" s="18">
        <v>6935257</v>
      </c>
      <c r="J95" s="43">
        <v>0.28199999999999997</v>
      </c>
      <c r="K95" s="20">
        <v>19557.424739999999</v>
      </c>
      <c r="L95" s="18">
        <v>2314118</v>
      </c>
      <c r="M95" s="24">
        <v>0.19800000000000001</v>
      </c>
      <c r="N95" s="20">
        <v>4581.9536399999997</v>
      </c>
      <c r="O95" s="20">
        <v>24139.36838</v>
      </c>
      <c r="P95" s="18">
        <v>6935257</v>
      </c>
      <c r="Q95" s="43">
        <v>0.28199999999999997</v>
      </c>
      <c r="R95" s="20">
        <v>19557.424739999999</v>
      </c>
      <c r="S95" s="18">
        <v>2238231</v>
      </c>
      <c r="T95" s="24">
        <v>0.17799999999999999</v>
      </c>
      <c r="U95" s="20">
        <v>3984.0511799999995</v>
      </c>
      <c r="V95" s="20">
        <v>23541.465919999999</v>
      </c>
      <c r="W95" s="18">
        <v>6936666</v>
      </c>
      <c r="X95" s="43">
        <v>0.27700000000000002</v>
      </c>
      <c r="Y95" s="20">
        <v>19214.56482</v>
      </c>
      <c r="Z95" s="18">
        <v>2100730</v>
      </c>
      <c r="AA95" s="24">
        <v>0.11700000000000001</v>
      </c>
      <c r="AB95" s="20">
        <v>2457.8541</v>
      </c>
      <c r="AC95" s="20">
        <v>21672.408920000002</v>
      </c>
      <c r="AD95" s="20"/>
      <c r="AE95" s="5">
        <v>7057118</v>
      </c>
      <c r="AF95" s="6">
        <v>0</v>
      </c>
      <c r="AG95" s="20">
        <v>0</v>
      </c>
      <c r="AH95" s="5">
        <v>2040750</v>
      </c>
      <c r="AI95" s="6">
        <v>0</v>
      </c>
      <c r="AJ95" s="20">
        <v>0</v>
      </c>
      <c r="AK95" s="7">
        <v>0</v>
      </c>
      <c r="AL95" s="20"/>
    </row>
    <row r="96" spans="1:38" x14ac:dyDescent="0.25">
      <c r="A96" s="91"/>
      <c r="C96" s="3"/>
      <c r="E96" s="18"/>
      <c r="F96" s="42"/>
      <c r="G96" s="23"/>
      <c r="H96" s="20"/>
      <c r="I96" s="18" t="s">
        <v>0</v>
      </c>
      <c r="J96" s="24"/>
      <c r="K96" s="20" t="s">
        <v>0</v>
      </c>
      <c r="L96" s="20"/>
      <c r="M96" s="24" t="s">
        <v>0</v>
      </c>
      <c r="N96" s="20" t="s">
        <v>0</v>
      </c>
      <c r="O96" s="20" t="s">
        <v>0</v>
      </c>
      <c r="P96" s="18" t="s">
        <v>0</v>
      </c>
      <c r="Q96" s="24"/>
      <c r="R96" s="20" t="s">
        <v>0</v>
      </c>
      <c r="S96" s="20"/>
      <c r="T96" s="24" t="s">
        <v>0</v>
      </c>
      <c r="U96" s="20" t="s">
        <v>0</v>
      </c>
      <c r="V96" s="20" t="s">
        <v>0</v>
      </c>
      <c r="W96" s="18" t="s">
        <v>0</v>
      </c>
      <c r="X96" s="24"/>
      <c r="Y96" s="20" t="s">
        <v>0</v>
      </c>
      <c r="Z96" s="20"/>
      <c r="AA96" s="24" t="s">
        <v>0</v>
      </c>
      <c r="AB96" s="20" t="s">
        <v>0</v>
      </c>
      <c r="AC96" s="20" t="s">
        <v>0</v>
      </c>
      <c r="AD96" s="20"/>
      <c r="AG96" s="20"/>
      <c r="AJ96" s="7" t="s">
        <v>0</v>
      </c>
      <c r="AK96" s="7" t="s">
        <v>0</v>
      </c>
    </row>
    <row r="97" spans="1:40" x14ac:dyDescent="0.25">
      <c r="A97" s="91" t="s">
        <v>47</v>
      </c>
      <c r="B97" s="2">
        <v>1207</v>
      </c>
      <c r="C97" s="28"/>
      <c r="D97" s="23"/>
      <c r="E97" s="18">
        <v>30068</v>
      </c>
      <c r="F97" s="28"/>
      <c r="G97" s="23"/>
      <c r="H97" s="20">
        <v>0</v>
      </c>
      <c r="I97" s="18">
        <v>1197</v>
      </c>
      <c r="J97" s="24">
        <v>0.19</v>
      </c>
      <c r="K97" s="20">
        <v>2.2843</v>
      </c>
      <c r="L97" s="18">
        <v>31581</v>
      </c>
      <c r="M97" s="24">
        <v>0.19</v>
      </c>
      <c r="N97" s="20">
        <v>60.003900000000002</v>
      </c>
      <c r="O97" s="20">
        <v>62.278200000000005</v>
      </c>
      <c r="P97" s="18">
        <v>1171</v>
      </c>
      <c r="Q97" s="24">
        <v>0.19</v>
      </c>
      <c r="R97" s="20">
        <v>2.2248999999999999</v>
      </c>
      <c r="S97" s="18">
        <v>31284</v>
      </c>
      <c r="T97" s="24">
        <v>0.19</v>
      </c>
      <c r="U97" s="20">
        <v>59.439599999999999</v>
      </c>
      <c r="V97" s="20">
        <v>61.664499999999997</v>
      </c>
      <c r="W97" s="18">
        <v>1075</v>
      </c>
      <c r="X97" s="24">
        <v>0.19</v>
      </c>
      <c r="Y97" s="20">
        <v>2.0425</v>
      </c>
      <c r="Z97" s="18">
        <v>30674</v>
      </c>
      <c r="AA97" s="24">
        <v>0.19</v>
      </c>
      <c r="AB97" s="20">
        <v>58.280600000000007</v>
      </c>
      <c r="AC97" s="20">
        <v>60.323100000000004</v>
      </c>
      <c r="AD97" s="20"/>
      <c r="AE97" s="5">
        <v>1053</v>
      </c>
      <c r="AF97" s="6">
        <v>0.19</v>
      </c>
      <c r="AG97" s="20">
        <v>2.0007000000000001</v>
      </c>
      <c r="AH97" s="5">
        <v>30673</v>
      </c>
      <c r="AI97" s="6">
        <v>0.19</v>
      </c>
      <c r="AJ97" s="20">
        <v>58.278700000000001</v>
      </c>
      <c r="AK97" s="7">
        <v>60.279400000000003</v>
      </c>
      <c r="AL97" s="20"/>
    </row>
    <row r="98" spans="1:40" x14ac:dyDescent="0.25">
      <c r="A98" s="39"/>
      <c r="C98" s="3"/>
      <c r="F98" s="3"/>
      <c r="I98" s="18" t="s">
        <v>0</v>
      </c>
      <c r="J98" s="24"/>
      <c r="M98" s="24"/>
      <c r="O98" s="20" t="s">
        <v>0</v>
      </c>
      <c r="P98" s="18" t="s">
        <v>0</v>
      </c>
      <c r="Q98" s="24"/>
      <c r="T98" s="24"/>
      <c r="V98" s="20" t="s">
        <v>0</v>
      </c>
      <c r="W98" s="18" t="s">
        <v>0</v>
      </c>
      <c r="X98" s="24"/>
      <c r="AA98" s="24"/>
      <c r="AC98" s="20" t="s">
        <v>0</v>
      </c>
      <c r="AD98" s="20"/>
      <c r="AG98" s="20"/>
      <c r="AK98" s="7" t="s">
        <v>0</v>
      </c>
    </row>
    <row r="99" spans="1:40" x14ac:dyDescent="0.25">
      <c r="A99" s="91" t="s">
        <v>48</v>
      </c>
      <c r="C99" s="3"/>
      <c r="F99" s="3"/>
      <c r="H99" s="20">
        <v>318453.38028599997</v>
      </c>
      <c r="I99" s="18" t="s">
        <v>0</v>
      </c>
      <c r="J99" s="24"/>
      <c r="K99" s="20"/>
      <c r="L99" s="20"/>
      <c r="M99" s="24"/>
      <c r="N99" s="20"/>
      <c r="O99" s="20">
        <v>329273.02286999999</v>
      </c>
      <c r="P99" s="18" t="s">
        <v>0</v>
      </c>
      <c r="Q99" s="24"/>
      <c r="R99" s="20"/>
      <c r="S99" s="20"/>
      <c r="T99" s="24"/>
      <c r="U99" s="20"/>
      <c r="V99" s="20">
        <v>351688.28843199997</v>
      </c>
      <c r="W99" s="18" t="s">
        <v>0</v>
      </c>
      <c r="X99" s="24"/>
      <c r="Y99" s="20"/>
      <c r="Z99" s="20"/>
      <c r="AA99" s="24"/>
      <c r="AB99" s="20"/>
      <c r="AC99" s="20">
        <v>349396.69902200002</v>
      </c>
      <c r="AD99" s="20"/>
      <c r="AG99" s="20"/>
      <c r="AK99" s="7">
        <v>427149.17127299996</v>
      </c>
      <c r="AL99" s="20"/>
    </row>
    <row r="100" spans="1:40" x14ac:dyDescent="0.25">
      <c r="A100" s="21" t="s">
        <v>12</v>
      </c>
      <c r="B100" s="18">
        <v>45469687</v>
      </c>
      <c r="C100" s="2">
        <v>6.7000000000000004E-2</v>
      </c>
      <c r="D100" s="44">
        <v>30464.690290000002</v>
      </c>
      <c r="E100" s="18">
        <v>4024532</v>
      </c>
      <c r="F100" s="2">
        <v>0.1094</v>
      </c>
      <c r="G100" s="4">
        <v>4402.8380079999997</v>
      </c>
      <c r="H100" s="20">
        <v>34867.528298000005</v>
      </c>
      <c r="I100" s="18">
        <v>45629154</v>
      </c>
      <c r="J100" s="24">
        <v>6.7000000000000004E-2</v>
      </c>
      <c r="K100" s="20">
        <v>30571.533179999999</v>
      </c>
      <c r="L100" s="18">
        <v>5530267</v>
      </c>
      <c r="M100" s="24">
        <v>6.7000000000000004E-2</v>
      </c>
      <c r="N100" s="20">
        <v>3705.27889</v>
      </c>
      <c r="O100" s="20">
        <v>34276.81207</v>
      </c>
      <c r="P100" s="18">
        <v>46556280</v>
      </c>
      <c r="Q100" s="24">
        <v>6.7000000000000004E-2</v>
      </c>
      <c r="R100" s="20">
        <v>31192.707600000002</v>
      </c>
      <c r="S100" s="18">
        <v>5191886</v>
      </c>
      <c r="T100" s="24">
        <v>6.7000000000000004E-2</v>
      </c>
      <c r="U100" s="20">
        <v>3478.5636200000004</v>
      </c>
      <c r="V100" s="20">
        <v>34671.271220000002</v>
      </c>
      <c r="W100" s="18">
        <v>46728123</v>
      </c>
      <c r="X100" s="24">
        <v>6.6000000000000003E-2</v>
      </c>
      <c r="Y100" s="20">
        <v>30840.561180000004</v>
      </c>
      <c r="Z100" s="18">
        <v>4335659</v>
      </c>
      <c r="AA100" s="24">
        <v>6.6000000000000003E-2</v>
      </c>
      <c r="AB100" s="20">
        <v>2861.53494</v>
      </c>
      <c r="AC100" s="20">
        <v>33702.08612</v>
      </c>
      <c r="AD100" s="20"/>
      <c r="AE100" s="5">
        <v>47969549</v>
      </c>
      <c r="AF100" s="6">
        <v>6.5000000000000002E-2</v>
      </c>
      <c r="AG100" s="20">
        <v>31180.21</v>
      </c>
      <c r="AH100" s="5">
        <v>8820207</v>
      </c>
      <c r="AI100" s="6">
        <v>6.5000000000000002E-2</v>
      </c>
      <c r="AJ100" s="7">
        <v>5733.1345500000007</v>
      </c>
      <c r="AK100" s="7">
        <v>36913.33455</v>
      </c>
    </row>
    <row r="101" spans="1:40" x14ac:dyDescent="0.25">
      <c r="A101" s="21" t="s">
        <v>19</v>
      </c>
      <c r="B101" s="18">
        <v>45469687</v>
      </c>
      <c r="C101" s="2">
        <v>1.7999999999999999E-2</v>
      </c>
      <c r="D101" s="44">
        <v>8184.5436599999994</v>
      </c>
      <c r="E101" s="18">
        <v>4024532</v>
      </c>
      <c r="F101" s="2">
        <v>2.9899999999999999E-2</v>
      </c>
      <c r="G101" s="4">
        <v>1203.3350680000001</v>
      </c>
      <c r="H101" s="20">
        <v>9387.8787279999997</v>
      </c>
      <c r="I101" s="18">
        <v>45629154</v>
      </c>
      <c r="J101" s="24">
        <v>1.7999999999999999E-2</v>
      </c>
      <c r="K101" s="20">
        <v>8213.2477199999994</v>
      </c>
      <c r="L101" s="18">
        <v>5530267</v>
      </c>
      <c r="M101" s="24">
        <v>3.2000000000000001E-2</v>
      </c>
      <c r="N101" s="20">
        <v>1769.68544</v>
      </c>
      <c r="O101" s="20">
        <v>9982.9331599999987</v>
      </c>
      <c r="P101" s="18">
        <v>46556280</v>
      </c>
      <c r="Q101" s="24">
        <v>1.8100000000000002E-2</v>
      </c>
      <c r="R101" s="20">
        <v>8426.6866800000007</v>
      </c>
      <c r="S101" s="18">
        <v>5191886</v>
      </c>
      <c r="T101" s="24">
        <v>3.2199999999999999E-2</v>
      </c>
      <c r="U101" s="20">
        <v>1671.787292</v>
      </c>
      <c r="V101" s="20">
        <v>10098.473972</v>
      </c>
      <c r="W101" s="18">
        <v>46728123</v>
      </c>
      <c r="X101" s="24">
        <v>1.8200000000000001E-2</v>
      </c>
      <c r="Y101" s="20">
        <v>8504.5183859999997</v>
      </c>
      <c r="Z101" s="18">
        <v>4335659</v>
      </c>
      <c r="AA101" s="24">
        <v>2.9399999999999999E-2</v>
      </c>
      <c r="AB101" s="20">
        <v>1274.6837459999999</v>
      </c>
      <c r="AC101" s="20">
        <v>9779.2021320000003</v>
      </c>
      <c r="AD101" s="20"/>
      <c r="AE101" s="5">
        <v>47969549</v>
      </c>
      <c r="AF101" s="6">
        <v>1.7999999999999999E-2</v>
      </c>
      <c r="AG101" s="20">
        <v>8634.52</v>
      </c>
      <c r="AH101" s="5">
        <v>8820207</v>
      </c>
      <c r="AI101" s="6">
        <v>3.09E-2</v>
      </c>
      <c r="AJ101" s="7">
        <v>2725.4439630000002</v>
      </c>
      <c r="AK101" s="7">
        <v>11359.963963</v>
      </c>
    </row>
    <row r="102" spans="1:40" x14ac:dyDescent="0.25">
      <c r="A102" s="21" t="s">
        <v>15</v>
      </c>
      <c r="B102" s="18">
        <v>45469687</v>
      </c>
      <c r="C102" s="2">
        <v>2.1999999999999999E-2</v>
      </c>
      <c r="D102" s="44">
        <v>10003.33114</v>
      </c>
      <c r="E102" s="18">
        <v>4024532</v>
      </c>
      <c r="F102" s="2">
        <v>2.1999999999999999E-2</v>
      </c>
      <c r="G102" s="4">
        <v>885.39703999999995</v>
      </c>
      <c r="H102" s="20">
        <v>10888.72818</v>
      </c>
      <c r="I102" s="18">
        <v>45629154</v>
      </c>
      <c r="J102" s="24">
        <v>2.1999999999999999E-2</v>
      </c>
      <c r="K102" s="20">
        <v>10038.41388</v>
      </c>
      <c r="L102" s="18">
        <v>5530267</v>
      </c>
      <c r="M102" s="24">
        <v>2.1999999999999999E-2</v>
      </c>
      <c r="N102" s="20">
        <v>1216.6587399999999</v>
      </c>
      <c r="O102" s="20">
        <v>11255.072619999999</v>
      </c>
      <c r="P102" s="18">
        <v>46556280</v>
      </c>
      <c r="Q102" s="24">
        <v>4.3999999999999997E-2</v>
      </c>
      <c r="R102" s="20">
        <v>20484.763199999998</v>
      </c>
      <c r="S102" s="18">
        <v>5191886</v>
      </c>
      <c r="T102" s="24">
        <v>4.3999999999999997E-2</v>
      </c>
      <c r="U102" s="20">
        <v>2284.4298399999998</v>
      </c>
      <c r="V102" s="20">
        <v>22769.193039999998</v>
      </c>
      <c r="W102" s="18">
        <v>46728123</v>
      </c>
      <c r="X102" s="24">
        <v>4.3999999999999997E-2</v>
      </c>
      <c r="Y102" s="20">
        <v>20560.374119999997</v>
      </c>
      <c r="Z102" s="18">
        <v>4335659</v>
      </c>
      <c r="AA102" s="24">
        <v>4.3999999999999997E-2</v>
      </c>
      <c r="AB102" s="20">
        <v>1907.6899599999999</v>
      </c>
      <c r="AC102" s="20">
        <v>22468.064079999996</v>
      </c>
      <c r="AD102" s="20"/>
      <c r="AE102" s="5">
        <v>47969549</v>
      </c>
      <c r="AF102" s="6">
        <v>4.3999999999999997E-2</v>
      </c>
      <c r="AG102" s="20">
        <v>21106.6</v>
      </c>
      <c r="AH102" s="5">
        <v>8820207</v>
      </c>
      <c r="AI102" s="6">
        <v>4.3999999999999997E-2</v>
      </c>
      <c r="AJ102" s="7">
        <v>3880.8910799999994</v>
      </c>
      <c r="AK102" s="7">
        <v>24987.49108</v>
      </c>
    </row>
    <row r="103" spans="1:40" x14ac:dyDescent="0.25">
      <c r="A103" s="21" t="s">
        <v>14</v>
      </c>
      <c r="B103" s="18">
        <v>45469687</v>
      </c>
      <c r="C103" s="2">
        <v>0.06</v>
      </c>
      <c r="D103" s="44">
        <v>27281.812199999997</v>
      </c>
      <c r="E103" s="18">
        <v>4024532</v>
      </c>
      <c r="F103" s="2">
        <v>0.06</v>
      </c>
      <c r="G103" s="4">
        <v>2414.7192</v>
      </c>
      <c r="H103" s="20">
        <v>29696.531399999996</v>
      </c>
      <c r="I103" s="18">
        <v>45629154</v>
      </c>
      <c r="J103" s="24">
        <v>5.8999999999999997E-2</v>
      </c>
      <c r="K103" s="20">
        <v>26921.200859999997</v>
      </c>
      <c r="L103" s="18">
        <v>5530267</v>
      </c>
      <c r="M103" s="24">
        <v>0.06</v>
      </c>
      <c r="N103" s="20">
        <v>3318.1601999999998</v>
      </c>
      <c r="O103" s="20">
        <v>30239.361059999996</v>
      </c>
      <c r="P103" s="18">
        <v>46556280</v>
      </c>
      <c r="Q103" s="24">
        <v>5.8999999999999997E-2</v>
      </c>
      <c r="R103" s="20">
        <v>27468.2052</v>
      </c>
      <c r="S103" s="18">
        <v>5191886</v>
      </c>
      <c r="T103" s="24">
        <v>0.06</v>
      </c>
      <c r="U103" s="20">
        <v>3115.1315999999997</v>
      </c>
      <c r="V103" s="20">
        <v>30583.336800000001</v>
      </c>
      <c r="W103" s="18">
        <v>46728123</v>
      </c>
      <c r="X103" s="24">
        <v>5.8999999999999997E-2</v>
      </c>
      <c r="Y103" s="20">
        <v>27569.592569999997</v>
      </c>
      <c r="Z103" s="18">
        <v>4335659</v>
      </c>
      <c r="AA103" s="24">
        <v>0.06</v>
      </c>
      <c r="AB103" s="20">
        <v>2601.3953999999999</v>
      </c>
      <c r="AC103" s="20">
        <v>30170.987969999998</v>
      </c>
      <c r="AD103" s="20"/>
      <c r="AE103" s="5">
        <v>47969549</v>
      </c>
      <c r="AF103" s="6">
        <v>5.8999999999999997E-2</v>
      </c>
      <c r="AG103" s="20">
        <v>28302.03</v>
      </c>
      <c r="AH103" s="5">
        <v>8820207</v>
      </c>
      <c r="AI103" s="6">
        <v>0.06</v>
      </c>
      <c r="AJ103" s="7">
        <v>5292.1241999999993</v>
      </c>
      <c r="AK103" s="7">
        <v>33594.154199999997</v>
      </c>
    </row>
    <row r="104" spans="1:40" x14ac:dyDescent="0.25">
      <c r="A104" s="21" t="s">
        <v>13</v>
      </c>
      <c r="B104" s="18">
        <v>45469687</v>
      </c>
      <c r="C104" s="2">
        <v>0.47199999999999998</v>
      </c>
      <c r="D104" s="44">
        <v>214616.92263999998</v>
      </c>
      <c r="E104" s="18">
        <v>4024532</v>
      </c>
      <c r="F104" s="2">
        <v>0.47199999999999998</v>
      </c>
      <c r="G104" s="4">
        <v>18995.791039999996</v>
      </c>
      <c r="H104" s="20">
        <v>233612.71367999999</v>
      </c>
      <c r="I104" s="18">
        <v>45629154</v>
      </c>
      <c r="J104" s="24">
        <v>0.47599999999999998</v>
      </c>
      <c r="K104" s="20">
        <v>217194.77303999997</v>
      </c>
      <c r="L104" s="18">
        <v>5530267</v>
      </c>
      <c r="M104" s="24">
        <v>0.47599999999999998</v>
      </c>
      <c r="N104" s="20">
        <v>26324.070919999998</v>
      </c>
      <c r="O104" s="20">
        <v>243518.84395999997</v>
      </c>
      <c r="P104" s="18">
        <v>46556280</v>
      </c>
      <c r="Q104" s="24">
        <v>0.49</v>
      </c>
      <c r="R104" s="20">
        <v>228125.772</v>
      </c>
      <c r="S104" s="18">
        <v>5191886</v>
      </c>
      <c r="T104" s="24">
        <v>0.49</v>
      </c>
      <c r="U104" s="20">
        <v>25440.241400000003</v>
      </c>
      <c r="V104" s="20">
        <v>253566.0134</v>
      </c>
      <c r="W104" s="18">
        <v>46728123</v>
      </c>
      <c r="X104" s="24">
        <v>0.496</v>
      </c>
      <c r="Y104" s="20">
        <v>231771.49008000002</v>
      </c>
      <c r="Z104" s="18">
        <v>4335659</v>
      </c>
      <c r="AA104" s="24">
        <v>0.496</v>
      </c>
      <c r="AB104" s="20">
        <v>21504.868640000001</v>
      </c>
      <c r="AC104" s="20">
        <v>253276.35872000002</v>
      </c>
      <c r="AD104" s="20"/>
      <c r="AE104" s="5">
        <v>47969549</v>
      </c>
      <c r="AF104" s="6">
        <v>0.56399999999999995</v>
      </c>
      <c r="AG104" s="20">
        <v>270548.26</v>
      </c>
      <c r="AH104" s="5">
        <v>8820207</v>
      </c>
      <c r="AI104" s="6">
        <v>0.56399999999999995</v>
      </c>
      <c r="AJ104" s="7">
        <v>49745.967479999999</v>
      </c>
      <c r="AK104" s="7">
        <v>320294.22748</v>
      </c>
    </row>
    <row r="105" spans="1:40" x14ac:dyDescent="0.25">
      <c r="A105" s="39"/>
      <c r="C105" s="3"/>
      <c r="D105" s="4" t="s">
        <v>0</v>
      </c>
      <c r="F105" s="3"/>
      <c r="G105" s="7" t="s">
        <v>0</v>
      </c>
      <c r="I105" s="18" t="s">
        <v>0</v>
      </c>
      <c r="J105" s="24"/>
      <c r="K105" s="20" t="s">
        <v>0</v>
      </c>
      <c r="M105" s="24"/>
      <c r="N105" s="20" t="s">
        <v>0</v>
      </c>
      <c r="O105" s="20" t="s">
        <v>0</v>
      </c>
      <c r="P105" s="18" t="s">
        <v>0</v>
      </c>
      <c r="Q105" s="24"/>
      <c r="R105" s="20" t="s">
        <v>0</v>
      </c>
      <c r="T105" s="24"/>
      <c r="U105" s="20" t="s">
        <v>0</v>
      </c>
      <c r="V105" s="20" t="s">
        <v>0</v>
      </c>
      <c r="W105" s="18" t="s">
        <v>0</v>
      </c>
      <c r="X105" s="24"/>
      <c r="Y105" s="20" t="s">
        <v>0</v>
      </c>
      <c r="AA105" s="24"/>
      <c r="AB105" s="20" t="s">
        <v>0</v>
      </c>
      <c r="AC105" s="20" t="s">
        <v>0</v>
      </c>
      <c r="AD105" s="20"/>
      <c r="AG105" s="20"/>
      <c r="AJ105" s="7" t="s">
        <v>0</v>
      </c>
      <c r="AK105" s="7" t="s">
        <v>0</v>
      </c>
    </row>
    <row r="106" spans="1:40" x14ac:dyDescent="0.25">
      <c r="A106" s="91" t="s">
        <v>49</v>
      </c>
      <c r="B106" s="18">
        <v>3372897</v>
      </c>
      <c r="C106" s="40">
        <v>6.5000000000000002E-2</v>
      </c>
      <c r="D106" s="23">
        <v>2192.3830499999999</v>
      </c>
      <c r="E106" s="18">
        <v>2581185</v>
      </c>
      <c r="F106" s="42">
        <v>0.15890000000000001</v>
      </c>
      <c r="G106" s="23">
        <v>4101.5029650000006</v>
      </c>
      <c r="H106" s="20">
        <v>6293.8760149999998</v>
      </c>
      <c r="I106" s="18">
        <v>3348012</v>
      </c>
      <c r="J106" s="24">
        <v>6.5000000000000002E-2</v>
      </c>
      <c r="K106" s="20">
        <v>2176.2078000000001</v>
      </c>
      <c r="L106" s="18">
        <v>2736844</v>
      </c>
      <c r="M106" s="24">
        <v>6.5000000000000002E-2</v>
      </c>
      <c r="N106" s="20">
        <v>1778.9486000000002</v>
      </c>
      <c r="O106" s="20">
        <v>3955.1564000000003</v>
      </c>
      <c r="P106" s="18">
        <v>3226608</v>
      </c>
      <c r="Q106" s="24">
        <v>6.5000000000000002E-2</v>
      </c>
      <c r="R106" s="20">
        <v>2097.2952</v>
      </c>
      <c r="S106" s="18">
        <v>2776824</v>
      </c>
      <c r="T106" s="24">
        <v>6.5000000000000002E-2</v>
      </c>
      <c r="U106" s="20">
        <v>1804.9356</v>
      </c>
      <c r="V106" s="20">
        <v>3902.2308000000003</v>
      </c>
      <c r="W106" s="18">
        <v>3138745</v>
      </c>
      <c r="X106" s="24">
        <v>6.5000000000000002E-2</v>
      </c>
      <c r="Y106" s="20">
        <v>2040.1842500000002</v>
      </c>
      <c r="Z106" s="18">
        <v>2760477</v>
      </c>
      <c r="AA106" s="24">
        <v>6.5000000000000002E-2</v>
      </c>
      <c r="AB106" s="20">
        <v>1794.31005</v>
      </c>
      <c r="AC106" s="20">
        <v>3834.4943000000003</v>
      </c>
      <c r="AD106" s="20"/>
      <c r="AE106" s="5">
        <v>3349459</v>
      </c>
      <c r="AF106" s="6">
        <v>6.5000000000000002E-2</v>
      </c>
      <c r="AG106" s="20">
        <v>2177.15</v>
      </c>
      <c r="AH106" s="5">
        <v>3054442</v>
      </c>
      <c r="AI106" s="6">
        <v>6.5000000000000002E-2</v>
      </c>
      <c r="AJ106" s="7">
        <v>1985.3873000000001</v>
      </c>
      <c r="AK106" s="7">
        <v>4162.5373</v>
      </c>
      <c r="AL106" s="20"/>
    </row>
    <row r="107" spans="1:40" x14ac:dyDescent="0.25">
      <c r="A107" s="39"/>
      <c r="C107" s="3"/>
      <c r="D107" s="23" t="s">
        <v>0</v>
      </c>
      <c r="F107" s="3"/>
      <c r="G107" s="23" t="s">
        <v>0</v>
      </c>
      <c r="I107" s="18" t="s">
        <v>0</v>
      </c>
      <c r="J107" s="24" t="s">
        <v>0</v>
      </c>
      <c r="K107" s="20" t="s">
        <v>0</v>
      </c>
      <c r="L107" s="18"/>
      <c r="M107" s="24" t="s">
        <v>0</v>
      </c>
      <c r="N107" s="20" t="s">
        <v>0</v>
      </c>
      <c r="O107" s="20" t="s">
        <v>0</v>
      </c>
      <c r="P107" s="18" t="s">
        <v>0</v>
      </c>
      <c r="Q107" s="24" t="s">
        <v>0</v>
      </c>
      <c r="R107" s="20" t="s">
        <v>0</v>
      </c>
      <c r="S107" s="18"/>
      <c r="T107" s="24" t="s">
        <v>0</v>
      </c>
      <c r="U107" s="20" t="s">
        <v>0</v>
      </c>
      <c r="V107" s="20" t="s">
        <v>0</v>
      </c>
      <c r="W107" s="18" t="s">
        <v>0</v>
      </c>
      <c r="X107" s="24" t="s">
        <v>0</v>
      </c>
      <c r="Y107" s="20" t="s">
        <v>0</v>
      </c>
      <c r="Z107" s="18"/>
      <c r="AA107" s="24" t="s">
        <v>0</v>
      </c>
      <c r="AB107" s="20" t="s">
        <v>0</v>
      </c>
      <c r="AC107" s="20" t="s">
        <v>0</v>
      </c>
      <c r="AD107" s="20"/>
      <c r="AG107" s="20"/>
      <c r="AJ107" s="7" t="s">
        <v>0</v>
      </c>
      <c r="AK107" s="7" t="s">
        <v>0</v>
      </c>
    </row>
    <row r="108" spans="1:40" x14ac:dyDescent="0.25">
      <c r="A108" s="91" t="s">
        <v>50</v>
      </c>
      <c r="B108" s="18">
        <v>197166</v>
      </c>
      <c r="C108" s="40">
        <v>0.15</v>
      </c>
      <c r="D108" s="23">
        <v>295.74899999999997</v>
      </c>
      <c r="E108" s="18">
        <v>50563</v>
      </c>
      <c r="F108" s="42">
        <v>0.1</v>
      </c>
      <c r="G108" s="23">
        <v>50.57</v>
      </c>
      <c r="H108" s="20">
        <v>346.31899999999996</v>
      </c>
      <c r="I108" s="18">
        <v>195771</v>
      </c>
      <c r="J108" s="24">
        <v>0.15</v>
      </c>
      <c r="K108" s="20">
        <v>293.65649999999999</v>
      </c>
      <c r="L108" s="18">
        <v>52736</v>
      </c>
      <c r="M108" s="24">
        <v>0.03</v>
      </c>
      <c r="N108" s="20">
        <v>15.820799999999998</v>
      </c>
      <c r="O108" s="20">
        <v>309.47730000000001</v>
      </c>
      <c r="P108" s="18">
        <v>189638</v>
      </c>
      <c r="Q108" s="24">
        <v>0.1424</v>
      </c>
      <c r="R108" s="20">
        <v>270.044512</v>
      </c>
      <c r="S108" s="18">
        <v>47487</v>
      </c>
      <c r="T108" s="24">
        <v>3.9E-2</v>
      </c>
      <c r="U108" s="20">
        <v>18.519929999999999</v>
      </c>
      <c r="V108" s="20">
        <v>288.56444199999999</v>
      </c>
      <c r="W108" s="18">
        <v>185023</v>
      </c>
      <c r="X108" s="24">
        <v>0.13489999999999999</v>
      </c>
      <c r="Y108" s="20">
        <v>249.59602699999999</v>
      </c>
      <c r="Z108" s="18">
        <v>41553</v>
      </c>
      <c r="AA108" s="24">
        <v>3.9E-2</v>
      </c>
      <c r="AB108" s="20">
        <v>16.205670000000001</v>
      </c>
      <c r="AC108" s="20">
        <v>265.81169699999998</v>
      </c>
      <c r="AD108" s="20"/>
      <c r="AE108" s="5">
        <v>181661</v>
      </c>
      <c r="AF108" s="6">
        <v>0.13650000000000001</v>
      </c>
      <c r="AG108" s="20">
        <v>247.967265</v>
      </c>
      <c r="AH108" s="5">
        <v>58048</v>
      </c>
      <c r="AI108" s="6">
        <v>0.04</v>
      </c>
      <c r="AJ108" s="7">
        <v>23.219200000000001</v>
      </c>
      <c r="AK108" s="7">
        <v>271.19646499999999</v>
      </c>
      <c r="AL108" s="20"/>
    </row>
    <row r="109" spans="1:40" x14ac:dyDescent="0.25">
      <c r="A109" s="39"/>
      <c r="C109" s="3"/>
      <c r="F109" s="3"/>
      <c r="I109" s="18" t="s">
        <v>0</v>
      </c>
      <c r="J109" s="24" t="s">
        <v>0</v>
      </c>
      <c r="K109" s="20" t="s">
        <v>0</v>
      </c>
      <c r="L109" s="18"/>
      <c r="M109" s="24" t="s">
        <v>0</v>
      </c>
      <c r="N109" s="20" t="s">
        <v>0</v>
      </c>
      <c r="O109" s="20" t="s">
        <v>0</v>
      </c>
      <c r="P109" s="18" t="s">
        <v>0</v>
      </c>
      <c r="Q109" s="24" t="s">
        <v>0</v>
      </c>
      <c r="R109" s="20" t="s">
        <v>0</v>
      </c>
      <c r="S109" s="18"/>
      <c r="T109" s="24" t="s">
        <v>0</v>
      </c>
      <c r="U109" s="20" t="s">
        <v>0</v>
      </c>
      <c r="V109" s="20" t="s">
        <v>0</v>
      </c>
      <c r="W109" s="18" t="s">
        <v>0</v>
      </c>
      <c r="X109" s="24" t="s">
        <v>0</v>
      </c>
      <c r="Y109" s="20" t="s">
        <v>0</v>
      </c>
      <c r="Z109" s="18"/>
      <c r="AA109" s="24" t="s">
        <v>0</v>
      </c>
      <c r="AB109" s="20" t="s">
        <v>0</v>
      </c>
      <c r="AC109" s="20" t="s">
        <v>0</v>
      </c>
      <c r="AD109" s="20"/>
      <c r="AG109" s="20"/>
      <c r="AJ109" s="7" t="s">
        <v>0</v>
      </c>
      <c r="AK109" s="7" t="s">
        <v>0</v>
      </c>
    </row>
    <row r="110" spans="1:40" x14ac:dyDescent="0.25">
      <c r="A110" s="91" t="s">
        <v>51</v>
      </c>
      <c r="B110" s="2">
        <v>1015</v>
      </c>
      <c r="C110" s="40">
        <v>0.152</v>
      </c>
      <c r="D110" s="23">
        <v>1.5427999999999999</v>
      </c>
      <c r="E110" s="2">
        <v>0</v>
      </c>
      <c r="F110" s="42">
        <v>0</v>
      </c>
      <c r="G110" s="23">
        <v>0</v>
      </c>
      <c r="H110" s="20">
        <v>1.5427999999999999</v>
      </c>
      <c r="I110" s="18">
        <v>1035</v>
      </c>
      <c r="J110" s="24">
        <v>0.14799999999999999</v>
      </c>
      <c r="K110" s="20">
        <v>1.5317999999999998</v>
      </c>
      <c r="L110" s="18">
        <v>0</v>
      </c>
      <c r="M110" s="24">
        <v>0</v>
      </c>
      <c r="N110" s="20">
        <v>0</v>
      </c>
      <c r="O110" s="20">
        <v>4.4417999999999997</v>
      </c>
      <c r="P110" s="18">
        <v>1035</v>
      </c>
      <c r="Q110" s="24">
        <v>0.14799999999999999</v>
      </c>
      <c r="R110" s="20">
        <v>1.5317999999999998</v>
      </c>
      <c r="S110" s="18">
        <v>20</v>
      </c>
      <c r="T110" s="24">
        <v>0</v>
      </c>
      <c r="U110" s="20">
        <v>0</v>
      </c>
      <c r="V110" s="20">
        <v>1.5317999999999998</v>
      </c>
      <c r="W110" s="18">
        <v>1035</v>
      </c>
      <c r="X110" s="24">
        <v>0.14799999999999999</v>
      </c>
      <c r="Y110" s="20">
        <v>1.5317999999999998</v>
      </c>
      <c r="Z110" s="18">
        <v>0</v>
      </c>
      <c r="AA110" s="24">
        <v>0</v>
      </c>
      <c r="AB110" s="20">
        <v>0</v>
      </c>
      <c r="AC110" s="20">
        <v>1.5317999999999998</v>
      </c>
      <c r="AD110" s="20"/>
      <c r="AG110" s="20"/>
      <c r="AJ110" s="7">
        <v>0</v>
      </c>
      <c r="AK110" s="7">
        <v>0</v>
      </c>
      <c r="AL110" s="20"/>
    </row>
    <row r="111" spans="1:40" x14ac:dyDescent="0.25">
      <c r="A111" s="39"/>
      <c r="C111" s="3"/>
      <c r="F111" s="3"/>
      <c r="I111" s="18" t="s">
        <v>0</v>
      </c>
      <c r="J111" s="24" t="s">
        <v>0</v>
      </c>
      <c r="M111" s="24" t="s">
        <v>0</v>
      </c>
      <c r="P111" s="18" t="s">
        <v>0</v>
      </c>
      <c r="Q111" s="24" t="s">
        <v>0</v>
      </c>
      <c r="T111" s="24" t="s">
        <v>0</v>
      </c>
      <c r="W111" s="18" t="s">
        <v>0</v>
      </c>
      <c r="X111" s="24" t="s">
        <v>0</v>
      </c>
      <c r="AA111" s="24" t="s">
        <v>0</v>
      </c>
    </row>
    <row r="112" spans="1:40" x14ac:dyDescent="0.25">
      <c r="A112" s="91" t="s">
        <v>52</v>
      </c>
      <c r="B112" s="25" t="s">
        <v>0</v>
      </c>
      <c r="C112" s="3" t="s">
        <v>0</v>
      </c>
      <c r="E112" s="2">
        <v>0</v>
      </c>
      <c r="F112" s="45">
        <v>0</v>
      </c>
      <c r="G112" s="46">
        <v>0</v>
      </c>
      <c r="H112" s="20">
        <v>7979.0222500000018</v>
      </c>
      <c r="I112" s="18" t="s">
        <v>0</v>
      </c>
      <c r="J112" s="24" t="s">
        <v>0</v>
      </c>
      <c r="K112" s="20"/>
      <c r="L112" s="20"/>
      <c r="M112" s="24" t="s">
        <v>0</v>
      </c>
      <c r="N112" s="20"/>
      <c r="O112" s="20">
        <v>10389.955110000001</v>
      </c>
      <c r="P112" s="18" t="s">
        <v>0</v>
      </c>
      <c r="Q112" s="24" t="s">
        <v>0</v>
      </c>
      <c r="R112" s="20"/>
      <c r="S112" s="20"/>
      <c r="T112" s="24" t="s">
        <v>0</v>
      </c>
      <c r="U112" s="20"/>
      <c r="V112" s="20">
        <v>10868.490010000001</v>
      </c>
      <c r="W112" s="18" t="s">
        <v>0</v>
      </c>
      <c r="X112" s="24" t="s">
        <v>0</v>
      </c>
      <c r="Y112" s="20"/>
      <c r="Z112" s="20"/>
      <c r="AA112" s="24" t="s">
        <v>0</v>
      </c>
      <c r="AB112" s="20"/>
      <c r="AC112" s="20">
        <v>18706.584849999999</v>
      </c>
      <c r="AD112" s="20"/>
      <c r="AG112" s="20"/>
      <c r="AK112" s="7">
        <v>20274.445179999999</v>
      </c>
      <c r="AL112" s="20"/>
      <c r="AN112" s="2" t="s">
        <v>53</v>
      </c>
    </row>
    <row r="113" spans="1:38" x14ac:dyDescent="0.25">
      <c r="A113" s="34" t="s">
        <v>13</v>
      </c>
      <c r="B113" s="18">
        <v>887177</v>
      </c>
      <c r="C113" s="22">
        <v>0.622</v>
      </c>
      <c r="D113" s="23">
        <v>5518.2409400000006</v>
      </c>
      <c r="E113" s="18">
        <v>61504</v>
      </c>
      <c r="F113" s="22">
        <v>0.622</v>
      </c>
      <c r="G113" s="23">
        <v>382.55487999999997</v>
      </c>
      <c r="H113" s="20">
        <v>5900.7958200000003</v>
      </c>
      <c r="I113" s="18">
        <v>1116390</v>
      </c>
      <c r="J113" s="24">
        <v>0.64300000000000002</v>
      </c>
      <c r="K113" s="20">
        <v>7178.3877000000002</v>
      </c>
      <c r="L113" s="18">
        <v>88837</v>
      </c>
      <c r="M113" s="24">
        <v>0.64300000000000002</v>
      </c>
      <c r="N113" s="20">
        <v>571.22190999999998</v>
      </c>
      <c r="O113" s="20">
        <v>7749.6096100000004</v>
      </c>
      <c r="P113" s="18">
        <v>1111589</v>
      </c>
      <c r="Q113" s="24">
        <v>0.66400000000000003</v>
      </c>
      <c r="R113" s="20">
        <v>7380.9509600000001</v>
      </c>
      <c r="S113" s="18">
        <v>117745</v>
      </c>
      <c r="T113" s="24">
        <v>0.66400000000000003</v>
      </c>
      <c r="U113" s="20">
        <v>781.81680000000006</v>
      </c>
      <c r="V113" s="20">
        <v>8162.7677600000006</v>
      </c>
      <c r="W113" s="18">
        <v>1917900</v>
      </c>
      <c r="X113" s="24">
        <v>0.66400000000000003</v>
      </c>
      <c r="Y113" s="20">
        <v>12734.856000000002</v>
      </c>
      <c r="Z113" s="18">
        <v>174363</v>
      </c>
      <c r="AA113" s="24">
        <v>0.66400000000000003</v>
      </c>
      <c r="AB113" s="20">
        <v>1157.7703200000001</v>
      </c>
      <c r="AC113" s="20">
        <v>13892.626320000001</v>
      </c>
      <c r="AD113" s="20"/>
      <c r="AE113" s="5">
        <v>1917806</v>
      </c>
      <c r="AF113" s="6">
        <v>0.66400000000000003</v>
      </c>
      <c r="AG113" s="20">
        <v>12734.23</v>
      </c>
      <c r="AH113" s="5">
        <v>346381</v>
      </c>
      <c r="AI113" s="6">
        <v>0.66400000000000003</v>
      </c>
      <c r="AJ113" s="7">
        <v>2299.9698400000002</v>
      </c>
      <c r="AK113" s="7">
        <v>15034.199839999999</v>
      </c>
    </row>
    <row r="114" spans="1:38" x14ac:dyDescent="0.25">
      <c r="A114" s="34" t="s">
        <v>12</v>
      </c>
      <c r="B114" s="18">
        <v>887177</v>
      </c>
      <c r="C114" s="22">
        <v>7.0000000000000007E-2</v>
      </c>
      <c r="D114" s="23">
        <v>621.02390000000003</v>
      </c>
      <c r="E114" s="18">
        <v>61504</v>
      </c>
      <c r="F114" s="22">
        <v>7.0000000000000007E-2</v>
      </c>
      <c r="G114" s="23">
        <v>43.052800000000005</v>
      </c>
      <c r="H114" s="20">
        <v>664.07670000000007</v>
      </c>
      <c r="I114" s="18">
        <v>1116390</v>
      </c>
      <c r="J114" s="24">
        <v>7.0000000000000007E-2</v>
      </c>
      <c r="K114" s="20">
        <v>781.47300000000007</v>
      </c>
      <c r="L114" s="18">
        <v>88837</v>
      </c>
      <c r="M114" s="24">
        <v>7.0000000000000007E-2</v>
      </c>
      <c r="N114" s="20">
        <v>62.185900000000004</v>
      </c>
      <c r="O114" s="20">
        <v>843.65890000000013</v>
      </c>
      <c r="P114" s="18">
        <v>1111589</v>
      </c>
      <c r="Q114" s="24">
        <v>7.0000000000000007E-2</v>
      </c>
      <c r="R114" s="20">
        <v>778.11230000000012</v>
      </c>
      <c r="S114" s="18">
        <v>117745</v>
      </c>
      <c r="T114" s="24">
        <v>7.0000000000000007E-2</v>
      </c>
      <c r="U114" s="20">
        <v>82.421500000000009</v>
      </c>
      <c r="V114" s="20">
        <v>860.53380000000016</v>
      </c>
      <c r="W114" s="18">
        <v>1917900</v>
      </c>
      <c r="X114" s="24">
        <v>7.0000000000000007E-2</v>
      </c>
      <c r="Y114" s="20">
        <v>1342.53</v>
      </c>
      <c r="Z114" s="18">
        <v>174363</v>
      </c>
      <c r="AA114" s="24">
        <v>7.0000000000000007E-2</v>
      </c>
      <c r="AB114" s="20">
        <v>122.05410000000002</v>
      </c>
      <c r="AC114" s="20">
        <v>1464.5841</v>
      </c>
      <c r="AD114" s="20"/>
      <c r="AE114" s="5">
        <v>1917806</v>
      </c>
      <c r="AF114" s="6">
        <v>7.0000000000000007E-2</v>
      </c>
      <c r="AG114" s="20">
        <v>1342.46</v>
      </c>
      <c r="AH114" s="5">
        <v>346381</v>
      </c>
      <c r="AI114" s="6">
        <v>7.0000000000000007E-2</v>
      </c>
      <c r="AJ114" s="7">
        <v>242.46670000000003</v>
      </c>
      <c r="AK114" s="7">
        <v>1584.9267</v>
      </c>
    </row>
    <row r="115" spans="1:38" x14ac:dyDescent="0.25">
      <c r="A115" s="34" t="s">
        <v>54</v>
      </c>
      <c r="B115" s="18">
        <v>887177</v>
      </c>
      <c r="C115" s="22">
        <v>4.4999999999999998E-2</v>
      </c>
      <c r="D115" s="23">
        <v>399.22964999999999</v>
      </c>
      <c r="E115" s="18">
        <v>61504</v>
      </c>
      <c r="F115" s="22">
        <v>4.4999999999999998E-2</v>
      </c>
      <c r="G115" s="23">
        <v>27.6768</v>
      </c>
      <c r="H115" s="20">
        <v>426.90645000000001</v>
      </c>
      <c r="I115" s="18">
        <v>1116390</v>
      </c>
      <c r="J115" s="24">
        <v>4.5999999999999999E-2</v>
      </c>
      <c r="K115" s="20">
        <v>513.5394</v>
      </c>
      <c r="L115" s="18">
        <v>88837</v>
      </c>
      <c r="M115" s="24">
        <v>4.5999999999999999E-2</v>
      </c>
      <c r="N115" s="20">
        <v>40.865020000000001</v>
      </c>
      <c r="O115" s="20">
        <v>554.40441999999996</v>
      </c>
      <c r="P115" s="18">
        <v>1111589</v>
      </c>
      <c r="Q115" s="24">
        <v>4.7E-2</v>
      </c>
      <c r="R115" s="20">
        <v>522.44682999999998</v>
      </c>
      <c r="S115" s="18">
        <v>117745</v>
      </c>
      <c r="T115" s="24">
        <v>4.7E-2</v>
      </c>
      <c r="U115" s="20">
        <v>55.340150000000001</v>
      </c>
      <c r="V115" s="20">
        <v>577.78697999999997</v>
      </c>
      <c r="W115" s="18">
        <v>1917900</v>
      </c>
      <c r="X115" s="24">
        <v>0.06</v>
      </c>
      <c r="Y115" s="20">
        <v>1150.74</v>
      </c>
      <c r="Z115" s="18">
        <v>174363</v>
      </c>
      <c r="AA115" s="24">
        <v>0.06</v>
      </c>
      <c r="AB115" s="20">
        <v>104.61779999999999</v>
      </c>
      <c r="AC115" s="20">
        <v>1255.3578</v>
      </c>
      <c r="AD115" s="20"/>
      <c r="AE115" s="5">
        <v>1917806</v>
      </c>
      <c r="AF115" s="6">
        <v>6.0999999999999999E-2</v>
      </c>
      <c r="AG115" s="20">
        <v>1169.8599999999999</v>
      </c>
      <c r="AH115" s="5">
        <v>346381</v>
      </c>
      <c r="AI115" s="6">
        <v>6.0999999999999999E-2</v>
      </c>
      <c r="AJ115" s="7">
        <v>211.29240999999999</v>
      </c>
      <c r="AK115" s="7">
        <v>1381.1524099999999</v>
      </c>
    </row>
    <row r="116" spans="1:38" x14ac:dyDescent="0.25">
      <c r="A116" s="34" t="s">
        <v>14</v>
      </c>
      <c r="B116" s="18">
        <v>887177</v>
      </c>
      <c r="C116" s="22">
        <v>6.7000000000000004E-2</v>
      </c>
      <c r="D116" s="23">
        <v>594.40859</v>
      </c>
      <c r="E116" s="18">
        <v>61504</v>
      </c>
      <c r="F116" s="22">
        <v>6.7000000000000004E-2</v>
      </c>
      <c r="G116" s="23">
        <v>41.207680000000003</v>
      </c>
      <c r="H116" s="20">
        <v>635.61626999999999</v>
      </c>
      <c r="I116" s="18">
        <v>1116390</v>
      </c>
      <c r="J116" s="24">
        <v>6.6000000000000003E-2</v>
      </c>
      <c r="K116" s="20">
        <v>736.81740000000002</v>
      </c>
      <c r="L116" s="18">
        <v>88837</v>
      </c>
      <c r="M116" s="24">
        <v>6.6000000000000003E-2</v>
      </c>
      <c r="N116" s="20">
        <v>58.642420000000001</v>
      </c>
      <c r="O116" s="20">
        <v>795.45982000000004</v>
      </c>
      <c r="P116" s="18">
        <v>1111589</v>
      </c>
      <c r="Q116" s="24">
        <v>6.6000000000000003E-2</v>
      </c>
      <c r="R116" s="20">
        <v>733.64874000000009</v>
      </c>
      <c r="S116" s="18">
        <v>117745</v>
      </c>
      <c r="T116" s="24">
        <v>6.6000000000000003E-2</v>
      </c>
      <c r="U116" s="20">
        <v>77.721700000000013</v>
      </c>
      <c r="V116" s="20">
        <v>811.37044000000014</v>
      </c>
      <c r="W116" s="18">
        <v>1917900</v>
      </c>
      <c r="X116" s="24">
        <v>6.3E-2</v>
      </c>
      <c r="Y116" s="20">
        <v>1208.277</v>
      </c>
      <c r="Z116" s="18">
        <v>174363</v>
      </c>
      <c r="AA116" s="24">
        <v>6.3E-2</v>
      </c>
      <c r="AB116" s="20">
        <v>109.85869000000001</v>
      </c>
      <c r="AC116" s="20">
        <v>1318.1356900000001</v>
      </c>
      <c r="AD116" s="20"/>
      <c r="AE116" s="5">
        <v>1917806</v>
      </c>
      <c r="AF116" s="6">
        <v>6.3E-2</v>
      </c>
      <c r="AG116" s="20">
        <v>1208.22</v>
      </c>
      <c r="AH116" s="5">
        <v>346381</v>
      </c>
      <c r="AI116" s="6">
        <v>6.3E-2</v>
      </c>
      <c r="AJ116" s="7">
        <v>218.23003</v>
      </c>
      <c r="AK116" s="7">
        <v>1426.45003</v>
      </c>
    </row>
    <row r="117" spans="1:38" x14ac:dyDescent="0.25">
      <c r="A117" s="34" t="s">
        <v>55</v>
      </c>
      <c r="B117" s="18">
        <v>887177</v>
      </c>
      <c r="C117" s="22">
        <v>0.02</v>
      </c>
      <c r="D117" s="23">
        <v>177.43540000000002</v>
      </c>
      <c r="E117" s="18">
        <v>61504</v>
      </c>
      <c r="F117" s="22">
        <v>0.02</v>
      </c>
      <c r="G117" s="23">
        <v>12.300799999999999</v>
      </c>
      <c r="H117" s="20">
        <v>189.73620000000003</v>
      </c>
      <c r="I117" s="18">
        <v>1116390</v>
      </c>
      <c r="J117" s="24">
        <v>0.02</v>
      </c>
      <c r="K117" s="20">
        <v>223.27799999999999</v>
      </c>
      <c r="L117" s="18">
        <v>88837</v>
      </c>
      <c r="M117" s="24">
        <v>0.02</v>
      </c>
      <c r="N117" s="20">
        <v>17.767399999999999</v>
      </c>
      <c r="O117" s="20">
        <v>241.0454</v>
      </c>
      <c r="P117" s="18">
        <v>1111589</v>
      </c>
      <c r="Q117" s="24">
        <v>0.02</v>
      </c>
      <c r="R117" s="20">
        <v>222.31779999999998</v>
      </c>
      <c r="S117" s="18">
        <v>117745</v>
      </c>
      <c r="T117" s="24">
        <v>0.02</v>
      </c>
      <c r="U117" s="20">
        <v>23.548999999999999</v>
      </c>
      <c r="V117" s="20">
        <v>245.86679999999998</v>
      </c>
      <c r="W117" s="18">
        <v>1917900</v>
      </c>
      <c r="X117" s="24">
        <v>0.02</v>
      </c>
      <c r="Y117" s="20">
        <v>383.58</v>
      </c>
      <c r="Z117" s="18">
        <v>174363</v>
      </c>
      <c r="AA117" s="24">
        <v>0.02</v>
      </c>
      <c r="AB117" s="20">
        <v>34.872600000000006</v>
      </c>
      <c r="AC117" s="20">
        <v>418.45259999999996</v>
      </c>
      <c r="AD117" s="20"/>
      <c r="AE117" s="5">
        <v>1917806</v>
      </c>
      <c r="AF117" s="6">
        <v>0.02</v>
      </c>
      <c r="AG117" s="20">
        <v>383.56</v>
      </c>
      <c r="AH117" s="5">
        <v>346381</v>
      </c>
      <c r="AI117" s="6">
        <v>0.02</v>
      </c>
      <c r="AJ117" s="7">
        <v>69.276200000000003</v>
      </c>
      <c r="AK117" s="7">
        <v>452.83620000000002</v>
      </c>
    </row>
    <row r="118" spans="1:38" x14ac:dyDescent="0.25">
      <c r="A118" s="34" t="s">
        <v>56</v>
      </c>
      <c r="B118" s="18">
        <v>887177</v>
      </c>
      <c r="C118" s="22">
        <v>1.7000000000000001E-2</v>
      </c>
      <c r="D118" s="23">
        <v>150.82009000000002</v>
      </c>
      <c r="E118" s="18">
        <v>61504</v>
      </c>
      <c r="F118" s="22">
        <v>1.7999999999999999E-2</v>
      </c>
      <c r="G118" s="23">
        <v>11.07072</v>
      </c>
      <c r="H118" s="20">
        <v>161.89081000000002</v>
      </c>
      <c r="I118" s="18">
        <v>1116390</v>
      </c>
      <c r="J118" s="24">
        <v>1.7000000000000001E-2</v>
      </c>
      <c r="K118" s="20">
        <v>189.78630000000001</v>
      </c>
      <c r="L118" s="18">
        <v>88837</v>
      </c>
      <c r="M118" s="24">
        <v>1.7999999999999999E-2</v>
      </c>
      <c r="N118" s="20">
        <v>15.990659999999998</v>
      </c>
      <c r="O118" s="20">
        <v>205.77696</v>
      </c>
      <c r="P118" s="18">
        <v>1111589</v>
      </c>
      <c r="Q118" s="24">
        <v>1.7000000000000001E-2</v>
      </c>
      <c r="R118" s="20">
        <v>188.97013000000004</v>
      </c>
      <c r="S118" s="18">
        <v>117745</v>
      </c>
      <c r="T118" s="24">
        <v>1.7999999999999999E-2</v>
      </c>
      <c r="U118" s="20">
        <v>21.194099999999999</v>
      </c>
      <c r="V118" s="20">
        <v>210.16423000000003</v>
      </c>
      <c r="W118" s="18">
        <v>1917900</v>
      </c>
      <c r="X118" s="24">
        <v>1.7000000000000001E-2</v>
      </c>
      <c r="Y118" s="20">
        <v>326.04300000000001</v>
      </c>
      <c r="Z118" s="18">
        <v>174363</v>
      </c>
      <c r="AA118" s="24">
        <v>1.7999999999999999E-2</v>
      </c>
      <c r="AB118" s="20">
        <v>31.385339999999996</v>
      </c>
      <c r="AC118" s="20">
        <v>357.42833999999999</v>
      </c>
      <c r="AD118" s="20"/>
      <c r="AE118" s="5">
        <v>1917806</v>
      </c>
      <c r="AF118" s="6">
        <v>1.7399999999999999E-2</v>
      </c>
      <c r="AG118" s="20">
        <v>334.47</v>
      </c>
      <c r="AH118" s="5">
        <v>346381</v>
      </c>
      <c r="AI118" s="6">
        <v>1.7399999999999999E-2</v>
      </c>
      <c r="AJ118" s="7">
        <v>60.41</v>
      </c>
      <c r="AK118" s="7">
        <v>394.88</v>
      </c>
    </row>
    <row r="119" spans="1:38" x14ac:dyDescent="0.25">
      <c r="A119" s="39"/>
      <c r="C119" s="3"/>
      <c r="F119" s="3"/>
      <c r="I119" s="18" t="s">
        <v>0</v>
      </c>
      <c r="J119" s="24"/>
      <c r="M119" s="24"/>
      <c r="P119" s="18" t="s">
        <v>0</v>
      </c>
      <c r="Q119" s="24"/>
      <c r="T119" s="24"/>
      <c r="W119" s="18" t="s">
        <v>0</v>
      </c>
      <c r="X119" s="24"/>
      <c r="AA119" s="24"/>
    </row>
    <row r="120" spans="1:38" ht="15.75" thickBot="1" x14ac:dyDescent="0.3">
      <c r="A120" s="93" t="s">
        <v>57</v>
      </c>
      <c r="B120" s="47">
        <v>308456796</v>
      </c>
      <c r="C120" s="18" t="s">
        <v>0</v>
      </c>
      <c r="D120" s="18" t="s">
        <v>0</v>
      </c>
      <c r="E120" s="47">
        <v>86447038</v>
      </c>
      <c r="F120" s="3"/>
      <c r="G120" s="20" t="s">
        <v>0</v>
      </c>
      <c r="H120" s="48">
        <v>3570343.01</v>
      </c>
      <c r="I120" s="47">
        <v>326383493</v>
      </c>
      <c r="K120" s="18" t="s">
        <v>0</v>
      </c>
      <c r="L120" s="47">
        <v>113252237</v>
      </c>
      <c r="N120" s="18" t="s">
        <v>0</v>
      </c>
      <c r="O120" s="48">
        <v>4098003.4053739998</v>
      </c>
      <c r="P120" s="47">
        <v>333550206</v>
      </c>
      <c r="Q120" s="24">
        <v>11.623499999999998</v>
      </c>
      <c r="R120" s="18">
        <v>3182201.3618009994</v>
      </c>
      <c r="S120" s="47">
        <v>112342236</v>
      </c>
      <c r="T120" s="24">
        <v>11.614999999999998</v>
      </c>
      <c r="U120" s="18">
        <v>1047792.0666040001</v>
      </c>
      <c r="V120" s="48">
        <v>4229993.3884050008</v>
      </c>
      <c r="W120" s="47">
        <v>338348357</v>
      </c>
      <c r="X120" s="24">
        <v>11.872069999999999</v>
      </c>
      <c r="Y120" s="18">
        <v>3273138.3421938978</v>
      </c>
      <c r="Z120" s="47">
        <v>107815552</v>
      </c>
      <c r="AA120" s="24">
        <v>11.697067000000004</v>
      </c>
      <c r="AB120" s="18">
        <v>1013786.7069807703</v>
      </c>
      <c r="AC120" s="48">
        <v>4286936.451074671</v>
      </c>
      <c r="AD120" s="49"/>
      <c r="AE120" s="7"/>
      <c r="AF120" s="7"/>
      <c r="AG120" s="7">
        <v>3453923.9160286016</v>
      </c>
      <c r="AH120" s="7"/>
      <c r="AI120" s="7"/>
      <c r="AJ120" s="7">
        <v>1588492.4488191099</v>
      </c>
      <c r="AK120" s="48">
        <v>5042874.4780322323</v>
      </c>
      <c r="AL120" s="20"/>
    </row>
    <row r="121" spans="1:38" ht="15.75" thickTop="1" x14ac:dyDescent="0.25">
      <c r="I121" s="18" t="s">
        <v>0</v>
      </c>
      <c r="P121" s="18" t="s">
        <v>0</v>
      </c>
      <c r="W121" s="18" t="s">
        <v>0</v>
      </c>
      <c r="X121" s="24" t="s">
        <v>0</v>
      </c>
    </row>
    <row r="122" spans="1:38" ht="15.75" thickBot="1" x14ac:dyDescent="0.3">
      <c r="H122" s="94">
        <v>2013</v>
      </c>
      <c r="I122" s="18" t="s">
        <v>0</v>
      </c>
      <c r="J122" s="13"/>
      <c r="K122" s="13"/>
      <c r="L122" s="13"/>
      <c r="O122" s="94">
        <v>2014</v>
      </c>
      <c r="P122" s="18" t="s">
        <v>0</v>
      </c>
      <c r="Q122" s="13"/>
      <c r="R122" s="13"/>
      <c r="S122" s="13"/>
      <c r="V122" s="94">
        <v>2015</v>
      </c>
      <c r="W122" s="18" t="s">
        <v>0</v>
      </c>
      <c r="X122" s="13"/>
      <c r="Y122" s="13"/>
      <c r="Z122" s="13"/>
      <c r="AC122" s="94">
        <v>2016</v>
      </c>
      <c r="AD122" s="13"/>
      <c r="AE122" s="95"/>
      <c r="AF122" s="96"/>
      <c r="AG122" s="97"/>
      <c r="AK122" s="98">
        <v>2017</v>
      </c>
    </row>
    <row r="123" spans="1:38" ht="15.75" thickTop="1" x14ac:dyDescent="0.25">
      <c r="F123" s="50" t="s">
        <v>58</v>
      </c>
      <c r="H123" s="4">
        <v>3570343.0095999995</v>
      </c>
      <c r="I123" s="18" t="s">
        <v>0</v>
      </c>
      <c r="J123" s="4"/>
      <c r="K123" s="4"/>
      <c r="L123" s="4"/>
      <c r="M123" s="50" t="s">
        <v>58</v>
      </c>
      <c r="O123" s="4">
        <v>4098003.4053739998</v>
      </c>
      <c r="P123" s="18" t="s">
        <v>0</v>
      </c>
      <c r="Q123" s="4"/>
      <c r="R123" s="4"/>
      <c r="S123" s="4"/>
      <c r="T123" s="50" t="s">
        <v>58</v>
      </c>
      <c r="V123" s="4">
        <v>4229993.3884050008</v>
      </c>
      <c r="W123" s="18" t="s">
        <v>0</v>
      </c>
      <c r="X123" s="4"/>
      <c r="Y123" s="4"/>
      <c r="Z123" s="4"/>
      <c r="AA123" s="50" t="s">
        <v>58</v>
      </c>
      <c r="AC123" s="4">
        <v>4286936.451074671</v>
      </c>
      <c r="AD123" s="4"/>
      <c r="AE123" s="25"/>
      <c r="AF123" s="26"/>
      <c r="AG123" s="4"/>
      <c r="AI123" s="51" t="s">
        <v>58</v>
      </c>
      <c r="AK123" s="7">
        <v>5042874.4780322323</v>
      </c>
    </row>
    <row r="124" spans="1:38" x14ac:dyDescent="0.25">
      <c r="E124" s="25" t="s">
        <v>0</v>
      </c>
      <c r="F124" s="52" t="s">
        <v>59</v>
      </c>
      <c r="H124" s="4">
        <v>881945.18</v>
      </c>
      <c r="I124" s="18" t="s">
        <v>0</v>
      </c>
      <c r="J124" s="4"/>
      <c r="K124" s="4"/>
      <c r="L124" s="4"/>
      <c r="M124" s="52" t="s">
        <v>59</v>
      </c>
      <c r="N124" s="2" t="s">
        <v>0</v>
      </c>
      <c r="O124" s="4">
        <v>1026197.35</v>
      </c>
      <c r="P124" s="18" t="s">
        <v>0</v>
      </c>
      <c r="Q124" s="4"/>
      <c r="R124" s="4"/>
      <c r="S124" s="4"/>
      <c r="T124" s="52" t="s">
        <v>59</v>
      </c>
      <c r="U124" s="2" t="s">
        <v>0</v>
      </c>
      <c r="V124" s="4">
        <v>1029632.65</v>
      </c>
      <c r="W124" s="18" t="s">
        <v>0</v>
      </c>
      <c r="X124" s="4"/>
      <c r="Y124" s="4"/>
      <c r="Z124" s="4"/>
      <c r="AA124" s="52" t="s">
        <v>59</v>
      </c>
      <c r="AB124" s="2" t="s">
        <v>0</v>
      </c>
      <c r="AC124" s="4">
        <v>1034016.58</v>
      </c>
      <c r="AD124" s="4"/>
      <c r="AE124" s="25"/>
      <c r="AF124" s="26"/>
      <c r="AG124" s="4"/>
      <c r="AH124" s="5" t="s">
        <v>0</v>
      </c>
      <c r="AI124" s="51" t="s">
        <v>59</v>
      </c>
      <c r="AJ124" s="7" t="s">
        <v>0</v>
      </c>
      <c r="AK124" s="7">
        <v>1303306.21</v>
      </c>
    </row>
    <row r="125" spans="1:38" ht="15.75" thickBot="1" x14ac:dyDescent="0.3">
      <c r="A125" s="93" t="s">
        <v>1022</v>
      </c>
      <c r="F125" s="52" t="s">
        <v>60</v>
      </c>
      <c r="G125" s="3"/>
      <c r="H125" s="53">
        <v>4452288.1895999992</v>
      </c>
      <c r="I125" s="18" t="s">
        <v>0</v>
      </c>
      <c r="J125" s="54"/>
      <c r="K125" s="54"/>
      <c r="L125" s="54"/>
      <c r="M125" s="52" t="s">
        <v>61</v>
      </c>
      <c r="O125" s="53">
        <v>5124200.7553739995</v>
      </c>
      <c r="P125" s="18" t="s">
        <v>0</v>
      </c>
      <c r="Q125" s="54"/>
      <c r="R125" s="54"/>
      <c r="S125" s="54"/>
      <c r="T125" s="2" t="s">
        <v>62</v>
      </c>
      <c r="V125" s="53">
        <v>5259626.0384050012</v>
      </c>
      <c r="W125" s="18" t="s">
        <v>0</v>
      </c>
      <c r="X125" s="54"/>
      <c r="Y125" s="54"/>
      <c r="Z125" s="54"/>
      <c r="AA125" s="2" t="s">
        <v>62</v>
      </c>
      <c r="AC125" s="53">
        <v>5320953.0310746711</v>
      </c>
      <c r="AD125" s="54"/>
      <c r="AE125" s="55"/>
      <c r="AF125" s="56"/>
      <c r="AG125" s="54"/>
      <c r="AI125" s="6" t="s">
        <v>65</v>
      </c>
      <c r="AK125" s="53">
        <v>6346180.6880322322</v>
      </c>
    </row>
    <row r="126" spans="1:38" ht="15.75" thickTop="1" x14ac:dyDescent="0.25">
      <c r="G126" s="2" t="s">
        <v>0</v>
      </c>
      <c r="H126" s="4"/>
      <c r="I126" s="18" t="s">
        <v>0</v>
      </c>
      <c r="J126" s="4"/>
      <c r="K126" s="4"/>
      <c r="L126" s="4"/>
      <c r="N126" s="2" t="s">
        <v>0</v>
      </c>
      <c r="O126" s="4"/>
      <c r="P126" s="18" t="s">
        <v>0</v>
      </c>
      <c r="Q126" s="4"/>
      <c r="R126" s="4"/>
      <c r="S126" s="4"/>
      <c r="T126" s="4"/>
      <c r="U126" s="4"/>
      <c r="V126" s="4"/>
      <c r="W126" s="18" t="s">
        <v>0</v>
      </c>
      <c r="X126" s="4"/>
      <c r="Y126" s="4"/>
      <c r="Z126" s="4"/>
      <c r="AA126" s="4"/>
      <c r="AB126" s="4"/>
      <c r="AC126" s="4"/>
      <c r="AD126" s="4"/>
      <c r="AE126" s="25"/>
      <c r="AF126" s="26"/>
      <c r="AG126" s="4"/>
      <c r="AH126" s="25"/>
      <c r="AJ126" s="44"/>
      <c r="AK126" s="44"/>
      <c r="AL126" s="4"/>
    </row>
    <row r="127" spans="1:38" x14ac:dyDescent="0.25">
      <c r="A127" s="58"/>
      <c r="I127" s="18" t="s">
        <v>0</v>
      </c>
      <c r="J127" s="4"/>
      <c r="K127" s="4"/>
      <c r="L127" s="4"/>
      <c r="M127" s="4"/>
      <c r="N127" s="4"/>
      <c r="O127" s="4"/>
      <c r="P127" s="18" t="s">
        <v>0</v>
      </c>
      <c r="Q127" s="4"/>
      <c r="R127" s="4"/>
      <c r="S127" s="4"/>
      <c r="T127" s="4"/>
      <c r="U127" s="4"/>
      <c r="V127" s="4"/>
      <c r="W127" s="18" t="s">
        <v>0</v>
      </c>
      <c r="X127" s="4"/>
      <c r="AC127" s="4"/>
      <c r="AD127" s="4"/>
      <c r="AE127" s="25"/>
      <c r="AF127" s="26"/>
      <c r="AG127" s="4"/>
    </row>
    <row r="128" spans="1:38" x14ac:dyDescent="0.25">
      <c r="I128" s="4"/>
      <c r="J128" s="4"/>
      <c r="K128" s="4"/>
      <c r="L128" s="4"/>
      <c r="N128" s="2" t="s">
        <v>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25"/>
      <c r="AF128" s="26"/>
      <c r="AG128" s="4"/>
      <c r="AH128" s="25"/>
      <c r="AI128" s="26"/>
      <c r="AJ128" s="44"/>
      <c r="AK128" s="44"/>
      <c r="AL128" s="4"/>
    </row>
    <row r="129" spans="1:39" x14ac:dyDescent="0.25">
      <c r="J129" s="4"/>
      <c r="K129" s="4"/>
      <c r="L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25"/>
      <c r="AF129" s="26"/>
      <c r="AG129" s="4"/>
      <c r="AH129" s="25"/>
      <c r="AI129" s="26"/>
      <c r="AJ129" s="44"/>
      <c r="AK129" s="44"/>
      <c r="AL129" s="4"/>
    </row>
    <row r="130" spans="1:39" x14ac:dyDescent="0.25">
      <c r="A130" s="58"/>
      <c r="J130" s="4"/>
      <c r="K130" s="4"/>
      <c r="L130" s="4"/>
      <c r="N130" s="2" t="s">
        <v>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25"/>
      <c r="AF130" s="26"/>
      <c r="AG130" s="4"/>
      <c r="AH130" s="25"/>
      <c r="AI130" s="26"/>
      <c r="AJ130" s="44"/>
      <c r="AK130" s="44"/>
      <c r="AL130" s="4"/>
    </row>
    <row r="131" spans="1:39" x14ac:dyDescent="0.25">
      <c r="J131" s="4"/>
      <c r="K131" s="4"/>
      <c r="L131" s="4"/>
      <c r="N131" s="2" t="s">
        <v>0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25"/>
      <c r="AF131" s="26"/>
      <c r="AG131" s="4"/>
      <c r="AH131" s="25"/>
      <c r="AI131" s="26"/>
      <c r="AJ131" s="44"/>
      <c r="AK131" s="44"/>
      <c r="AL131" s="4"/>
    </row>
    <row r="132" spans="1:39" x14ac:dyDescent="0.25">
      <c r="A132" s="52"/>
      <c r="N132" s="2" t="s">
        <v>0</v>
      </c>
      <c r="Q132" s="4"/>
      <c r="R132" s="4"/>
      <c r="S132" s="4"/>
      <c r="T132" s="4"/>
      <c r="U132" s="4"/>
      <c r="V132" s="4"/>
      <c r="X132" s="4"/>
      <c r="Y132" s="4"/>
      <c r="Z132" s="4"/>
      <c r="AA132" s="4"/>
      <c r="AB132" s="4"/>
      <c r="AC132" s="4"/>
      <c r="AD132" s="4"/>
      <c r="AE132" s="25"/>
      <c r="AF132" s="26"/>
      <c r="AG132" s="4"/>
    </row>
    <row r="133" spans="1:39" x14ac:dyDescent="0.25">
      <c r="A133" s="58"/>
      <c r="J133" s="57"/>
      <c r="K133" s="57"/>
      <c r="L133" s="57"/>
      <c r="N133" s="2" t="s">
        <v>0</v>
      </c>
      <c r="P133" s="57"/>
      <c r="Q133" s="4"/>
      <c r="R133" s="4"/>
      <c r="S133" s="4"/>
      <c r="T133" s="4"/>
      <c r="U133" s="4"/>
      <c r="V133" s="4"/>
      <c r="W133" s="57"/>
      <c r="X133" s="4"/>
      <c r="Y133" s="4"/>
      <c r="Z133" s="4"/>
      <c r="AA133" s="4"/>
      <c r="AB133" s="4"/>
      <c r="AC133" s="4"/>
      <c r="AD133" s="4"/>
      <c r="AE133" s="25"/>
      <c r="AF133" s="26"/>
      <c r="AG133" s="4"/>
    </row>
    <row r="134" spans="1:39" x14ac:dyDescent="0.25">
      <c r="N134" s="2" t="s">
        <v>0</v>
      </c>
      <c r="Q134" s="4"/>
      <c r="R134" s="4"/>
      <c r="S134" s="4"/>
      <c r="T134" s="4"/>
      <c r="U134" s="4"/>
      <c r="V134" s="4"/>
      <c r="X134" s="4"/>
      <c r="Y134" s="4"/>
      <c r="Z134" s="4"/>
      <c r="AA134" s="4"/>
      <c r="AB134" s="4"/>
      <c r="AC134" s="4"/>
      <c r="AD134" s="4"/>
      <c r="AE134" s="25"/>
      <c r="AF134" s="26"/>
      <c r="AG134" s="4"/>
    </row>
    <row r="135" spans="1:39" x14ac:dyDescent="0.25">
      <c r="A135" s="52"/>
      <c r="N135" s="2" t="s">
        <v>0</v>
      </c>
      <c r="Q135" s="4"/>
      <c r="R135" s="4"/>
      <c r="S135" s="4"/>
      <c r="T135" s="4"/>
      <c r="U135" s="4"/>
      <c r="V135" s="4"/>
      <c r="X135" s="4"/>
      <c r="Y135" s="4"/>
      <c r="Z135" s="4"/>
      <c r="AA135" s="4"/>
      <c r="AB135" s="4"/>
      <c r="AC135" s="4"/>
      <c r="AD135" s="4"/>
      <c r="AE135" s="25"/>
      <c r="AF135" s="26"/>
      <c r="AG135" s="4"/>
    </row>
    <row r="136" spans="1:39" x14ac:dyDescent="0.25">
      <c r="A136" s="58"/>
      <c r="N136" s="2" t="s">
        <v>0</v>
      </c>
      <c r="Q136" s="4"/>
      <c r="R136" s="4"/>
      <c r="S136" s="4"/>
      <c r="T136" s="4"/>
      <c r="U136" s="4"/>
      <c r="V136" s="4"/>
      <c r="X136" s="4"/>
      <c r="Y136" s="4"/>
      <c r="Z136" s="4"/>
      <c r="AA136" s="4"/>
      <c r="AB136" s="4"/>
      <c r="AC136" s="4"/>
      <c r="AD136" s="4"/>
      <c r="AE136" s="25"/>
      <c r="AF136" s="26"/>
      <c r="AG136" s="4"/>
    </row>
    <row r="137" spans="1:39" x14ac:dyDescent="0.25">
      <c r="N137" s="2" t="s">
        <v>0</v>
      </c>
      <c r="Q137" s="4"/>
      <c r="R137" s="4"/>
      <c r="S137" s="4"/>
      <c r="T137" s="4"/>
      <c r="U137" s="4"/>
      <c r="V137" s="4"/>
      <c r="X137" s="4"/>
      <c r="Y137" s="4"/>
      <c r="Z137" s="4"/>
      <c r="AA137" s="4"/>
      <c r="AB137" s="4"/>
      <c r="AC137" s="4"/>
      <c r="AD137" s="4"/>
      <c r="AE137" s="25"/>
      <c r="AF137" s="26"/>
      <c r="AG137" s="4"/>
    </row>
    <row r="138" spans="1:39" x14ac:dyDescent="0.25">
      <c r="A138" s="52"/>
      <c r="N138" s="2" t="s">
        <v>0</v>
      </c>
      <c r="Q138" s="4"/>
      <c r="R138" s="4"/>
      <c r="S138" s="4"/>
      <c r="T138" s="4"/>
      <c r="U138" s="4"/>
      <c r="V138" s="4"/>
      <c r="X138" s="4"/>
      <c r="Y138" s="4"/>
      <c r="Z138" s="4"/>
      <c r="AA138" s="4"/>
      <c r="AB138" s="4"/>
      <c r="AC138" s="4"/>
      <c r="AD138" s="4"/>
      <c r="AE138" s="25"/>
      <c r="AF138" s="26"/>
      <c r="AG138" s="4"/>
    </row>
    <row r="139" spans="1:39" x14ac:dyDescent="0.25">
      <c r="A139" s="58"/>
      <c r="N139" s="2" t="s">
        <v>0</v>
      </c>
      <c r="Q139" s="4"/>
      <c r="R139" s="4"/>
      <c r="S139" s="4"/>
      <c r="T139" s="4"/>
      <c r="U139" s="4"/>
      <c r="V139" s="4"/>
      <c r="X139" s="4"/>
      <c r="Y139" s="4"/>
      <c r="Z139" s="4"/>
      <c r="AA139" s="4"/>
      <c r="AB139" s="4"/>
      <c r="AC139" s="4"/>
      <c r="AD139" s="4"/>
      <c r="AE139" s="25"/>
      <c r="AF139" s="26"/>
      <c r="AG139" s="4"/>
    </row>
    <row r="140" spans="1:39" x14ac:dyDescent="0.25">
      <c r="N140" s="2" t="s">
        <v>0</v>
      </c>
      <c r="Q140" s="4"/>
      <c r="R140" s="4"/>
      <c r="S140" s="4"/>
      <c r="T140" s="4"/>
      <c r="U140" s="4"/>
      <c r="V140" s="4"/>
      <c r="X140" s="4"/>
      <c r="Y140" s="4"/>
      <c r="Z140" s="4"/>
      <c r="AA140" s="4"/>
      <c r="AB140" s="4"/>
      <c r="AC140" s="4"/>
      <c r="AD140" s="4"/>
      <c r="AE140" s="25"/>
      <c r="AF140" s="26"/>
      <c r="AG140" s="4"/>
    </row>
    <row r="141" spans="1:39" x14ac:dyDescent="0.25">
      <c r="A141" s="52"/>
      <c r="N141" s="2" t="s">
        <v>0</v>
      </c>
      <c r="Q141" s="4"/>
      <c r="R141" s="4"/>
      <c r="S141" s="4"/>
      <c r="T141" s="4"/>
      <c r="U141" s="4"/>
      <c r="V141" s="4"/>
      <c r="X141" s="4"/>
      <c r="Y141" s="4"/>
      <c r="Z141" s="4"/>
      <c r="AA141" s="4"/>
      <c r="AB141" s="4"/>
      <c r="AC141" s="4"/>
      <c r="AD141" s="4"/>
      <c r="AE141" s="25"/>
      <c r="AF141" s="26"/>
      <c r="AG141" s="4"/>
    </row>
    <row r="142" spans="1:39" x14ac:dyDescent="0.25">
      <c r="A142" s="58"/>
      <c r="Q142" s="4"/>
      <c r="R142" s="4"/>
      <c r="S142" s="4"/>
      <c r="T142" s="4"/>
      <c r="U142" s="4"/>
      <c r="V142" s="4"/>
      <c r="X142" s="4"/>
      <c r="Y142" s="4"/>
      <c r="Z142" s="4"/>
      <c r="AA142" s="4"/>
      <c r="AB142" s="4"/>
      <c r="AC142" s="4"/>
      <c r="AD142" s="4"/>
      <c r="AE142" s="25"/>
      <c r="AF142" s="26"/>
      <c r="AG142" s="4"/>
    </row>
    <row r="143" spans="1:39" s="4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W143" s="2"/>
      <c r="AE143" s="25"/>
      <c r="AF143" s="26"/>
      <c r="AH143" s="5"/>
      <c r="AI143" s="6"/>
      <c r="AJ143" s="7"/>
      <c r="AK143" s="7"/>
      <c r="AL143" s="2"/>
      <c r="AM143" s="2"/>
    </row>
    <row r="144" spans="1:39" s="4" customFormat="1" x14ac:dyDescent="0.25">
      <c r="A144" s="5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W144" s="2"/>
      <c r="AE144" s="25"/>
      <c r="AF144" s="26"/>
      <c r="AH144" s="5"/>
      <c r="AI144" s="6"/>
      <c r="AJ144" s="7"/>
      <c r="AK144" s="7"/>
      <c r="AL144" s="2"/>
      <c r="AM144" s="2"/>
    </row>
    <row r="145" spans="1:39" s="4" customFormat="1" x14ac:dyDescent="0.25">
      <c r="A145" s="5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W145" s="2"/>
      <c r="AE145" s="25"/>
      <c r="AF145" s="26"/>
      <c r="AH145" s="5"/>
      <c r="AI145" s="6"/>
      <c r="AJ145" s="7"/>
      <c r="AK145" s="7"/>
      <c r="AL145" s="2"/>
      <c r="AM145" s="2"/>
    </row>
    <row r="146" spans="1:39" s="4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W146" s="2"/>
      <c r="AE146" s="25"/>
      <c r="AF146" s="26"/>
      <c r="AH146" s="5"/>
      <c r="AI146" s="6"/>
      <c r="AJ146" s="7"/>
      <c r="AK146" s="7"/>
      <c r="AL146" s="2"/>
      <c r="AM146" s="2"/>
    </row>
    <row r="147" spans="1:39" s="4" customFormat="1" x14ac:dyDescent="0.25">
      <c r="A147" s="5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W147" s="2"/>
      <c r="AE147" s="25"/>
      <c r="AF147" s="26"/>
      <c r="AH147" s="5"/>
      <c r="AI147" s="6"/>
      <c r="AJ147" s="7"/>
      <c r="AK147" s="7"/>
      <c r="AL147" s="2"/>
      <c r="AM147" s="2"/>
    </row>
    <row r="148" spans="1:39" s="4" customFormat="1" x14ac:dyDescent="0.25">
      <c r="A148" s="5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W148" s="2"/>
      <c r="AE148" s="25"/>
      <c r="AF148" s="26"/>
      <c r="AH148" s="5"/>
      <c r="AI148" s="6"/>
      <c r="AJ148" s="7"/>
      <c r="AK148" s="7"/>
      <c r="AL148" s="2"/>
      <c r="AM148" s="2"/>
    </row>
    <row r="149" spans="1:39" s="4" customFormat="1" x14ac:dyDescent="0.25">
      <c r="A149" s="5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5"/>
      <c r="AF149" s="6"/>
      <c r="AG149" s="2"/>
      <c r="AH149" s="5"/>
      <c r="AI149" s="6"/>
      <c r="AJ149" s="7"/>
      <c r="AK149" s="7"/>
      <c r="AL149" s="2"/>
      <c r="AM149" s="2"/>
    </row>
    <row r="150" spans="1:39" s="4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5"/>
      <c r="AF150" s="6"/>
      <c r="AG150" s="2"/>
      <c r="AH150" s="5"/>
      <c r="AI150" s="6"/>
      <c r="AJ150" s="7"/>
      <c r="AK150" s="7"/>
      <c r="AL150" s="2"/>
      <c r="AM150" s="2"/>
    </row>
  </sheetData>
  <customSheetViews>
    <customSheetView guid="{55F6DC2D-2ED3-46D6-87C0-5A2A8326B60F}" scale="70" showPageBreaks="1" printArea="1" hiddenColumns="1">
      <selection activeCell="E17" sqref="E17"/>
      <rowBreaks count="1" manualBreakCount="1">
        <brk id="70" max="45" man="1"/>
      </rowBreaks>
      <pageMargins left="0.5" right="0" top="0.38" bottom="0.32" header="0.24" footer="0.17"/>
      <pageSetup scale="55" orientation="landscape" r:id="rId1"/>
      <headerFooter>
        <oddHeader>&amp;A</oddHeader>
        <oddFooter>&amp;F</oddFooter>
      </headerFooter>
    </customSheetView>
    <customSheetView guid="{AE42D71D-0A20-47EE-A544-D62D34EFA432}" showPageBreaks="1" printArea="1" hiddenColumns="1">
      <pane xSplit="35" ySplit="3" topLeftCell="AK97" activePane="bottomRight" state="frozen"/>
      <selection pane="bottomRight" activeCell="AK1" sqref="AK1:AQ1048576"/>
      <rowBreaks count="1" manualBreakCount="1">
        <brk id="70" max="45" man="1"/>
      </rowBreaks>
      <pageMargins left="0.5" right="0" top="0.38" bottom="0.32" header="0.24" footer="0.17"/>
      <pageSetup scale="55" orientation="landscape" r:id="rId2"/>
      <headerFooter>
        <oddHeader>&amp;A</oddHeader>
        <oddFooter>&amp;F</oddFooter>
      </headerFooter>
    </customSheetView>
    <customSheetView guid="{1AEBDEAF-0155-4782-88D5-C4BC3DD0E5B6}" showPageBreaks="1" printArea="1" hiddenColumns="1">
      <pane xSplit="35" ySplit="3" topLeftCell="AN10" activePane="bottomRight" state="frozen"/>
      <selection pane="bottomRight" activeCell="AW34" sqref="AW34"/>
      <rowBreaks count="1" manualBreakCount="1">
        <brk id="70" max="45" man="1"/>
      </rowBreaks>
      <pageMargins left="0.5" right="0" top="0.38" bottom="0.32" header="0.24" footer="0.17"/>
      <pageSetup scale="55" orientation="landscape" r:id="rId3"/>
      <headerFooter>
        <oddHeader>&amp;A</oddHeader>
        <oddFooter>&amp;F</oddFooter>
      </headerFooter>
    </customSheetView>
    <customSheetView guid="{2418521F-5BAD-4ACA-99D4-17B16341CC94}" showGridLines="0" printArea="1" hiddenColumns="1">
      <selection activeCell="A6" sqref="A6"/>
      <rowBreaks count="1" manualBreakCount="1">
        <brk id="70" max="45" man="1"/>
      </rowBreaks>
      <pageMargins left="0.5" right="0" top="0.38" bottom="0.32" header="0.24" footer="0.17"/>
      <pageSetup scale="55" orientation="landscape" r:id="rId4"/>
      <headerFooter>
        <oddHeader>&amp;A</oddHeader>
        <oddFooter>&amp;F</oddFooter>
      </headerFooter>
    </customSheetView>
  </customSheetViews>
  <mergeCells count="5">
    <mergeCell ref="AE6:AK6"/>
    <mergeCell ref="B6:H6"/>
    <mergeCell ref="I6:O6"/>
    <mergeCell ref="P6:V6"/>
    <mergeCell ref="W6:AC6"/>
  </mergeCells>
  <pageMargins left="0.5" right="0" top="0.38" bottom="0.32" header="0.24" footer="0.17"/>
  <pageSetup scale="55" orientation="landscape" r:id="rId5"/>
  <headerFooter>
    <oddHeader>&amp;A</oddHeader>
    <oddFooter>&amp;F</oddFooter>
  </headerFooter>
  <rowBreaks count="1" manualBreakCount="1">
    <brk id="74" max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/>
  </sheetViews>
  <sheetFormatPr defaultRowHeight="12.75" x14ac:dyDescent="0.2"/>
  <sheetData>
    <row r="1" spans="1:1" ht="15" x14ac:dyDescent="0.2">
      <c r="A1" s="146" t="s">
        <v>110</v>
      </c>
    </row>
    <row r="2" spans="1:1" ht="15" x14ac:dyDescent="0.2">
      <c r="A2" s="146" t="s">
        <v>111</v>
      </c>
    </row>
    <row r="3" spans="1:1" ht="15" x14ac:dyDescent="0.25">
      <c r="A3" s="147" t="s">
        <v>112</v>
      </c>
    </row>
    <row r="55" spans="13:13" x14ac:dyDescent="0.2">
      <c r="M55" s="99" t="s">
        <v>98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6384" width="9.140625" style="143"/>
  </cols>
  <sheetData>
    <row r="1" spans="1:2" x14ac:dyDescent="0.25">
      <c r="A1" s="146" t="s">
        <v>110</v>
      </c>
    </row>
    <row r="2" spans="1:2" x14ac:dyDescent="0.25">
      <c r="A2" s="146" t="s">
        <v>111</v>
      </c>
    </row>
    <row r="3" spans="1:2" x14ac:dyDescent="0.25">
      <c r="A3" s="147" t="s">
        <v>112</v>
      </c>
    </row>
    <row r="5" spans="1:2" x14ac:dyDescent="0.25">
      <c r="B5" s="143" t="s">
        <v>108</v>
      </c>
    </row>
    <row r="7" spans="1:2" x14ac:dyDescent="0.25">
      <c r="B7" s="143" t="s">
        <v>109</v>
      </c>
    </row>
    <row r="8" spans="1:2" x14ac:dyDescent="0.25">
      <c r="B8" s="143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694"/>
  <sheetViews>
    <sheetView zoomScaleNormal="100" zoomScaleSheetLayoutView="50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defaultColWidth="10.7109375" defaultRowHeight="15" x14ac:dyDescent="0.2"/>
  <cols>
    <col min="1" max="1" width="92.28515625" style="130" bestFit="1" customWidth="1"/>
    <col min="2" max="3" width="14" style="101" bestFit="1" customWidth="1"/>
    <col min="4" max="4" width="19.85546875" style="102" bestFit="1" customWidth="1"/>
    <col min="5" max="5" width="18" style="102" bestFit="1" customWidth="1"/>
    <col min="6" max="8" width="18.7109375" style="104" bestFit="1" customWidth="1"/>
    <col min="9" max="227" width="27.28515625" style="124" customWidth="1"/>
    <col min="228" max="311" width="22.85546875" style="124" customWidth="1"/>
    <col min="312" max="16384" width="10.7109375" style="124"/>
  </cols>
  <sheetData>
    <row r="1" spans="1:8" x14ac:dyDescent="0.2">
      <c r="A1" s="146" t="s">
        <v>110</v>
      </c>
    </row>
    <row r="2" spans="1:8" x14ac:dyDescent="0.2">
      <c r="A2" s="146" t="s">
        <v>111</v>
      </c>
    </row>
    <row r="3" spans="1:8" x14ac:dyDescent="0.25">
      <c r="A3" s="147" t="s">
        <v>112</v>
      </c>
    </row>
    <row r="4" spans="1:8" x14ac:dyDescent="0.2">
      <c r="A4" s="100"/>
      <c r="E4" s="103"/>
    </row>
    <row r="5" spans="1:8" ht="18.75" x14ac:dyDescent="0.2">
      <c r="A5" s="144" t="s">
        <v>106</v>
      </c>
    </row>
    <row r="6" spans="1:8" x14ac:dyDescent="0.2">
      <c r="A6" s="105"/>
    </row>
    <row r="7" spans="1:8" x14ac:dyDescent="0.25">
      <c r="A7" s="106"/>
    </row>
    <row r="8" spans="1:8" x14ac:dyDescent="0.2">
      <c r="A8" s="107"/>
    </row>
    <row r="9" spans="1:8" x14ac:dyDescent="0.2">
      <c r="A9" s="108"/>
    </row>
    <row r="10" spans="1:8" ht="15.75" thickBot="1" x14ac:dyDescent="0.25">
      <c r="A10" s="109"/>
      <c r="B10" s="109"/>
      <c r="C10" s="109"/>
      <c r="D10" s="110"/>
      <c r="E10" s="110"/>
      <c r="F10" s="111"/>
      <c r="G10" s="111"/>
      <c r="H10" s="111"/>
    </row>
    <row r="11" spans="1:8" s="100" customFormat="1" ht="15.75" thickBot="1" x14ac:dyDescent="0.25">
      <c r="A11" s="109"/>
      <c r="B11" s="155" t="s">
        <v>104</v>
      </c>
      <c r="C11" s="156"/>
      <c r="D11" s="110"/>
      <c r="E11" s="110"/>
      <c r="F11" s="112"/>
      <c r="G11" s="113"/>
      <c r="H11" s="113"/>
    </row>
    <row r="12" spans="1:8" s="125" customFormat="1" ht="15.75" thickBot="1" x14ac:dyDescent="0.25">
      <c r="A12" s="114"/>
      <c r="B12" s="115" t="s">
        <v>103</v>
      </c>
      <c r="C12" s="116" t="s">
        <v>102</v>
      </c>
      <c r="D12" s="117" t="s">
        <v>103</v>
      </c>
      <c r="E12" s="117" t="s">
        <v>102</v>
      </c>
      <c r="F12" s="118" t="s">
        <v>101</v>
      </c>
      <c r="G12" s="119" t="s">
        <v>100</v>
      </c>
      <c r="H12" s="119" t="s">
        <v>99</v>
      </c>
    </row>
    <row r="13" spans="1:8" x14ac:dyDescent="0.2">
      <c r="A13" s="120" t="s">
        <v>114</v>
      </c>
      <c r="B13" s="121"/>
      <c r="C13" s="122"/>
      <c r="F13" s="123"/>
    </row>
    <row r="14" spans="1:8" x14ac:dyDescent="0.2">
      <c r="A14" s="126" t="s">
        <v>115</v>
      </c>
      <c r="B14" s="127">
        <v>46.962000000000003</v>
      </c>
      <c r="C14" s="128">
        <v>52.631300000000003</v>
      </c>
      <c r="D14" s="102">
        <v>0</v>
      </c>
      <c r="E14" s="102">
        <v>0</v>
      </c>
      <c r="F14" s="123">
        <v>0</v>
      </c>
      <c r="G14" s="104">
        <v>0</v>
      </c>
      <c r="H14" s="104">
        <v>0</v>
      </c>
    </row>
    <row r="15" spans="1:8" x14ac:dyDescent="0.2">
      <c r="A15" s="126" t="s">
        <v>116</v>
      </c>
      <c r="B15" s="127">
        <v>54</v>
      </c>
      <c r="C15" s="128">
        <v>54</v>
      </c>
      <c r="D15" s="102">
        <v>0</v>
      </c>
      <c r="E15" s="102">
        <v>0</v>
      </c>
      <c r="F15" s="123">
        <v>0</v>
      </c>
      <c r="G15" s="104">
        <v>0</v>
      </c>
      <c r="H15" s="104">
        <v>0</v>
      </c>
    </row>
    <row r="16" spans="1:8" x14ac:dyDescent="0.2">
      <c r="A16" s="126" t="s">
        <v>117</v>
      </c>
      <c r="B16" s="127">
        <v>23</v>
      </c>
      <c r="C16" s="128">
        <v>23</v>
      </c>
      <c r="D16" s="102">
        <v>0</v>
      </c>
      <c r="E16" s="102">
        <v>0</v>
      </c>
      <c r="F16" s="123">
        <v>0</v>
      </c>
      <c r="G16" s="104">
        <v>0</v>
      </c>
      <c r="H16" s="104">
        <v>0</v>
      </c>
    </row>
    <row r="17" spans="1:8" x14ac:dyDescent="0.2">
      <c r="A17" s="126">
        <v>0</v>
      </c>
      <c r="B17" s="127">
        <v>0</v>
      </c>
      <c r="C17" s="128">
        <v>0</v>
      </c>
      <c r="D17" s="102">
        <v>0</v>
      </c>
      <c r="E17" s="102">
        <v>0</v>
      </c>
      <c r="F17" s="123">
        <v>0</v>
      </c>
      <c r="G17" s="104">
        <v>0</v>
      </c>
      <c r="H17" s="104">
        <v>0</v>
      </c>
    </row>
    <row r="18" spans="1:8" x14ac:dyDescent="0.2">
      <c r="A18" s="126">
        <v>0</v>
      </c>
      <c r="B18" s="127">
        <v>0</v>
      </c>
      <c r="C18" s="128">
        <v>0</v>
      </c>
      <c r="D18" s="102">
        <v>0</v>
      </c>
      <c r="E18" s="102">
        <v>0</v>
      </c>
      <c r="F18" s="123">
        <v>0</v>
      </c>
      <c r="G18" s="104">
        <v>0</v>
      </c>
      <c r="H18" s="104">
        <v>0</v>
      </c>
    </row>
    <row r="19" spans="1:8" x14ac:dyDescent="0.2">
      <c r="A19" s="126">
        <v>0</v>
      </c>
      <c r="B19" s="127">
        <v>0</v>
      </c>
      <c r="C19" s="128">
        <v>0</v>
      </c>
      <c r="D19" s="102">
        <v>0</v>
      </c>
      <c r="E19" s="102">
        <v>0</v>
      </c>
      <c r="F19" s="123">
        <v>0</v>
      </c>
      <c r="G19" s="104">
        <v>0</v>
      </c>
      <c r="H19" s="104">
        <v>0</v>
      </c>
    </row>
    <row r="20" spans="1:8" ht="15.75" thickBot="1" x14ac:dyDescent="0.25">
      <c r="A20" s="134">
        <v>0</v>
      </c>
      <c r="B20" s="135"/>
      <c r="C20" s="136"/>
      <c r="D20" s="137"/>
      <c r="E20" s="110"/>
      <c r="F20" s="138"/>
      <c r="G20" s="111"/>
      <c r="H20" s="111"/>
    </row>
    <row r="21" spans="1:8" x14ac:dyDescent="0.2">
      <c r="A21" s="120" t="s">
        <v>118</v>
      </c>
      <c r="B21" s="121"/>
      <c r="C21" s="122"/>
      <c r="F21" s="123"/>
    </row>
    <row r="22" spans="1:8" x14ac:dyDescent="0.2">
      <c r="A22" s="126" t="s">
        <v>115</v>
      </c>
      <c r="B22" s="127">
        <v>39.186999999999998</v>
      </c>
      <c r="C22" s="128">
        <v>39.791699999999999</v>
      </c>
      <c r="D22" s="102">
        <v>0</v>
      </c>
      <c r="E22" s="102">
        <v>0</v>
      </c>
      <c r="F22" s="123">
        <v>0</v>
      </c>
      <c r="G22" s="104">
        <v>0</v>
      </c>
      <c r="H22" s="104">
        <v>0</v>
      </c>
    </row>
    <row r="23" spans="1:8" x14ac:dyDescent="0.2">
      <c r="A23" s="126" t="s">
        <v>119</v>
      </c>
      <c r="B23" s="127">
        <v>58.7</v>
      </c>
      <c r="C23" s="128">
        <v>58.7</v>
      </c>
      <c r="D23" s="102">
        <v>0</v>
      </c>
      <c r="E23" s="102">
        <v>0</v>
      </c>
      <c r="F23" s="123">
        <v>0</v>
      </c>
      <c r="G23" s="104">
        <v>0</v>
      </c>
      <c r="H23" s="104">
        <v>0</v>
      </c>
    </row>
    <row r="24" spans="1:8" x14ac:dyDescent="0.2">
      <c r="A24" s="126" t="s">
        <v>120</v>
      </c>
      <c r="B24" s="127">
        <v>20</v>
      </c>
      <c r="C24" s="128">
        <v>20</v>
      </c>
      <c r="D24" s="102">
        <v>0</v>
      </c>
      <c r="E24" s="102">
        <v>0</v>
      </c>
      <c r="F24" s="123">
        <v>0</v>
      </c>
      <c r="G24" s="104">
        <v>0</v>
      </c>
      <c r="H24" s="104">
        <v>0</v>
      </c>
    </row>
    <row r="25" spans="1:8" x14ac:dyDescent="0.2">
      <c r="A25" s="126">
        <v>0</v>
      </c>
      <c r="B25" s="127">
        <v>0</v>
      </c>
      <c r="C25" s="128">
        <v>0</v>
      </c>
      <c r="D25" s="102">
        <v>0</v>
      </c>
      <c r="E25" s="102">
        <v>0</v>
      </c>
      <c r="F25" s="123">
        <v>0</v>
      </c>
      <c r="G25" s="104">
        <v>0</v>
      </c>
      <c r="H25" s="104">
        <v>0</v>
      </c>
    </row>
    <row r="26" spans="1:8" x14ac:dyDescent="0.2">
      <c r="A26" s="126">
        <v>0</v>
      </c>
      <c r="B26" s="127">
        <v>0</v>
      </c>
      <c r="C26" s="128">
        <v>0</v>
      </c>
      <c r="D26" s="102">
        <v>0</v>
      </c>
      <c r="E26" s="102">
        <v>0</v>
      </c>
      <c r="F26" s="123">
        <v>0</v>
      </c>
      <c r="G26" s="104">
        <v>0</v>
      </c>
      <c r="H26" s="104">
        <v>0</v>
      </c>
    </row>
    <row r="27" spans="1:8" x14ac:dyDescent="0.2">
      <c r="A27" s="126">
        <v>0</v>
      </c>
      <c r="B27" s="127">
        <v>0</v>
      </c>
      <c r="C27" s="128">
        <v>0</v>
      </c>
      <c r="D27" s="102">
        <v>0</v>
      </c>
      <c r="E27" s="102">
        <v>0</v>
      </c>
      <c r="F27" s="123">
        <v>0</v>
      </c>
      <c r="G27" s="104">
        <v>0</v>
      </c>
      <c r="H27" s="104">
        <v>0</v>
      </c>
    </row>
    <row r="28" spans="1:8" ht="15.75" thickBot="1" x14ac:dyDescent="0.25">
      <c r="A28" s="134">
        <v>0</v>
      </c>
      <c r="B28" s="135"/>
      <c r="C28" s="136"/>
      <c r="D28" s="137"/>
      <c r="E28" s="110"/>
      <c r="F28" s="138"/>
      <c r="G28" s="111"/>
      <c r="H28" s="111"/>
    </row>
    <row r="29" spans="1:8" x14ac:dyDescent="0.2">
      <c r="A29" s="120" t="s">
        <v>121</v>
      </c>
      <c r="B29" s="121"/>
      <c r="C29" s="122"/>
      <c r="F29" s="123"/>
    </row>
    <row r="30" spans="1:8" x14ac:dyDescent="0.2">
      <c r="A30" s="126" t="s">
        <v>115</v>
      </c>
      <c r="B30" s="127">
        <v>25.577999999999999</v>
      </c>
      <c r="C30" s="128">
        <v>25.577999999999999</v>
      </c>
      <c r="D30" s="102">
        <v>0</v>
      </c>
      <c r="E30" s="102">
        <v>0</v>
      </c>
      <c r="F30" s="123">
        <v>0</v>
      </c>
      <c r="G30" s="104">
        <v>0</v>
      </c>
      <c r="H30" s="104">
        <v>0</v>
      </c>
    </row>
    <row r="31" spans="1:8" x14ac:dyDescent="0.2">
      <c r="A31" s="126" t="s">
        <v>122</v>
      </c>
      <c r="B31" s="127">
        <v>62.7</v>
      </c>
      <c r="C31" s="128">
        <v>62.7</v>
      </c>
      <c r="D31" s="102">
        <v>0</v>
      </c>
      <c r="E31" s="102">
        <v>0</v>
      </c>
      <c r="F31" s="123">
        <v>0</v>
      </c>
      <c r="G31" s="104">
        <v>0</v>
      </c>
      <c r="H31" s="104">
        <v>0</v>
      </c>
    </row>
    <row r="32" spans="1:8" x14ac:dyDescent="0.2">
      <c r="A32" s="126" t="s">
        <v>123</v>
      </c>
      <c r="B32" s="127">
        <v>19.5</v>
      </c>
      <c r="C32" s="128">
        <v>23.55</v>
      </c>
      <c r="D32" s="102">
        <v>0</v>
      </c>
      <c r="E32" s="102">
        <v>0</v>
      </c>
      <c r="F32" s="123">
        <v>0</v>
      </c>
      <c r="G32" s="104">
        <v>0</v>
      </c>
      <c r="H32" s="104">
        <v>0</v>
      </c>
    </row>
    <row r="33" spans="1:8" x14ac:dyDescent="0.2">
      <c r="A33" s="126" t="s">
        <v>124</v>
      </c>
      <c r="B33" s="127">
        <v>8.5</v>
      </c>
      <c r="C33" s="128">
        <v>8.5</v>
      </c>
      <c r="D33" s="102">
        <v>0</v>
      </c>
      <c r="E33" s="102">
        <v>0</v>
      </c>
      <c r="F33" s="123">
        <v>0</v>
      </c>
      <c r="G33" s="104">
        <v>0</v>
      </c>
      <c r="H33" s="104">
        <v>0</v>
      </c>
    </row>
    <row r="34" spans="1:8" x14ac:dyDescent="0.2">
      <c r="A34" s="126">
        <v>0</v>
      </c>
      <c r="B34" s="127">
        <v>0</v>
      </c>
      <c r="C34" s="128">
        <v>0</v>
      </c>
      <c r="D34" s="102">
        <v>0</v>
      </c>
      <c r="E34" s="102">
        <v>0</v>
      </c>
      <c r="F34" s="123">
        <v>0</v>
      </c>
      <c r="G34" s="104">
        <v>0</v>
      </c>
      <c r="H34" s="104">
        <v>0</v>
      </c>
    </row>
    <row r="35" spans="1:8" x14ac:dyDescent="0.2">
      <c r="A35" s="126">
        <v>0</v>
      </c>
      <c r="B35" s="127">
        <v>0</v>
      </c>
      <c r="C35" s="128">
        <v>0</v>
      </c>
      <c r="D35" s="102">
        <v>0</v>
      </c>
      <c r="E35" s="102">
        <v>0</v>
      </c>
      <c r="F35" s="123">
        <v>0</v>
      </c>
      <c r="G35" s="104">
        <v>0</v>
      </c>
      <c r="H35" s="104">
        <v>0</v>
      </c>
    </row>
    <row r="36" spans="1:8" x14ac:dyDescent="0.2">
      <c r="A36" s="126">
        <v>0</v>
      </c>
      <c r="B36" s="127">
        <v>0</v>
      </c>
      <c r="C36" s="128">
        <v>0</v>
      </c>
      <c r="D36" s="102">
        <v>0</v>
      </c>
      <c r="E36" s="102">
        <v>0</v>
      </c>
      <c r="F36" s="123">
        <v>0</v>
      </c>
      <c r="G36" s="104">
        <v>0</v>
      </c>
      <c r="H36" s="104">
        <v>0</v>
      </c>
    </row>
    <row r="37" spans="1:8" s="100" customFormat="1" x14ac:dyDescent="0.2">
      <c r="A37" s="139">
        <v>0</v>
      </c>
      <c r="B37" s="121"/>
      <c r="C37" s="122"/>
      <c r="D37" s="102"/>
      <c r="E37" s="102"/>
      <c r="F37" s="123"/>
      <c r="G37" s="104"/>
      <c r="H37" s="104"/>
    </row>
    <row r="38" spans="1:8" s="100" customFormat="1" x14ac:dyDescent="0.2">
      <c r="A38" s="139">
        <v>0</v>
      </c>
      <c r="B38" s="121"/>
      <c r="C38" s="122"/>
      <c r="D38" s="102"/>
      <c r="E38" s="102"/>
      <c r="F38" s="123"/>
      <c r="G38" s="104"/>
      <c r="H38" s="104"/>
    </row>
    <row r="39" spans="1:8" ht="15.75" thickBot="1" x14ac:dyDescent="0.25">
      <c r="A39" s="134">
        <v>0</v>
      </c>
      <c r="B39" s="135"/>
      <c r="C39" s="136"/>
      <c r="D39" s="137"/>
      <c r="E39" s="110"/>
      <c r="F39" s="138"/>
      <c r="G39" s="111"/>
      <c r="H39" s="111"/>
    </row>
    <row r="40" spans="1:8" x14ac:dyDescent="0.2">
      <c r="A40" s="120" t="s">
        <v>125</v>
      </c>
      <c r="B40" s="121"/>
      <c r="C40" s="122"/>
      <c r="F40" s="123"/>
    </row>
    <row r="41" spans="1:8" x14ac:dyDescent="0.2">
      <c r="A41" s="126" t="s">
        <v>115</v>
      </c>
      <c r="B41" s="127">
        <v>37.19</v>
      </c>
      <c r="C41" s="128">
        <v>35.839599999999997</v>
      </c>
      <c r="D41" s="102">
        <v>0</v>
      </c>
      <c r="E41" s="102">
        <v>0</v>
      </c>
      <c r="F41" s="123">
        <v>0</v>
      </c>
      <c r="G41" s="104">
        <v>0</v>
      </c>
      <c r="H41" s="104">
        <v>0</v>
      </c>
    </row>
    <row r="42" spans="1:8" x14ac:dyDescent="0.2">
      <c r="A42" s="126" t="s">
        <v>126</v>
      </c>
      <c r="B42" s="127">
        <v>55.5</v>
      </c>
      <c r="C42" s="128">
        <v>55.5</v>
      </c>
      <c r="D42" s="102">
        <v>0</v>
      </c>
      <c r="E42" s="102">
        <v>0</v>
      </c>
      <c r="F42" s="123">
        <v>0</v>
      </c>
      <c r="G42" s="104">
        <v>0</v>
      </c>
      <c r="H42" s="104">
        <v>0</v>
      </c>
    </row>
    <row r="43" spans="1:8" x14ac:dyDescent="0.2">
      <c r="A43" s="126" t="s">
        <v>127</v>
      </c>
      <c r="B43" s="127">
        <v>34.200000000000003</v>
      </c>
      <c r="C43" s="128">
        <v>34.200000000000003</v>
      </c>
      <c r="D43" s="102">
        <v>0</v>
      </c>
      <c r="E43" s="102">
        <v>0</v>
      </c>
      <c r="F43" s="123">
        <v>0</v>
      </c>
      <c r="G43" s="104">
        <v>0</v>
      </c>
      <c r="H43" s="104">
        <v>0</v>
      </c>
    </row>
    <row r="44" spans="1:8" x14ac:dyDescent="0.2">
      <c r="A44" s="126" t="s">
        <v>128</v>
      </c>
      <c r="B44" s="127">
        <v>34</v>
      </c>
      <c r="C44" s="128">
        <v>34</v>
      </c>
      <c r="D44" s="102">
        <v>0</v>
      </c>
      <c r="E44" s="102">
        <v>0</v>
      </c>
      <c r="F44" s="123">
        <v>0</v>
      </c>
      <c r="G44" s="104">
        <v>0</v>
      </c>
      <c r="H44" s="104">
        <v>0</v>
      </c>
    </row>
    <row r="45" spans="1:8" x14ac:dyDescent="0.2">
      <c r="A45" s="126" t="s">
        <v>129</v>
      </c>
      <c r="B45" s="127">
        <v>48.9</v>
      </c>
      <c r="C45" s="128">
        <v>48.9</v>
      </c>
      <c r="D45" s="102">
        <v>0</v>
      </c>
      <c r="E45" s="102">
        <v>0</v>
      </c>
      <c r="F45" s="123">
        <v>0</v>
      </c>
      <c r="G45" s="104">
        <v>0</v>
      </c>
      <c r="H45" s="104">
        <v>0</v>
      </c>
    </row>
    <row r="46" spans="1:8" x14ac:dyDescent="0.2">
      <c r="A46" s="126" t="s">
        <v>130</v>
      </c>
      <c r="B46" s="127">
        <v>37.4</v>
      </c>
      <c r="C46" s="128">
        <v>37.4</v>
      </c>
      <c r="D46" s="102">
        <v>0</v>
      </c>
      <c r="E46" s="102">
        <v>0</v>
      </c>
      <c r="F46" s="123">
        <v>0</v>
      </c>
      <c r="G46" s="104">
        <v>0</v>
      </c>
      <c r="H46" s="104">
        <v>0</v>
      </c>
    </row>
    <row r="47" spans="1:8" x14ac:dyDescent="0.2">
      <c r="A47" s="126">
        <v>0</v>
      </c>
      <c r="B47" s="127">
        <v>0</v>
      </c>
      <c r="C47" s="128">
        <v>0</v>
      </c>
      <c r="D47" s="102">
        <v>0</v>
      </c>
      <c r="E47" s="102">
        <v>0</v>
      </c>
      <c r="F47" s="123">
        <v>0</v>
      </c>
      <c r="G47" s="104">
        <v>0</v>
      </c>
      <c r="H47" s="104">
        <v>0</v>
      </c>
    </row>
    <row r="48" spans="1:8" x14ac:dyDescent="0.2">
      <c r="A48" s="126">
        <v>0</v>
      </c>
      <c r="B48" s="127">
        <v>0</v>
      </c>
      <c r="C48" s="128">
        <v>0</v>
      </c>
      <c r="D48" s="102">
        <v>0</v>
      </c>
      <c r="E48" s="102">
        <v>0</v>
      </c>
      <c r="F48" s="123">
        <v>0</v>
      </c>
      <c r="G48" s="104">
        <v>0</v>
      </c>
      <c r="H48" s="104">
        <v>0</v>
      </c>
    </row>
    <row r="49" spans="1:8" x14ac:dyDescent="0.2">
      <c r="A49" s="126">
        <v>0</v>
      </c>
      <c r="B49" s="127">
        <v>0</v>
      </c>
      <c r="C49" s="128">
        <v>0</v>
      </c>
      <c r="D49" s="102">
        <v>0</v>
      </c>
      <c r="E49" s="102">
        <v>0</v>
      </c>
      <c r="F49" s="123">
        <v>0</v>
      </c>
      <c r="G49" s="104">
        <v>0</v>
      </c>
      <c r="H49" s="104">
        <v>0</v>
      </c>
    </row>
    <row r="50" spans="1:8" ht="15.75" thickBot="1" x14ac:dyDescent="0.25">
      <c r="A50" s="134">
        <v>0</v>
      </c>
      <c r="B50" s="135"/>
      <c r="C50" s="136"/>
      <c r="D50" s="137"/>
      <c r="E50" s="110"/>
      <c r="F50" s="138"/>
      <c r="G50" s="111"/>
      <c r="H50" s="111"/>
    </row>
    <row r="51" spans="1:8" x14ac:dyDescent="0.2">
      <c r="A51" s="120" t="s">
        <v>131</v>
      </c>
      <c r="B51" s="121"/>
      <c r="C51" s="122"/>
      <c r="F51" s="123"/>
    </row>
    <row r="52" spans="1:8" x14ac:dyDescent="0.2">
      <c r="A52" s="126" t="s">
        <v>115</v>
      </c>
      <c r="B52" s="127">
        <v>21.48</v>
      </c>
      <c r="C52" s="128">
        <v>19.7956</v>
      </c>
      <c r="D52" s="102">
        <v>0</v>
      </c>
      <c r="E52" s="102">
        <v>0</v>
      </c>
      <c r="F52" s="123">
        <v>0</v>
      </c>
      <c r="G52" s="104">
        <v>0</v>
      </c>
      <c r="H52" s="104">
        <v>0</v>
      </c>
    </row>
    <row r="53" spans="1:8" x14ac:dyDescent="0.2">
      <c r="A53" s="126" t="s">
        <v>132</v>
      </c>
      <c r="B53" s="127">
        <v>67.5</v>
      </c>
      <c r="C53" s="128">
        <v>67.5</v>
      </c>
      <c r="D53" s="102">
        <v>0</v>
      </c>
      <c r="E53" s="102">
        <v>0</v>
      </c>
      <c r="F53" s="123">
        <v>0</v>
      </c>
      <c r="G53" s="104">
        <v>0</v>
      </c>
      <c r="H53" s="104">
        <v>0</v>
      </c>
    </row>
    <row r="54" spans="1:8" x14ac:dyDescent="0.2">
      <c r="A54" s="126" t="s">
        <v>133</v>
      </c>
      <c r="B54" s="127">
        <v>78.2</v>
      </c>
      <c r="C54" s="128">
        <v>78.2</v>
      </c>
      <c r="D54" s="102">
        <v>0</v>
      </c>
      <c r="E54" s="102">
        <v>0</v>
      </c>
      <c r="F54" s="123">
        <v>0</v>
      </c>
      <c r="G54" s="104">
        <v>0</v>
      </c>
      <c r="H54" s="104">
        <v>0</v>
      </c>
    </row>
    <row r="55" spans="1:8" x14ac:dyDescent="0.2">
      <c r="A55" s="126" t="s">
        <v>134</v>
      </c>
      <c r="B55" s="127">
        <v>86</v>
      </c>
      <c r="C55" s="128">
        <v>87.1</v>
      </c>
      <c r="D55" s="102">
        <v>0</v>
      </c>
      <c r="E55" s="102">
        <v>0</v>
      </c>
      <c r="F55" s="123">
        <v>0</v>
      </c>
      <c r="G55" s="104">
        <v>0</v>
      </c>
      <c r="H55" s="104">
        <v>0</v>
      </c>
    </row>
    <row r="56" spans="1:8" x14ac:dyDescent="0.2">
      <c r="A56" s="126" t="s">
        <v>135</v>
      </c>
      <c r="B56" s="127">
        <v>15.4</v>
      </c>
      <c r="C56" s="128">
        <v>15.4</v>
      </c>
      <c r="D56" s="102">
        <v>0</v>
      </c>
      <c r="E56" s="102">
        <v>0</v>
      </c>
      <c r="F56" s="123">
        <v>0</v>
      </c>
      <c r="G56" s="104">
        <v>0</v>
      </c>
      <c r="H56" s="104">
        <v>0</v>
      </c>
    </row>
    <row r="57" spans="1:8" x14ac:dyDescent="0.2">
      <c r="A57" s="126" t="s">
        <v>136</v>
      </c>
      <c r="B57" s="127">
        <v>17.399999999999999</v>
      </c>
      <c r="C57" s="128">
        <v>17.399999999999999</v>
      </c>
      <c r="D57" s="102">
        <v>0</v>
      </c>
      <c r="E57" s="102">
        <v>0</v>
      </c>
      <c r="F57" s="123">
        <v>0</v>
      </c>
      <c r="G57" s="104">
        <v>0</v>
      </c>
      <c r="H57" s="104">
        <v>0</v>
      </c>
    </row>
    <row r="58" spans="1:8" x14ac:dyDescent="0.2">
      <c r="A58" s="126" t="s">
        <v>137</v>
      </c>
      <c r="B58" s="127">
        <v>32.799999999999997</v>
      </c>
      <c r="C58" s="128">
        <v>33.81</v>
      </c>
      <c r="D58" s="102">
        <v>0</v>
      </c>
      <c r="E58" s="102">
        <v>0</v>
      </c>
      <c r="F58" s="123">
        <v>0</v>
      </c>
      <c r="G58" s="104">
        <v>0</v>
      </c>
      <c r="H58" s="104">
        <v>0</v>
      </c>
    </row>
    <row r="59" spans="1:8" x14ac:dyDescent="0.2">
      <c r="A59" s="126">
        <v>0</v>
      </c>
      <c r="B59" s="127">
        <v>0</v>
      </c>
      <c r="C59" s="128">
        <v>0</v>
      </c>
      <c r="D59" s="102">
        <v>0</v>
      </c>
      <c r="E59" s="102">
        <v>0</v>
      </c>
      <c r="F59" s="123">
        <v>0</v>
      </c>
      <c r="G59" s="104">
        <v>0</v>
      </c>
      <c r="H59" s="104">
        <v>0</v>
      </c>
    </row>
    <row r="60" spans="1:8" x14ac:dyDescent="0.2">
      <c r="A60" s="126">
        <v>0</v>
      </c>
      <c r="B60" s="127">
        <v>0</v>
      </c>
      <c r="C60" s="128">
        <v>0</v>
      </c>
      <c r="D60" s="102">
        <v>0</v>
      </c>
      <c r="E60" s="102">
        <v>0</v>
      </c>
      <c r="F60" s="123">
        <v>0</v>
      </c>
      <c r="G60" s="104">
        <v>0</v>
      </c>
      <c r="H60" s="104">
        <v>0</v>
      </c>
    </row>
    <row r="61" spans="1:8" x14ac:dyDescent="0.2">
      <c r="A61" s="126">
        <v>0</v>
      </c>
      <c r="B61" s="127">
        <v>0</v>
      </c>
      <c r="C61" s="128">
        <v>0</v>
      </c>
      <c r="D61" s="102">
        <v>0</v>
      </c>
      <c r="E61" s="102">
        <v>0</v>
      </c>
      <c r="F61" s="123">
        <v>0</v>
      </c>
      <c r="G61" s="104">
        <v>0</v>
      </c>
      <c r="H61" s="104">
        <v>0</v>
      </c>
    </row>
    <row r="62" spans="1:8" s="100" customFormat="1" x14ac:dyDescent="0.2">
      <c r="A62" s="139">
        <v>0</v>
      </c>
      <c r="B62" s="121"/>
      <c r="C62" s="122"/>
      <c r="D62" s="102"/>
      <c r="E62" s="102"/>
      <c r="F62" s="123"/>
      <c r="G62" s="104"/>
      <c r="H62" s="104"/>
    </row>
    <row r="63" spans="1:8" s="100" customFormat="1" x14ac:dyDescent="0.2">
      <c r="A63" s="139">
        <v>0</v>
      </c>
      <c r="B63" s="121"/>
      <c r="C63" s="122"/>
      <c r="D63" s="102"/>
      <c r="E63" s="102"/>
      <c r="F63" s="123"/>
      <c r="G63" s="104"/>
      <c r="H63" s="104"/>
    </row>
    <row r="64" spans="1:8" ht="15.75" thickBot="1" x14ac:dyDescent="0.25">
      <c r="A64" s="134">
        <v>0</v>
      </c>
      <c r="B64" s="135"/>
      <c r="C64" s="136"/>
      <c r="D64" s="137"/>
      <c r="E64" s="110"/>
      <c r="F64" s="138"/>
      <c r="G64" s="111"/>
      <c r="H64" s="111"/>
    </row>
    <row r="65" spans="1:8" x14ac:dyDescent="0.2">
      <c r="A65" s="120" t="s">
        <v>138</v>
      </c>
      <c r="B65" s="121"/>
      <c r="C65" s="122"/>
      <c r="F65" s="123"/>
    </row>
    <row r="66" spans="1:8" x14ac:dyDescent="0.2">
      <c r="A66" s="126" t="s">
        <v>115</v>
      </c>
      <c r="B66" s="127">
        <v>48.707000000000001</v>
      </c>
      <c r="C66" s="128">
        <v>47.0289</v>
      </c>
      <c r="D66" s="102">
        <v>0</v>
      </c>
      <c r="E66" s="102">
        <v>0</v>
      </c>
      <c r="F66" s="123">
        <v>0</v>
      </c>
      <c r="G66" s="104">
        <v>0</v>
      </c>
      <c r="H66" s="104">
        <v>0</v>
      </c>
    </row>
    <row r="67" spans="1:8" x14ac:dyDescent="0.2">
      <c r="A67" s="126" t="s">
        <v>139</v>
      </c>
      <c r="B67" s="127">
        <v>47.2</v>
      </c>
      <c r="C67" s="128">
        <v>47.2</v>
      </c>
      <c r="D67" s="102">
        <v>0</v>
      </c>
      <c r="E67" s="102">
        <v>0</v>
      </c>
      <c r="F67" s="123">
        <v>0</v>
      </c>
      <c r="G67" s="104">
        <v>0</v>
      </c>
      <c r="H67" s="104">
        <v>0</v>
      </c>
    </row>
    <row r="68" spans="1:8" x14ac:dyDescent="0.2">
      <c r="A68" s="126" t="s">
        <v>140</v>
      </c>
      <c r="B68" s="127">
        <v>25.7</v>
      </c>
      <c r="C68" s="128">
        <v>25.7</v>
      </c>
      <c r="D68" s="102">
        <v>0</v>
      </c>
      <c r="E68" s="102">
        <v>0</v>
      </c>
      <c r="F68" s="123">
        <v>0</v>
      </c>
      <c r="G68" s="104">
        <v>0</v>
      </c>
      <c r="H68" s="104">
        <v>0</v>
      </c>
    </row>
    <row r="69" spans="1:8" x14ac:dyDescent="0.2">
      <c r="A69" s="126" t="s">
        <v>141</v>
      </c>
      <c r="B69" s="127">
        <v>11</v>
      </c>
      <c r="C69" s="128">
        <v>11</v>
      </c>
      <c r="D69" s="102">
        <v>0</v>
      </c>
      <c r="E69" s="102">
        <v>0</v>
      </c>
      <c r="F69" s="123">
        <v>0</v>
      </c>
      <c r="G69" s="104">
        <v>0</v>
      </c>
      <c r="H69" s="104">
        <v>0</v>
      </c>
    </row>
    <row r="70" spans="1:8" x14ac:dyDescent="0.2">
      <c r="A70" s="126" t="s">
        <v>142</v>
      </c>
      <c r="B70" s="127">
        <v>30.4</v>
      </c>
      <c r="C70" s="128">
        <v>30.4</v>
      </c>
      <c r="D70" s="102">
        <v>0</v>
      </c>
      <c r="E70" s="102">
        <v>0</v>
      </c>
      <c r="F70" s="123">
        <v>0</v>
      </c>
      <c r="G70" s="104">
        <v>0</v>
      </c>
      <c r="H70" s="104">
        <v>0</v>
      </c>
    </row>
    <row r="71" spans="1:8" x14ac:dyDescent="0.2">
      <c r="A71" s="126" t="s">
        <v>143</v>
      </c>
      <c r="B71" s="127">
        <v>7.8</v>
      </c>
      <c r="C71" s="128">
        <v>7.8</v>
      </c>
      <c r="D71" s="102">
        <v>0</v>
      </c>
      <c r="E71" s="102">
        <v>0</v>
      </c>
      <c r="F71" s="123">
        <v>0</v>
      </c>
      <c r="G71" s="104">
        <v>0</v>
      </c>
      <c r="H71" s="104">
        <v>0</v>
      </c>
    </row>
    <row r="72" spans="1:8" x14ac:dyDescent="0.2">
      <c r="A72" s="126" t="s">
        <v>144</v>
      </c>
      <c r="B72" s="127">
        <v>5.3</v>
      </c>
      <c r="C72" s="128">
        <v>0</v>
      </c>
      <c r="D72" s="102">
        <v>0</v>
      </c>
      <c r="E72" s="102">
        <v>0</v>
      </c>
      <c r="F72" s="123">
        <v>0</v>
      </c>
      <c r="G72" s="104">
        <v>0</v>
      </c>
      <c r="H72" s="104">
        <v>0</v>
      </c>
    </row>
    <row r="73" spans="1:8" x14ac:dyDescent="0.2">
      <c r="A73" s="126">
        <v>0</v>
      </c>
      <c r="B73" s="127">
        <v>0</v>
      </c>
      <c r="C73" s="128">
        <v>0</v>
      </c>
      <c r="D73" s="102">
        <v>0</v>
      </c>
      <c r="E73" s="102">
        <v>0</v>
      </c>
      <c r="F73" s="123">
        <v>0</v>
      </c>
      <c r="G73" s="104">
        <v>0</v>
      </c>
      <c r="H73" s="104">
        <v>0</v>
      </c>
    </row>
    <row r="74" spans="1:8" x14ac:dyDescent="0.2">
      <c r="A74" s="126">
        <v>0</v>
      </c>
      <c r="B74" s="127">
        <v>0</v>
      </c>
      <c r="C74" s="128">
        <v>0</v>
      </c>
      <c r="D74" s="102">
        <v>0</v>
      </c>
      <c r="E74" s="102">
        <v>0</v>
      </c>
      <c r="F74" s="123">
        <v>0</v>
      </c>
      <c r="G74" s="104">
        <v>0</v>
      </c>
      <c r="H74" s="104">
        <v>0</v>
      </c>
    </row>
    <row r="75" spans="1:8" x14ac:dyDescent="0.2">
      <c r="A75" s="126">
        <v>0</v>
      </c>
      <c r="B75" s="127">
        <v>0</v>
      </c>
      <c r="C75" s="128">
        <v>0</v>
      </c>
      <c r="D75" s="102">
        <v>0</v>
      </c>
      <c r="E75" s="102">
        <v>0</v>
      </c>
      <c r="F75" s="123">
        <v>0</v>
      </c>
      <c r="G75" s="104">
        <v>0</v>
      </c>
      <c r="H75" s="104">
        <v>0</v>
      </c>
    </row>
    <row r="76" spans="1:8" s="100" customFormat="1" x14ac:dyDescent="0.2">
      <c r="A76" s="139">
        <v>0</v>
      </c>
      <c r="B76" s="121"/>
      <c r="C76" s="122"/>
      <c r="D76" s="102"/>
      <c r="E76" s="102"/>
      <c r="F76" s="123"/>
      <c r="G76" s="104"/>
      <c r="H76" s="104"/>
    </row>
    <row r="77" spans="1:8" s="100" customFormat="1" x14ac:dyDescent="0.2">
      <c r="A77" s="139">
        <v>0</v>
      </c>
      <c r="B77" s="121"/>
      <c r="C77" s="122"/>
      <c r="D77" s="102"/>
      <c r="E77" s="102"/>
      <c r="F77" s="123"/>
      <c r="G77" s="104"/>
      <c r="H77" s="104"/>
    </row>
    <row r="78" spans="1:8" ht="15.75" thickBot="1" x14ac:dyDescent="0.25">
      <c r="A78" s="134">
        <v>0</v>
      </c>
      <c r="B78" s="135"/>
      <c r="C78" s="136"/>
      <c r="D78" s="137"/>
      <c r="E78" s="110"/>
      <c r="F78" s="138"/>
      <c r="G78" s="111"/>
      <c r="H78" s="111"/>
    </row>
    <row r="79" spans="1:8" x14ac:dyDescent="0.2">
      <c r="A79" s="120" t="s">
        <v>145</v>
      </c>
      <c r="B79" s="121"/>
      <c r="C79" s="122"/>
      <c r="F79" s="123"/>
    </row>
    <row r="80" spans="1:8" x14ac:dyDescent="0.2">
      <c r="A80" s="139" t="s">
        <v>115</v>
      </c>
      <c r="B80" s="127">
        <v>35.9</v>
      </c>
      <c r="C80" s="128">
        <v>35.590000000000003</v>
      </c>
      <c r="D80" s="102">
        <v>0</v>
      </c>
      <c r="E80" s="102">
        <v>0</v>
      </c>
      <c r="F80" s="123">
        <v>0</v>
      </c>
      <c r="G80" s="104">
        <v>0</v>
      </c>
      <c r="H80" s="104">
        <v>0</v>
      </c>
    </row>
    <row r="81" spans="1:8" x14ac:dyDescent="0.2">
      <c r="A81" s="126" t="s">
        <v>146</v>
      </c>
      <c r="B81" s="127">
        <v>66.7</v>
      </c>
      <c r="C81" s="128">
        <v>66.7</v>
      </c>
      <c r="D81" s="102">
        <v>0</v>
      </c>
      <c r="E81" s="102">
        <v>0</v>
      </c>
      <c r="F81" s="123">
        <v>0</v>
      </c>
      <c r="G81" s="104">
        <v>0</v>
      </c>
      <c r="H81" s="104">
        <v>0</v>
      </c>
    </row>
    <row r="82" spans="1:8" x14ac:dyDescent="0.2">
      <c r="A82" s="126" t="s">
        <v>147</v>
      </c>
      <c r="B82" s="127">
        <v>51.4</v>
      </c>
      <c r="C82" s="128">
        <v>51.4</v>
      </c>
      <c r="D82" s="102">
        <v>0</v>
      </c>
      <c r="E82" s="102">
        <v>0</v>
      </c>
      <c r="F82" s="123">
        <v>0</v>
      </c>
      <c r="G82" s="104">
        <v>0</v>
      </c>
      <c r="H82" s="104">
        <v>0</v>
      </c>
    </row>
    <row r="83" spans="1:8" x14ac:dyDescent="0.2">
      <c r="A83" s="126" t="s">
        <v>148</v>
      </c>
      <c r="B83" s="127">
        <v>69.5</v>
      </c>
      <c r="C83" s="128">
        <v>69.5</v>
      </c>
      <c r="D83" s="102">
        <v>0</v>
      </c>
      <c r="E83" s="102">
        <v>0</v>
      </c>
      <c r="F83" s="123">
        <v>0</v>
      </c>
      <c r="G83" s="104">
        <v>0</v>
      </c>
      <c r="H83" s="104">
        <v>0</v>
      </c>
    </row>
    <row r="84" spans="1:8" x14ac:dyDescent="0.2">
      <c r="A84" s="126" t="s">
        <v>149</v>
      </c>
      <c r="B84" s="127">
        <v>6.9</v>
      </c>
      <c r="C84" s="128">
        <v>23.2</v>
      </c>
      <c r="D84" s="102">
        <v>0</v>
      </c>
      <c r="E84" s="102">
        <v>0</v>
      </c>
      <c r="F84" s="123">
        <v>0</v>
      </c>
      <c r="G84" s="104">
        <v>0</v>
      </c>
      <c r="H84" s="104">
        <v>0</v>
      </c>
    </row>
    <row r="85" spans="1:8" x14ac:dyDescent="0.2">
      <c r="A85" s="126" t="s">
        <v>150</v>
      </c>
      <c r="B85" s="127">
        <v>27.9</v>
      </c>
      <c r="C85" s="128">
        <v>27.9</v>
      </c>
      <c r="D85" s="102">
        <v>0</v>
      </c>
      <c r="E85" s="102">
        <v>0</v>
      </c>
      <c r="F85" s="123">
        <v>0</v>
      </c>
      <c r="G85" s="104">
        <v>0</v>
      </c>
      <c r="H85" s="104">
        <v>0</v>
      </c>
    </row>
    <row r="86" spans="1:8" x14ac:dyDescent="0.2">
      <c r="A86" s="126">
        <v>0</v>
      </c>
      <c r="B86" s="127">
        <v>0</v>
      </c>
      <c r="C86" s="128">
        <v>0</v>
      </c>
      <c r="D86" s="102">
        <v>0</v>
      </c>
      <c r="E86" s="102">
        <v>0</v>
      </c>
      <c r="F86" s="123">
        <v>0</v>
      </c>
      <c r="G86" s="104">
        <v>0</v>
      </c>
      <c r="H86" s="104">
        <v>0</v>
      </c>
    </row>
    <row r="87" spans="1:8" x14ac:dyDescent="0.2">
      <c r="A87" s="126">
        <v>0</v>
      </c>
      <c r="B87" s="127">
        <v>0</v>
      </c>
      <c r="C87" s="128">
        <v>0</v>
      </c>
      <c r="D87" s="102">
        <v>0</v>
      </c>
      <c r="E87" s="102">
        <v>0</v>
      </c>
      <c r="F87" s="123">
        <v>0</v>
      </c>
      <c r="G87" s="104">
        <v>0</v>
      </c>
      <c r="H87" s="104">
        <v>0</v>
      </c>
    </row>
    <row r="88" spans="1:8" x14ac:dyDescent="0.2">
      <c r="A88" s="126">
        <v>0</v>
      </c>
      <c r="B88" s="127">
        <v>0</v>
      </c>
      <c r="C88" s="128">
        <v>0</v>
      </c>
      <c r="D88" s="102">
        <v>0</v>
      </c>
      <c r="E88" s="102">
        <v>0</v>
      </c>
      <c r="F88" s="123">
        <v>0</v>
      </c>
      <c r="G88" s="104">
        <v>0</v>
      </c>
      <c r="H88" s="104">
        <v>0</v>
      </c>
    </row>
    <row r="89" spans="1:8" s="100" customFormat="1" x14ac:dyDescent="0.2">
      <c r="A89" s="139">
        <v>0</v>
      </c>
      <c r="B89" s="121"/>
      <c r="C89" s="122"/>
      <c r="D89" s="102"/>
      <c r="E89" s="102"/>
      <c r="F89" s="123"/>
      <c r="G89" s="104"/>
      <c r="H89" s="104"/>
    </row>
    <row r="90" spans="1:8" s="100" customFormat="1" x14ac:dyDescent="0.2">
      <c r="A90" s="139">
        <v>0</v>
      </c>
      <c r="B90" s="121"/>
      <c r="C90" s="122"/>
      <c r="D90" s="102"/>
      <c r="E90" s="102"/>
      <c r="F90" s="123"/>
      <c r="G90" s="104"/>
      <c r="H90" s="104"/>
    </row>
    <row r="91" spans="1:8" ht="15.75" thickBot="1" x14ac:dyDescent="0.25">
      <c r="A91" s="134">
        <v>0</v>
      </c>
      <c r="B91" s="135"/>
      <c r="C91" s="136"/>
      <c r="D91" s="137"/>
      <c r="E91" s="110"/>
      <c r="F91" s="138"/>
      <c r="G91" s="111"/>
      <c r="H91" s="111"/>
    </row>
    <row r="92" spans="1:8" x14ac:dyDescent="0.2">
      <c r="A92" s="120" t="s">
        <v>151</v>
      </c>
      <c r="B92" s="121"/>
      <c r="C92" s="122"/>
      <c r="F92" s="123"/>
    </row>
    <row r="93" spans="1:8" x14ac:dyDescent="0.2">
      <c r="A93" s="139" t="s">
        <v>115</v>
      </c>
      <c r="B93" s="127">
        <v>19.3</v>
      </c>
      <c r="C93" s="128">
        <v>23.97</v>
      </c>
      <c r="D93" s="102">
        <v>0</v>
      </c>
      <c r="E93" s="102">
        <v>0</v>
      </c>
      <c r="F93" s="123">
        <v>0</v>
      </c>
      <c r="G93" s="104">
        <v>0</v>
      </c>
      <c r="H93" s="104">
        <v>0</v>
      </c>
    </row>
    <row r="94" spans="1:8" x14ac:dyDescent="0.2">
      <c r="A94" s="126" t="s">
        <v>152</v>
      </c>
      <c r="B94" s="127">
        <v>65.3</v>
      </c>
      <c r="C94" s="128">
        <v>65.3</v>
      </c>
      <c r="D94" s="102">
        <v>0</v>
      </c>
      <c r="E94" s="102">
        <v>0</v>
      </c>
      <c r="F94" s="123">
        <v>0</v>
      </c>
      <c r="G94" s="104">
        <v>0</v>
      </c>
      <c r="H94" s="104">
        <v>0</v>
      </c>
    </row>
    <row r="95" spans="1:8" x14ac:dyDescent="0.2">
      <c r="A95" s="126" t="s">
        <v>153</v>
      </c>
      <c r="B95" s="127">
        <v>63.8</v>
      </c>
      <c r="C95" s="128">
        <v>63.8</v>
      </c>
      <c r="D95" s="102">
        <v>0</v>
      </c>
      <c r="E95" s="102">
        <v>0</v>
      </c>
      <c r="F95" s="123">
        <v>0</v>
      </c>
      <c r="G95" s="104">
        <v>0</v>
      </c>
      <c r="H95" s="104">
        <v>0</v>
      </c>
    </row>
    <row r="96" spans="1:8" x14ac:dyDescent="0.2">
      <c r="A96" s="126" t="s">
        <v>154</v>
      </c>
      <c r="B96" s="127">
        <v>113.7</v>
      </c>
      <c r="C96" s="128">
        <v>113.7</v>
      </c>
      <c r="D96" s="102">
        <v>0</v>
      </c>
      <c r="E96" s="102">
        <v>0</v>
      </c>
      <c r="F96" s="123">
        <v>0</v>
      </c>
      <c r="G96" s="104">
        <v>0</v>
      </c>
      <c r="H96" s="104">
        <v>0</v>
      </c>
    </row>
    <row r="97" spans="1:8" x14ac:dyDescent="0.2">
      <c r="A97" s="126" t="s">
        <v>155</v>
      </c>
      <c r="B97" s="127">
        <v>24.6</v>
      </c>
      <c r="C97" s="128">
        <v>38</v>
      </c>
      <c r="D97" s="102">
        <v>0</v>
      </c>
      <c r="E97" s="102">
        <v>0</v>
      </c>
      <c r="F97" s="123">
        <v>0</v>
      </c>
      <c r="G97" s="104">
        <v>0</v>
      </c>
      <c r="H97" s="104">
        <v>0</v>
      </c>
    </row>
    <row r="98" spans="1:8" x14ac:dyDescent="0.2">
      <c r="A98" s="126" t="s">
        <v>156</v>
      </c>
      <c r="B98" s="127">
        <v>21.6</v>
      </c>
      <c r="C98" s="128">
        <v>18.8</v>
      </c>
      <c r="D98" s="102">
        <v>0</v>
      </c>
      <c r="E98" s="102">
        <v>0</v>
      </c>
      <c r="F98" s="123">
        <v>0</v>
      </c>
      <c r="G98" s="104">
        <v>0</v>
      </c>
      <c r="H98" s="104">
        <v>0</v>
      </c>
    </row>
    <row r="99" spans="1:8" x14ac:dyDescent="0.2">
      <c r="A99" s="126" t="s">
        <v>157</v>
      </c>
      <c r="B99" s="127">
        <v>10.1</v>
      </c>
      <c r="C99" s="128">
        <v>21.4</v>
      </c>
      <c r="D99" s="102">
        <v>0</v>
      </c>
      <c r="E99" s="102">
        <v>0</v>
      </c>
      <c r="F99" s="123">
        <v>0</v>
      </c>
      <c r="G99" s="104">
        <v>0</v>
      </c>
      <c r="H99" s="104">
        <v>0</v>
      </c>
    </row>
    <row r="100" spans="1:8" x14ac:dyDescent="0.2">
      <c r="A100" s="126" t="s">
        <v>158</v>
      </c>
      <c r="B100" s="127">
        <v>19.899999999999999</v>
      </c>
      <c r="C100" s="128">
        <v>20</v>
      </c>
      <c r="D100" s="102">
        <v>0</v>
      </c>
      <c r="E100" s="102">
        <v>0</v>
      </c>
      <c r="F100" s="123">
        <v>0</v>
      </c>
      <c r="G100" s="104">
        <v>0</v>
      </c>
      <c r="H100" s="104">
        <v>0</v>
      </c>
    </row>
    <row r="101" spans="1:8" x14ac:dyDescent="0.2">
      <c r="A101" s="126" t="s">
        <v>159</v>
      </c>
      <c r="B101" s="127">
        <v>20</v>
      </c>
      <c r="C101" s="128">
        <v>16</v>
      </c>
      <c r="D101" s="102">
        <v>0</v>
      </c>
      <c r="E101" s="102">
        <v>0</v>
      </c>
      <c r="F101" s="123">
        <v>0</v>
      </c>
      <c r="G101" s="104">
        <v>0</v>
      </c>
      <c r="H101" s="104">
        <v>0</v>
      </c>
    </row>
    <row r="102" spans="1:8" x14ac:dyDescent="0.2">
      <c r="A102" s="126" t="s">
        <v>160</v>
      </c>
      <c r="B102" s="127">
        <v>12.2</v>
      </c>
      <c r="C102" s="128">
        <v>12.2</v>
      </c>
      <c r="D102" s="102">
        <v>0</v>
      </c>
      <c r="E102" s="102">
        <v>0</v>
      </c>
      <c r="F102" s="123">
        <v>0</v>
      </c>
      <c r="G102" s="104">
        <v>0</v>
      </c>
      <c r="H102" s="104">
        <v>0</v>
      </c>
    </row>
    <row r="103" spans="1:8" x14ac:dyDescent="0.2">
      <c r="A103" s="126" t="s">
        <v>161</v>
      </c>
      <c r="B103" s="127">
        <v>17.3</v>
      </c>
      <c r="C103" s="128">
        <v>20</v>
      </c>
      <c r="D103" s="102">
        <v>0</v>
      </c>
      <c r="E103" s="102">
        <v>0</v>
      </c>
      <c r="F103" s="123">
        <v>0</v>
      </c>
      <c r="G103" s="104">
        <v>0</v>
      </c>
      <c r="H103" s="104">
        <v>0</v>
      </c>
    </row>
    <row r="104" spans="1:8" x14ac:dyDescent="0.2">
      <c r="A104" s="126" t="s">
        <v>162</v>
      </c>
      <c r="B104" s="127">
        <v>17</v>
      </c>
      <c r="C104" s="128">
        <v>20</v>
      </c>
      <c r="D104" s="102">
        <v>0</v>
      </c>
      <c r="E104" s="102">
        <v>0</v>
      </c>
      <c r="F104" s="123">
        <v>0</v>
      </c>
      <c r="G104" s="104">
        <v>0</v>
      </c>
      <c r="H104" s="104">
        <v>0</v>
      </c>
    </row>
    <row r="105" spans="1:8" x14ac:dyDescent="0.2">
      <c r="A105" s="126" t="s">
        <v>163</v>
      </c>
      <c r="B105" s="127">
        <v>17.5</v>
      </c>
      <c r="C105" s="128">
        <v>17.5</v>
      </c>
      <c r="D105" s="102">
        <v>0</v>
      </c>
      <c r="E105" s="102">
        <v>0</v>
      </c>
      <c r="F105" s="123">
        <v>0</v>
      </c>
      <c r="G105" s="104">
        <v>0</v>
      </c>
      <c r="H105" s="104">
        <v>0</v>
      </c>
    </row>
    <row r="106" spans="1:8" x14ac:dyDescent="0.2">
      <c r="A106" s="126" t="s">
        <v>164</v>
      </c>
      <c r="B106" s="127">
        <v>20</v>
      </c>
      <c r="C106" s="128">
        <v>11</v>
      </c>
      <c r="D106" s="102">
        <v>0</v>
      </c>
      <c r="E106" s="102">
        <v>0</v>
      </c>
      <c r="F106" s="123">
        <v>0</v>
      </c>
      <c r="G106" s="104">
        <v>0</v>
      </c>
      <c r="H106" s="104">
        <v>0</v>
      </c>
    </row>
    <row r="107" spans="1:8" x14ac:dyDescent="0.2">
      <c r="A107" s="126" t="s">
        <v>165</v>
      </c>
      <c r="B107" s="127">
        <v>18.5</v>
      </c>
      <c r="C107" s="128">
        <v>18.5</v>
      </c>
      <c r="D107" s="102">
        <v>0</v>
      </c>
      <c r="E107" s="102">
        <v>0</v>
      </c>
      <c r="F107" s="123">
        <v>0</v>
      </c>
      <c r="G107" s="104">
        <v>0</v>
      </c>
      <c r="H107" s="104">
        <v>0</v>
      </c>
    </row>
    <row r="108" spans="1:8" x14ac:dyDescent="0.2">
      <c r="A108" s="126" t="s">
        <v>166</v>
      </c>
      <c r="B108" s="127">
        <v>13</v>
      </c>
      <c r="C108" s="128">
        <v>13</v>
      </c>
      <c r="D108" s="102">
        <v>0</v>
      </c>
      <c r="E108" s="102">
        <v>0</v>
      </c>
      <c r="F108" s="123">
        <v>0</v>
      </c>
      <c r="G108" s="104">
        <v>0</v>
      </c>
      <c r="H108" s="104">
        <v>0</v>
      </c>
    </row>
    <row r="109" spans="1:8" x14ac:dyDescent="0.2">
      <c r="A109" s="126">
        <v>0</v>
      </c>
      <c r="B109" s="127">
        <v>0</v>
      </c>
      <c r="C109" s="128">
        <v>0</v>
      </c>
      <c r="D109" s="102">
        <v>0</v>
      </c>
      <c r="E109" s="102">
        <v>0</v>
      </c>
      <c r="F109" s="123">
        <v>0</v>
      </c>
      <c r="G109" s="104">
        <v>0</v>
      </c>
      <c r="H109" s="104">
        <v>0</v>
      </c>
    </row>
    <row r="110" spans="1:8" x14ac:dyDescent="0.2">
      <c r="A110" s="126">
        <v>0</v>
      </c>
      <c r="B110" s="127">
        <v>0</v>
      </c>
      <c r="C110" s="128">
        <v>0</v>
      </c>
      <c r="D110" s="102">
        <v>0</v>
      </c>
      <c r="E110" s="102">
        <v>0</v>
      </c>
      <c r="F110" s="123">
        <v>0</v>
      </c>
      <c r="G110" s="104">
        <v>0</v>
      </c>
      <c r="H110" s="104">
        <v>0</v>
      </c>
    </row>
    <row r="111" spans="1:8" x14ac:dyDescent="0.2">
      <c r="A111" s="126">
        <v>0</v>
      </c>
      <c r="B111" s="127">
        <v>0</v>
      </c>
      <c r="C111" s="128">
        <v>0</v>
      </c>
      <c r="D111" s="102">
        <v>0</v>
      </c>
      <c r="E111" s="102">
        <v>0</v>
      </c>
      <c r="F111" s="123">
        <v>0</v>
      </c>
      <c r="G111" s="104">
        <v>0</v>
      </c>
      <c r="H111" s="104">
        <v>0</v>
      </c>
    </row>
    <row r="112" spans="1:8" s="100" customFormat="1" x14ac:dyDescent="0.2">
      <c r="A112" s="139">
        <v>0</v>
      </c>
      <c r="B112" s="121"/>
      <c r="C112" s="122"/>
      <c r="D112" s="102"/>
      <c r="E112" s="102"/>
      <c r="F112" s="123"/>
      <c r="G112" s="104"/>
      <c r="H112" s="104"/>
    </row>
    <row r="113" spans="1:8" s="100" customFormat="1" x14ac:dyDescent="0.2">
      <c r="A113" s="139">
        <v>0</v>
      </c>
      <c r="B113" s="121"/>
      <c r="C113" s="122"/>
      <c r="D113" s="102"/>
      <c r="E113" s="102"/>
      <c r="F113" s="123"/>
      <c r="G113" s="104"/>
      <c r="H113" s="104"/>
    </row>
    <row r="114" spans="1:8" s="100" customFormat="1" x14ac:dyDescent="0.2">
      <c r="A114" s="139">
        <v>0</v>
      </c>
      <c r="B114" s="121"/>
      <c r="C114" s="122"/>
      <c r="D114" s="102"/>
      <c r="E114" s="102"/>
      <c r="F114" s="123"/>
      <c r="G114" s="104"/>
      <c r="H114" s="104"/>
    </row>
    <row r="115" spans="1:8" s="100" customFormat="1" x14ac:dyDescent="0.2">
      <c r="A115" s="139">
        <v>0</v>
      </c>
      <c r="B115" s="121"/>
      <c r="C115" s="122"/>
      <c r="D115" s="102"/>
      <c r="E115" s="102"/>
      <c r="F115" s="123"/>
      <c r="G115" s="104"/>
      <c r="H115" s="104"/>
    </row>
    <row r="116" spans="1:8" ht="15.75" thickBot="1" x14ac:dyDescent="0.25">
      <c r="A116" s="140">
        <v>0</v>
      </c>
      <c r="B116" s="135"/>
      <c r="C116" s="136"/>
      <c r="D116" s="137"/>
      <c r="E116" s="110"/>
      <c r="F116" s="138"/>
      <c r="G116" s="111"/>
      <c r="H116" s="111"/>
    </row>
    <row r="117" spans="1:8" x14ac:dyDescent="0.2">
      <c r="A117" s="120" t="s">
        <v>167</v>
      </c>
      <c r="B117" s="121"/>
      <c r="C117" s="122"/>
      <c r="F117" s="123"/>
    </row>
    <row r="118" spans="1:8" x14ac:dyDescent="0.2">
      <c r="A118" s="126" t="s">
        <v>115</v>
      </c>
      <c r="B118" s="127">
        <v>30.443000000000001</v>
      </c>
      <c r="C118" s="128">
        <v>33.935499999999998</v>
      </c>
      <c r="D118" s="102">
        <v>4861058</v>
      </c>
      <c r="E118" s="102">
        <v>2977316</v>
      </c>
      <c r="F118" s="123">
        <v>14798.518869400001</v>
      </c>
      <c r="G118" s="104">
        <v>10103.670711799998</v>
      </c>
      <c r="H118" s="104">
        <v>24902.1895812</v>
      </c>
    </row>
    <row r="119" spans="1:8" x14ac:dyDescent="0.2">
      <c r="A119" s="126" t="s">
        <v>168</v>
      </c>
      <c r="B119" s="127">
        <v>60</v>
      </c>
      <c r="C119" s="128">
        <v>60</v>
      </c>
      <c r="D119" s="102">
        <v>4861058</v>
      </c>
      <c r="E119" s="102">
        <v>2977316</v>
      </c>
      <c r="F119" s="123">
        <v>29166.347999999998</v>
      </c>
      <c r="G119" s="104">
        <v>17863.896000000001</v>
      </c>
      <c r="H119" s="104">
        <v>47030.243999999999</v>
      </c>
    </row>
    <row r="120" spans="1:8" x14ac:dyDescent="0.2">
      <c r="A120" s="126" t="s">
        <v>169</v>
      </c>
      <c r="B120" s="127">
        <v>74.400000000000006</v>
      </c>
      <c r="C120" s="128">
        <v>74.400000000000006</v>
      </c>
      <c r="D120" s="102">
        <v>0</v>
      </c>
      <c r="E120" s="102">
        <v>0</v>
      </c>
      <c r="F120" s="123">
        <v>0</v>
      </c>
      <c r="G120" s="104">
        <v>0</v>
      </c>
      <c r="H120" s="104">
        <v>0</v>
      </c>
    </row>
    <row r="121" spans="1:8" x14ac:dyDescent="0.2">
      <c r="A121" s="126" t="s">
        <v>170</v>
      </c>
      <c r="B121" s="127">
        <v>61.2</v>
      </c>
      <c r="C121" s="128">
        <v>61.2</v>
      </c>
      <c r="D121" s="102">
        <v>0</v>
      </c>
      <c r="E121" s="102">
        <v>0</v>
      </c>
      <c r="F121" s="123">
        <v>0</v>
      </c>
      <c r="G121" s="104">
        <v>0</v>
      </c>
      <c r="H121" s="104">
        <v>0</v>
      </c>
    </row>
    <row r="122" spans="1:8" x14ac:dyDescent="0.2">
      <c r="A122" s="126" t="s">
        <v>171</v>
      </c>
      <c r="B122" s="127">
        <v>26.6</v>
      </c>
      <c r="C122" s="128">
        <v>45</v>
      </c>
      <c r="D122" s="102">
        <v>0</v>
      </c>
      <c r="E122" s="102">
        <v>0</v>
      </c>
      <c r="F122" s="123">
        <v>0</v>
      </c>
      <c r="G122" s="104">
        <v>0</v>
      </c>
      <c r="H122" s="104">
        <v>0</v>
      </c>
    </row>
    <row r="123" spans="1:8" x14ac:dyDescent="0.2">
      <c r="A123" s="126" t="s">
        <v>172</v>
      </c>
      <c r="B123" s="127">
        <v>11.3</v>
      </c>
      <c r="C123" s="128">
        <v>12.6</v>
      </c>
      <c r="D123" s="102">
        <v>0</v>
      </c>
      <c r="E123" s="102">
        <v>0</v>
      </c>
      <c r="F123" s="123">
        <v>0</v>
      </c>
      <c r="G123" s="104">
        <v>0</v>
      </c>
      <c r="H123" s="104">
        <v>0</v>
      </c>
    </row>
    <row r="124" spans="1:8" x14ac:dyDescent="0.2">
      <c r="A124" s="126">
        <v>0</v>
      </c>
      <c r="B124" s="127">
        <v>0</v>
      </c>
      <c r="C124" s="128">
        <v>0</v>
      </c>
      <c r="D124" s="102">
        <v>0</v>
      </c>
      <c r="E124" s="102">
        <v>0</v>
      </c>
      <c r="F124" s="123">
        <v>0</v>
      </c>
      <c r="G124" s="104">
        <v>0</v>
      </c>
      <c r="H124" s="104">
        <v>0</v>
      </c>
    </row>
    <row r="125" spans="1:8" x14ac:dyDescent="0.2">
      <c r="A125" s="126">
        <v>0</v>
      </c>
      <c r="B125" s="127">
        <v>0</v>
      </c>
      <c r="C125" s="128">
        <v>0</v>
      </c>
      <c r="D125" s="102">
        <v>0</v>
      </c>
      <c r="E125" s="102">
        <v>0</v>
      </c>
      <c r="F125" s="123">
        <v>0</v>
      </c>
      <c r="G125" s="104">
        <v>0</v>
      </c>
      <c r="H125" s="104">
        <v>0</v>
      </c>
    </row>
    <row r="126" spans="1:8" x14ac:dyDescent="0.2">
      <c r="A126" s="126">
        <v>0</v>
      </c>
      <c r="B126" s="127">
        <v>0</v>
      </c>
      <c r="C126" s="128">
        <v>0</v>
      </c>
      <c r="D126" s="102">
        <v>0</v>
      </c>
      <c r="E126" s="102">
        <v>0</v>
      </c>
      <c r="F126" s="123">
        <v>0</v>
      </c>
      <c r="G126" s="104">
        <v>0</v>
      </c>
      <c r="H126" s="104">
        <v>0</v>
      </c>
    </row>
    <row r="127" spans="1:8" s="100" customFormat="1" x14ac:dyDescent="0.2">
      <c r="A127" s="139">
        <v>0</v>
      </c>
      <c r="B127" s="121"/>
      <c r="C127" s="122"/>
      <c r="D127" s="102"/>
      <c r="E127" s="102"/>
      <c r="F127" s="123"/>
      <c r="G127" s="104"/>
      <c r="H127" s="104"/>
    </row>
    <row r="128" spans="1:8" s="100" customFormat="1" x14ac:dyDescent="0.2">
      <c r="A128" s="139">
        <v>0</v>
      </c>
      <c r="B128" s="121"/>
      <c r="C128" s="122"/>
      <c r="D128" s="102"/>
      <c r="E128" s="102"/>
      <c r="F128" s="123"/>
      <c r="G128" s="104"/>
      <c r="H128" s="104"/>
    </row>
    <row r="129" spans="1:8" ht="15.75" thickBot="1" x14ac:dyDescent="0.25">
      <c r="A129" s="134">
        <v>0</v>
      </c>
      <c r="B129" s="135"/>
      <c r="C129" s="136"/>
      <c r="D129" s="137"/>
      <c r="E129" s="110"/>
      <c r="F129" s="138"/>
      <c r="G129" s="111"/>
      <c r="H129" s="111"/>
    </row>
    <row r="130" spans="1:8" x14ac:dyDescent="0.2">
      <c r="A130" s="120" t="s">
        <v>173</v>
      </c>
      <c r="B130" s="121"/>
      <c r="C130" s="122"/>
      <c r="F130" s="123"/>
    </row>
    <row r="131" spans="1:8" x14ac:dyDescent="0.2">
      <c r="A131" s="126" t="s">
        <v>115</v>
      </c>
      <c r="B131" s="127">
        <v>49.134999999999998</v>
      </c>
      <c r="C131" s="128">
        <v>49.358199999999997</v>
      </c>
      <c r="D131" s="102">
        <v>0</v>
      </c>
      <c r="E131" s="102">
        <v>0</v>
      </c>
      <c r="F131" s="123">
        <v>0</v>
      </c>
      <c r="G131" s="104">
        <v>0</v>
      </c>
      <c r="H131" s="104">
        <v>0</v>
      </c>
    </row>
    <row r="132" spans="1:8" x14ac:dyDescent="0.2">
      <c r="A132" s="126" t="s">
        <v>174</v>
      </c>
      <c r="B132" s="127">
        <v>68</v>
      </c>
      <c r="C132" s="128">
        <v>68</v>
      </c>
      <c r="D132" s="102">
        <v>0</v>
      </c>
      <c r="E132" s="102">
        <v>0</v>
      </c>
      <c r="F132" s="123">
        <v>0</v>
      </c>
      <c r="G132" s="104">
        <v>0</v>
      </c>
      <c r="H132" s="104">
        <v>0</v>
      </c>
    </row>
    <row r="133" spans="1:8" x14ac:dyDescent="0.2">
      <c r="A133" s="126" t="s">
        <v>175</v>
      </c>
      <c r="B133" s="127">
        <v>65.7</v>
      </c>
      <c r="C133" s="128">
        <v>65.7</v>
      </c>
      <c r="D133" s="102">
        <v>0</v>
      </c>
      <c r="E133" s="102">
        <v>0</v>
      </c>
      <c r="F133" s="123">
        <v>0</v>
      </c>
      <c r="G133" s="104">
        <v>0</v>
      </c>
      <c r="H133" s="104">
        <v>0</v>
      </c>
    </row>
    <row r="134" spans="1:8" x14ac:dyDescent="0.2">
      <c r="A134" s="126" t="s">
        <v>176</v>
      </c>
      <c r="B134" s="127">
        <v>72.099999999999994</v>
      </c>
      <c r="C134" s="128">
        <v>72.099999999999994</v>
      </c>
      <c r="D134" s="102">
        <v>0</v>
      </c>
      <c r="E134" s="102">
        <v>0</v>
      </c>
      <c r="F134" s="123">
        <v>0</v>
      </c>
      <c r="G134" s="104">
        <v>0</v>
      </c>
      <c r="H134" s="104">
        <v>0</v>
      </c>
    </row>
    <row r="135" spans="1:8" x14ac:dyDescent="0.2">
      <c r="A135" s="126" t="s">
        <v>177</v>
      </c>
      <c r="B135" s="127">
        <v>82.4</v>
      </c>
      <c r="C135" s="128">
        <v>82.4</v>
      </c>
      <c r="D135" s="102">
        <v>0</v>
      </c>
      <c r="E135" s="102">
        <v>0</v>
      </c>
      <c r="F135" s="123">
        <v>0</v>
      </c>
      <c r="G135" s="104">
        <v>0</v>
      </c>
      <c r="H135" s="104">
        <v>0</v>
      </c>
    </row>
    <row r="136" spans="1:8" x14ac:dyDescent="0.2">
      <c r="A136" s="126" t="s">
        <v>178</v>
      </c>
      <c r="B136" s="127">
        <v>28.53</v>
      </c>
      <c r="C136" s="128">
        <v>28.53</v>
      </c>
      <c r="D136" s="102">
        <v>0</v>
      </c>
      <c r="E136" s="102">
        <v>0</v>
      </c>
      <c r="F136" s="123">
        <v>0</v>
      </c>
      <c r="G136" s="104">
        <v>0</v>
      </c>
      <c r="H136" s="104">
        <v>0</v>
      </c>
    </row>
    <row r="137" spans="1:8" x14ac:dyDescent="0.2">
      <c r="A137" s="126" t="s">
        <v>179</v>
      </c>
      <c r="B137" s="127">
        <v>40</v>
      </c>
      <c r="C137" s="128">
        <v>40</v>
      </c>
      <c r="D137" s="102">
        <v>0</v>
      </c>
      <c r="E137" s="102">
        <v>0</v>
      </c>
      <c r="F137" s="123">
        <v>0</v>
      </c>
      <c r="G137" s="104">
        <v>0</v>
      </c>
      <c r="H137" s="104">
        <v>0</v>
      </c>
    </row>
    <row r="138" spans="1:8" x14ac:dyDescent="0.2">
      <c r="A138" s="126" t="s">
        <v>180</v>
      </c>
      <c r="B138" s="127">
        <v>10</v>
      </c>
      <c r="C138" s="128">
        <v>10</v>
      </c>
      <c r="D138" s="102">
        <v>0</v>
      </c>
      <c r="E138" s="102">
        <v>0</v>
      </c>
      <c r="F138" s="123">
        <v>0</v>
      </c>
      <c r="G138" s="104">
        <v>0</v>
      </c>
      <c r="H138" s="104">
        <v>0</v>
      </c>
    </row>
    <row r="139" spans="1:8" x14ac:dyDescent="0.2">
      <c r="A139" s="126" t="s">
        <v>181</v>
      </c>
      <c r="B139" s="127">
        <v>10</v>
      </c>
      <c r="C139" s="128">
        <v>10</v>
      </c>
      <c r="D139" s="102">
        <v>0</v>
      </c>
      <c r="E139" s="102">
        <v>0</v>
      </c>
      <c r="F139" s="123">
        <v>0</v>
      </c>
      <c r="G139" s="104">
        <v>0</v>
      </c>
      <c r="H139" s="104">
        <v>0</v>
      </c>
    </row>
    <row r="140" spans="1:8" x14ac:dyDescent="0.2">
      <c r="A140" s="126" t="s">
        <v>182</v>
      </c>
      <c r="B140" s="127">
        <v>10</v>
      </c>
      <c r="C140" s="128">
        <v>10</v>
      </c>
      <c r="D140" s="102">
        <v>0</v>
      </c>
      <c r="E140" s="102">
        <v>0</v>
      </c>
      <c r="F140" s="123">
        <v>0</v>
      </c>
      <c r="G140" s="104">
        <v>0</v>
      </c>
      <c r="H140" s="104">
        <v>0</v>
      </c>
    </row>
    <row r="141" spans="1:8" x14ac:dyDescent="0.2">
      <c r="A141" s="126" t="s">
        <v>183</v>
      </c>
      <c r="B141" s="127">
        <v>10</v>
      </c>
      <c r="C141" s="128">
        <v>10</v>
      </c>
      <c r="D141" s="102">
        <v>0</v>
      </c>
      <c r="E141" s="102">
        <v>0</v>
      </c>
      <c r="F141" s="123">
        <v>0</v>
      </c>
      <c r="G141" s="104">
        <v>0</v>
      </c>
      <c r="H141" s="104">
        <v>0</v>
      </c>
    </row>
    <row r="142" spans="1:8" x14ac:dyDescent="0.2">
      <c r="A142" s="126" t="s">
        <v>184</v>
      </c>
      <c r="B142" s="127">
        <v>10</v>
      </c>
      <c r="C142" s="128">
        <v>10</v>
      </c>
      <c r="D142" s="102">
        <v>0</v>
      </c>
      <c r="E142" s="102">
        <v>0</v>
      </c>
      <c r="F142" s="123">
        <v>0</v>
      </c>
      <c r="G142" s="104">
        <v>0</v>
      </c>
      <c r="H142" s="104">
        <v>0</v>
      </c>
    </row>
    <row r="143" spans="1:8" x14ac:dyDescent="0.2">
      <c r="A143" s="126" t="s">
        <v>185</v>
      </c>
      <c r="B143" s="127">
        <v>9.5</v>
      </c>
      <c r="C143" s="128">
        <v>9.5</v>
      </c>
      <c r="D143" s="102">
        <v>0</v>
      </c>
      <c r="E143" s="102">
        <v>0</v>
      </c>
      <c r="F143" s="123">
        <v>0</v>
      </c>
      <c r="G143" s="104">
        <v>0</v>
      </c>
      <c r="H143" s="104">
        <v>0</v>
      </c>
    </row>
    <row r="144" spans="1:8" x14ac:dyDescent="0.2">
      <c r="A144" s="126" t="s">
        <v>186</v>
      </c>
      <c r="B144" s="127">
        <v>22.5</v>
      </c>
      <c r="C144" s="128">
        <v>22.5</v>
      </c>
      <c r="D144" s="102">
        <v>0</v>
      </c>
      <c r="E144" s="102">
        <v>0</v>
      </c>
      <c r="F144" s="123">
        <v>0</v>
      </c>
      <c r="G144" s="104">
        <v>0</v>
      </c>
      <c r="H144" s="104">
        <v>0</v>
      </c>
    </row>
    <row r="145" spans="1:8" x14ac:dyDescent="0.2">
      <c r="A145" s="126" t="s">
        <v>187</v>
      </c>
      <c r="B145" s="127">
        <v>10</v>
      </c>
      <c r="C145" s="128">
        <v>10</v>
      </c>
      <c r="D145" s="102">
        <v>0</v>
      </c>
      <c r="E145" s="102">
        <v>0</v>
      </c>
      <c r="F145" s="123">
        <v>0</v>
      </c>
      <c r="G145" s="104">
        <v>0</v>
      </c>
      <c r="H145" s="104">
        <v>0</v>
      </c>
    </row>
    <row r="146" spans="1:8" x14ac:dyDescent="0.2">
      <c r="A146" s="126">
        <v>0</v>
      </c>
      <c r="B146" s="127">
        <v>0</v>
      </c>
      <c r="C146" s="128">
        <v>0</v>
      </c>
      <c r="D146" s="102">
        <v>0</v>
      </c>
      <c r="E146" s="102">
        <v>0</v>
      </c>
      <c r="F146" s="123">
        <v>0</v>
      </c>
      <c r="G146" s="104">
        <v>0</v>
      </c>
      <c r="H146" s="104">
        <v>0</v>
      </c>
    </row>
    <row r="147" spans="1:8" x14ac:dyDescent="0.2">
      <c r="A147" s="126">
        <v>0</v>
      </c>
      <c r="B147" s="127">
        <v>0</v>
      </c>
      <c r="C147" s="128">
        <v>0</v>
      </c>
      <c r="D147" s="102">
        <v>0</v>
      </c>
      <c r="E147" s="102">
        <v>0</v>
      </c>
      <c r="F147" s="123">
        <v>0</v>
      </c>
      <c r="G147" s="104">
        <v>0</v>
      </c>
      <c r="H147" s="104">
        <v>0</v>
      </c>
    </row>
    <row r="148" spans="1:8" x14ac:dyDescent="0.2">
      <c r="A148" s="126">
        <v>0</v>
      </c>
      <c r="B148" s="127">
        <v>0</v>
      </c>
      <c r="C148" s="128">
        <v>0</v>
      </c>
      <c r="D148" s="102">
        <v>0</v>
      </c>
      <c r="E148" s="102">
        <v>0</v>
      </c>
      <c r="F148" s="123">
        <v>0</v>
      </c>
      <c r="G148" s="104">
        <v>0</v>
      </c>
      <c r="H148" s="104">
        <v>0</v>
      </c>
    </row>
    <row r="149" spans="1:8" s="100" customFormat="1" x14ac:dyDescent="0.2">
      <c r="A149" s="139">
        <v>0</v>
      </c>
      <c r="B149" s="121"/>
      <c r="C149" s="122"/>
      <c r="D149" s="102"/>
      <c r="E149" s="102"/>
      <c r="F149" s="123"/>
      <c r="G149" s="104"/>
      <c r="H149" s="104"/>
    </row>
    <row r="150" spans="1:8" s="100" customFormat="1" x14ac:dyDescent="0.2">
      <c r="A150" s="139">
        <v>0</v>
      </c>
      <c r="B150" s="121"/>
      <c r="C150" s="122"/>
      <c r="D150" s="102"/>
      <c r="E150" s="102"/>
      <c r="F150" s="123"/>
      <c r="G150" s="104"/>
      <c r="H150" s="104"/>
    </row>
    <row r="151" spans="1:8" ht="15.75" thickBot="1" x14ac:dyDescent="0.25">
      <c r="A151" s="140">
        <v>0</v>
      </c>
      <c r="B151" s="135"/>
      <c r="C151" s="136"/>
      <c r="D151" s="137"/>
      <c r="E151" s="110"/>
      <c r="F151" s="138"/>
      <c r="G151" s="111"/>
      <c r="H151" s="111"/>
    </row>
    <row r="152" spans="1:8" x14ac:dyDescent="0.2">
      <c r="A152" s="120" t="s">
        <v>188</v>
      </c>
      <c r="B152" s="121"/>
      <c r="C152" s="122"/>
      <c r="F152" s="123"/>
    </row>
    <row r="153" spans="1:8" x14ac:dyDescent="0.2">
      <c r="A153" s="126" t="s">
        <v>115</v>
      </c>
      <c r="B153" s="127">
        <v>21.83</v>
      </c>
      <c r="C153" s="128">
        <v>27.5486</v>
      </c>
      <c r="D153" s="102">
        <v>0</v>
      </c>
      <c r="E153" s="102">
        <v>0</v>
      </c>
      <c r="F153" s="123">
        <v>0</v>
      </c>
      <c r="G153" s="104">
        <v>0</v>
      </c>
      <c r="H153" s="104">
        <v>0</v>
      </c>
    </row>
    <row r="154" spans="1:8" x14ac:dyDescent="0.2">
      <c r="A154" s="126" t="s">
        <v>189</v>
      </c>
      <c r="B154" s="127">
        <v>70.400000000000006</v>
      </c>
      <c r="C154" s="128">
        <v>70.400000000000006</v>
      </c>
      <c r="D154" s="102">
        <v>0</v>
      </c>
      <c r="E154" s="102">
        <v>0</v>
      </c>
      <c r="F154" s="123">
        <v>0</v>
      </c>
      <c r="G154" s="104">
        <v>0</v>
      </c>
      <c r="H154" s="104">
        <v>0</v>
      </c>
    </row>
    <row r="155" spans="1:8" x14ac:dyDescent="0.2">
      <c r="A155" s="126" t="s">
        <v>190</v>
      </c>
      <c r="B155" s="127">
        <v>94.5</v>
      </c>
      <c r="C155" s="128">
        <v>95.5</v>
      </c>
      <c r="D155" s="102">
        <v>0</v>
      </c>
      <c r="E155" s="102">
        <v>0</v>
      </c>
      <c r="F155" s="123">
        <v>0</v>
      </c>
      <c r="G155" s="104">
        <v>0</v>
      </c>
      <c r="H155" s="104">
        <v>0</v>
      </c>
    </row>
    <row r="156" spans="1:8" x14ac:dyDescent="0.2">
      <c r="A156" s="126" t="s">
        <v>191</v>
      </c>
      <c r="B156" s="127">
        <v>14.4</v>
      </c>
      <c r="C156" s="128">
        <v>14.4</v>
      </c>
      <c r="D156" s="102">
        <v>0</v>
      </c>
      <c r="E156" s="102">
        <v>0</v>
      </c>
      <c r="F156" s="123">
        <v>0</v>
      </c>
      <c r="G156" s="104">
        <v>0</v>
      </c>
      <c r="H156" s="104">
        <v>0</v>
      </c>
    </row>
    <row r="157" spans="1:8" x14ac:dyDescent="0.2">
      <c r="A157" s="126" t="s">
        <v>192</v>
      </c>
      <c r="B157" s="127">
        <v>12.5</v>
      </c>
      <c r="C157" s="128">
        <v>12.5</v>
      </c>
      <c r="D157" s="102">
        <v>0</v>
      </c>
      <c r="E157" s="102">
        <v>0</v>
      </c>
      <c r="F157" s="123">
        <v>0</v>
      </c>
      <c r="G157" s="104">
        <v>0</v>
      </c>
      <c r="H157" s="104">
        <v>0</v>
      </c>
    </row>
    <row r="158" spans="1:8" x14ac:dyDescent="0.2">
      <c r="A158" s="126" t="s">
        <v>193</v>
      </c>
      <c r="B158" s="127">
        <v>34.700000000000003</v>
      </c>
      <c r="C158" s="128">
        <v>34.700000000000003</v>
      </c>
      <c r="D158" s="102">
        <v>0</v>
      </c>
      <c r="E158" s="102">
        <v>0</v>
      </c>
      <c r="F158" s="123">
        <v>0</v>
      </c>
      <c r="G158" s="104">
        <v>0</v>
      </c>
      <c r="H158" s="104">
        <v>0</v>
      </c>
    </row>
    <row r="159" spans="1:8" x14ac:dyDescent="0.2">
      <c r="A159" s="126" t="s">
        <v>194</v>
      </c>
      <c r="B159" s="127">
        <v>10</v>
      </c>
      <c r="C159" s="128">
        <v>10</v>
      </c>
      <c r="D159" s="102">
        <v>0</v>
      </c>
      <c r="E159" s="102">
        <v>0</v>
      </c>
      <c r="F159" s="123">
        <v>0</v>
      </c>
      <c r="G159" s="104">
        <v>0</v>
      </c>
      <c r="H159" s="104">
        <v>0</v>
      </c>
    </row>
    <row r="160" spans="1:8" x14ac:dyDescent="0.2">
      <c r="A160" s="126">
        <v>0</v>
      </c>
      <c r="B160" s="127">
        <v>0</v>
      </c>
      <c r="C160" s="128">
        <v>0</v>
      </c>
      <c r="D160" s="102">
        <v>0</v>
      </c>
      <c r="E160" s="102">
        <v>0</v>
      </c>
      <c r="F160" s="123">
        <v>0</v>
      </c>
      <c r="G160" s="104">
        <v>0</v>
      </c>
      <c r="H160" s="104">
        <v>0</v>
      </c>
    </row>
    <row r="161" spans="1:8" x14ac:dyDescent="0.2">
      <c r="A161" s="126">
        <v>0</v>
      </c>
      <c r="B161" s="127">
        <v>0</v>
      </c>
      <c r="C161" s="128">
        <v>0</v>
      </c>
      <c r="D161" s="102">
        <v>0</v>
      </c>
      <c r="E161" s="102">
        <v>0</v>
      </c>
      <c r="F161" s="123">
        <v>0</v>
      </c>
      <c r="G161" s="104">
        <v>0</v>
      </c>
      <c r="H161" s="104">
        <v>0</v>
      </c>
    </row>
    <row r="162" spans="1:8" x14ac:dyDescent="0.2">
      <c r="A162" s="126">
        <v>0</v>
      </c>
      <c r="B162" s="127">
        <v>0</v>
      </c>
      <c r="C162" s="128">
        <v>0</v>
      </c>
      <c r="D162" s="102">
        <v>0</v>
      </c>
      <c r="E162" s="102">
        <v>0</v>
      </c>
      <c r="F162" s="123">
        <v>0</v>
      </c>
      <c r="G162" s="104">
        <v>0</v>
      </c>
      <c r="H162" s="104">
        <v>0</v>
      </c>
    </row>
    <row r="163" spans="1:8" s="100" customFormat="1" x14ac:dyDescent="0.2">
      <c r="A163" s="139">
        <v>0</v>
      </c>
      <c r="B163" s="121"/>
      <c r="C163" s="122"/>
      <c r="D163" s="102"/>
      <c r="E163" s="102"/>
      <c r="F163" s="123"/>
      <c r="G163" s="104"/>
      <c r="H163" s="104"/>
    </row>
    <row r="164" spans="1:8" s="100" customFormat="1" x14ac:dyDescent="0.2">
      <c r="A164" s="139">
        <v>0</v>
      </c>
      <c r="B164" s="121"/>
      <c r="C164" s="122"/>
      <c r="D164" s="102"/>
      <c r="E164" s="102"/>
      <c r="F164" s="123"/>
      <c r="G164" s="104"/>
      <c r="H164" s="104"/>
    </row>
    <row r="165" spans="1:8" s="100" customFormat="1" x14ac:dyDescent="0.2">
      <c r="A165" s="139">
        <v>0</v>
      </c>
      <c r="B165" s="121"/>
      <c r="C165" s="122"/>
      <c r="D165" s="102"/>
      <c r="E165" s="102"/>
      <c r="F165" s="123"/>
      <c r="G165" s="104"/>
      <c r="H165" s="104"/>
    </row>
    <row r="166" spans="1:8" s="100" customFormat="1" x14ac:dyDescent="0.2">
      <c r="A166" s="139">
        <v>0</v>
      </c>
      <c r="B166" s="121"/>
      <c r="C166" s="122"/>
      <c r="D166" s="102"/>
      <c r="E166" s="102"/>
      <c r="F166" s="123"/>
      <c r="G166" s="104"/>
      <c r="H166" s="104"/>
    </row>
    <row r="167" spans="1:8" s="100" customFormat="1" ht="15.75" thickBot="1" x14ac:dyDescent="0.25">
      <c r="A167" s="140">
        <v>0</v>
      </c>
      <c r="B167" s="135"/>
      <c r="C167" s="136"/>
      <c r="D167" s="137"/>
      <c r="E167" s="110"/>
      <c r="F167" s="138"/>
      <c r="G167" s="111"/>
      <c r="H167" s="111"/>
    </row>
    <row r="168" spans="1:8" x14ac:dyDescent="0.2">
      <c r="A168" s="120" t="s">
        <v>195</v>
      </c>
      <c r="B168" s="121"/>
      <c r="C168" s="122"/>
      <c r="F168" s="123"/>
    </row>
    <row r="169" spans="1:8" x14ac:dyDescent="0.2">
      <c r="A169" s="126" t="s">
        <v>115</v>
      </c>
      <c r="B169" s="127">
        <v>71.683999999999997</v>
      </c>
      <c r="C169" s="128">
        <v>70.047200000000004</v>
      </c>
      <c r="D169" s="102">
        <v>0</v>
      </c>
      <c r="E169" s="102">
        <v>0</v>
      </c>
      <c r="F169" s="123">
        <v>0</v>
      </c>
      <c r="G169" s="104">
        <v>0</v>
      </c>
      <c r="H169" s="104">
        <v>0</v>
      </c>
    </row>
    <row r="170" spans="1:8" x14ac:dyDescent="0.2">
      <c r="A170" s="126" t="s">
        <v>196</v>
      </c>
      <c r="B170" s="127">
        <v>67.599999999999994</v>
      </c>
      <c r="C170" s="128">
        <v>67.599999999999994</v>
      </c>
      <c r="D170" s="102">
        <v>0</v>
      </c>
      <c r="E170" s="102">
        <v>0</v>
      </c>
      <c r="F170" s="123">
        <v>0</v>
      </c>
      <c r="G170" s="104">
        <v>0</v>
      </c>
      <c r="H170" s="104">
        <v>0</v>
      </c>
    </row>
    <row r="171" spans="1:8" x14ac:dyDescent="0.2">
      <c r="A171" s="126" t="s">
        <v>197</v>
      </c>
      <c r="B171" s="127">
        <v>39.9</v>
      </c>
      <c r="C171" s="128">
        <v>39.9</v>
      </c>
      <c r="D171" s="102">
        <v>0</v>
      </c>
      <c r="E171" s="102">
        <v>0</v>
      </c>
      <c r="F171" s="123">
        <v>0</v>
      </c>
      <c r="G171" s="104">
        <v>0</v>
      </c>
      <c r="H171" s="104">
        <v>0</v>
      </c>
    </row>
    <row r="172" spans="1:8" x14ac:dyDescent="0.2">
      <c r="A172" s="126" t="s">
        <v>198</v>
      </c>
      <c r="B172" s="127">
        <v>40.1</v>
      </c>
      <c r="C172" s="128">
        <v>61.45</v>
      </c>
      <c r="D172" s="102">
        <v>0</v>
      </c>
      <c r="E172" s="102">
        <v>0</v>
      </c>
      <c r="F172" s="123">
        <v>0</v>
      </c>
      <c r="G172" s="104">
        <v>0</v>
      </c>
      <c r="H172" s="104">
        <v>0</v>
      </c>
    </row>
    <row r="173" spans="1:8" x14ac:dyDescent="0.2">
      <c r="A173" s="126" t="s">
        <v>199</v>
      </c>
      <c r="B173" s="127">
        <v>37.4</v>
      </c>
      <c r="C173" s="128">
        <v>87.3</v>
      </c>
      <c r="D173" s="102">
        <v>0</v>
      </c>
      <c r="E173" s="102">
        <v>0</v>
      </c>
      <c r="F173" s="123">
        <v>0</v>
      </c>
      <c r="G173" s="104">
        <v>0</v>
      </c>
      <c r="H173" s="104">
        <v>0</v>
      </c>
    </row>
    <row r="174" spans="1:8" x14ac:dyDescent="0.2">
      <c r="A174" s="126" t="s">
        <v>200</v>
      </c>
      <c r="B174" s="127">
        <v>25.4</v>
      </c>
      <c r="C174" s="128">
        <v>0</v>
      </c>
      <c r="D174" s="102">
        <v>0</v>
      </c>
      <c r="E174" s="102">
        <v>0</v>
      </c>
      <c r="F174" s="123">
        <v>0</v>
      </c>
      <c r="G174" s="104">
        <v>0</v>
      </c>
      <c r="H174" s="104">
        <v>0</v>
      </c>
    </row>
    <row r="175" spans="1:8" x14ac:dyDescent="0.2">
      <c r="A175" s="126">
        <v>0</v>
      </c>
      <c r="B175" s="127">
        <v>0</v>
      </c>
      <c r="C175" s="128">
        <v>0</v>
      </c>
      <c r="D175" s="102">
        <v>0</v>
      </c>
      <c r="E175" s="102">
        <v>0</v>
      </c>
      <c r="F175" s="123">
        <v>0</v>
      </c>
      <c r="G175" s="104">
        <v>0</v>
      </c>
      <c r="H175" s="104">
        <v>0</v>
      </c>
    </row>
    <row r="176" spans="1:8" x14ac:dyDescent="0.2">
      <c r="A176" s="126">
        <v>0</v>
      </c>
      <c r="B176" s="127">
        <v>0</v>
      </c>
      <c r="C176" s="128">
        <v>0</v>
      </c>
      <c r="D176" s="102">
        <v>0</v>
      </c>
      <c r="E176" s="102">
        <v>0</v>
      </c>
      <c r="F176" s="123">
        <v>0</v>
      </c>
      <c r="G176" s="104">
        <v>0</v>
      </c>
      <c r="H176" s="104">
        <v>0</v>
      </c>
    </row>
    <row r="177" spans="1:8" x14ac:dyDescent="0.2">
      <c r="A177" s="126">
        <v>0</v>
      </c>
      <c r="B177" s="127">
        <v>0</v>
      </c>
      <c r="C177" s="128">
        <v>0</v>
      </c>
      <c r="D177" s="102">
        <v>0</v>
      </c>
      <c r="E177" s="102">
        <v>0</v>
      </c>
      <c r="F177" s="123">
        <v>0</v>
      </c>
      <c r="G177" s="104">
        <v>0</v>
      </c>
      <c r="H177" s="104">
        <v>0</v>
      </c>
    </row>
    <row r="178" spans="1:8" s="100" customFormat="1" x14ac:dyDescent="0.2">
      <c r="A178" s="139">
        <v>0</v>
      </c>
      <c r="B178" s="121"/>
      <c r="C178" s="122"/>
      <c r="D178" s="102"/>
      <c r="E178" s="102"/>
      <c r="F178" s="123"/>
      <c r="G178" s="104"/>
      <c r="H178" s="104"/>
    </row>
    <row r="179" spans="1:8" s="100" customFormat="1" x14ac:dyDescent="0.2">
      <c r="A179" s="139">
        <v>0</v>
      </c>
      <c r="B179" s="121"/>
      <c r="C179" s="122"/>
      <c r="D179" s="102"/>
      <c r="E179" s="102"/>
      <c r="F179" s="123"/>
      <c r="G179" s="104"/>
      <c r="H179" s="104"/>
    </row>
    <row r="180" spans="1:8" ht="15.75" thickBot="1" x14ac:dyDescent="0.25">
      <c r="A180" s="134">
        <v>0</v>
      </c>
      <c r="B180" s="135"/>
      <c r="C180" s="136"/>
      <c r="D180" s="137"/>
      <c r="E180" s="110"/>
      <c r="F180" s="138"/>
      <c r="G180" s="111"/>
      <c r="H180" s="111"/>
    </row>
    <row r="181" spans="1:8" x14ac:dyDescent="0.2">
      <c r="A181" s="120" t="s">
        <v>201</v>
      </c>
      <c r="B181" s="121"/>
      <c r="C181" s="122"/>
      <c r="F181" s="123"/>
    </row>
    <row r="182" spans="1:8" x14ac:dyDescent="0.2">
      <c r="A182" s="126" t="s">
        <v>115</v>
      </c>
      <c r="B182" s="127">
        <v>55.75</v>
      </c>
      <c r="C182" s="128">
        <v>70.03</v>
      </c>
      <c r="D182" s="102">
        <v>0</v>
      </c>
      <c r="E182" s="102">
        <v>0</v>
      </c>
      <c r="F182" s="123">
        <v>0</v>
      </c>
      <c r="G182" s="104">
        <v>0</v>
      </c>
      <c r="H182" s="104">
        <v>0</v>
      </c>
    </row>
    <row r="183" spans="1:8" x14ac:dyDescent="0.2">
      <c r="A183" s="126" t="s">
        <v>202</v>
      </c>
      <c r="B183" s="127">
        <v>62.7</v>
      </c>
      <c r="C183" s="128">
        <v>62.7</v>
      </c>
      <c r="D183" s="102">
        <v>0</v>
      </c>
      <c r="E183" s="102">
        <v>0</v>
      </c>
      <c r="F183" s="123">
        <v>0</v>
      </c>
      <c r="G183" s="104">
        <v>0</v>
      </c>
      <c r="H183" s="104">
        <v>0</v>
      </c>
    </row>
    <row r="184" spans="1:8" x14ac:dyDescent="0.2">
      <c r="A184" s="126" t="s">
        <v>203</v>
      </c>
      <c r="B184" s="127">
        <v>48.9</v>
      </c>
      <c r="C184" s="128">
        <v>48.9</v>
      </c>
      <c r="D184" s="102">
        <v>0</v>
      </c>
      <c r="E184" s="102">
        <v>0</v>
      </c>
      <c r="F184" s="123">
        <v>0</v>
      </c>
      <c r="G184" s="104">
        <v>0</v>
      </c>
      <c r="H184" s="104">
        <v>0</v>
      </c>
    </row>
    <row r="185" spans="1:8" x14ac:dyDescent="0.2">
      <c r="A185" s="126" t="s">
        <v>204</v>
      </c>
      <c r="B185" s="127">
        <v>27.81</v>
      </c>
      <c r="C185" s="128">
        <v>26.54</v>
      </c>
      <c r="D185" s="102">
        <v>0</v>
      </c>
      <c r="E185" s="102">
        <v>0</v>
      </c>
      <c r="F185" s="123">
        <v>0</v>
      </c>
      <c r="G185" s="104">
        <v>0</v>
      </c>
      <c r="H185" s="104">
        <v>0</v>
      </c>
    </row>
    <row r="186" spans="1:8" x14ac:dyDescent="0.2">
      <c r="A186" s="126">
        <v>0</v>
      </c>
      <c r="B186" s="127">
        <v>0</v>
      </c>
      <c r="C186" s="128">
        <v>0</v>
      </c>
      <c r="D186" s="102">
        <v>0</v>
      </c>
      <c r="E186" s="102">
        <v>0</v>
      </c>
      <c r="F186" s="123">
        <v>0</v>
      </c>
      <c r="G186" s="104">
        <v>0</v>
      </c>
      <c r="H186" s="104">
        <v>0</v>
      </c>
    </row>
    <row r="187" spans="1:8" x14ac:dyDescent="0.2">
      <c r="A187" s="126">
        <v>0</v>
      </c>
      <c r="B187" s="127">
        <v>0</v>
      </c>
      <c r="C187" s="128">
        <v>0</v>
      </c>
      <c r="D187" s="102">
        <v>0</v>
      </c>
      <c r="E187" s="102">
        <v>0</v>
      </c>
      <c r="F187" s="123">
        <v>0</v>
      </c>
      <c r="G187" s="104">
        <v>0</v>
      </c>
      <c r="H187" s="104">
        <v>0</v>
      </c>
    </row>
    <row r="188" spans="1:8" x14ac:dyDescent="0.2">
      <c r="A188" s="126">
        <v>0</v>
      </c>
      <c r="B188" s="127">
        <v>0</v>
      </c>
      <c r="C188" s="128">
        <v>0</v>
      </c>
      <c r="D188" s="102">
        <v>0</v>
      </c>
      <c r="E188" s="102">
        <v>0</v>
      </c>
      <c r="F188" s="123">
        <v>0</v>
      </c>
      <c r="G188" s="104">
        <v>0</v>
      </c>
      <c r="H188" s="104">
        <v>0</v>
      </c>
    </row>
    <row r="189" spans="1:8" s="100" customFormat="1" x14ac:dyDescent="0.2">
      <c r="A189" s="139">
        <v>0</v>
      </c>
      <c r="B189" s="121"/>
      <c r="C189" s="122"/>
      <c r="D189" s="102"/>
      <c r="E189" s="102"/>
      <c r="F189" s="123"/>
      <c r="G189" s="104"/>
      <c r="H189" s="104"/>
    </row>
    <row r="190" spans="1:8" s="100" customFormat="1" x14ac:dyDescent="0.2">
      <c r="A190" s="139">
        <v>0</v>
      </c>
      <c r="B190" s="121"/>
      <c r="C190" s="122"/>
      <c r="D190" s="102"/>
      <c r="E190" s="102"/>
      <c r="F190" s="123"/>
      <c r="G190" s="104"/>
      <c r="H190" s="104"/>
    </row>
    <row r="191" spans="1:8" ht="15.75" thickBot="1" x14ac:dyDescent="0.25">
      <c r="A191" s="134">
        <v>0</v>
      </c>
      <c r="B191" s="135"/>
      <c r="C191" s="136"/>
      <c r="D191" s="137"/>
      <c r="E191" s="110"/>
      <c r="F191" s="138"/>
      <c r="G191" s="111"/>
      <c r="H191" s="111"/>
    </row>
    <row r="192" spans="1:8" x14ac:dyDescent="0.2">
      <c r="A192" s="120" t="s">
        <v>205</v>
      </c>
      <c r="B192" s="121"/>
      <c r="C192" s="122"/>
      <c r="F192" s="123"/>
    </row>
    <row r="193" spans="1:8" x14ac:dyDescent="0.2">
      <c r="A193" s="126" t="s">
        <v>115</v>
      </c>
      <c r="B193" s="127">
        <v>28.3</v>
      </c>
      <c r="C193" s="128">
        <v>33.270000000000003</v>
      </c>
      <c r="D193" s="102">
        <v>0</v>
      </c>
      <c r="E193" s="102">
        <v>0</v>
      </c>
      <c r="F193" s="123">
        <v>0</v>
      </c>
      <c r="G193" s="104">
        <v>0</v>
      </c>
      <c r="H193" s="104">
        <v>0</v>
      </c>
    </row>
    <row r="194" spans="1:8" x14ac:dyDescent="0.2">
      <c r="A194" s="126" t="s">
        <v>206</v>
      </c>
      <c r="B194" s="127">
        <v>53.2</v>
      </c>
      <c r="C194" s="128">
        <v>53.2</v>
      </c>
      <c r="D194" s="102">
        <v>0</v>
      </c>
      <c r="E194" s="102">
        <v>0</v>
      </c>
      <c r="F194" s="123">
        <v>0</v>
      </c>
      <c r="G194" s="104">
        <v>0</v>
      </c>
      <c r="H194" s="104">
        <v>0</v>
      </c>
    </row>
    <row r="195" spans="1:8" x14ac:dyDescent="0.2">
      <c r="A195" s="126" t="s">
        <v>207</v>
      </c>
      <c r="B195" s="127">
        <v>67.2</v>
      </c>
      <c r="C195" s="128">
        <v>67.2</v>
      </c>
      <c r="D195" s="102">
        <v>0</v>
      </c>
      <c r="E195" s="102">
        <v>0</v>
      </c>
      <c r="F195" s="123">
        <v>0</v>
      </c>
      <c r="G195" s="104">
        <v>0</v>
      </c>
      <c r="H195" s="104">
        <v>0</v>
      </c>
    </row>
    <row r="196" spans="1:8" x14ac:dyDescent="0.2">
      <c r="A196" s="126" t="s">
        <v>208</v>
      </c>
      <c r="B196" s="127">
        <v>41.2</v>
      </c>
      <c r="C196" s="128">
        <v>36.200000000000003</v>
      </c>
      <c r="D196" s="102">
        <v>0</v>
      </c>
      <c r="E196" s="102">
        <v>0</v>
      </c>
      <c r="F196" s="123">
        <v>0</v>
      </c>
      <c r="G196" s="104">
        <v>0</v>
      </c>
      <c r="H196" s="104">
        <v>0</v>
      </c>
    </row>
    <row r="197" spans="1:8" x14ac:dyDescent="0.2">
      <c r="A197" s="126" t="s">
        <v>209</v>
      </c>
      <c r="B197" s="127">
        <v>35.1</v>
      </c>
      <c r="C197" s="128">
        <v>35.1</v>
      </c>
      <c r="D197" s="102">
        <v>0</v>
      </c>
      <c r="E197" s="102">
        <v>0</v>
      </c>
      <c r="F197" s="123">
        <v>0</v>
      </c>
      <c r="G197" s="104">
        <v>0</v>
      </c>
      <c r="H197" s="104">
        <v>0</v>
      </c>
    </row>
    <row r="198" spans="1:8" x14ac:dyDescent="0.2">
      <c r="A198" s="126" t="s">
        <v>210</v>
      </c>
      <c r="B198" s="127">
        <v>44.3</v>
      </c>
      <c r="C198" s="128">
        <v>66.8</v>
      </c>
      <c r="D198" s="102">
        <v>0</v>
      </c>
      <c r="E198" s="102">
        <v>0</v>
      </c>
      <c r="F198" s="123">
        <v>0</v>
      </c>
      <c r="G198" s="104">
        <v>0</v>
      </c>
      <c r="H198" s="104">
        <v>0</v>
      </c>
    </row>
    <row r="199" spans="1:8" x14ac:dyDescent="0.2">
      <c r="A199" s="126">
        <v>0</v>
      </c>
      <c r="B199" s="127">
        <v>0</v>
      </c>
      <c r="C199" s="128">
        <v>0</v>
      </c>
      <c r="D199" s="102">
        <v>0</v>
      </c>
      <c r="E199" s="102">
        <v>0</v>
      </c>
      <c r="F199" s="123">
        <v>0</v>
      </c>
      <c r="G199" s="104">
        <v>0</v>
      </c>
      <c r="H199" s="104">
        <v>0</v>
      </c>
    </row>
    <row r="200" spans="1:8" x14ac:dyDescent="0.2">
      <c r="A200" s="126">
        <v>0</v>
      </c>
      <c r="B200" s="127">
        <v>0</v>
      </c>
      <c r="C200" s="128">
        <v>0</v>
      </c>
      <c r="D200" s="102">
        <v>0</v>
      </c>
      <c r="E200" s="102">
        <v>0</v>
      </c>
      <c r="F200" s="123">
        <v>0</v>
      </c>
      <c r="G200" s="104">
        <v>0</v>
      </c>
      <c r="H200" s="104">
        <v>0</v>
      </c>
    </row>
    <row r="201" spans="1:8" x14ac:dyDescent="0.2">
      <c r="A201" s="126">
        <v>0</v>
      </c>
      <c r="B201" s="127">
        <v>0</v>
      </c>
      <c r="C201" s="128">
        <v>0</v>
      </c>
      <c r="D201" s="102">
        <v>0</v>
      </c>
      <c r="E201" s="102">
        <v>0</v>
      </c>
      <c r="F201" s="123">
        <v>0</v>
      </c>
      <c r="G201" s="104">
        <v>0</v>
      </c>
      <c r="H201" s="104">
        <v>0</v>
      </c>
    </row>
    <row r="202" spans="1:8" s="100" customFormat="1" x14ac:dyDescent="0.2">
      <c r="A202" s="139">
        <v>0</v>
      </c>
      <c r="B202" s="121"/>
      <c r="C202" s="122"/>
      <c r="D202" s="102"/>
      <c r="E202" s="102"/>
      <c r="F202" s="123"/>
      <c r="G202" s="104"/>
      <c r="H202" s="104"/>
    </row>
    <row r="203" spans="1:8" s="100" customFormat="1" x14ac:dyDescent="0.2">
      <c r="A203" s="139">
        <v>0</v>
      </c>
      <c r="B203" s="121"/>
      <c r="C203" s="122"/>
      <c r="D203" s="102"/>
      <c r="E203" s="102"/>
      <c r="F203" s="123"/>
      <c r="G203" s="104"/>
      <c r="H203" s="104"/>
    </row>
    <row r="204" spans="1:8" ht="15.75" thickBot="1" x14ac:dyDescent="0.25">
      <c r="A204" s="134">
        <v>0</v>
      </c>
      <c r="B204" s="135"/>
      <c r="C204" s="136"/>
      <c r="D204" s="137"/>
      <c r="E204" s="110"/>
      <c r="F204" s="138"/>
      <c r="G204" s="111"/>
      <c r="H204" s="111"/>
    </row>
    <row r="205" spans="1:8" x14ac:dyDescent="0.2">
      <c r="A205" s="120" t="s">
        <v>211</v>
      </c>
      <c r="B205" s="121"/>
      <c r="C205" s="122"/>
      <c r="F205" s="123"/>
    </row>
    <row r="206" spans="1:8" x14ac:dyDescent="0.2">
      <c r="A206" s="126" t="s">
        <v>115</v>
      </c>
      <c r="B206" s="127">
        <v>19.888999999999999</v>
      </c>
      <c r="C206" s="128">
        <v>20.648800000000001</v>
      </c>
      <c r="D206" s="102">
        <v>0</v>
      </c>
      <c r="E206" s="102">
        <v>0</v>
      </c>
      <c r="F206" s="123">
        <v>0</v>
      </c>
      <c r="G206" s="104">
        <v>0</v>
      </c>
      <c r="H206" s="104">
        <v>0</v>
      </c>
    </row>
    <row r="207" spans="1:8" x14ac:dyDescent="0.2">
      <c r="A207" s="126" t="s">
        <v>212</v>
      </c>
      <c r="B207" s="127">
        <v>71.400000000000006</v>
      </c>
      <c r="C207" s="128">
        <v>71.400000000000006</v>
      </c>
      <c r="D207" s="102">
        <v>0</v>
      </c>
      <c r="E207" s="102">
        <v>0</v>
      </c>
      <c r="F207" s="123">
        <v>0</v>
      </c>
      <c r="G207" s="104">
        <v>0</v>
      </c>
      <c r="H207" s="104">
        <v>0</v>
      </c>
    </row>
    <row r="208" spans="1:8" x14ac:dyDescent="0.2">
      <c r="A208" s="126" t="s">
        <v>213</v>
      </c>
      <c r="B208" s="127">
        <v>13.93</v>
      </c>
      <c r="C208" s="128">
        <v>17.45</v>
      </c>
      <c r="D208" s="102">
        <v>0</v>
      </c>
      <c r="E208" s="102">
        <v>0</v>
      </c>
      <c r="F208" s="123">
        <v>0</v>
      </c>
      <c r="G208" s="104">
        <v>0</v>
      </c>
      <c r="H208" s="104">
        <v>0</v>
      </c>
    </row>
    <row r="209" spans="1:8" x14ac:dyDescent="0.2">
      <c r="A209" s="126" t="s">
        <v>214</v>
      </c>
      <c r="B209" s="127">
        <v>9.34</v>
      </c>
      <c r="C209" s="128">
        <v>0</v>
      </c>
      <c r="D209" s="102">
        <v>0</v>
      </c>
      <c r="E209" s="102">
        <v>0</v>
      </c>
      <c r="F209" s="123">
        <v>0</v>
      </c>
      <c r="G209" s="104">
        <v>0</v>
      </c>
      <c r="H209" s="104">
        <v>0</v>
      </c>
    </row>
    <row r="210" spans="1:8" x14ac:dyDescent="0.2">
      <c r="A210" s="126" t="s">
        <v>215</v>
      </c>
      <c r="B210" s="127">
        <v>12.14</v>
      </c>
      <c r="C210" s="128">
        <v>18</v>
      </c>
      <c r="D210" s="102">
        <v>0</v>
      </c>
      <c r="E210" s="102">
        <v>0</v>
      </c>
      <c r="F210" s="123">
        <v>0</v>
      </c>
      <c r="G210" s="104">
        <v>0</v>
      </c>
      <c r="H210" s="104">
        <v>0</v>
      </c>
    </row>
    <row r="211" spans="1:8" x14ac:dyDescent="0.2">
      <c r="A211" s="126" t="s">
        <v>216</v>
      </c>
      <c r="B211" s="127">
        <v>10.804</v>
      </c>
      <c r="C211" s="128">
        <v>15.76</v>
      </c>
      <c r="D211" s="102">
        <v>0</v>
      </c>
      <c r="E211" s="102">
        <v>0</v>
      </c>
      <c r="F211" s="123">
        <v>0</v>
      </c>
      <c r="G211" s="104">
        <v>0</v>
      </c>
      <c r="H211" s="104">
        <v>0</v>
      </c>
    </row>
    <row r="212" spans="1:8" x14ac:dyDescent="0.2">
      <c r="A212" s="126" t="s">
        <v>217</v>
      </c>
      <c r="B212" s="127">
        <v>22.97</v>
      </c>
      <c r="C212" s="128">
        <v>34</v>
      </c>
      <c r="D212" s="102">
        <v>0</v>
      </c>
      <c r="E212" s="102">
        <v>0</v>
      </c>
      <c r="F212" s="123">
        <v>0</v>
      </c>
      <c r="G212" s="104">
        <v>0</v>
      </c>
      <c r="H212" s="104">
        <v>0</v>
      </c>
    </row>
    <row r="213" spans="1:8" x14ac:dyDescent="0.2">
      <c r="A213" s="126" t="s">
        <v>218</v>
      </c>
      <c r="B213" s="127">
        <v>11.3</v>
      </c>
      <c r="C213" s="128">
        <v>11.3</v>
      </c>
      <c r="D213" s="102">
        <v>0</v>
      </c>
      <c r="E213" s="102">
        <v>0</v>
      </c>
      <c r="F213" s="123">
        <v>0</v>
      </c>
      <c r="G213" s="104">
        <v>0</v>
      </c>
      <c r="H213" s="104">
        <v>0</v>
      </c>
    </row>
    <row r="214" spans="1:8" x14ac:dyDescent="0.2">
      <c r="A214" s="126" t="s">
        <v>219</v>
      </c>
      <c r="B214" s="127">
        <v>12.77</v>
      </c>
      <c r="C214" s="128">
        <v>14.4</v>
      </c>
      <c r="D214" s="102">
        <v>0</v>
      </c>
      <c r="E214" s="102">
        <v>0</v>
      </c>
      <c r="F214" s="123">
        <v>0</v>
      </c>
      <c r="G214" s="104">
        <v>0</v>
      </c>
      <c r="H214" s="104">
        <v>0</v>
      </c>
    </row>
    <row r="215" spans="1:8" x14ac:dyDescent="0.2">
      <c r="A215" s="126" t="s">
        <v>220</v>
      </c>
      <c r="B215" s="127">
        <v>13.9</v>
      </c>
      <c r="C215" s="128">
        <v>13.6</v>
      </c>
      <c r="D215" s="102">
        <v>0</v>
      </c>
      <c r="E215" s="102">
        <v>0</v>
      </c>
      <c r="F215" s="123">
        <v>0</v>
      </c>
      <c r="G215" s="104">
        <v>0</v>
      </c>
      <c r="H215" s="104">
        <v>0</v>
      </c>
    </row>
    <row r="216" spans="1:8" x14ac:dyDescent="0.2">
      <c r="A216" s="126" t="s">
        <v>221</v>
      </c>
      <c r="B216" s="127">
        <v>10</v>
      </c>
      <c r="C216" s="128">
        <v>10</v>
      </c>
      <c r="D216" s="102">
        <v>0</v>
      </c>
      <c r="E216" s="102">
        <v>0</v>
      </c>
      <c r="F216" s="123">
        <v>0</v>
      </c>
      <c r="G216" s="104">
        <v>0</v>
      </c>
      <c r="H216" s="104">
        <v>0</v>
      </c>
    </row>
    <row r="217" spans="1:8" x14ac:dyDescent="0.2">
      <c r="A217" s="126" t="s">
        <v>222</v>
      </c>
      <c r="B217" s="127">
        <v>10</v>
      </c>
      <c r="C217" s="128">
        <v>10</v>
      </c>
      <c r="D217" s="102">
        <v>0</v>
      </c>
      <c r="E217" s="102">
        <v>0</v>
      </c>
      <c r="F217" s="123">
        <v>0</v>
      </c>
      <c r="G217" s="104">
        <v>0</v>
      </c>
      <c r="H217" s="104">
        <v>0</v>
      </c>
    </row>
    <row r="218" spans="1:8" x14ac:dyDescent="0.2">
      <c r="A218" s="126" t="s">
        <v>223</v>
      </c>
      <c r="B218" s="127">
        <v>1</v>
      </c>
      <c r="C218" s="128">
        <v>0</v>
      </c>
      <c r="D218" s="102">
        <v>0</v>
      </c>
      <c r="E218" s="102">
        <v>0</v>
      </c>
      <c r="F218" s="123">
        <v>0</v>
      </c>
      <c r="G218" s="104">
        <v>0</v>
      </c>
      <c r="H218" s="104">
        <v>0</v>
      </c>
    </row>
    <row r="219" spans="1:8" x14ac:dyDescent="0.2">
      <c r="A219" s="126" t="s">
        <v>224</v>
      </c>
      <c r="B219" s="127">
        <v>10</v>
      </c>
      <c r="C219" s="128">
        <v>10</v>
      </c>
      <c r="D219" s="102">
        <v>0</v>
      </c>
      <c r="E219" s="102">
        <v>0</v>
      </c>
      <c r="F219" s="123">
        <v>0</v>
      </c>
      <c r="G219" s="104">
        <v>0</v>
      </c>
      <c r="H219" s="104">
        <v>0</v>
      </c>
    </row>
    <row r="220" spans="1:8" x14ac:dyDescent="0.2">
      <c r="A220" s="126" t="s">
        <v>225</v>
      </c>
      <c r="B220" s="127">
        <v>10</v>
      </c>
      <c r="C220" s="128">
        <v>10</v>
      </c>
      <c r="D220" s="102">
        <v>0</v>
      </c>
      <c r="E220" s="102">
        <v>0</v>
      </c>
      <c r="F220" s="123">
        <v>0</v>
      </c>
      <c r="G220" s="104">
        <v>0</v>
      </c>
      <c r="H220" s="104">
        <v>0</v>
      </c>
    </row>
    <row r="221" spans="1:8" x14ac:dyDescent="0.2">
      <c r="A221" s="126">
        <v>0</v>
      </c>
      <c r="B221" s="127">
        <v>0</v>
      </c>
      <c r="C221" s="128">
        <v>0</v>
      </c>
      <c r="D221" s="102">
        <v>0</v>
      </c>
      <c r="E221" s="102">
        <v>0</v>
      </c>
      <c r="F221" s="123">
        <v>0</v>
      </c>
      <c r="G221" s="104">
        <v>0</v>
      </c>
      <c r="H221" s="104">
        <v>0</v>
      </c>
    </row>
    <row r="222" spans="1:8" x14ac:dyDescent="0.2">
      <c r="A222" s="126">
        <v>0</v>
      </c>
      <c r="B222" s="127">
        <v>0</v>
      </c>
      <c r="C222" s="128">
        <v>0</v>
      </c>
      <c r="D222" s="102">
        <v>0</v>
      </c>
      <c r="E222" s="102">
        <v>0</v>
      </c>
      <c r="F222" s="123">
        <v>0</v>
      </c>
      <c r="G222" s="104">
        <v>0</v>
      </c>
      <c r="H222" s="104">
        <v>0</v>
      </c>
    </row>
    <row r="223" spans="1:8" x14ac:dyDescent="0.2">
      <c r="A223" s="126">
        <v>0</v>
      </c>
      <c r="B223" s="127">
        <v>0</v>
      </c>
      <c r="C223" s="128">
        <v>0</v>
      </c>
      <c r="D223" s="102">
        <v>0</v>
      </c>
      <c r="E223" s="102">
        <v>0</v>
      </c>
      <c r="F223" s="123">
        <v>0</v>
      </c>
      <c r="G223" s="104">
        <v>0</v>
      </c>
      <c r="H223" s="104">
        <v>0</v>
      </c>
    </row>
    <row r="224" spans="1:8" ht="15.75" thickBot="1" x14ac:dyDescent="0.25">
      <c r="A224" s="134">
        <v>0</v>
      </c>
      <c r="B224" s="135"/>
      <c r="C224" s="136"/>
      <c r="D224" s="137"/>
      <c r="E224" s="110"/>
      <c r="F224" s="138"/>
      <c r="G224" s="111"/>
      <c r="H224" s="111"/>
    </row>
    <row r="225" spans="1:8" x14ac:dyDescent="0.2">
      <c r="A225" s="120" t="s">
        <v>226</v>
      </c>
      <c r="B225" s="121"/>
      <c r="C225" s="122"/>
      <c r="F225" s="123"/>
    </row>
    <row r="226" spans="1:8" x14ac:dyDescent="0.2">
      <c r="A226" s="126" t="s">
        <v>115</v>
      </c>
      <c r="B226" s="127">
        <v>33.088000000000001</v>
      </c>
      <c r="C226" s="128">
        <v>42.610700000000001</v>
      </c>
      <c r="D226" s="102">
        <v>0</v>
      </c>
      <c r="E226" s="102">
        <v>0</v>
      </c>
      <c r="F226" s="123">
        <v>0</v>
      </c>
      <c r="G226" s="104">
        <v>0</v>
      </c>
      <c r="H226" s="104">
        <v>0</v>
      </c>
    </row>
    <row r="227" spans="1:8" x14ac:dyDescent="0.2">
      <c r="A227" s="126" t="s">
        <v>227</v>
      </c>
      <c r="B227" s="127">
        <v>41.9</v>
      </c>
      <c r="C227" s="128">
        <v>41.9</v>
      </c>
      <c r="D227" s="102">
        <v>0</v>
      </c>
      <c r="E227" s="102">
        <v>0</v>
      </c>
      <c r="F227" s="123">
        <v>0</v>
      </c>
      <c r="G227" s="104">
        <v>0</v>
      </c>
      <c r="H227" s="104">
        <v>0</v>
      </c>
    </row>
    <row r="228" spans="1:8" x14ac:dyDescent="0.2">
      <c r="A228" s="126" t="s">
        <v>228</v>
      </c>
      <c r="B228" s="127">
        <v>11.9</v>
      </c>
      <c r="C228" s="128">
        <v>11.9</v>
      </c>
      <c r="D228" s="102">
        <v>0</v>
      </c>
      <c r="E228" s="102">
        <v>0</v>
      </c>
      <c r="F228" s="123">
        <v>0</v>
      </c>
      <c r="G228" s="104">
        <v>0</v>
      </c>
      <c r="H228" s="104">
        <v>0</v>
      </c>
    </row>
    <row r="229" spans="1:8" x14ac:dyDescent="0.2">
      <c r="A229" s="126" t="s">
        <v>229</v>
      </c>
      <c r="B229" s="127">
        <v>10</v>
      </c>
      <c r="C229" s="128">
        <v>0</v>
      </c>
      <c r="D229" s="102">
        <v>0</v>
      </c>
      <c r="E229" s="102">
        <v>0</v>
      </c>
      <c r="F229" s="123">
        <v>0</v>
      </c>
      <c r="G229" s="104">
        <v>0</v>
      </c>
      <c r="H229" s="104">
        <v>0</v>
      </c>
    </row>
    <row r="230" spans="1:8" x14ac:dyDescent="0.2">
      <c r="A230" s="126" t="s">
        <v>230</v>
      </c>
      <c r="B230" s="127">
        <v>9.5</v>
      </c>
      <c r="C230" s="128">
        <v>9.5</v>
      </c>
      <c r="D230" s="102">
        <v>0</v>
      </c>
      <c r="E230" s="102">
        <v>0</v>
      </c>
      <c r="F230" s="123">
        <v>0</v>
      </c>
      <c r="G230" s="104">
        <v>0</v>
      </c>
      <c r="H230" s="104">
        <v>0</v>
      </c>
    </row>
    <row r="231" spans="1:8" x14ac:dyDescent="0.2">
      <c r="A231" s="126" t="s">
        <v>231</v>
      </c>
      <c r="B231" s="127">
        <v>10</v>
      </c>
      <c r="C231" s="128">
        <v>0</v>
      </c>
      <c r="D231" s="102">
        <v>0</v>
      </c>
      <c r="E231" s="102">
        <v>0</v>
      </c>
      <c r="F231" s="123">
        <v>0</v>
      </c>
      <c r="G231" s="104">
        <v>0</v>
      </c>
      <c r="H231" s="104">
        <v>0</v>
      </c>
    </row>
    <row r="232" spans="1:8" x14ac:dyDescent="0.2">
      <c r="A232" s="126" t="s">
        <v>232</v>
      </c>
      <c r="B232" s="127">
        <v>2.2000000000000002</v>
      </c>
      <c r="C232" s="128">
        <v>0</v>
      </c>
      <c r="D232" s="102">
        <v>0</v>
      </c>
      <c r="E232" s="102">
        <v>0</v>
      </c>
      <c r="F232" s="123">
        <v>0</v>
      </c>
      <c r="G232" s="104">
        <v>0</v>
      </c>
      <c r="H232" s="104">
        <v>0</v>
      </c>
    </row>
    <row r="233" spans="1:8" x14ac:dyDescent="0.2">
      <c r="A233" s="126" t="s">
        <v>233</v>
      </c>
      <c r="B233" s="127">
        <v>7.83</v>
      </c>
      <c r="C233" s="128">
        <v>0</v>
      </c>
      <c r="D233" s="102">
        <v>0</v>
      </c>
      <c r="E233" s="102">
        <v>0</v>
      </c>
      <c r="F233" s="123">
        <v>0</v>
      </c>
      <c r="G233" s="104">
        <v>0</v>
      </c>
      <c r="H233" s="104">
        <v>0</v>
      </c>
    </row>
    <row r="234" spans="1:8" x14ac:dyDescent="0.2">
      <c r="A234" s="126" t="s">
        <v>234</v>
      </c>
      <c r="B234" s="127">
        <v>1.35</v>
      </c>
      <c r="C234" s="128">
        <v>0</v>
      </c>
      <c r="D234" s="102">
        <v>0</v>
      </c>
      <c r="E234" s="102">
        <v>0</v>
      </c>
      <c r="F234" s="123">
        <v>0</v>
      </c>
      <c r="G234" s="104">
        <v>0</v>
      </c>
      <c r="H234" s="104">
        <v>0</v>
      </c>
    </row>
    <row r="235" spans="1:8" x14ac:dyDescent="0.2">
      <c r="A235" s="126">
        <v>0</v>
      </c>
      <c r="B235" s="127">
        <v>0</v>
      </c>
      <c r="C235" s="128">
        <v>0</v>
      </c>
      <c r="D235" s="102">
        <v>0</v>
      </c>
      <c r="E235" s="102">
        <v>0</v>
      </c>
      <c r="F235" s="123">
        <v>0</v>
      </c>
      <c r="G235" s="104">
        <v>0</v>
      </c>
      <c r="H235" s="104">
        <v>0</v>
      </c>
    </row>
    <row r="236" spans="1:8" x14ac:dyDescent="0.2">
      <c r="A236" s="126">
        <v>0</v>
      </c>
      <c r="B236" s="127">
        <v>0</v>
      </c>
      <c r="C236" s="128">
        <v>0</v>
      </c>
      <c r="D236" s="102">
        <v>0</v>
      </c>
      <c r="E236" s="102">
        <v>0</v>
      </c>
      <c r="F236" s="123">
        <v>0</v>
      </c>
      <c r="G236" s="104">
        <v>0</v>
      </c>
      <c r="H236" s="104">
        <v>0</v>
      </c>
    </row>
    <row r="237" spans="1:8" x14ac:dyDescent="0.2">
      <c r="A237" s="126">
        <v>0</v>
      </c>
      <c r="B237" s="127">
        <v>0</v>
      </c>
      <c r="C237" s="128">
        <v>0</v>
      </c>
      <c r="D237" s="102">
        <v>0</v>
      </c>
      <c r="E237" s="102">
        <v>0</v>
      </c>
      <c r="F237" s="123">
        <v>0</v>
      </c>
      <c r="G237" s="104">
        <v>0</v>
      </c>
      <c r="H237" s="104">
        <v>0</v>
      </c>
    </row>
    <row r="238" spans="1:8" ht="15.75" thickBot="1" x14ac:dyDescent="0.25">
      <c r="A238" s="134">
        <v>0</v>
      </c>
      <c r="B238" s="135"/>
      <c r="C238" s="136"/>
      <c r="D238" s="137"/>
      <c r="E238" s="110"/>
      <c r="F238" s="138"/>
      <c r="G238" s="111"/>
      <c r="H238" s="111"/>
    </row>
    <row r="239" spans="1:8" x14ac:dyDescent="0.2">
      <c r="A239" s="120" t="s">
        <v>235</v>
      </c>
      <c r="B239" s="121"/>
      <c r="C239" s="122"/>
      <c r="F239" s="123"/>
    </row>
    <row r="240" spans="1:8" x14ac:dyDescent="0.2">
      <c r="A240" s="126" t="s">
        <v>115</v>
      </c>
      <c r="B240" s="127">
        <v>25.042000000000002</v>
      </c>
      <c r="C240" s="128">
        <v>30.430299999999999</v>
      </c>
      <c r="D240" s="102">
        <v>0</v>
      </c>
      <c r="E240" s="102">
        <v>0</v>
      </c>
      <c r="F240" s="123">
        <v>0</v>
      </c>
      <c r="G240" s="104">
        <v>0</v>
      </c>
      <c r="H240" s="104">
        <v>0</v>
      </c>
    </row>
    <row r="241" spans="1:8" x14ac:dyDescent="0.2">
      <c r="A241" s="126" t="s">
        <v>236</v>
      </c>
      <c r="B241" s="127">
        <v>44.6</v>
      </c>
      <c r="C241" s="128">
        <v>44.6</v>
      </c>
      <c r="D241" s="102">
        <v>0</v>
      </c>
      <c r="E241" s="102">
        <v>0</v>
      </c>
      <c r="F241" s="123">
        <v>0</v>
      </c>
      <c r="G241" s="104">
        <v>0</v>
      </c>
      <c r="H241" s="104">
        <v>0</v>
      </c>
    </row>
    <row r="242" spans="1:8" x14ac:dyDescent="0.2">
      <c r="A242" s="126" t="s">
        <v>237</v>
      </c>
      <c r="B242" s="127">
        <v>27</v>
      </c>
      <c r="C242" s="128">
        <v>27</v>
      </c>
      <c r="D242" s="102">
        <v>0</v>
      </c>
      <c r="E242" s="102">
        <v>0</v>
      </c>
      <c r="F242" s="123">
        <v>0</v>
      </c>
      <c r="G242" s="104">
        <v>0</v>
      </c>
      <c r="H242" s="104">
        <v>0</v>
      </c>
    </row>
    <row r="243" spans="1:8" x14ac:dyDescent="0.2">
      <c r="A243" s="126" t="s">
        <v>238</v>
      </c>
      <c r="B243" s="127">
        <v>15.7</v>
      </c>
      <c r="C243" s="128">
        <v>20.5</v>
      </c>
      <c r="D243" s="102">
        <v>0</v>
      </c>
      <c r="E243" s="102">
        <v>0</v>
      </c>
      <c r="F243" s="123">
        <v>0</v>
      </c>
      <c r="G243" s="104">
        <v>0</v>
      </c>
      <c r="H243" s="104">
        <v>0</v>
      </c>
    </row>
    <row r="244" spans="1:8" x14ac:dyDescent="0.2">
      <c r="A244" s="126" t="s">
        <v>239</v>
      </c>
      <c r="B244" s="127">
        <v>3.64</v>
      </c>
      <c r="C244" s="128">
        <v>0</v>
      </c>
      <c r="D244" s="102">
        <v>0</v>
      </c>
      <c r="E244" s="102">
        <v>0</v>
      </c>
      <c r="F244" s="123">
        <v>0</v>
      </c>
      <c r="G244" s="104">
        <v>0</v>
      </c>
      <c r="H244" s="104">
        <v>0</v>
      </c>
    </row>
    <row r="245" spans="1:8" x14ac:dyDescent="0.2">
      <c r="A245" s="126" t="s">
        <v>240</v>
      </c>
      <c r="B245" s="127">
        <v>32.4</v>
      </c>
      <c r="C245" s="128">
        <v>0</v>
      </c>
      <c r="D245" s="102">
        <v>0</v>
      </c>
      <c r="E245" s="102">
        <v>0</v>
      </c>
      <c r="F245" s="123">
        <v>0</v>
      </c>
      <c r="G245" s="104">
        <v>0</v>
      </c>
      <c r="H245" s="104">
        <v>0</v>
      </c>
    </row>
    <row r="246" spans="1:8" x14ac:dyDescent="0.2">
      <c r="A246" s="126">
        <v>0</v>
      </c>
      <c r="B246" s="127">
        <v>0</v>
      </c>
      <c r="C246" s="128">
        <v>0</v>
      </c>
      <c r="D246" s="102">
        <v>0</v>
      </c>
      <c r="E246" s="102">
        <v>0</v>
      </c>
      <c r="F246" s="123">
        <v>0</v>
      </c>
      <c r="G246" s="104">
        <v>0</v>
      </c>
      <c r="H246" s="104">
        <v>0</v>
      </c>
    </row>
    <row r="247" spans="1:8" x14ac:dyDescent="0.2">
      <c r="A247" s="126">
        <v>0</v>
      </c>
      <c r="B247" s="127">
        <v>0</v>
      </c>
      <c r="C247" s="128">
        <v>0</v>
      </c>
      <c r="D247" s="102">
        <v>0</v>
      </c>
      <c r="E247" s="102">
        <v>0</v>
      </c>
      <c r="F247" s="123">
        <v>0</v>
      </c>
      <c r="G247" s="104">
        <v>0</v>
      </c>
      <c r="H247" s="104">
        <v>0</v>
      </c>
    </row>
    <row r="248" spans="1:8" x14ac:dyDescent="0.2">
      <c r="A248" s="139">
        <v>0</v>
      </c>
      <c r="B248" s="127">
        <v>0</v>
      </c>
      <c r="C248" s="128">
        <v>0</v>
      </c>
      <c r="D248" s="102">
        <v>0</v>
      </c>
      <c r="E248" s="102">
        <v>0</v>
      </c>
      <c r="F248" s="123">
        <v>0</v>
      </c>
      <c r="G248" s="104">
        <v>0</v>
      </c>
      <c r="H248" s="104">
        <v>0</v>
      </c>
    </row>
    <row r="249" spans="1:8" ht="15.75" thickBot="1" x14ac:dyDescent="0.25">
      <c r="A249" s="134">
        <v>0</v>
      </c>
      <c r="B249" s="135"/>
      <c r="C249" s="136"/>
      <c r="D249" s="137"/>
      <c r="E249" s="110"/>
      <c r="F249" s="138"/>
      <c r="G249" s="111"/>
      <c r="H249" s="111"/>
    </row>
    <row r="250" spans="1:8" x14ac:dyDescent="0.2">
      <c r="A250" s="120" t="s">
        <v>241</v>
      </c>
      <c r="B250" s="121"/>
      <c r="C250" s="122"/>
      <c r="F250" s="123"/>
    </row>
    <row r="251" spans="1:8" x14ac:dyDescent="0.2">
      <c r="A251" s="126" t="s">
        <v>115</v>
      </c>
      <c r="B251" s="127">
        <v>23.9</v>
      </c>
      <c r="C251" s="128">
        <v>23.07</v>
      </c>
      <c r="D251" s="102">
        <v>0</v>
      </c>
      <c r="E251" s="102">
        <v>0</v>
      </c>
      <c r="F251" s="123">
        <v>0</v>
      </c>
      <c r="G251" s="104">
        <v>0</v>
      </c>
      <c r="H251" s="104">
        <v>0</v>
      </c>
    </row>
    <row r="252" spans="1:8" x14ac:dyDescent="0.2">
      <c r="A252" s="126" t="s">
        <v>242</v>
      </c>
      <c r="B252" s="127">
        <v>44.4</v>
      </c>
      <c r="C252" s="128">
        <v>44.4</v>
      </c>
      <c r="D252" s="102">
        <v>0</v>
      </c>
      <c r="E252" s="102">
        <v>0</v>
      </c>
      <c r="F252" s="123">
        <v>0</v>
      </c>
      <c r="G252" s="104">
        <v>0</v>
      </c>
      <c r="H252" s="104">
        <v>0</v>
      </c>
    </row>
    <row r="253" spans="1:8" x14ac:dyDescent="0.2">
      <c r="A253" s="126" t="s">
        <v>243</v>
      </c>
      <c r="B253" s="127">
        <v>64.7</v>
      </c>
      <c r="C253" s="128">
        <v>64.7</v>
      </c>
      <c r="D253" s="102">
        <v>0</v>
      </c>
      <c r="E253" s="102">
        <v>0</v>
      </c>
      <c r="F253" s="123">
        <v>0</v>
      </c>
      <c r="G253" s="104">
        <v>0</v>
      </c>
      <c r="H253" s="104">
        <v>0</v>
      </c>
    </row>
    <row r="254" spans="1:8" x14ac:dyDescent="0.2">
      <c r="A254" s="126" t="s">
        <v>244</v>
      </c>
      <c r="B254" s="127">
        <v>47</v>
      </c>
      <c r="C254" s="128">
        <v>47</v>
      </c>
      <c r="D254" s="102">
        <v>0</v>
      </c>
      <c r="E254" s="102">
        <v>0</v>
      </c>
      <c r="F254" s="123">
        <v>0</v>
      </c>
      <c r="G254" s="104">
        <v>0</v>
      </c>
      <c r="H254" s="104">
        <v>0</v>
      </c>
    </row>
    <row r="255" spans="1:8" x14ac:dyDescent="0.2">
      <c r="A255" s="126" t="s">
        <v>245</v>
      </c>
      <c r="B255" s="127">
        <v>42.6</v>
      </c>
      <c r="C255" s="128">
        <v>42.6</v>
      </c>
      <c r="D255" s="102">
        <v>0</v>
      </c>
      <c r="E255" s="102">
        <v>0</v>
      </c>
      <c r="F255" s="123">
        <v>0</v>
      </c>
      <c r="G255" s="104">
        <v>0</v>
      </c>
      <c r="H255" s="104">
        <v>0</v>
      </c>
    </row>
    <row r="256" spans="1:8" x14ac:dyDescent="0.2">
      <c r="A256" s="126" t="s">
        <v>246</v>
      </c>
      <c r="B256" s="127">
        <v>5.8</v>
      </c>
      <c r="C256" s="128">
        <v>5.8</v>
      </c>
      <c r="D256" s="102">
        <v>0</v>
      </c>
      <c r="E256" s="102">
        <v>0</v>
      </c>
      <c r="F256" s="123">
        <v>0</v>
      </c>
      <c r="G256" s="104">
        <v>0</v>
      </c>
      <c r="H256" s="104">
        <v>0</v>
      </c>
    </row>
    <row r="257" spans="1:8" x14ac:dyDescent="0.2">
      <c r="A257" s="126">
        <v>0</v>
      </c>
      <c r="B257" s="127">
        <v>0</v>
      </c>
      <c r="C257" s="128">
        <v>0</v>
      </c>
      <c r="D257" s="102">
        <v>0</v>
      </c>
      <c r="E257" s="102">
        <v>0</v>
      </c>
      <c r="F257" s="123">
        <v>0</v>
      </c>
      <c r="G257" s="104">
        <v>0</v>
      </c>
      <c r="H257" s="104">
        <v>0</v>
      </c>
    </row>
    <row r="258" spans="1:8" x14ac:dyDescent="0.2">
      <c r="A258" s="126">
        <v>0</v>
      </c>
      <c r="B258" s="127">
        <v>0</v>
      </c>
      <c r="C258" s="128">
        <v>0</v>
      </c>
      <c r="D258" s="102">
        <v>0</v>
      </c>
      <c r="E258" s="102">
        <v>0</v>
      </c>
      <c r="F258" s="123">
        <v>0</v>
      </c>
      <c r="G258" s="104">
        <v>0</v>
      </c>
      <c r="H258" s="104">
        <v>0</v>
      </c>
    </row>
    <row r="259" spans="1:8" x14ac:dyDescent="0.2">
      <c r="A259" s="126">
        <v>0</v>
      </c>
      <c r="B259" s="127">
        <v>0</v>
      </c>
      <c r="C259" s="128">
        <v>0</v>
      </c>
      <c r="D259" s="102">
        <v>0</v>
      </c>
      <c r="E259" s="102">
        <v>0</v>
      </c>
      <c r="F259" s="123">
        <v>0</v>
      </c>
      <c r="G259" s="104">
        <v>0</v>
      </c>
      <c r="H259" s="104">
        <v>0</v>
      </c>
    </row>
    <row r="260" spans="1:8" s="100" customFormat="1" x14ac:dyDescent="0.2">
      <c r="A260" s="139">
        <v>0</v>
      </c>
      <c r="B260" s="121"/>
      <c r="C260" s="122"/>
      <c r="D260" s="102"/>
      <c r="E260" s="102"/>
      <c r="F260" s="123"/>
      <c r="G260" s="104"/>
      <c r="H260" s="104"/>
    </row>
    <row r="261" spans="1:8" s="100" customFormat="1" x14ac:dyDescent="0.2">
      <c r="A261" s="139">
        <v>0</v>
      </c>
      <c r="B261" s="121"/>
      <c r="C261" s="122"/>
      <c r="D261" s="102"/>
      <c r="E261" s="102"/>
      <c r="F261" s="123"/>
      <c r="G261" s="104"/>
      <c r="H261" s="104"/>
    </row>
    <row r="262" spans="1:8" s="100" customFormat="1" x14ac:dyDescent="0.2">
      <c r="A262" s="139">
        <v>0</v>
      </c>
      <c r="B262" s="121"/>
      <c r="C262" s="122"/>
      <c r="D262" s="102"/>
      <c r="E262" s="102"/>
      <c r="F262" s="123"/>
      <c r="G262" s="104"/>
      <c r="H262" s="104"/>
    </row>
    <row r="263" spans="1:8" s="100" customFormat="1" x14ac:dyDescent="0.2">
      <c r="A263" s="139">
        <v>0</v>
      </c>
      <c r="B263" s="121"/>
      <c r="C263" s="122"/>
      <c r="D263" s="102"/>
      <c r="E263" s="102"/>
      <c r="F263" s="123"/>
      <c r="G263" s="104"/>
      <c r="H263" s="104"/>
    </row>
    <row r="264" spans="1:8" s="100" customFormat="1" ht="15.75" thickBot="1" x14ac:dyDescent="0.25">
      <c r="A264" s="140">
        <v>0</v>
      </c>
      <c r="B264" s="135"/>
      <c r="C264" s="136"/>
      <c r="D264" s="137"/>
      <c r="E264" s="110"/>
      <c r="F264" s="138"/>
      <c r="G264" s="111"/>
      <c r="H264" s="111"/>
    </row>
    <row r="265" spans="1:8" x14ac:dyDescent="0.2">
      <c r="A265" s="120" t="s">
        <v>247</v>
      </c>
      <c r="B265" s="121"/>
      <c r="C265" s="122"/>
      <c r="F265" s="123"/>
    </row>
    <row r="266" spans="1:8" x14ac:dyDescent="0.2">
      <c r="A266" s="126" t="s">
        <v>115</v>
      </c>
      <c r="B266" s="127">
        <v>30.28</v>
      </c>
      <c r="C266" s="128">
        <v>42.61</v>
      </c>
      <c r="D266" s="102">
        <v>0</v>
      </c>
      <c r="E266" s="102">
        <v>0</v>
      </c>
      <c r="F266" s="123">
        <v>0</v>
      </c>
      <c r="G266" s="104">
        <v>0</v>
      </c>
      <c r="H266" s="104">
        <v>0</v>
      </c>
    </row>
    <row r="267" spans="1:8" x14ac:dyDescent="0.2">
      <c r="A267" s="126" t="s">
        <v>248</v>
      </c>
      <c r="B267" s="127">
        <v>86.2</v>
      </c>
      <c r="C267" s="128">
        <v>86.2</v>
      </c>
      <c r="D267" s="102">
        <v>0</v>
      </c>
      <c r="E267" s="102">
        <v>0</v>
      </c>
      <c r="F267" s="123">
        <v>0</v>
      </c>
      <c r="G267" s="104">
        <v>0</v>
      </c>
      <c r="H267" s="104">
        <v>0</v>
      </c>
    </row>
    <row r="268" spans="1:8" x14ac:dyDescent="0.2">
      <c r="A268" s="126" t="s">
        <v>249</v>
      </c>
      <c r="B268" s="127">
        <v>64.099999999999994</v>
      </c>
      <c r="C268" s="128">
        <v>64.099999999999994</v>
      </c>
      <c r="D268" s="102">
        <v>0</v>
      </c>
      <c r="E268" s="102">
        <v>0</v>
      </c>
      <c r="F268" s="123">
        <v>0</v>
      </c>
      <c r="G268" s="104">
        <v>0</v>
      </c>
      <c r="H268" s="104">
        <v>0</v>
      </c>
    </row>
    <row r="269" spans="1:8" x14ac:dyDescent="0.2">
      <c r="A269" s="126" t="s">
        <v>250</v>
      </c>
      <c r="B269" s="127">
        <v>112.1</v>
      </c>
      <c r="C269" s="128">
        <v>112.1</v>
      </c>
      <c r="D269" s="102">
        <v>0</v>
      </c>
      <c r="E269" s="102">
        <v>0</v>
      </c>
      <c r="F269" s="123">
        <v>0</v>
      </c>
      <c r="G269" s="104">
        <v>0</v>
      </c>
      <c r="H269" s="104">
        <v>0</v>
      </c>
    </row>
    <row r="270" spans="1:8" x14ac:dyDescent="0.2">
      <c r="A270" s="126" t="s">
        <v>251</v>
      </c>
      <c r="B270" s="127">
        <v>109.7</v>
      </c>
      <c r="C270" s="128">
        <v>109.7</v>
      </c>
      <c r="D270" s="102">
        <v>0</v>
      </c>
      <c r="E270" s="102">
        <v>0</v>
      </c>
      <c r="F270" s="123">
        <v>0</v>
      </c>
      <c r="G270" s="104">
        <v>0</v>
      </c>
      <c r="H270" s="104">
        <v>0</v>
      </c>
    </row>
    <row r="271" spans="1:8" x14ac:dyDescent="0.2">
      <c r="A271" s="126" t="s">
        <v>252</v>
      </c>
      <c r="B271" s="127">
        <v>108.6</v>
      </c>
      <c r="C271" s="128">
        <v>108.6</v>
      </c>
      <c r="D271" s="102">
        <v>0</v>
      </c>
      <c r="E271" s="102">
        <v>0</v>
      </c>
      <c r="F271" s="123">
        <v>0</v>
      </c>
      <c r="G271" s="104">
        <v>0</v>
      </c>
      <c r="H271" s="104">
        <v>0</v>
      </c>
    </row>
    <row r="272" spans="1:8" x14ac:dyDescent="0.2">
      <c r="A272" s="126" t="s">
        <v>253</v>
      </c>
      <c r="B272" s="127">
        <v>124.5</v>
      </c>
      <c r="C272" s="128">
        <v>124.5</v>
      </c>
      <c r="D272" s="102">
        <v>0</v>
      </c>
      <c r="E272" s="102">
        <v>0</v>
      </c>
      <c r="F272" s="123">
        <v>0</v>
      </c>
      <c r="G272" s="104">
        <v>0</v>
      </c>
      <c r="H272" s="104">
        <v>0</v>
      </c>
    </row>
    <row r="273" spans="1:8" x14ac:dyDescent="0.2">
      <c r="A273" s="126" t="s">
        <v>254</v>
      </c>
      <c r="B273" s="127">
        <v>111.5</v>
      </c>
      <c r="C273" s="128">
        <v>111.5</v>
      </c>
      <c r="D273" s="102">
        <v>0</v>
      </c>
      <c r="E273" s="102">
        <v>0</v>
      </c>
      <c r="F273" s="123">
        <v>0</v>
      </c>
      <c r="G273" s="104">
        <v>0</v>
      </c>
      <c r="H273" s="104">
        <v>0</v>
      </c>
    </row>
    <row r="274" spans="1:8" x14ac:dyDescent="0.2">
      <c r="A274" s="126" t="s">
        <v>255</v>
      </c>
      <c r="B274" s="127">
        <v>17.399999999999999</v>
      </c>
      <c r="C274" s="128">
        <v>0</v>
      </c>
      <c r="D274" s="102">
        <v>0</v>
      </c>
      <c r="E274" s="102">
        <v>0</v>
      </c>
      <c r="F274" s="123">
        <v>0</v>
      </c>
      <c r="G274" s="104">
        <v>0</v>
      </c>
      <c r="H274" s="104">
        <v>0</v>
      </c>
    </row>
    <row r="275" spans="1:8" x14ac:dyDescent="0.2">
      <c r="A275" s="126" t="s">
        <v>256</v>
      </c>
      <c r="B275" s="127">
        <v>33.5</v>
      </c>
      <c r="C275" s="128">
        <v>50</v>
      </c>
      <c r="D275" s="102">
        <v>0</v>
      </c>
      <c r="E275" s="102">
        <v>0</v>
      </c>
      <c r="F275" s="123">
        <v>0</v>
      </c>
      <c r="G275" s="104">
        <v>0</v>
      </c>
      <c r="H275" s="104">
        <v>0</v>
      </c>
    </row>
    <row r="276" spans="1:8" x14ac:dyDescent="0.2">
      <c r="A276" s="126" t="s">
        <v>257</v>
      </c>
      <c r="B276" s="127">
        <v>12.5</v>
      </c>
      <c r="C276" s="128">
        <v>0</v>
      </c>
      <c r="D276" s="102">
        <v>0</v>
      </c>
      <c r="E276" s="102">
        <v>0</v>
      </c>
      <c r="F276" s="123">
        <v>0</v>
      </c>
      <c r="G276" s="104">
        <v>0</v>
      </c>
      <c r="H276" s="104">
        <v>0</v>
      </c>
    </row>
    <row r="277" spans="1:8" x14ac:dyDescent="0.2">
      <c r="A277" s="126" t="s">
        <v>258</v>
      </c>
      <c r="B277" s="127">
        <v>16.399999999999999</v>
      </c>
      <c r="C277" s="128">
        <v>20</v>
      </c>
      <c r="D277" s="102">
        <v>0</v>
      </c>
      <c r="E277" s="102">
        <v>0</v>
      </c>
      <c r="F277" s="123">
        <v>0</v>
      </c>
      <c r="G277" s="104">
        <v>0</v>
      </c>
      <c r="H277" s="104">
        <v>0</v>
      </c>
    </row>
    <row r="278" spans="1:8" x14ac:dyDescent="0.2">
      <c r="A278" s="126" t="s">
        <v>259</v>
      </c>
      <c r="B278" s="127">
        <v>27.8</v>
      </c>
      <c r="C278" s="128">
        <v>73.7</v>
      </c>
      <c r="D278" s="102">
        <v>0</v>
      </c>
      <c r="E278" s="102">
        <v>0</v>
      </c>
      <c r="F278" s="123">
        <v>0</v>
      </c>
      <c r="G278" s="104">
        <v>0</v>
      </c>
      <c r="H278" s="104">
        <v>0</v>
      </c>
    </row>
    <row r="279" spans="1:8" x14ac:dyDescent="0.2">
      <c r="A279" s="126" t="s">
        <v>260</v>
      </c>
      <c r="B279" s="127">
        <v>49.5</v>
      </c>
      <c r="C279" s="128">
        <v>75</v>
      </c>
      <c r="D279" s="102">
        <v>0</v>
      </c>
      <c r="E279" s="102">
        <v>0</v>
      </c>
      <c r="F279" s="123">
        <v>0</v>
      </c>
      <c r="G279" s="104">
        <v>0</v>
      </c>
      <c r="H279" s="104">
        <v>0</v>
      </c>
    </row>
    <row r="280" spans="1:8" x14ac:dyDescent="0.2">
      <c r="A280" s="126" t="s">
        <v>261</v>
      </c>
      <c r="B280" s="127">
        <v>41.2</v>
      </c>
      <c r="C280" s="128">
        <v>41.2</v>
      </c>
      <c r="D280" s="102">
        <v>0</v>
      </c>
      <c r="E280" s="102">
        <v>0</v>
      </c>
      <c r="F280" s="123">
        <v>0</v>
      </c>
      <c r="G280" s="104">
        <v>0</v>
      </c>
      <c r="H280" s="104">
        <v>0</v>
      </c>
    </row>
    <row r="281" spans="1:8" x14ac:dyDescent="0.2">
      <c r="A281" s="126" t="s">
        <v>262</v>
      </c>
      <c r="B281" s="127">
        <v>16.8</v>
      </c>
      <c r="C281" s="128">
        <v>16.8</v>
      </c>
      <c r="D281" s="102">
        <v>0</v>
      </c>
      <c r="E281" s="102">
        <v>0</v>
      </c>
      <c r="F281" s="123">
        <v>0</v>
      </c>
      <c r="G281" s="104">
        <v>0</v>
      </c>
      <c r="H281" s="104">
        <v>0</v>
      </c>
    </row>
    <row r="282" spans="1:8" x14ac:dyDescent="0.2">
      <c r="A282" s="126" t="s">
        <v>263</v>
      </c>
      <c r="B282" s="127">
        <v>38.299999999999997</v>
      </c>
      <c r="C282" s="128">
        <v>50</v>
      </c>
      <c r="D282" s="102">
        <v>0</v>
      </c>
      <c r="E282" s="102">
        <v>0</v>
      </c>
      <c r="F282" s="123">
        <v>0</v>
      </c>
      <c r="G282" s="104">
        <v>0</v>
      </c>
      <c r="H282" s="104">
        <v>0</v>
      </c>
    </row>
    <row r="283" spans="1:8" x14ac:dyDescent="0.2">
      <c r="A283" s="126" t="s">
        <v>264</v>
      </c>
      <c r="B283" s="127">
        <v>11.5</v>
      </c>
      <c r="C283" s="128">
        <v>25</v>
      </c>
      <c r="D283" s="102">
        <v>0</v>
      </c>
      <c r="E283" s="102">
        <v>0</v>
      </c>
      <c r="F283" s="123">
        <v>0</v>
      </c>
      <c r="G283" s="104">
        <v>0</v>
      </c>
      <c r="H283" s="104">
        <v>0</v>
      </c>
    </row>
    <row r="284" spans="1:8" x14ac:dyDescent="0.2">
      <c r="A284" s="126" t="s">
        <v>265</v>
      </c>
      <c r="B284" s="127">
        <v>28.7</v>
      </c>
      <c r="C284" s="128">
        <v>24.5</v>
      </c>
      <c r="D284" s="102">
        <v>0</v>
      </c>
      <c r="E284" s="102">
        <v>0</v>
      </c>
      <c r="F284" s="123">
        <v>0</v>
      </c>
      <c r="G284" s="104">
        <v>0</v>
      </c>
      <c r="H284" s="104">
        <v>0</v>
      </c>
    </row>
    <row r="285" spans="1:8" x14ac:dyDescent="0.2">
      <c r="A285" s="126" t="s">
        <v>266</v>
      </c>
      <c r="B285" s="127">
        <v>20.399999999999999</v>
      </c>
      <c r="C285" s="128">
        <v>12.1</v>
      </c>
      <c r="D285" s="102">
        <v>0</v>
      </c>
      <c r="E285" s="102">
        <v>0</v>
      </c>
      <c r="F285" s="123">
        <v>0</v>
      </c>
      <c r="G285" s="104">
        <v>0</v>
      </c>
      <c r="H285" s="104">
        <v>0</v>
      </c>
    </row>
    <row r="286" spans="1:8" x14ac:dyDescent="0.2">
      <c r="A286" s="126" t="s">
        <v>267</v>
      </c>
      <c r="B286" s="127">
        <v>56.2</v>
      </c>
      <c r="C286" s="128">
        <v>75</v>
      </c>
      <c r="D286" s="102">
        <v>0</v>
      </c>
      <c r="E286" s="102">
        <v>0</v>
      </c>
      <c r="F286" s="123">
        <v>0</v>
      </c>
      <c r="G286" s="104">
        <v>0</v>
      </c>
      <c r="H286" s="104">
        <v>0</v>
      </c>
    </row>
    <row r="287" spans="1:8" x14ac:dyDescent="0.2">
      <c r="A287" s="126" t="s">
        <v>268</v>
      </c>
      <c r="B287" s="127">
        <v>20</v>
      </c>
      <c r="C287" s="128">
        <v>33.700000000000003</v>
      </c>
      <c r="D287" s="102">
        <v>0</v>
      </c>
      <c r="E287" s="102">
        <v>0</v>
      </c>
      <c r="F287" s="123">
        <v>0</v>
      </c>
      <c r="G287" s="104">
        <v>0</v>
      </c>
      <c r="H287" s="104">
        <v>0</v>
      </c>
    </row>
    <row r="288" spans="1:8" x14ac:dyDescent="0.2">
      <c r="A288" s="126" t="s">
        <v>269</v>
      </c>
      <c r="B288" s="127">
        <v>21.4</v>
      </c>
      <c r="C288" s="128">
        <v>21.4</v>
      </c>
      <c r="D288" s="102">
        <v>0</v>
      </c>
      <c r="E288" s="102">
        <v>0</v>
      </c>
      <c r="F288" s="123">
        <v>0</v>
      </c>
      <c r="G288" s="104">
        <v>0</v>
      </c>
      <c r="H288" s="104">
        <v>0</v>
      </c>
    </row>
    <row r="289" spans="1:8" x14ac:dyDescent="0.2">
      <c r="A289" s="126" t="s">
        <v>270</v>
      </c>
      <c r="B289" s="127">
        <v>20</v>
      </c>
      <c r="C289" s="128">
        <v>20</v>
      </c>
      <c r="D289" s="102">
        <v>0</v>
      </c>
      <c r="E289" s="102">
        <v>0</v>
      </c>
      <c r="F289" s="123">
        <v>0</v>
      </c>
      <c r="G289" s="104">
        <v>0</v>
      </c>
      <c r="H289" s="104">
        <v>0</v>
      </c>
    </row>
    <row r="290" spans="1:8" x14ac:dyDescent="0.2">
      <c r="A290" s="126" t="s">
        <v>271</v>
      </c>
      <c r="B290" s="127">
        <v>16.8</v>
      </c>
      <c r="C290" s="128">
        <v>19.600000000000001</v>
      </c>
      <c r="D290" s="102">
        <v>0</v>
      </c>
      <c r="E290" s="102">
        <v>0</v>
      </c>
      <c r="F290" s="123">
        <v>0</v>
      </c>
      <c r="G290" s="104">
        <v>0</v>
      </c>
      <c r="H290" s="104">
        <v>0</v>
      </c>
    </row>
    <row r="291" spans="1:8" x14ac:dyDescent="0.2">
      <c r="A291" s="126" t="s">
        <v>272</v>
      </c>
      <c r="B291" s="127">
        <v>18</v>
      </c>
      <c r="C291" s="128">
        <v>20</v>
      </c>
      <c r="D291" s="102">
        <v>0</v>
      </c>
      <c r="E291" s="102">
        <v>0</v>
      </c>
      <c r="F291" s="123">
        <v>0</v>
      </c>
      <c r="G291" s="104">
        <v>0</v>
      </c>
      <c r="H291" s="104">
        <v>0</v>
      </c>
    </row>
    <row r="292" spans="1:8" x14ac:dyDescent="0.2">
      <c r="A292" s="126" t="s">
        <v>273</v>
      </c>
      <c r="B292" s="127">
        <v>18</v>
      </c>
      <c r="C292" s="128">
        <v>18</v>
      </c>
      <c r="D292" s="102">
        <v>0</v>
      </c>
      <c r="E292" s="102">
        <v>0</v>
      </c>
      <c r="F292" s="123">
        <v>0</v>
      </c>
      <c r="G292" s="104">
        <v>0</v>
      </c>
      <c r="H292" s="104">
        <v>0</v>
      </c>
    </row>
    <row r="293" spans="1:8" x14ac:dyDescent="0.2">
      <c r="A293" s="126" t="s">
        <v>274</v>
      </c>
      <c r="B293" s="127">
        <v>17.5</v>
      </c>
      <c r="C293" s="128">
        <v>0</v>
      </c>
      <c r="D293" s="102">
        <v>0</v>
      </c>
      <c r="E293" s="102">
        <v>0</v>
      </c>
      <c r="F293" s="123">
        <v>0</v>
      </c>
      <c r="G293" s="104">
        <v>0</v>
      </c>
      <c r="H293" s="104">
        <v>0</v>
      </c>
    </row>
    <row r="294" spans="1:8" x14ac:dyDescent="0.2">
      <c r="A294" s="126" t="s">
        <v>275</v>
      </c>
      <c r="B294" s="127">
        <v>5.3869999999999996</v>
      </c>
      <c r="C294" s="128">
        <v>5.3869999999999996</v>
      </c>
      <c r="D294" s="102">
        <v>0</v>
      </c>
      <c r="E294" s="102">
        <v>0</v>
      </c>
      <c r="F294" s="123">
        <v>0</v>
      </c>
      <c r="G294" s="104">
        <v>0</v>
      </c>
      <c r="H294" s="104">
        <v>0</v>
      </c>
    </row>
    <row r="295" spans="1:8" x14ac:dyDescent="0.2">
      <c r="A295" s="126">
        <v>0</v>
      </c>
      <c r="B295" s="127">
        <v>0</v>
      </c>
      <c r="C295" s="128">
        <v>0</v>
      </c>
      <c r="D295" s="102">
        <v>0</v>
      </c>
      <c r="E295" s="102">
        <v>0</v>
      </c>
      <c r="F295" s="123">
        <v>0</v>
      </c>
      <c r="G295" s="104">
        <v>0</v>
      </c>
      <c r="H295" s="104">
        <v>0</v>
      </c>
    </row>
    <row r="296" spans="1:8" x14ac:dyDescent="0.2">
      <c r="A296" s="126">
        <v>0</v>
      </c>
      <c r="B296" s="127">
        <v>0</v>
      </c>
      <c r="C296" s="128">
        <v>0</v>
      </c>
      <c r="D296" s="102">
        <v>0</v>
      </c>
      <c r="E296" s="102">
        <v>0</v>
      </c>
      <c r="F296" s="123">
        <v>0</v>
      </c>
      <c r="G296" s="104">
        <v>0</v>
      </c>
      <c r="H296" s="104">
        <v>0</v>
      </c>
    </row>
    <row r="297" spans="1:8" x14ac:dyDescent="0.2">
      <c r="A297" s="126">
        <v>0</v>
      </c>
      <c r="B297" s="127">
        <v>0</v>
      </c>
      <c r="C297" s="128">
        <v>0</v>
      </c>
      <c r="D297" s="102">
        <v>0</v>
      </c>
      <c r="E297" s="102">
        <v>0</v>
      </c>
      <c r="F297" s="123">
        <v>0</v>
      </c>
      <c r="G297" s="104">
        <v>0</v>
      </c>
      <c r="H297" s="104">
        <v>0</v>
      </c>
    </row>
    <row r="298" spans="1:8" s="100" customFormat="1" x14ac:dyDescent="0.2">
      <c r="A298" s="139">
        <v>0</v>
      </c>
      <c r="B298" s="121"/>
      <c r="C298" s="122"/>
      <c r="D298" s="102"/>
      <c r="E298" s="102"/>
      <c r="F298" s="123"/>
      <c r="G298" s="104"/>
      <c r="H298" s="104"/>
    </row>
    <row r="299" spans="1:8" s="100" customFormat="1" x14ac:dyDescent="0.2">
      <c r="A299" s="139">
        <v>0</v>
      </c>
      <c r="B299" s="121"/>
      <c r="C299" s="122"/>
      <c r="D299" s="102"/>
      <c r="E299" s="102"/>
      <c r="F299" s="123"/>
      <c r="G299" s="104"/>
      <c r="H299" s="104"/>
    </row>
    <row r="300" spans="1:8" ht="15.75" thickBot="1" x14ac:dyDescent="0.25">
      <c r="A300" s="134">
        <v>0</v>
      </c>
      <c r="B300" s="135"/>
      <c r="C300" s="136"/>
      <c r="D300" s="137"/>
      <c r="E300" s="110"/>
      <c r="F300" s="138"/>
      <c r="G300" s="111"/>
      <c r="H300" s="111"/>
    </row>
    <row r="301" spans="1:8" x14ac:dyDescent="0.2">
      <c r="A301" s="120" t="s">
        <v>276</v>
      </c>
      <c r="B301" s="121"/>
      <c r="C301" s="122"/>
      <c r="F301" s="123"/>
    </row>
    <row r="302" spans="1:8" x14ac:dyDescent="0.2">
      <c r="A302" s="126" t="s">
        <v>115</v>
      </c>
      <c r="B302" s="127">
        <v>41.061999999999998</v>
      </c>
      <c r="C302" s="128">
        <v>40.810499999999998</v>
      </c>
      <c r="D302" s="102">
        <v>0</v>
      </c>
      <c r="E302" s="102">
        <v>0</v>
      </c>
      <c r="F302" s="123">
        <v>0</v>
      </c>
      <c r="G302" s="104">
        <v>0</v>
      </c>
      <c r="H302" s="104">
        <v>0</v>
      </c>
    </row>
    <row r="303" spans="1:8" x14ac:dyDescent="0.2">
      <c r="A303" s="126" t="s">
        <v>277</v>
      </c>
      <c r="B303" s="127">
        <v>54.1</v>
      </c>
      <c r="C303" s="128">
        <v>54.1</v>
      </c>
      <c r="D303" s="102">
        <v>0</v>
      </c>
      <c r="E303" s="102">
        <v>0</v>
      </c>
      <c r="F303" s="123">
        <v>0</v>
      </c>
      <c r="G303" s="104">
        <v>0</v>
      </c>
      <c r="H303" s="104">
        <v>0</v>
      </c>
    </row>
    <row r="304" spans="1:8" x14ac:dyDescent="0.2">
      <c r="A304" s="126" t="s">
        <v>278</v>
      </c>
      <c r="B304" s="127">
        <v>41.4</v>
      </c>
      <c r="C304" s="128">
        <v>41.4</v>
      </c>
      <c r="D304" s="102">
        <v>0</v>
      </c>
      <c r="E304" s="102">
        <v>0</v>
      </c>
      <c r="F304" s="123">
        <v>0</v>
      </c>
      <c r="G304" s="104">
        <v>0</v>
      </c>
      <c r="H304" s="104">
        <v>0</v>
      </c>
    </row>
    <row r="305" spans="1:8" x14ac:dyDescent="0.2">
      <c r="A305" s="126" t="s">
        <v>279</v>
      </c>
      <c r="B305" s="127">
        <v>27</v>
      </c>
      <c r="C305" s="128">
        <v>27</v>
      </c>
      <c r="D305" s="102">
        <v>0</v>
      </c>
      <c r="E305" s="102">
        <v>0</v>
      </c>
      <c r="F305" s="123">
        <v>0</v>
      </c>
      <c r="G305" s="104">
        <v>0</v>
      </c>
      <c r="H305" s="104">
        <v>0</v>
      </c>
    </row>
    <row r="306" spans="1:8" x14ac:dyDescent="0.2">
      <c r="A306" s="126" t="s">
        <v>280</v>
      </c>
      <c r="B306" s="127">
        <v>5.0599999999999996</v>
      </c>
      <c r="C306" s="128">
        <v>0</v>
      </c>
      <c r="D306" s="102">
        <v>0</v>
      </c>
      <c r="E306" s="102">
        <v>0</v>
      </c>
      <c r="F306" s="123">
        <v>0</v>
      </c>
      <c r="G306" s="104">
        <v>0</v>
      </c>
      <c r="H306" s="104">
        <v>0</v>
      </c>
    </row>
    <row r="307" spans="1:8" x14ac:dyDescent="0.2">
      <c r="A307" s="126" t="s">
        <v>281</v>
      </c>
      <c r="B307" s="127">
        <v>6.7</v>
      </c>
      <c r="C307" s="128">
        <v>0</v>
      </c>
      <c r="D307" s="102">
        <v>0</v>
      </c>
      <c r="E307" s="102">
        <v>0</v>
      </c>
      <c r="F307" s="123">
        <v>0</v>
      </c>
      <c r="G307" s="104">
        <v>0</v>
      </c>
      <c r="H307" s="104">
        <v>0</v>
      </c>
    </row>
    <row r="308" spans="1:8" x14ac:dyDescent="0.2">
      <c r="A308" s="126">
        <v>0</v>
      </c>
      <c r="B308" s="127">
        <v>0</v>
      </c>
      <c r="C308" s="128">
        <v>0</v>
      </c>
      <c r="D308" s="102">
        <v>0</v>
      </c>
      <c r="E308" s="102">
        <v>0</v>
      </c>
      <c r="F308" s="123">
        <v>0</v>
      </c>
      <c r="G308" s="104">
        <v>0</v>
      </c>
      <c r="H308" s="104">
        <v>0</v>
      </c>
    </row>
    <row r="309" spans="1:8" x14ac:dyDescent="0.2">
      <c r="A309" s="126">
        <v>0</v>
      </c>
      <c r="B309" s="127">
        <v>0</v>
      </c>
      <c r="C309" s="128">
        <v>0</v>
      </c>
      <c r="D309" s="102">
        <v>0</v>
      </c>
      <c r="E309" s="102">
        <v>0</v>
      </c>
      <c r="F309" s="123">
        <v>0</v>
      </c>
      <c r="G309" s="104">
        <v>0</v>
      </c>
      <c r="H309" s="104">
        <v>0</v>
      </c>
    </row>
    <row r="310" spans="1:8" x14ac:dyDescent="0.2">
      <c r="A310" s="126">
        <v>0</v>
      </c>
      <c r="B310" s="127">
        <v>0</v>
      </c>
      <c r="C310" s="128">
        <v>0</v>
      </c>
      <c r="D310" s="102">
        <v>0</v>
      </c>
      <c r="E310" s="102">
        <v>0</v>
      </c>
      <c r="F310" s="123">
        <v>0</v>
      </c>
      <c r="G310" s="104">
        <v>0</v>
      </c>
      <c r="H310" s="104">
        <v>0</v>
      </c>
    </row>
    <row r="311" spans="1:8" ht="15.75" thickBot="1" x14ac:dyDescent="0.25">
      <c r="A311" s="134">
        <v>0</v>
      </c>
      <c r="B311" s="135"/>
      <c r="C311" s="136"/>
      <c r="D311" s="137"/>
      <c r="E311" s="110"/>
      <c r="F311" s="138"/>
      <c r="G311" s="111"/>
      <c r="H311" s="111"/>
    </row>
    <row r="312" spans="1:8" x14ac:dyDescent="0.2">
      <c r="A312" s="120" t="s">
        <v>282</v>
      </c>
      <c r="B312" s="121"/>
      <c r="C312" s="122"/>
      <c r="F312" s="123"/>
    </row>
    <row r="313" spans="1:8" x14ac:dyDescent="0.2">
      <c r="A313" s="126" t="s">
        <v>115</v>
      </c>
      <c r="B313" s="127">
        <v>24.4</v>
      </c>
      <c r="C313" s="128">
        <v>36.74</v>
      </c>
      <c r="D313" s="102">
        <v>0</v>
      </c>
      <c r="E313" s="102">
        <v>0</v>
      </c>
      <c r="F313" s="123">
        <v>0</v>
      </c>
      <c r="G313" s="104">
        <v>0</v>
      </c>
      <c r="H313" s="104">
        <v>0</v>
      </c>
    </row>
    <row r="314" spans="1:8" x14ac:dyDescent="0.2">
      <c r="A314" s="126" t="s">
        <v>283</v>
      </c>
      <c r="B314" s="127">
        <v>58.3</v>
      </c>
      <c r="C314" s="128">
        <v>58.3</v>
      </c>
      <c r="D314" s="102">
        <v>0</v>
      </c>
      <c r="E314" s="102">
        <v>0</v>
      </c>
      <c r="F314" s="123">
        <v>0</v>
      </c>
      <c r="G314" s="104">
        <v>0</v>
      </c>
      <c r="H314" s="104">
        <v>0</v>
      </c>
    </row>
    <row r="315" spans="1:8" x14ac:dyDescent="0.2">
      <c r="A315" s="126" t="s">
        <v>284</v>
      </c>
      <c r="B315" s="127">
        <v>31</v>
      </c>
      <c r="C315" s="128">
        <v>31</v>
      </c>
      <c r="D315" s="102">
        <v>0</v>
      </c>
      <c r="E315" s="102">
        <v>0</v>
      </c>
      <c r="F315" s="123">
        <v>0</v>
      </c>
      <c r="G315" s="104">
        <v>0</v>
      </c>
      <c r="H315" s="104">
        <v>0</v>
      </c>
    </row>
    <row r="316" spans="1:8" x14ac:dyDescent="0.2">
      <c r="A316" s="126" t="s">
        <v>285</v>
      </c>
      <c r="B316" s="127">
        <v>28</v>
      </c>
      <c r="C316" s="128">
        <v>28</v>
      </c>
      <c r="D316" s="102">
        <v>0</v>
      </c>
      <c r="E316" s="102">
        <v>0</v>
      </c>
      <c r="F316" s="123">
        <v>0</v>
      </c>
      <c r="G316" s="104">
        <v>0</v>
      </c>
      <c r="H316" s="104">
        <v>0</v>
      </c>
    </row>
    <row r="317" spans="1:8" x14ac:dyDescent="0.2">
      <c r="A317" s="126" t="s">
        <v>286</v>
      </c>
      <c r="B317" s="127">
        <v>24</v>
      </c>
      <c r="C317" s="128">
        <v>24</v>
      </c>
      <c r="D317" s="102">
        <v>0</v>
      </c>
      <c r="E317" s="102">
        <v>0</v>
      </c>
      <c r="F317" s="123">
        <v>0</v>
      </c>
      <c r="G317" s="104">
        <v>0</v>
      </c>
      <c r="H317" s="104">
        <v>0</v>
      </c>
    </row>
    <row r="318" spans="1:8" x14ac:dyDescent="0.2">
      <c r="A318" s="126" t="s">
        <v>287</v>
      </c>
      <c r="B318" s="127">
        <v>30</v>
      </c>
      <c r="C318" s="128">
        <v>30</v>
      </c>
      <c r="D318" s="102">
        <v>0</v>
      </c>
      <c r="E318" s="102">
        <v>0</v>
      </c>
      <c r="F318" s="123">
        <v>0</v>
      </c>
      <c r="G318" s="104">
        <v>0</v>
      </c>
      <c r="H318" s="104">
        <v>0</v>
      </c>
    </row>
    <row r="319" spans="1:8" x14ac:dyDescent="0.2">
      <c r="A319" s="126" t="s">
        <v>288</v>
      </c>
      <c r="B319" s="127">
        <v>25</v>
      </c>
      <c r="C319" s="128">
        <v>25</v>
      </c>
      <c r="D319" s="102">
        <v>0</v>
      </c>
      <c r="E319" s="102">
        <v>0</v>
      </c>
      <c r="F319" s="123">
        <v>0</v>
      </c>
      <c r="G319" s="104">
        <v>0</v>
      </c>
      <c r="H319" s="104">
        <v>0</v>
      </c>
    </row>
    <row r="320" spans="1:8" x14ac:dyDescent="0.2">
      <c r="A320" s="126" t="s">
        <v>289</v>
      </c>
      <c r="B320" s="127">
        <v>10</v>
      </c>
      <c r="C320" s="128">
        <v>10</v>
      </c>
      <c r="D320" s="102">
        <v>0</v>
      </c>
      <c r="E320" s="102">
        <v>0</v>
      </c>
      <c r="F320" s="123">
        <v>0</v>
      </c>
      <c r="G320" s="104">
        <v>0</v>
      </c>
      <c r="H320" s="104">
        <v>0</v>
      </c>
    </row>
    <row r="321" spans="1:8" x14ac:dyDescent="0.2">
      <c r="A321" s="126">
        <v>0</v>
      </c>
      <c r="B321" s="127">
        <v>0</v>
      </c>
      <c r="C321" s="128">
        <v>0</v>
      </c>
      <c r="D321" s="102">
        <v>0</v>
      </c>
      <c r="E321" s="102">
        <v>0</v>
      </c>
      <c r="F321" s="123">
        <v>0</v>
      </c>
      <c r="G321" s="104">
        <v>0</v>
      </c>
      <c r="H321" s="104">
        <v>0</v>
      </c>
    </row>
    <row r="322" spans="1:8" x14ac:dyDescent="0.2">
      <c r="A322" s="126">
        <v>0</v>
      </c>
      <c r="B322" s="127">
        <v>0</v>
      </c>
      <c r="C322" s="128">
        <v>0</v>
      </c>
      <c r="D322" s="102">
        <v>0</v>
      </c>
      <c r="E322" s="102">
        <v>0</v>
      </c>
      <c r="F322" s="123">
        <v>0</v>
      </c>
      <c r="G322" s="104">
        <v>0</v>
      </c>
      <c r="H322" s="104">
        <v>0</v>
      </c>
    </row>
    <row r="323" spans="1:8" x14ac:dyDescent="0.2">
      <c r="A323" s="126">
        <v>0</v>
      </c>
      <c r="B323" s="127">
        <v>0</v>
      </c>
      <c r="C323" s="128">
        <v>0</v>
      </c>
      <c r="D323" s="102">
        <v>0</v>
      </c>
      <c r="E323" s="102">
        <v>0</v>
      </c>
      <c r="F323" s="123">
        <v>0</v>
      </c>
      <c r="G323" s="104">
        <v>0</v>
      </c>
      <c r="H323" s="104">
        <v>0</v>
      </c>
    </row>
    <row r="324" spans="1:8" ht="15.75" thickBot="1" x14ac:dyDescent="0.25">
      <c r="A324" s="134">
        <v>0</v>
      </c>
      <c r="B324" s="135"/>
      <c r="C324" s="136"/>
      <c r="D324" s="137"/>
      <c r="E324" s="110"/>
      <c r="F324" s="138"/>
      <c r="G324" s="111"/>
      <c r="H324" s="111"/>
    </row>
    <row r="325" spans="1:8" x14ac:dyDescent="0.2">
      <c r="A325" s="120" t="s">
        <v>290</v>
      </c>
      <c r="B325" s="121"/>
      <c r="C325" s="122"/>
      <c r="F325" s="123"/>
    </row>
    <row r="326" spans="1:8" x14ac:dyDescent="0.2">
      <c r="A326" s="126" t="s">
        <v>115</v>
      </c>
      <c r="B326" s="127">
        <v>25.466999999999999</v>
      </c>
      <c r="C326" s="128">
        <v>28.726600000000001</v>
      </c>
      <c r="D326" s="102">
        <v>0</v>
      </c>
      <c r="E326" s="102">
        <v>0</v>
      </c>
      <c r="F326" s="123">
        <v>0</v>
      </c>
      <c r="G326" s="104">
        <v>0</v>
      </c>
      <c r="H326" s="104">
        <v>0</v>
      </c>
    </row>
    <row r="327" spans="1:8" x14ac:dyDescent="0.2">
      <c r="A327" s="126" t="s">
        <v>291</v>
      </c>
      <c r="B327" s="127">
        <v>46.5</v>
      </c>
      <c r="C327" s="128">
        <v>46.5</v>
      </c>
      <c r="D327" s="102">
        <v>0</v>
      </c>
      <c r="E327" s="102">
        <v>0</v>
      </c>
      <c r="F327" s="123">
        <v>0</v>
      </c>
      <c r="G327" s="104">
        <v>0</v>
      </c>
      <c r="H327" s="104">
        <v>0</v>
      </c>
    </row>
    <row r="328" spans="1:8" x14ac:dyDescent="0.2">
      <c r="A328" s="126" t="s">
        <v>292</v>
      </c>
      <c r="B328" s="127">
        <v>19.600000000000001</v>
      </c>
      <c r="C328" s="128">
        <v>19.7</v>
      </c>
      <c r="D328" s="102">
        <v>0</v>
      </c>
      <c r="E328" s="102">
        <v>0</v>
      </c>
      <c r="F328" s="123">
        <v>0</v>
      </c>
      <c r="G328" s="104">
        <v>0</v>
      </c>
      <c r="H328" s="104">
        <v>0</v>
      </c>
    </row>
    <row r="329" spans="1:8" x14ac:dyDescent="0.2">
      <c r="A329" s="126" t="s">
        <v>293</v>
      </c>
      <c r="B329" s="127">
        <v>23.5</v>
      </c>
      <c r="C329" s="128">
        <v>23.5</v>
      </c>
      <c r="D329" s="102">
        <v>0</v>
      </c>
      <c r="E329" s="102">
        <v>0</v>
      </c>
      <c r="F329" s="123">
        <v>0</v>
      </c>
      <c r="G329" s="104">
        <v>0</v>
      </c>
      <c r="H329" s="104">
        <v>0</v>
      </c>
    </row>
    <row r="330" spans="1:8" x14ac:dyDescent="0.2">
      <c r="A330" s="126">
        <v>0</v>
      </c>
      <c r="B330" s="127">
        <v>0</v>
      </c>
      <c r="C330" s="128">
        <v>0</v>
      </c>
      <c r="D330" s="102">
        <v>0</v>
      </c>
      <c r="E330" s="102">
        <v>0</v>
      </c>
      <c r="F330" s="123">
        <v>0</v>
      </c>
      <c r="G330" s="104">
        <v>0</v>
      </c>
      <c r="H330" s="104">
        <v>0</v>
      </c>
    </row>
    <row r="331" spans="1:8" x14ac:dyDescent="0.2">
      <c r="A331" s="126">
        <v>0</v>
      </c>
      <c r="B331" s="127">
        <v>0</v>
      </c>
      <c r="C331" s="128">
        <v>0</v>
      </c>
      <c r="D331" s="102">
        <v>0</v>
      </c>
      <c r="E331" s="102">
        <v>0</v>
      </c>
      <c r="F331" s="123">
        <v>0</v>
      </c>
      <c r="G331" s="104">
        <v>0</v>
      </c>
      <c r="H331" s="104">
        <v>0</v>
      </c>
    </row>
    <row r="332" spans="1:8" x14ac:dyDescent="0.2">
      <c r="A332" s="126">
        <v>0</v>
      </c>
      <c r="B332" s="127">
        <v>0</v>
      </c>
      <c r="C332" s="128">
        <v>0</v>
      </c>
      <c r="D332" s="102">
        <v>0</v>
      </c>
      <c r="E332" s="102">
        <v>0</v>
      </c>
      <c r="F332" s="123">
        <v>0</v>
      </c>
      <c r="G332" s="104">
        <v>0</v>
      </c>
      <c r="H332" s="104">
        <v>0</v>
      </c>
    </row>
    <row r="333" spans="1:8" ht="15.75" thickBot="1" x14ac:dyDescent="0.25">
      <c r="A333" s="134">
        <v>0</v>
      </c>
      <c r="B333" s="135"/>
      <c r="C333" s="136"/>
      <c r="D333" s="137"/>
      <c r="E333" s="110"/>
      <c r="F333" s="138"/>
      <c r="G333" s="111"/>
      <c r="H333" s="111"/>
    </row>
    <row r="334" spans="1:8" x14ac:dyDescent="0.2">
      <c r="A334" s="120" t="s">
        <v>294</v>
      </c>
      <c r="B334" s="121"/>
      <c r="C334" s="122"/>
      <c r="F334" s="123"/>
    </row>
    <row r="335" spans="1:8" x14ac:dyDescent="0.2">
      <c r="A335" s="126" t="s">
        <v>115</v>
      </c>
      <c r="B335" s="127">
        <v>35.213999999999999</v>
      </c>
      <c r="C335" s="128">
        <v>39.844000000000001</v>
      </c>
      <c r="D335" s="102">
        <v>0</v>
      </c>
      <c r="E335" s="102">
        <v>0</v>
      </c>
      <c r="F335" s="123">
        <v>0</v>
      </c>
      <c r="G335" s="104">
        <v>0</v>
      </c>
      <c r="H335" s="104">
        <v>0</v>
      </c>
    </row>
    <row r="336" spans="1:8" x14ac:dyDescent="0.2">
      <c r="A336" s="126" t="s">
        <v>295</v>
      </c>
      <c r="B336" s="127">
        <v>47.3</v>
      </c>
      <c r="C336" s="128">
        <v>47.3</v>
      </c>
      <c r="D336" s="102">
        <v>0</v>
      </c>
      <c r="E336" s="102">
        <v>0</v>
      </c>
      <c r="F336" s="123">
        <v>0</v>
      </c>
      <c r="G336" s="104">
        <v>0</v>
      </c>
      <c r="H336" s="104">
        <v>0</v>
      </c>
    </row>
    <row r="337" spans="1:8" x14ac:dyDescent="0.2">
      <c r="A337" s="126" t="s">
        <v>296</v>
      </c>
      <c r="B337" s="127">
        <v>21.9</v>
      </c>
      <c r="C337" s="128">
        <v>21.9</v>
      </c>
      <c r="D337" s="102">
        <v>0</v>
      </c>
      <c r="E337" s="102">
        <v>0</v>
      </c>
      <c r="F337" s="123">
        <v>0</v>
      </c>
      <c r="G337" s="104">
        <v>0</v>
      </c>
      <c r="H337" s="104">
        <v>0</v>
      </c>
    </row>
    <row r="338" spans="1:8" x14ac:dyDescent="0.2">
      <c r="A338" s="126">
        <v>0</v>
      </c>
      <c r="B338" s="127">
        <v>0</v>
      </c>
      <c r="C338" s="128">
        <v>0</v>
      </c>
      <c r="D338" s="102">
        <v>0</v>
      </c>
      <c r="E338" s="102">
        <v>0</v>
      </c>
      <c r="F338" s="123">
        <v>0</v>
      </c>
      <c r="G338" s="104">
        <v>0</v>
      </c>
      <c r="H338" s="104">
        <v>0</v>
      </c>
    </row>
    <row r="339" spans="1:8" x14ac:dyDescent="0.2">
      <c r="A339" s="126">
        <v>0</v>
      </c>
      <c r="B339" s="127">
        <v>0</v>
      </c>
      <c r="C339" s="128">
        <v>0</v>
      </c>
      <c r="D339" s="102">
        <v>0</v>
      </c>
      <c r="E339" s="102">
        <v>0</v>
      </c>
      <c r="F339" s="123">
        <v>0</v>
      </c>
      <c r="G339" s="104">
        <v>0</v>
      </c>
      <c r="H339" s="104">
        <v>0</v>
      </c>
    </row>
    <row r="340" spans="1:8" x14ac:dyDescent="0.2">
      <c r="A340" s="126">
        <v>0</v>
      </c>
      <c r="B340" s="127">
        <v>0</v>
      </c>
      <c r="C340" s="128">
        <v>0</v>
      </c>
      <c r="D340" s="102">
        <v>0</v>
      </c>
      <c r="E340" s="102">
        <v>0</v>
      </c>
      <c r="F340" s="123">
        <v>0</v>
      </c>
      <c r="G340" s="104">
        <v>0</v>
      </c>
      <c r="H340" s="104">
        <v>0</v>
      </c>
    </row>
    <row r="341" spans="1:8" ht="15.75" thickBot="1" x14ac:dyDescent="0.25">
      <c r="A341" s="134">
        <v>0</v>
      </c>
      <c r="B341" s="135"/>
      <c r="C341" s="136"/>
      <c r="D341" s="137"/>
      <c r="E341" s="110"/>
      <c r="F341" s="138"/>
      <c r="G341" s="111"/>
      <c r="H341" s="111"/>
    </row>
    <row r="342" spans="1:8" x14ac:dyDescent="0.2">
      <c r="A342" s="120" t="s">
        <v>297</v>
      </c>
      <c r="B342" s="121"/>
      <c r="C342" s="122"/>
      <c r="F342" s="123"/>
    </row>
    <row r="343" spans="1:8" x14ac:dyDescent="0.2">
      <c r="A343" s="126" t="s">
        <v>115</v>
      </c>
      <c r="B343" s="127">
        <v>24.7</v>
      </c>
      <c r="C343" s="128">
        <v>26.52</v>
      </c>
      <c r="D343" s="102">
        <v>0</v>
      </c>
      <c r="E343" s="102">
        <v>0</v>
      </c>
      <c r="F343" s="123">
        <v>0</v>
      </c>
      <c r="G343" s="104">
        <v>0</v>
      </c>
      <c r="H343" s="104">
        <v>0</v>
      </c>
    </row>
    <row r="344" spans="1:8" x14ac:dyDescent="0.2">
      <c r="A344" s="126" t="s">
        <v>298</v>
      </c>
      <c r="B344" s="127">
        <v>41.6</v>
      </c>
      <c r="C344" s="128">
        <v>41.6</v>
      </c>
      <c r="D344" s="102">
        <v>0</v>
      </c>
      <c r="E344" s="102">
        <v>0</v>
      </c>
      <c r="F344" s="123">
        <v>0</v>
      </c>
      <c r="G344" s="104">
        <v>0</v>
      </c>
      <c r="H344" s="104">
        <v>0</v>
      </c>
    </row>
    <row r="345" spans="1:8" x14ac:dyDescent="0.2">
      <c r="A345" s="126" t="s">
        <v>299</v>
      </c>
      <c r="B345" s="127">
        <v>26</v>
      </c>
      <c r="C345" s="128">
        <v>27.13</v>
      </c>
      <c r="D345" s="102">
        <v>0</v>
      </c>
      <c r="E345" s="102">
        <v>0</v>
      </c>
      <c r="F345" s="123">
        <v>0</v>
      </c>
      <c r="G345" s="104">
        <v>0</v>
      </c>
      <c r="H345" s="104">
        <v>0</v>
      </c>
    </row>
    <row r="346" spans="1:8" x14ac:dyDescent="0.2">
      <c r="A346" s="126" t="s">
        <v>300</v>
      </c>
      <c r="B346" s="127">
        <v>23.1</v>
      </c>
      <c r="C346" s="128">
        <v>25.1</v>
      </c>
      <c r="D346" s="102">
        <v>0</v>
      </c>
      <c r="E346" s="102">
        <v>0</v>
      </c>
      <c r="F346" s="123">
        <v>0</v>
      </c>
      <c r="G346" s="104">
        <v>0</v>
      </c>
      <c r="H346" s="104">
        <v>0</v>
      </c>
    </row>
    <row r="347" spans="1:8" x14ac:dyDescent="0.2">
      <c r="A347" s="126" t="s">
        <v>301</v>
      </c>
      <c r="B347" s="127">
        <v>26.2</v>
      </c>
      <c r="C347" s="128">
        <v>0.4</v>
      </c>
      <c r="D347" s="102">
        <v>0</v>
      </c>
      <c r="E347" s="102">
        <v>0</v>
      </c>
      <c r="F347" s="123">
        <v>0</v>
      </c>
      <c r="G347" s="104">
        <v>0</v>
      </c>
      <c r="H347" s="104">
        <v>0</v>
      </c>
    </row>
    <row r="348" spans="1:8" x14ac:dyDescent="0.2">
      <c r="A348" s="126" t="s">
        <v>302</v>
      </c>
      <c r="B348" s="127">
        <v>30.5</v>
      </c>
      <c r="C348" s="128">
        <v>18.600000000000001</v>
      </c>
      <c r="D348" s="102">
        <v>0</v>
      </c>
      <c r="E348" s="102">
        <v>0</v>
      </c>
      <c r="F348" s="123">
        <v>0</v>
      </c>
      <c r="G348" s="104">
        <v>0</v>
      </c>
      <c r="H348" s="104">
        <v>0</v>
      </c>
    </row>
    <row r="349" spans="1:8" x14ac:dyDescent="0.2">
      <c r="A349" s="126" t="s">
        <v>303</v>
      </c>
      <c r="B349" s="127">
        <v>23.1</v>
      </c>
      <c r="C349" s="128">
        <v>10.029999999999999</v>
      </c>
      <c r="D349" s="102">
        <v>0</v>
      </c>
      <c r="E349" s="102">
        <v>0</v>
      </c>
      <c r="F349" s="123">
        <v>0</v>
      </c>
      <c r="G349" s="104">
        <v>0</v>
      </c>
      <c r="H349" s="104">
        <v>0</v>
      </c>
    </row>
    <row r="350" spans="1:8" x14ac:dyDescent="0.2">
      <c r="A350" s="126" t="s">
        <v>304</v>
      </c>
      <c r="B350" s="127">
        <v>6</v>
      </c>
      <c r="C350" s="128">
        <v>0</v>
      </c>
      <c r="D350" s="102">
        <v>0</v>
      </c>
      <c r="E350" s="102">
        <v>0</v>
      </c>
      <c r="F350" s="123">
        <v>0</v>
      </c>
      <c r="G350" s="104">
        <v>0</v>
      </c>
      <c r="H350" s="104">
        <v>0</v>
      </c>
    </row>
    <row r="351" spans="1:8" x14ac:dyDescent="0.2">
      <c r="A351" s="126" t="s">
        <v>305</v>
      </c>
      <c r="B351" s="127">
        <v>8</v>
      </c>
      <c r="C351" s="128">
        <v>0</v>
      </c>
      <c r="D351" s="102">
        <v>0</v>
      </c>
      <c r="E351" s="102">
        <v>0</v>
      </c>
      <c r="F351" s="123">
        <v>0</v>
      </c>
      <c r="G351" s="104">
        <v>0</v>
      </c>
      <c r="H351" s="104">
        <v>0</v>
      </c>
    </row>
    <row r="352" spans="1:8" x14ac:dyDescent="0.2">
      <c r="A352" s="126" t="s">
        <v>306</v>
      </c>
      <c r="B352" s="127">
        <v>6</v>
      </c>
      <c r="C352" s="128">
        <v>0</v>
      </c>
      <c r="D352" s="102">
        <v>0</v>
      </c>
      <c r="E352" s="102">
        <v>0</v>
      </c>
      <c r="F352" s="123">
        <v>0</v>
      </c>
      <c r="G352" s="104">
        <v>0</v>
      </c>
      <c r="H352" s="104">
        <v>0</v>
      </c>
    </row>
    <row r="353" spans="1:8" x14ac:dyDescent="0.2">
      <c r="A353" s="126">
        <v>0</v>
      </c>
      <c r="B353" s="127">
        <v>0</v>
      </c>
      <c r="C353" s="128">
        <v>0</v>
      </c>
      <c r="D353" s="102">
        <v>0</v>
      </c>
      <c r="E353" s="102">
        <v>0</v>
      </c>
      <c r="F353" s="123">
        <v>0</v>
      </c>
      <c r="G353" s="104">
        <v>0</v>
      </c>
      <c r="H353" s="104">
        <v>0</v>
      </c>
    </row>
    <row r="354" spans="1:8" x14ac:dyDescent="0.2">
      <c r="A354" s="126">
        <v>0</v>
      </c>
      <c r="B354" s="127">
        <v>0</v>
      </c>
      <c r="C354" s="128">
        <v>0</v>
      </c>
      <c r="D354" s="102">
        <v>0</v>
      </c>
      <c r="E354" s="102">
        <v>0</v>
      </c>
      <c r="F354" s="123">
        <v>0</v>
      </c>
      <c r="G354" s="104">
        <v>0</v>
      </c>
      <c r="H354" s="104">
        <v>0</v>
      </c>
    </row>
    <row r="355" spans="1:8" x14ac:dyDescent="0.2">
      <c r="A355" s="126">
        <v>0</v>
      </c>
      <c r="B355" s="127">
        <v>0</v>
      </c>
      <c r="C355" s="128">
        <v>0</v>
      </c>
      <c r="D355" s="102">
        <v>0</v>
      </c>
      <c r="E355" s="102">
        <v>0</v>
      </c>
      <c r="F355" s="123">
        <v>0</v>
      </c>
      <c r="G355" s="104">
        <v>0</v>
      </c>
      <c r="H355" s="104">
        <v>0</v>
      </c>
    </row>
    <row r="356" spans="1:8" ht="15.75" thickBot="1" x14ac:dyDescent="0.25">
      <c r="A356" s="134">
        <v>0</v>
      </c>
      <c r="B356" s="135"/>
      <c r="C356" s="136"/>
      <c r="D356" s="137"/>
      <c r="E356" s="110"/>
      <c r="F356" s="138"/>
      <c r="G356" s="111"/>
      <c r="H356" s="111"/>
    </row>
    <row r="357" spans="1:8" x14ac:dyDescent="0.2">
      <c r="A357" s="120" t="s">
        <v>307</v>
      </c>
      <c r="B357" s="121"/>
      <c r="C357" s="122"/>
      <c r="F357" s="123"/>
    </row>
    <row r="358" spans="1:8" x14ac:dyDescent="0.2">
      <c r="A358" s="126" t="s">
        <v>115</v>
      </c>
      <c r="B358" s="127">
        <v>23.725999999999999</v>
      </c>
      <c r="C358" s="128">
        <v>30.240100000000002</v>
      </c>
      <c r="D358" s="102">
        <v>3315988</v>
      </c>
      <c r="E358" s="102">
        <v>1353834</v>
      </c>
      <c r="F358" s="123">
        <v>7867.5131288000002</v>
      </c>
      <c r="G358" s="104">
        <v>4094.0075543400003</v>
      </c>
      <c r="H358" s="104">
        <v>11961.520683140001</v>
      </c>
    </row>
    <row r="359" spans="1:8" x14ac:dyDescent="0.2">
      <c r="A359" s="126" t="s">
        <v>308</v>
      </c>
      <c r="B359" s="127">
        <v>62.2</v>
      </c>
      <c r="C359" s="128">
        <v>62.2</v>
      </c>
      <c r="D359" s="102">
        <v>3315988</v>
      </c>
      <c r="E359" s="102">
        <v>1353834</v>
      </c>
      <c r="F359" s="123">
        <v>20625.445360000002</v>
      </c>
      <c r="G359" s="104">
        <v>8420.8474800000004</v>
      </c>
      <c r="H359" s="104">
        <v>29046.292840000002</v>
      </c>
    </row>
    <row r="360" spans="1:8" x14ac:dyDescent="0.2">
      <c r="A360" s="126" t="s">
        <v>309</v>
      </c>
      <c r="B360" s="127">
        <v>14.6</v>
      </c>
      <c r="C360" s="128">
        <v>14.99</v>
      </c>
      <c r="D360" s="102">
        <v>129548</v>
      </c>
      <c r="E360" s="102">
        <v>11510</v>
      </c>
      <c r="F360" s="123">
        <v>189.14008000000001</v>
      </c>
      <c r="G360" s="104">
        <v>17.253489999999999</v>
      </c>
      <c r="H360" s="104">
        <v>206.39357000000001</v>
      </c>
    </row>
    <row r="361" spans="1:8" x14ac:dyDescent="0.2">
      <c r="A361" s="126">
        <v>0</v>
      </c>
      <c r="B361" s="127">
        <v>0</v>
      </c>
      <c r="C361" s="128">
        <v>0</v>
      </c>
      <c r="D361" s="102">
        <v>0</v>
      </c>
      <c r="E361" s="102">
        <v>0</v>
      </c>
      <c r="F361" s="123">
        <v>0</v>
      </c>
      <c r="G361" s="104">
        <v>0</v>
      </c>
      <c r="H361" s="104">
        <v>0</v>
      </c>
    </row>
    <row r="362" spans="1:8" x14ac:dyDescent="0.2">
      <c r="A362" s="126">
        <v>0</v>
      </c>
      <c r="B362" s="127">
        <v>0</v>
      </c>
      <c r="C362" s="128">
        <v>0</v>
      </c>
      <c r="D362" s="102">
        <v>0</v>
      </c>
      <c r="E362" s="102">
        <v>0</v>
      </c>
      <c r="F362" s="123">
        <v>0</v>
      </c>
      <c r="G362" s="104">
        <v>0</v>
      </c>
      <c r="H362" s="104">
        <v>0</v>
      </c>
    </row>
    <row r="363" spans="1:8" x14ac:dyDescent="0.2">
      <c r="A363" s="126">
        <v>0</v>
      </c>
      <c r="B363" s="127">
        <v>0</v>
      </c>
      <c r="C363" s="128">
        <v>0</v>
      </c>
      <c r="D363" s="102">
        <v>0</v>
      </c>
      <c r="E363" s="102">
        <v>0</v>
      </c>
      <c r="F363" s="123">
        <v>0</v>
      </c>
      <c r="G363" s="104">
        <v>0</v>
      </c>
      <c r="H363" s="104">
        <v>0</v>
      </c>
    </row>
    <row r="364" spans="1:8" ht="15.75" thickBot="1" x14ac:dyDescent="0.25">
      <c r="A364" s="134">
        <v>0</v>
      </c>
      <c r="B364" s="135"/>
      <c r="C364" s="136"/>
      <c r="D364" s="137"/>
      <c r="E364" s="110"/>
      <c r="F364" s="138"/>
      <c r="G364" s="111"/>
      <c r="H364" s="111"/>
    </row>
    <row r="365" spans="1:8" x14ac:dyDescent="0.2">
      <c r="A365" s="120" t="s">
        <v>310</v>
      </c>
      <c r="B365" s="121"/>
      <c r="C365" s="122"/>
      <c r="F365" s="123"/>
    </row>
    <row r="366" spans="1:8" x14ac:dyDescent="0.2">
      <c r="A366" s="126" t="s">
        <v>115</v>
      </c>
      <c r="B366" s="127">
        <v>35.39</v>
      </c>
      <c r="C366" s="128">
        <v>44.48</v>
      </c>
      <c r="D366" s="102">
        <v>0</v>
      </c>
      <c r="E366" s="102">
        <v>0</v>
      </c>
      <c r="F366" s="123">
        <v>0</v>
      </c>
      <c r="G366" s="104">
        <v>0</v>
      </c>
      <c r="H366" s="104">
        <v>0</v>
      </c>
    </row>
    <row r="367" spans="1:8" x14ac:dyDescent="0.2">
      <c r="A367" s="126" t="s">
        <v>311</v>
      </c>
      <c r="B367" s="127">
        <v>65.599999999999994</v>
      </c>
      <c r="C367" s="128">
        <v>65.599999999999994</v>
      </c>
      <c r="D367" s="102">
        <v>0</v>
      </c>
      <c r="E367" s="102">
        <v>0</v>
      </c>
      <c r="F367" s="123">
        <v>0</v>
      </c>
      <c r="G367" s="104">
        <v>0</v>
      </c>
      <c r="H367" s="104">
        <v>0</v>
      </c>
    </row>
    <row r="368" spans="1:8" x14ac:dyDescent="0.2">
      <c r="A368" s="126" t="s">
        <v>312</v>
      </c>
      <c r="B368" s="127">
        <v>36</v>
      </c>
      <c r="C368" s="128">
        <v>36</v>
      </c>
      <c r="D368" s="102">
        <v>0</v>
      </c>
      <c r="E368" s="102">
        <v>0</v>
      </c>
      <c r="F368" s="123">
        <v>0</v>
      </c>
      <c r="G368" s="104">
        <v>0</v>
      </c>
      <c r="H368" s="104">
        <v>0</v>
      </c>
    </row>
    <row r="369" spans="1:8" x14ac:dyDescent="0.2">
      <c r="A369" s="126">
        <v>0</v>
      </c>
      <c r="B369" s="127">
        <v>0</v>
      </c>
      <c r="C369" s="128">
        <v>0</v>
      </c>
      <c r="D369" s="102">
        <v>0</v>
      </c>
      <c r="E369" s="102">
        <v>0</v>
      </c>
      <c r="F369" s="123">
        <v>0</v>
      </c>
      <c r="G369" s="104">
        <v>0</v>
      </c>
      <c r="H369" s="104">
        <v>0</v>
      </c>
    </row>
    <row r="370" spans="1:8" x14ac:dyDescent="0.2">
      <c r="A370" s="126">
        <v>0</v>
      </c>
      <c r="B370" s="127">
        <v>0</v>
      </c>
      <c r="C370" s="128">
        <v>0</v>
      </c>
      <c r="D370" s="102">
        <v>0</v>
      </c>
      <c r="E370" s="102">
        <v>0</v>
      </c>
      <c r="F370" s="123">
        <v>0</v>
      </c>
      <c r="G370" s="104">
        <v>0</v>
      </c>
      <c r="H370" s="104">
        <v>0</v>
      </c>
    </row>
    <row r="371" spans="1:8" x14ac:dyDescent="0.2">
      <c r="A371" s="126">
        <v>0</v>
      </c>
      <c r="B371" s="127">
        <v>0</v>
      </c>
      <c r="C371" s="128">
        <v>0</v>
      </c>
      <c r="D371" s="102">
        <v>0</v>
      </c>
      <c r="E371" s="102">
        <v>0</v>
      </c>
      <c r="F371" s="123">
        <v>0</v>
      </c>
      <c r="G371" s="104">
        <v>0</v>
      </c>
      <c r="H371" s="104">
        <v>0</v>
      </c>
    </row>
    <row r="372" spans="1:8" ht="15.75" thickBot="1" x14ac:dyDescent="0.25">
      <c r="A372" s="134">
        <v>0</v>
      </c>
      <c r="B372" s="135"/>
      <c r="C372" s="136"/>
      <c r="D372" s="137"/>
      <c r="E372" s="110"/>
      <c r="F372" s="138"/>
      <c r="G372" s="111"/>
      <c r="H372" s="111"/>
    </row>
    <row r="373" spans="1:8" x14ac:dyDescent="0.2">
      <c r="A373" s="120" t="s">
        <v>313</v>
      </c>
      <c r="B373" s="121"/>
      <c r="C373" s="122"/>
      <c r="F373" s="123"/>
    </row>
    <row r="374" spans="1:8" x14ac:dyDescent="0.2">
      <c r="A374" s="126" t="s">
        <v>115</v>
      </c>
      <c r="B374" s="127">
        <v>23.52</v>
      </c>
      <c r="C374" s="128">
        <v>29.62</v>
      </c>
      <c r="D374" s="102">
        <v>0</v>
      </c>
      <c r="E374" s="102">
        <v>0</v>
      </c>
      <c r="F374" s="123">
        <v>0</v>
      </c>
      <c r="G374" s="104">
        <v>0</v>
      </c>
      <c r="H374" s="104">
        <v>0</v>
      </c>
    </row>
    <row r="375" spans="1:8" x14ac:dyDescent="0.2">
      <c r="A375" s="126" t="s">
        <v>314</v>
      </c>
      <c r="B375" s="127">
        <v>42.6</v>
      </c>
      <c r="C375" s="128">
        <v>42.7</v>
      </c>
      <c r="D375" s="102">
        <v>0</v>
      </c>
      <c r="E375" s="102">
        <v>0</v>
      </c>
      <c r="F375" s="123">
        <v>0</v>
      </c>
      <c r="G375" s="104">
        <v>0</v>
      </c>
      <c r="H375" s="104">
        <v>0</v>
      </c>
    </row>
    <row r="376" spans="1:8" x14ac:dyDescent="0.2">
      <c r="A376" s="126" t="s">
        <v>315</v>
      </c>
      <c r="B376" s="127">
        <v>18</v>
      </c>
      <c r="C376" s="128">
        <v>20</v>
      </c>
      <c r="D376" s="102">
        <v>0</v>
      </c>
      <c r="E376" s="102">
        <v>0</v>
      </c>
      <c r="F376" s="123">
        <v>0</v>
      </c>
      <c r="G376" s="104">
        <v>0</v>
      </c>
      <c r="H376" s="104">
        <v>0</v>
      </c>
    </row>
    <row r="377" spans="1:8" x14ac:dyDescent="0.2">
      <c r="A377" s="126">
        <v>0</v>
      </c>
      <c r="B377" s="127">
        <v>0</v>
      </c>
      <c r="C377" s="128">
        <v>0</v>
      </c>
      <c r="D377" s="102">
        <v>0</v>
      </c>
      <c r="E377" s="102">
        <v>0</v>
      </c>
      <c r="F377" s="123">
        <v>0</v>
      </c>
      <c r="G377" s="104">
        <v>0</v>
      </c>
      <c r="H377" s="104">
        <v>0</v>
      </c>
    </row>
    <row r="378" spans="1:8" x14ac:dyDescent="0.2">
      <c r="A378" s="126">
        <v>0</v>
      </c>
      <c r="B378" s="127">
        <v>0</v>
      </c>
      <c r="C378" s="128">
        <v>0</v>
      </c>
      <c r="D378" s="102">
        <v>0</v>
      </c>
      <c r="E378" s="102">
        <v>0</v>
      </c>
      <c r="F378" s="123">
        <v>0</v>
      </c>
      <c r="G378" s="104">
        <v>0</v>
      </c>
      <c r="H378" s="104">
        <v>0</v>
      </c>
    </row>
    <row r="379" spans="1:8" x14ac:dyDescent="0.2">
      <c r="A379" s="126">
        <v>0</v>
      </c>
      <c r="B379" s="127">
        <v>0</v>
      </c>
      <c r="C379" s="128">
        <v>0</v>
      </c>
      <c r="D379" s="102">
        <v>0</v>
      </c>
      <c r="E379" s="102">
        <v>0</v>
      </c>
      <c r="F379" s="123">
        <v>0</v>
      </c>
      <c r="G379" s="104">
        <v>0</v>
      </c>
      <c r="H379" s="104">
        <v>0</v>
      </c>
    </row>
    <row r="380" spans="1:8" ht="15.75" thickBot="1" x14ac:dyDescent="0.25">
      <c r="A380" s="134">
        <v>0</v>
      </c>
      <c r="B380" s="135"/>
      <c r="C380" s="136"/>
      <c r="D380" s="137"/>
      <c r="E380" s="110"/>
      <c r="F380" s="138"/>
      <c r="G380" s="111"/>
      <c r="H380" s="111"/>
    </row>
    <row r="381" spans="1:8" x14ac:dyDescent="0.2">
      <c r="A381" s="120" t="s">
        <v>316</v>
      </c>
      <c r="B381" s="121"/>
      <c r="C381" s="122"/>
      <c r="F381" s="123"/>
    </row>
    <row r="382" spans="1:8" x14ac:dyDescent="0.2">
      <c r="A382" s="126" t="s">
        <v>115</v>
      </c>
      <c r="B382" s="127">
        <v>23.2</v>
      </c>
      <c r="C382" s="128">
        <v>24.78</v>
      </c>
      <c r="D382" s="102">
        <v>0</v>
      </c>
      <c r="E382" s="102">
        <v>0</v>
      </c>
      <c r="F382" s="123">
        <v>0</v>
      </c>
      <c r="G382" s="104">
        <v>0</v>
      </c>
      <c r="H382" s="104">
        <v>0</v>
      </c>
    </row>
    <row r="383" spans="1:8" x14ac:dyDescent="0.2">
      <c r="A383" s="126" t="s">
        <v>317</v>
      </c>
      <c r="B383" s="127">
        <v>48.2</v>
      </c>
      <c r="C383" s="128">
        <v>48.2</v>
      </c>
      <c r="D383" s="102">
        <v>0</v>
      </c>
      <c r="E383" s="102">
        <v>0</v>
      </c>
      <c r="F383" s="123">
        <v>0</v>
      </c>
      <c r="G383" s="104">
        <v>0</v>
      </c>
      <c r="H383" s="104">
        <v>0</v>
      </c>
    </row>
    <row r="384" spans="1:8" x14ac:dyDescent="0.2">
      <c r="A384" s="126" t="s">
        <v>318</v>
      </c>
      <c r="B384" s="127">
        <v>23</v>
      </c>
      <c r="C384" s="128">
        <v>22.2</v>
      </c>
      <c r="D384" s="102">
        <v>0</v>
      </c>
      <c r="E384" s="102">
        <v>0</v>
      </c>
      <c r="F384" s="123">
        <v>0</v>
      </c>
      <c r="G384" s="104">
        <v>0</v>
      </c>
      <c r="H384" s="104">
        <v>0</v>
      </c>
    </row>
    <row r="385" spans="1:8" x14ac:dyDescent="0.2">
      <c r="A385" s="126" t="s">
        <v>240</v>
      </c>
      <c r="B385" s="127">
        <v>32.4</v>
      </c>
      <c r="C385" s="128">
        <v>0</v>
      </c>
      <c r="D385" s="102">
        <v>0</v>
      </c>
      <c r="E385" s="102">
        <v>0</v>
      </c>
      <c r="F385" s="123">
        <v>0</v>
      </c>
      <c r="G385" s="104">
        <v>0</v>
      </c>
      <c r="H385" s="104">
        <v>0</v>
      </c>
    </row>
    <row r="386" spans="1:8" x14ac:dyDescent="0.2">
      <c r="A386" s="126">
        <v>0</v>
      </c>
      <c r="B386" s="127">
        <v>0</v>
      </c>
      <c r="C386" s="128">
        <v>0</v>
      </c>
      <c r="D386" s="102">
        <v>0</v>
      </c>
      <c r="E386" s="102">
        <v>0</v>
      </c>
      <c r="F386" s="123">
        <v>0</v>
      </c>
      <c r="G386" s="104">
        <v>0</v>
      </c>
      <c r="H386" s="104">
        <v>0</v>
      </c>
    </row>
    <row r="387" spans="1:8" x14ac:dyDescent="0.2">
      <c r="A387" s="126">
        <v>0</v>
      </c>
      <c r="B387" s="127">
        <v>0</v>
      </c>
      <c r="C387" s="128">
        <v>0</v>
      </c>
      <c r="D387" s="102">
        <v>0</v>
      </c>
      <c r="E387" s="102">
        <v>0</v>
      </c>
      <c r="F387" s="123">
        <v>0</v>
      </c>
      <c r="G387" s="104">
        <v>0</v>
      </c>
      <c r="H387" s="104">
        <v>0</v>
      </c>
    </row>
    <row r="388" spans="1:8" x14ac:dyDescent="0.2">
      <c r="A388" s="126">
        <v>0</v>
      </c>
      <c r="B388" s="127">
        <v>0</v>
      </c>
      <c r="C388" s="128">
        <v>0</v>
      </c>
      <c r="D388" s="102">
        <v>0</v>
      </c>
      <c r="E388" s="102">
        <v>0</v>
      </c>
      <c r="F388" s="123">
        <v>0</v>
      </c>
      <c r="G388" s="104">
        <v>0</v>
      </c>
      <c r="H388" s="104">
        <v>0</v>
      </c>
    </row>
    <row r="389" spans="1:8" ht="15.75" thickBot="1" x14ac:dyDescent="0.25">
      <c r="A389" s="134">
        <v>0</v>
      </c>
      <c r="B389" s="135"/>
      <c r="C389" s="136"/>
      <c r="D389" s="137"/>
      <c r="E389" s="110"/>
      <c r="F389" s="138"/>
      <c r="G389" s="111"/>
      <c r="H389" s="111"/>
    </row>
    <row r="390" spans="1:8" x14ac:dyDescent="0.2">
      <c r="A390" s="120" t="s">
        <v>319</v>
      </c>
      <c r="B390" s="121"/>
      <c r="C390" s="122"/>
      <c r="F390" s="123"/>
    </row>
    <row r="391" spans="1:8" x14ac:dyDescent="0.2">
      <c r="A391" s="126" t="s">
        <v>115</v>
      </c>
      <c r="B391" s="127">
        <v>30.943000000000001</v>
      </c>
      <c r="C391" s="128">
        <v>32.4009</v>
      </c>
      <c r="D391" s="102">
        <v>0</v>
      </c>
      <c r="E391" s="102">
        <v>0</v>
      </c>
      <c r="F391" s="123">
        <v>0</v>
      </c>
      <c r="G391" s="104">
        <v>0</v>
      </c>
      <c r="H391" s="104">
        <v>0</v>
      </c>
    </row>
    <row r="392" spans="1:8" x14ac:dyDescent="0.2">
      <c r="A392" s="126" t="s">
        <v>320</v>
      </c>
      <c r="B392" s="127">
        <v>41.5</v>
      </c>
      <c r="C392" s="128">
        <v>41.5</v>
      </c>
      <c r="D392" s="102">
        <v>0</v>
      </c>
      <c r="E392" s="102">
        <v>0</v>
      </c>
      <c r="F392" s="123">
        <v>0</v>
      </c>
      <c r="G392" s="104">
        <v>0</v>
      </c>
      <c r="H392" s="104">
        <v>0</v>
      </c>
    </row>
    <row r="393" spans="1:8" x14ac:dyDescent="0.2">
      <c r="A393" s="126" t="s">
        <v>321</v>
      </c>
      <c r="B393" s="127">
        <v>11.3</v>
      </c>
      <c r="C393" s="128">
        <v>23.69</v>
      </c>
      <c r="D393" s="102">
        <v>0</v>
      </c>
      <c r="E393" s="102">
        <v>0</v>
      </c>
      <c r="F393" s="123">
        <v>0</v>
      </c>
      <c r="G393" s="104">
        <v>0</v>
      </c>
      <c r="H393" s="104">
        <v>0</v>
      </c>
    </row>
    <row r="394" spans="1:8" x14ac:dyDescent="0.2">
      <c r="A394" s="126">
        <v>0</v>
      </c>
      <c r="B394" s="127">
        <v>0</v>
      </c>
      <c r="C394" s="128">
        <v>0</v>
      </c>
      <c r="D394" s="102">
        <v>0</v>
      </c>
      <c r="E394" s="102">
        <v>0</v>
      </c>
      <c r="F394" s="123">
        <v>0</v>
      </c>
      <c r="G394" s="104">
        <v>0</v>
      </c>
      <c r="H394" s="104">
        <v>0</v>
      </c>
    </row>
    <row r="395" spans="1:8" x14ac:dyDescent="0.2">
      <c r="A395" s="126">
        <v>0</v>
      </c>
      <c r="B395" s="127">
        <v>0</v>
      </c>
      <c r="C395" s="128">
        <v>0</v>
      </c>
      <c r="D395" s="102">
        <v>0</v>
      </c>
      <c r="E395" s="102">
        <v>0</v>
      </c>
      <c r="F395" s="123">
        <v>0</v>
      </c>
      <c r="G395" s="104">
        <v>0</v>
      </c>
      <c r="H395" s="104">
        <v>0</v>
      </c>
    </row>
    <row r="396" spans="1:8" x14ac:dyDescent="0.2">
      <c r="A396" s="126">
        <v>0</v>
      </c>
      <c r="B396" s="127">
        <v>0</v>
      </c>
      <c r="C396" s="128">
        <v>0</v>
      </c>
      <c r="D396" s="102">
        <v>0</v>
      </c>
      <c r="E396" s="102">
        <v>0</v>
      </c>
      <c r="F396" s="123">
        <v>0</v>
      </c>
      <c r="G396" s="104">
        <v>0</v>
      </c>
      <c r="H396" s="104">
        <v>0</v>
      </c>
    </row>
    <row r="397" spans="1:8" ht="15.75" thickBot="1" x14ac:dyDescent="0.25">
      <c r="A397" s="134">
        <v>0</v>
      </c>
      <c r="B397" s="135"/>
      <c r="C397" s="136"/>
      <c r="D397" s="137"/>
      <c r="E397" s="110"/>
      <c r="F397" s="138"/>
      <c r="G397" s="111"/>
      <c r="H397" s="111"/>
    </row>
    <row r="398" spans="1:8" x14ac:dyDescent="0.2">
      <c r="A398" s="120" t="s">
        <v>322</v>
      </c>
      <c r="B398" s="121"/>
      <c r="C398" s="122"/>
      <c r="F398" s="123"/>
    </row>
    <row r="399" spans="1:8" x14ac:dyDescent="0.2">
      <c r="A399" s="126" t="s">
        <v>115</v>
      </c>
      <c r="B399" s="127">
        <v>24.759</v>
      </c>
      <c r="C399" s="128">
        <v>30.018999999999998</v>
      </c>
      <c r="D399" s="102">
        <v>0</v>
      </c>
      <c r="E399" s="102">
        <v>0</v>
      </c>
      <c r="F399" s="123">
        <v>0</v>
      </c>
      <c r="G399" s="104">
        <v>0</v>
      </c>
      <c r="H399" s="104">
        <v>0</v>
      </c>
    </row>
    <row r="400" spans="1:8" x14ac:dyDescent="0.2">
      <c r="A400" s="126" t="s">
        <v>323</v>
      </c>
      <c r="B400" s="127">
        <v>70.5</v>
      </c>
      <c r="C400" s="128">
        <v>70.5</v>
      </c>
      <c r="D400" s="102">
        <v>0</v>
      </c>
      <c r="E400" s="102">
        <v>0</v>
      </c>
      <c r="F400" s="123">
        <v>0</v>
      </c>
      <c r="G400" s="104">
        <v>0</v>
      </c>
      <c r="H400" s="104">
        <v>0</v>
      </c>
    </row>
    <row r="401" spans="1:8" x14ac:dyDescent="0.2">
      <c r="A401" s="126" t="s">
        <v>324</v>
      </c>
      <c r="B401" s="127">
        <v>86.1</v>
      </c>
      <c r="C401" s="128">
        <v>86.1</v>
      </c>
      <c r="D401" s="102">
        <v>0</v>
      </c>
      <c r="E401" s="102">
        <v>0</v>
      </c>
      <c r="F401" s="123">
        <v>0</v>
      </c>
      <c r="G401" s="104">
        <v>0</v>
      </c>
      <c r="H401" s="104">
        <v>0</v>
      </c>
    </row>
    <row r="402" spans="1:8" x14ac:dyDescent="0.2">
      <c r="A402" s="126" t="s">
        <v>325</v>
      </c>
      <c r="B402" s="127">
        <v>26.2</v>
      </c>
      <c r="C402" s="128">
        <v>25.3</v>
      </c>
      <c r="D402" s="102">
        <v>0</v>
      </c>
      <c r="E402" s="102">
        <v>0</v>
      </c>
      <c r="F402" s="123">
        <v>0</v>
      </c>
      <c r="G402" s="104">
        <v>0</v>
      </c>
      <c r="H402" s="104">
        <v>0</v>
      </c>
    </row>
    <row r="403" spans="1:8" x14ac:dyDescent="0.2">
      <c r="A403" s="126" t="s">
        <v>326</v>
      </c>
      <c r="B403" s="127">
        <v>7.1</v>
      </c>
      <c r="C403" s="128">
        <v>14.56</v>
      </c>
      <c r="D403" s="102">
        <v>0</v>
      </c>
      <c r="E403" s="102">
        <v>0</v>
      </c>
      <c r="F403" s="123">
        <v>0</v>
      </c>
      <c r="G403" s="104">
        <v>0</v>
      </c>
      <c r="H403" s="104">
        <v>0</v>
      </c>
    </row>
    <row r="404" spans="1:8" x14ac:dyDescent="0.2">
      <c r="A404" s="126">
        <v>0</v>
      </c>
      <c r="B404" s="127">
        <v>0</v>
      </c>
      <c r="C404" s="128">
        <v>0</v>
      </c>
      <c r="D404" s="102">
        <v>0</v>
      </c>
      <c r="E404" s="102">
        <v>0</v>
      </c>
      <c r="F404" s="123">
        <v>0</v>
      </c>
      <c r="G404" s="104">
        <v>0</v>
      </c>
      <c r="H404" s="104">
        <v>0</v>
      </c>
    </row>
    <row r="405" spans="1:8" x14ac:dyDescent="0.2">
      <c r="A405" s="126">
        <v>0</v>
      </c>
      <c r="B405" s="127">
        <v>0</v>
      </c>
      <c r="C405" s="128">
        <v>0</v>
      </c>
      <c r="D405" s="102">
        <v>0</v>
      </c>
      <c r="E405" s="102">
        <v>0</v>
      </c>
      <c r="F405" s="123">
        <v>0</v>
      </c>
      <c r="G405" s="104">
        <v>0</v>
      </c>
      <c r="H405" s="104">
        <v>0</v>
      </c>
    </row>
    <row r="406" spans="1:8" x14ac:dyDescent="0.2">
      <c r="A406" s="126">
        <v>0</v>
      </c>
      <c r="B406" s="127">
        <v>0</v>
      </c>
      <c r="C406" s="128">
        <v>0</v>
      </c>
      <c r="D406" s="102">
        <v>0</v>
      </c>
      <c r="E406" s="102">
        <v>0</v>
      </c>
      <c r="F406" s="123">
        <v>0</v>
      </c>
      <c r="G406" s="104">
        <v>0</v>
      </c>
      <c r="H406" s="104">
        <v>0</v>
      </c>
    </row>
    <row r="407" spans="1:8" s="100" customFormat="1" x14ac:dyDescent="0.2">
      <c r="A407" s="139">
        <v>0</v>
      </c>
      <c r="B407" s="121"/>
      <c r="C407" s="122"/>
      <c r="D407" s="102"/>
      <c r="E407" s="102"/>
      <c r="F407" s="123"/>
      <c r="G407" s="104"/>
      <c r="H407" s="104"/>
    </row>
    <row r="408" spans="1:8" s="100" customFormat="1" x14ac:dyDescent="0.2">
      <c r="A408" s="139">
        <v>0</v>
      </c>
      <c r="B408" s="121"/>
      <c r="C408" s="122"/>
      <c r="D408" s="102"/>
      <c r="E408" s="102"/>
      <c r="F408" s="123"/>
      <c r="G408" s="104"/>
      <c r="H408" s="104"/>
    </row>
    <row r="409" spans="1:8" ht="15.75" thickBot="1" x14ac:dyDescent="0.25">
      <c r="A409" s="134">
        <v>0</v>
      </c>
      <c r="B409" s="135"/>
      <c r="C409" s="136"/>
      <c r="D409" s="137"/>
      <c r="E409" s="110"/>
      <c r="F409" s="138"/>
      <c r="G409" s="111"/>
      <c r="H409" s="111"/>
    </row>
    <row r="410" spans="1:8" x14ac:dyDescent="0.2">
      <c r="A410" s="120" t="s">
        <v>327</v>
      </c>
      <c r="B410" s="121"/>
      <c r="C410" s="122"/>
      <c r="F410" s="123"/>
    </row>
    <row r="411" spans="1:8" x14ac:dyDescent="0.2">
      <c r="A411" s="126" t="s">
        <v>115</v>
      </c>
      <c r="B411" s="127">
        <v>32.85</v>
      </c>
      <c r="C411" s="128">
        <v>52.75</v>
      </c>
      <c r="D411" s="102">
        <v>0</v>
      </c>
      <c r="E411" s="102">
        <v>0</v>
      </c>
      <c r="F411" s="123">
        <v>0</v>
      </c>
      <c r="G411" s="104">
        <v>0</v>
      </c>
      <c r="H411" s="104">
        <v>0</v>
      </c>
    </row>
    <row r="412" spans="1:8" x14ac:dyDescent="0.2">
      <c r="A412" s="126" t="s">
        <v>328</v>
      </c>
      <c r="B412" s="127">
        <v>44.4</v>
      </c>
      <c r="C412" s="128">
        <v>44.4</v>
      </c>
      <c r="D412" s="102">
        <v>0</v>
      </c>
      <c r="E412" s="102">
        <v>0</v>
      </c>
      <c r="F412" s="123">
        <v>0</v>
      </c>
      <c r="G412" s="104">
        <v>0</v>
      </c>
      <c r="H412" s="104">
        <v>0</v>
      </c>
    </row>
    <row r="413" spans="1:8" x14ac:dyDescent="0.2">
      <c r="A413" s="126" t="s">
        <v>329</v>
      </c>
      <c r="B413" s="127">
        <v>6</v>
      </c>
      <c r="C413" s="128">
        <v>6.47</v>
      </c>
      <c r="D413" s="102">
        <v>0</v>
      </c>
      <c r="E413" s="102">
        <v>0</v>
      </c>
      <c r="F413" s="123">
        <v>0</v>
      </c>
      <c r="G413" s="104">
        <v>0</v>
      </c>
      <c r="H413" s="104">
        <v>0</v>
      </c>
    </row>
    <row r="414" spans="1:8" x14ac:dyDescent="0.2">
      <c r="A414" s="126" t="s">
        <v>232</v>
      </c>
      <c r="B414" s="127">
        <v>2.2000000000000002</v>
      </c>
      <c r="C414" s="128">
        <v>0</v>
      </c>
      <c r="D414" s="102">
        <v>0</v>
      </c>
      <c r="E414" s="102">
        <v>0</v>
      </c>
      <c r="F414" s="123">
        <v>0</v>
      </c>
      <c r="G414" s="104">
        <v>0</v>
      </c>
      <c r="H414" s="104">
        <v>0</v>
      </c>
    </row>
    <row r="415" spans="1:8" x14ac:dyDescent="0.2">
      <c r="A415" s="126">
        <v>0</v>
      </c>
      <c r="B415" s="127">
        <v>0</v>
      </c>
      <c r="C415" s="128">
        <v>0</v>
      </c>
      <c r="D415" s="102">
        <v>0</v>
      </c>
      <c r="E415" s="102">
        <v>0</v>
      </c>
      <c r="F415" s="123">
        <v>0</v>
      </c>
      <c r="G415" s="104">
        <v>0</v>
      </c>
      <c r="H415" s="104">
        <v>0</v>
      </c>
    </row>
    <row r="416" spans="1:8" x14ac:dyDescent="0.2">
      <c r="A416" s="126">
        <v>0</v>
      </c>
      <c r="B416" s="127">
        <v>0</v>
      </c>
      <c r="C416" s="128">
        <v>0</v>
      </c>
      <c r="D416" s="102">
        <v>0</v>
      </c>
      <c r="E416" s="102">
        <v>0</v>
      </c>
      <c r="F416" s="123">
        <v>0</v>
      </c>
      <c r="G416" s="104">
        <v>0</v>
      </c>
      <c r="H416" s="104">
        <v>0</v>
      </c>
    </row>
    <row r="417" spans="1:8" x14ac:dyDescent="0.2">
      <c r="A417" s="126">
        <v>0</v>
      </c>
      <c r="B417" s="127">
        <v>0</v>
      </c>
      <c r="C417" s="128">
        <v>0</v>
      </c>
      <c r="D417" s="102">
        <v>0</v>
      </c>
      <c r="E417" s="102">
        <v>0</v>
      </c>
      <c r="F417" s="123">
        <v>0</v>
      </c>
      <c r="G417" s="104">
        <v>0</v>
      </c>
      <c r="H417" s="104">
        <v>0</v>
      </c>
    </row>
    <row r="418" spans="1:8" ht="15.75" thickBot="1" x14ac:dyDescent="0.25">
      <c r="A418" s="134">
        <v>0</v>
      </c>
      <c r="B418" s="135"/>
      <c r="C418" s="136"/>
      <c r="D418" s="137"/>
      <c r="E418" s="110"/>
      <c r="F418" s="138"/>
      <c r="G418" s="111"/>
      <c r="H418" s="111"/>
    </row>
    <row r="419" spans="1:8" x14ac:dyDescent="0.2">
      <c r="A419" s="120" t="s">
        <v>330</v>
      </c>
      <c r="B419" s="121"/>
      <c r="C419" s="122"/>
      <c r="F419" s="123"/>
    </row>
    <row r="420" spans="1:8" x14ac:dyDescent="0.2">
      <c r="A420" s="126" t="s">
        <v>115</v>
      </c>
      <c r="B420" s="127">
        <v>43.777999999999999</v>
      </c>
      <c r="C420" s="128">
        <v>39.264099999999999</v>
      </c>
      <c r="D420" s="102">
        <v>0</v>
      </c>
      <c r="E420" s="102">
        <v>0</v>
      </c>
      <c r="F420" s="123">
        <v>0</v>
      </c>
      <c r="G420" s="104">
        <v>0</v>
      </c>
      <c r="H420" s="104">
        <v>0</v>
      </c>
    </row>
    <row r="421" spans="1:8" x14ac:dyDescent="0.2">
      <c r="A421" s="126" t="s">
        <v>331</v>
      </c>
      <c r="B421" s="127">
        <v>44.1</v>
      </c>
      <c r="C421" s="128">
        <v>44.1</v>
      </c>
      <c r="D421" s="102">
        <v>0</v>
      </c>
      <c r="E421" s="102">
        <v>0</v>
      </c>
      <c r="F421" s="123">
        <v>0</v>
      </c>
      <c r="G421" s="104">
        <v>0</v>
      </c>
      <c r="H421" s="104">
        <v>0</v>
      </c>
    </row>
    <row r="422" spans="1:8" x14ac:dyDescent="0.2">
      <c r="A422" s="126" t="s">
        <v>332</v>
      </c>
      <c r="B422" s="127">
        <v>20</v>
      </c>
      <c r="C422" s="128">
        <v>20</v>
      </c>
      <c r="D422" s="102">
        <v>0</v>
      </c>
      <c r="E422" s="102">
        <v>0</v>
      </c>
      <c r="F422" s="123">
        <v>0</v>
      </c>
      <c r="G422" s="104">
        <v>0</v>
      </c>
      <c r="H422" s="104">
        <v>0</v>
      </c>
    </row>
    <row r="423" spans="1:8" x14ac:dyDescent="0.2">
      <c r="A423" s="126">
        <v>0</v>
      </c>
      <c r="B423" s="127">
        <v>0</v>
      </c>
      <c r="C423" s="128">
        <v>0</v>
      </c>
      <c r="D423" s="102">
        <v>0</v>
      </c>
      <c r="E423" s="102">
        <v>0</v>
      </c>
      <c r="F423" s="123">
        <v>0</v>
      </c>
      <c r="G423" s="104">
        <v>0</v>
      </c>
      <c r="H423" s="104">
        <v>0</v>
      </c>
    </row>
    <row r="424" spans="1:8" x14ac:dyDescent="0.2">
      <c r="A424" s="126">
        <v>0</v>
      </c>
      <c r="B424" s="127">
        <v>0</v>
      </c>
      <c r="C424" s="128">
        <v>0</v>
      </c>
      <c r="D424" s="102">
        <v>0</v>
      </c>
      <c r="E424" s="102">
        <v>0</v>
      </c>
      <c r="F424" s="123">
        <v>0</v>
      </c>
      <c r="G424" s="104">
        <v>0</v>
      </c>
      <c r="H424" s="104">
        <v>0</v>
      </c>
    </row>
    <row r="425" spans="1:8" x14ac:dyDescent="0.2">
      <c r="A425" s="126">
        <v>0</v>
      </c>
      <c r="B425" s="127">
        <v>0</v>
      </c>
      <c r="C425" s="128">
        <v>0</v>
      </c>
      <c r="D425" s="102">
        <v>0</v>
      </c>
      <c r="E425" s="102">
        <v>0</v>
      </c>
      <c r="F425" s="123">
        <v>0</v>
      </c>
      <c r="G425" s="104">
        <v>0</v>
      </c>
      <c r="H425" s="104">
        <v>0</v>
      </c>
    </row>
    <row r="426" spans="1:8" ht="15.75" thickBot="1" x14ac:dyDescent="0.25">
      <c r="A426" s="134">
        <v>0</v>
      </c>
      <c r="B426" s="135"/>
      <c r="C426" s="136"/>
      <c r="D426" s="137"/>
      <c r="E426" s="110"/>
      <c r="F426" s="138"/>
      <c r="G426" s="111"/>
      <c r="H426" s="111"/>
    </row>
    <row r="427" spans="1:8" x14ac:dyDescent="0.2">
      <c r="A427" s="120" t="s">
        <v>333</v>
      </c>
      <c r="B427" s="121"/>
      <c r="C427" s="122"/>
      <c r="F427" s="123"/>
    </row>
    <row r="428" spans="1:8" x14ac:dyDescent="0.2">
      <c r="A428" s="126" t="s">
        <v>115</v>
      </c>
      <c r="B428" s="127">
        <v>48</v>
      </c>
      <c r="C428" s="128">
        <v>59.62</v>
      </c>
      <c r="D428" s="102">
        <v>0</v>
      </c>
      <c r="E428" s="102">
        <v>0</v>
      </c>
      <c r="F428" s="123">
        <v>0</v>
      </c>
      <c r="G428" s="104">
        <v>0</v>
      </c>
      <c r="H428" s="104">
        <v>0</v>
      </c>
    </row>
    <row r="429" spans="1:8" x14ac:dyDescent="0.2">
      <c r="A429" s="126" t="s">
        <v>334</v>
      </c>
      <c r="B429" s="127">
        <v>51.6</v>
      </c>
      <c r="C429" s="128">
        <v>51.6</v>
      </c>
      <c r="D429" s="102">
        <v>0</v>
      </c>
      <c r="E429" s="102">
        <v>0</v>
      </c>
      <c r="F429" s="123">
        <v>0</v>
      </c>
      <c r="G429" s="104">
        <v>0</v>
      </c>
      <c r="H429" s="104">
        <v>0</v>
      </c>
    </row>
    <row r="430" spans="1:8" x14ac:dyDescent="0.2">
      <c r="A430" s="126" t="s">
        <v>335</v>
      </c>
      <c r="B430" s="127">
        <v>46.3</v>
      </c>
      <c r="C430" s="128">
        <v>55</v>
      </c>
      <c r="D430" s="102">
        <v>0</v>
      </c>
      <c r="E430" s="102">
        <v>0</v>
      </c>
      <c r="F430" s="123">
        <v>0</v>
      </c>
      <c r="G430" s="104">
        <v>0</v>
      </c>
      <c r="H430" s="104">
        <v>0</v>
      </c>
    </row>
    <row r="431" spans="1:8" x14ac:dyDescent="0.2">
      <c r="A431" s="126" t="s">
        <v>336</v>
      </c>
      <c r="B431" s="127">
        <v>50</v>
      </c>
      <c r="C431" s="128">
        <v>50</v>
      </c>
      <c r="D431" s="102">
        <v>0</v>
      </c>
      <c r="E431" s="102">
        <v>0</v>
      </c>
      <c r="F431" s="123">
        <v>0</v>
      </c>
      <c r="G431" s="104">
        <v>0</v>
      </c>
      <c r="H431" s="104">
        <v>0</v>
      </c>
    </row>
    <row r="432" spans="1:8" x14ac:dyDescent="0.2">
      <c r="A432" s="126" t="s">
        <v>337</v>
      </c>
      <c r="B432" s="127">
        <v>5</v>
      </c>
      <c r="C432" s="128">
        <v>0</v>
      </c>
      <c r="D432" s="102">
        <v>0</v>
      </c>
      <c r="E432" s="102">
        <v>0</v>
      </c>
      <c r="F432" s="123">
        <v>0</v>
      </c>
      <c r="G432" s="104">
        <v>0</v>
      </c>
      <c r="H432" s="104">
        <v>0</v>
      </c>
    </row>
    <row r="433" spans="1:8" x14ac:dyDescent="0.2">
      <c r="A433" s="126">
        <v>0</v>
      </c>
      <c r="B433" s="127">
        <v>0</v>
      </c>
      <c r="C433" s="128">
        <v>0</v>
      </c>
      <c r="D433" s="102">
        <v>0</v>
      </c>
      <c r="E433" s="102">
        <v>0</v>
      </c>
      <c r="F433" s="123">
        <v>0</v>
      </c>
      <c r="G433" s="104">
        <v>0</v>
      </c>
      <c r="H433" s="104">
        <v>0</v>
      </c>
    </row>
    <row r="434" spans="1:8" x14ac:dyDescent="0.2">
      <c r="A434" s="126">
        <v>0</v>
      </c>
      <c r="B434" s="127">
        <v>0</v>
      </c>
      <c r="C434" s="128">
        <v>0</v>
      </c>
      <c r="D434" s="102">
        <v>0</v>
      </c>
      <c r="E434" s="102">
        <v>0</v>
      </c>
      <c r="F434" s="123">
        <v>0</v>
      </c>
      <c r="G434" s="104">
        <v>0</v>
      </c>
      <c r="H434" s="104">
        <v>0</v>
      </c>
    </row>
    <row r="435" spans="1:8" x14ac:dyDescent="0.2">
      <c r="A435" s="126">
        <v>0</v>
      </c>
      <c r="B435" s="127">
        <v>0</v>
      </c>
      <c r="C435" s="128">
        <v>0</v>
      </c>
      <c r="D435" s="102">
        <v>0</v>
      </c>
      <c r="E435" s="102">
        <v>0</v>
      </c>
      <c r="F435" s="123">
        <v>0</v>
      </c>
      <c r="G435" s="104">
        <v>0</v>
      </c>
      <c r="H435" s="104">
        <v>0</v>
      </c>
    </row>
    <row r="436" spans="1:8" ht="15.75" thickBot="1" x14ac:dyDescent="0.25">
      <c r="A436" s="134">
        <v>0</v>
      </c>
      <c r="B436" s="135"/>
      <c r="C436" s="136"/>
      <c r="D436" s="137"/>
      <c r="E436" s="110"/>
      <c r="F436" s="138"/>
      <c r="G436" s="111"/>
      <c r="H436" s="111"/>
    </row>
    <row r="437" spans="1:8" x14ac:dyDescent="0.2">
      <c r="A437" s="120" t="s">
        <v>338</v>
      </c>
      <c r="B437" s="121"/>
      <c r="C437" s="122"/>
      <c r="F437" s="123"/>
    </row>
    <row r="438" spans="1:8" x14ac:dyDescent="0.2">
      <c r="A438" s="126" t="s">
        <v>115</v>
      </c>
      <c r="B438" s="127">
        <v>17.21</v>
      </c>
      <c r="C438" s="128">
        <v>18.329999999999998</v>
      </c>
      <c r="D438" s="102">
        <v>197135148</v>
      </c>
      <c r="E438" s="102">
        <v>137722466</v>
      </c>
      <c r="F438" s="123">
        <v>339269.58970800007</v>
      </c>
      <c r="G438" s="104">
        <v>252445.28017799996</v>
      </c>
      <c r="H438" s="104">
        <v>591714.86988600006</v>
      </c>
    </row>
    <row r="439" spans="1:8" x14ac:dyDescent="0.2">
      <c r="A439" s="126" t="s">
        <v>339</v>
      </c>
      <c r="B439" s="127">
        <v>75</v>
      </c>
      <c r="C439" s="128">
        <v>75</v>
      </c>
      <c r="D439" s="102">
        <v>197135148</v>
      </c>
      <c r="E439" s="102">
        <v>137722466</v>
      </c>
      <c r="F439" s="123">
        <v>1478513.61</v>
      </c>
      <c r="G439" s="104">
        <v>1032918.495</v>
      </c>
      <c r="H439" s="104">
        <v>2511432.105</v>
      </c>
    </row>
    <row r="440" spans="1:8" x14ac:dyDescent="0.2">
      <c r="A440" s="126" t="s">
        <v>340</v>
      </c>
      <c r="B440" s="127">
        <v>14.26</v>
      </c>
      <c r="C440" s="128">
        <v>0</v>
      </c>
      <c r="D440" s="102">
        <v>87410189</v>
      </c>
      <c r="E440" s="102">
        <v>59781716</v>
      </c>
      <c r="F440" s="123">
        <v>124646.92951399999</v>
      </c>
      <c r="G440" s="104">
        <v>0</v>
      </c>
      <c r="H440" s="104">
        <v>124646.92951399999</v>
      </c>
    </row>
    <row r="441" spans="1:8" x14ac:dyDescent="0.2">
      <c r="A441" s="126" t="s">
        <v>341</v>
      </c>
      <c r="B441" s="127">
        <v>0.97</v>
      </c>
      <c r="C441" s="128">
        <v>0</v>
      </c>
      <c r="D441" s="102">
        <v>87410189</v>
      </c>
      <c r="E441" s="102">
        <v>59807004</v>
      </c>
      <c r="F441" s="123">
        <v>8478.7883329999986</v>
      </c>
      <c r="G441" s="104">
        <v>0</v>
      </c>
      <c r="H441" s="104">
        <v>8478.7883329999986</v>
      </c>
    </row>
    <row r="442" spans="1:8" x14ac:dyDescent="0.2">
      <c r="A442" s="126" t="s">
        <v>342</v>
      </c>
      <c r="B442" s="127">
        <v>2.1</v>
      </c>
      <c r="C442" s="128">
        <v>0</v>
      </c>
      <c r="D442" s="102">
        <v>87410189</v>
      </c>
      <c r="E442" s="102">
        <v>59807004</v>
      </c>
      <c r="F442" s="123">
        <v>18356.13969</v>
      </c>
      <c r="G442" s="104">
        <v>0</v>
      </c>
      <c r="H442" s="104">
        <v>18356.13969</v>
      </c>
    </row>
    <row r="443" spans="1:8" x14ac:dyDescent="0.2">
      <c r="A443" s="126">
        <v>0</v>
      </c>
      <c r="B443" s="127">
        <v>0</v>
      </c>
      <c r="C443" s="128">
        <v>0</v>
      </c>
      <c r="D443" s="102">
        <v>0</v>
      </c>
      <c r="E443" s="102">
        <v>0</v>
      </c>
      <c r="F443" s="123">
        <v>0</v>
      </c>
      <c r="G443" s="104">
        <v>0</v>
      </c>
      <c r="H443" s="104">
        <v>0</v>
      </c>
    </row>
    <row r="444" spans="1:8" x14ac:dyDescent="0.2">
      <c r="A444" s="126">
        <v>0</v>
      </c>
      <c r="B444" s="127">
        <v>0</v>
      </c>
      <c r="C444" s="128">
        <v>0</v>
      </c>
      <c r="D444" s="102">
        <v>0</v>
      </c>
      <c r="E444" s="102">
        <v>0</v>
      </c>
      <c r="F444" s="123">
        <v>0</v>
      </c>
      <c r="G444" s="104">
        <v>0</v>
      </c>
      <c r="H444" s="104">
        <v>0</v>
      </c>
    </row>
    <row r="445" spans="1:8" x14ac:dyDescent="0.2">
      <c r="A445" s="126">
        <v>0</v>
      </c>
      <c r="B445" s="127">
        <v>0</v>
      </c>
      <c r="C445" s="128">
        <v>0</v>
      </c>
      <c r="D445" s="102">
        <v>0</v>
      </c>
      <c r="E445" s="102">
        <v>0</v>
      </c>
      <c r="F445" s="123">
        <v>0</v>
      </c>
      <c r="G445" s="104">
        <v>0</v>
      </c>
      <c r="H445" s="104">
        <v>0</v>
      </c>
    </row>
    <row r="446" spans="1:8" ht="15.75" thickBot="1" x14ac:dyDescent="0.25">
      <c r="A446" s="134">
        <v>0</v>
      </c>
      <c r="B446" s="135"/>
      <c r="C446" s="136"/>
      <c r="D446" s="137"/>
      <c r="E446" s="110"/>
      <c r="F446" s="138"/>
      <c r="G446" s="111"/>
      <c r="H446" s="111"/>
    </row>
    <row r="447" spans="1:8" x14ac:dyDescent="0.2">
      <c r="A447" s="120" t="s">
        <v>343</v>
      </c>
      <c r="B447" s="121"/>
      <c r="C447" s="122"/>
      <c r="F447" s="123"/>
    </row>
    <row r="448" spans="1:8" x14ac:dyDescent="0.2">
      <c r="A448" s="126" t="s">
        <v>115</v>
      </c>
      <c r="B448" s="127">
        <v>40.344999999999999</v>
      </c>
      <c r="C448" s="128">
        <v>43.595399999999998</v>
      </c>
      <c r="D448" s="102">
        <v>0</v>
      </c>
      <c r="E448" s="102">
        <v>0</v>
      </c>
      <c r="F448" s="123">
        <v>0</v>
      </c>
      <c r="G448" s="104">
        <v>0</v>
      </c>
      <c r="H448" s="104">
        <v>0</v>
      </c>
    </row>
    <row r="449" spans="1:8" x14ac:dyDescent="0.2">
      <c r="A449" s="126" t="s">
        <v>344</v>
      </c>
      <c r="B449" s="127">
        <v>44.2</v>
      </c>
      <c r="C449" s="128">
        <v>44.2</v>
      </c>
      <c r="D449" s="102">
        <v>0</v>
      </c>
      <c r="E449" s="102">
        <v>0</v>
      </c>
      <c r="F449" s="123">
        <v>0</v>
      </c>
      <c r="G449" s="104">
        <v>0</v>
      </c>
      <c r="H449" s="104">
        <v>0</v>
      </c>
    </row>
    <row r="450" spans="1:8" x14ac:dyDescent="0.2">
      <c r="A450" s="126" t="s">
        <v>345</v>
      </c>
      <c r="B450" s="127">
        <v>13.12</v>
      </c>
      <c r="C450" s="128">
        <v>13.12</v>
      </c>
      <c r="D450" s="102">
        <v>0</v>
      </c>
      <c r="E450" s="102">
        <v>0</v>
      </c>
      <c r="F450" s="123">
        <v>0</v>
      </c>
      <c r="G450" s="104">
        <v>0</v>
      </c>
      <c r="H450" s="104">
        <v>0</v>
      </c>
    </row>
    <row r="451" spans="1:8" x14ac:dyDescent="0.2">
      <c r="A451" s="126" t="s">
        <v>346</v>
      </c>
      <c r="B451" s="127">
        <v>1.5</v>
      </c>
      <c r="C451" s="128">
        <v>0</v>
      </c>
      <c r="D451" s="102">
        <v>0</v>
      </c>
      <c r="E451" s="102">
        <v>0</v>
      </c>
      <c r="F451" s="123">
        <v>0</v>
      </c>
      <c r="G451" s="104">
        <v>0</v>
      </c>
      <c r="H451" s="104">
        <v>0</v>
      </c>
    </row>
    <row r="452" spans="1:8" x14ac:dyDescent="0.2">
      <c r="A452" s="126">
        <v>0</v>
      </c>
      <c r="B452" s="127">
        <v>0</v>
      </c>
      <c r="C452" s="128">
        <v>0</v>
      </c>
      <c r="D452" s="102">
        <v>0</v>
      </c>
      <c r="E452" s="102">
        <v>0</v>
      </c>
      <c r="F452" s="123">
        <v>0</v>
      </c>
      <c r="G452" s="104">
        <v>0</v>
      </c>
      <c r="H452" s="104">
        <v>0</v>
      </c>
    </row>
    <row r="453" spans="1:8" x14ac:dyDescent="0.2">
      <c r="A453" s="126">
        <v>0</v>
      </c>
      <c r="B453" s="127">
        <v>0</v>
      </c>
      <c r="C453" s="128">
        <v>0</v>
      </c>
      <c r="D453" s="102">
        <v>0</v>
      </c>
      <c r="E453" s="102">
        <v>0</v>
      </c>
      <c r="F453" s="123">
        <v>0</v>
      </c>
      <c r="G453" s="104">
        <v>0</v>
      </c>
      <c r="H453" s="104">
        <v>0</v>
      </c>
    </row>
    <row r="454" spans="1:8" x14ac:dyDescent="0.2">
      <c r="A454" s="126">
        <v>0</v>
      </c>
      <c r="B454" s="127">
        <v>0</v>
      </c>
      <c r="C454" s="128">
        <v>0</v>
      </c>
      <c r="D454" s="102">
        <v>0</v>
      </c>
      <c r="E454" s="102">
        <v>0</v>
      </c>
      <c r="F454" s="123">
        <v>0</v>
      </c>
      <c r="G454" s="104">
        <v>0</v>
      </c>
      <c r="H454" s="104">
        <v>0</v>
      </c>
    </row>
    <row r="455" spans="1:8" ht="15.75" thickBot="1" x14ac:dyDescent="0.25">
      <c r="A455" s="134">
        <v>0</v>
      </c>
      <c r="B455" s="135"/>
      <c r="C455" s="136"/>
      <c r="D455" s="137"/>
      <c r="E455" s="110"/>
      <c r="F455" s="138"/>
      <c r="G455" s="111"/>
      <c r="H455" s="111"/>
    </row>
    <row r="456" spans="1:8" x14ac:dyDescent="0.2">
      <c r="A456" s="120" t="s">
        <v>347</v>
      </c>
      <c r="B456" s="121"/>
      <c r="C456" s="122"/>
      <c r="F456" s="123"/>
    </row>
    <row r="457" spans="1:8" x14ac:dyDescent="0.2">
      <c r="A457" s="126" t="s">
        <v>115</v>
      </c>
      <c r="B457" s="127">
        <v>29.306999999999999</v>
      </c>
      <c r="C457" s="128">
        <v>33.3035</v>
      </c>
      <c r="D457" s="102">
        <v>0</v>
      </c>
      <c r="E457" s="102">
        <v>0</v>
      </c>
      <c r="F457" s="123">
        <v>0</v>
      </c>
      <c r="G457" s="104">
        <v>0</v>
      </c>
      <c r="H457" s="104">
        <v>0</v>
      </c>
    </row>
    <row r="458" spans="1:8" x14ac:dyDescent="0.2">
      <c r="A458" s="126" t="s">
        <v>348</v>
      </c>
      <c r="B458" s="127">
        <v>69.2</v>
      </c>
      <c r="C458" s="128">
        <v>69.2</v>
      </c>
      <c r="D458" s="102">
        <v>0</v>
      </c>
      <c r="E458" s="102">
        <v>0</v>
      </c>
      <c r="F458" s="123">
        <v>0</v>
      </c>
      <c r="G458" s="104">
        <v>0</v>
      </c>
      <c r="H458" s="104">
        <v>0</v>
      </c>
    </row>
    <row r="459" spans="1:8" x14ac:dyDescent="0.2">
      <c r="A459" s="126" t="s">
        <v>349</v>
      </c>
      <c r="B459" s="127">
        <v>23</v>
      </c>
      <c r="C459" s="128">
        <v>23</v>
      </c>
      <c r="D459" s="102">
        <v>0</v>
      </c>
      <c r="E459" s="102">
        <v>0</v>
      </c>
      <c r="F459" s="123">
        <v>0</v>
      </c>
      <c r="G459" s="104">
        <v>0</v>
      </c>
      <c r="H459" s="104">
        <v>0</v>
      </c>
    </row>
    <row r="460" spans="1:8" x14ac:dyDescent="0.2">
      <c r="A460" s="126" t="s">
        <v>350</v>
      </c>
      <c r="B460" s="127">
        <v>22</v>
      </c>
      <c r="C460" s="128">
        <v>22</v>
      </c>
      <c r="D460" s="102">
        <v>0</v>
      </c>
      <c r="E460" s="102">
        <v>0</v>
      </c>
      <c r="F460" s="123">
        <v>0</v>
      </c>
      <c r="G460" s="104">
        <v>0</v>
      </c>
      <c r="H460" s="104">
        <v>0</v>
      </c>
    </row>
    <row r="461" spans="1:8" x14ac:dyDescent="0.2">
      <c r="A461" s="126" t="s">
        <v>351</v>
      </c>
      <c r="B461" s="127">
        <v>23.1</v>
      </c>
      <c r="C461" s="128">
        <v>38.76</v>
      </c>
      <c r="D461" s="102">
        <v>0</v>
      </c>
      <c r="E461" s="102">
        <v>0</v>
      </c>
      <c r="F461" s="123">
        <v>0</v>
      </c>
      <c r="G461" s="104">
        <v>0</v>
      </c>
      <c r="H461" s="104">
        <v>0</v>
      </c>
    </row>
    <row r="462" spans="1:8" x14ac:dyDescent="0.2">
      <c r="A462" s="126" t="s">
        <v>352</v>
      </c>
      <c r="B462" s="127">
        <v>49</v>
      </c>
      <c r="C462" s="128">
        <v>49</v>
      </c>
      <c r="D462" s="102">
        <v>0</v>
      </c>
      <c r="E462" s="102">
        <v>0</v>
      </c>
      <c r="F462" s="123">
        <v>0</v>
      </c>
      <c r="G462" s="104">
        <v>0</v>
      </c>
      <c r="H462" s="104">
        <v>0</v>
      </c>
    </row>
    <row r="463" spans="1:8" x14ac:dyDescent="0.2">
      <c r="A463" s="126" t="s">
        <v>353</v>
      </c>
      <c r="B463" s="127">
        <v>40</v>
      </c>
      <c r="C463" s="128">
        <v>40</v>
      </c>
      <c r="D463" s="102">
        <v>0</v>
      </c>
      <c r="E463" s="102">
        <v>0</v>
      </c>
      <c r="F463" s="123">
        <v>0</v>
      </c>
      <c r="G463" s="104">
        <v>0</v>
      </c>
      <c r="H463" s="104">
        <v>0</v>
      </c>
    </row>
    <row r="464" spans="1:8" x14ac:dyDescent="0.2">
      <c r="A464" s="126" t="s">
        <v>354</v>
      </c>
      <c r="B464" s="127">
        <v>10</v>
      </c>
      <c r="C464" s="128">
        <v>10</v>
      </c>
      <c r="D464" s="102">
        <v>0</v>
      </c>
      <c r="E464" s="102">
        <v>0</v>
      </c>
      <c r="F464" s="123">
        <v>0</v>
      </c>
      <c r="G464" s="104">
        <v>0</v>
      </c>
      <c r="H464" s="104">
        <v>0</v>
      </c>
    </row>
    <row r="465" spans="1:8" x14ac:dyDescent="0.2">
      <c r="A465" s="126" t="s">
        <v>355</v>
      </c>
      <c r="B465" s="127">
        <v>10</v>
      </c>
      <c r="C465" s="128">
        <v>10</v>
      </c>
      <c r="D465" s="102">
        <v>0</v>
      </c>
      <c r="E465" s="102">
        <v>0</v>
      </c>
      <c r="F465" s="123">
        <v>0</v>
      </c>
      <c r="G465" s="104">
        <v>0</v>
      </c>
      <c r="H465" s="104">
        <v>0</v>
      </c>
    </row>
    <row r="466" spans="1:8" x14ac:dyDescent="0.2">
      <c r="A466" s="126" t="s">
        <v>356</v>
      </c>
      <c r="B466" s="127">
        <v>10</v>
      </c>
      <c r="C466" s="128">
        <v>10</v>
      </c>
      <c r="D466" s="102">
        <v>0</v>
      </c>
      <c r="E466" s="102">
        <v>0</v>
      </c>
      <c r="F466" s="123">
        <v>0</v>
      </c>
      <c r="G466" s="104">
        <v>0</v>
      </c>
      <c r="H466" s="104">
        <v>0</v>
      </c>
    </row>
    <row r="467" spans="1:8" x14ac:dyDescent="0.2">
      <c r="A467" s="126" t="s">
        <v>357</v>
      </c>
      <c r="B467" s="127">
        <v>10</v>
      </c>
      <c r="C467" s="128">
        <v>10</v>
      </c>
      <c r="D467" s="102">
        <v>0</v>
      </c>
      <c r="E467" s="102">
        <v>0</v>
      </c>
      <c r="F467" s="123">
        <v>0</v>
      </c>
      <c r="G467" s="104">
        <v>0</v>
      </c>
      <c r="H467" s="104">
        <v>0</v>
      </c>
    </row>
    <row r="468" spans="1:8" x14ac:dyDescent="0.2">
      <c r="A468" s="126" t="s">
        <v>358</v>
      </c>
      <c r="B468" s="127">
        <v>10</v>
      </c>
      <c r="C468" s="128">
        <v>10</v>
      </c>
      <c r="D468" s="102">
        <v>0</v>
      </c>
      <c r="E468" s="102">
        <v>0</v>
      </c>
      <c r="F468" s="123">
        <v>0</v>
      </c>
      <c r="G468" s="104">
        <v>0</v>
      </c>
      <c r="H468" s="104">
        <v>0</v>
      </c>
    </row>
    <row r="469" spans="1:8" x14ac:dyDescent="0.2">
      <c r="A469" s="126" t="s">
        <v>359</v>
      </c>
      <c r="B469" s="127">
        <v>10</v>
      </c>
      <c r="C469" s="128">
        <v>10</v>
      </c>
      <c r="D469" s="102">
        <v>0</v>
      </c>
      <c r="E469" s="102">
        <v>0</v>
      </c>
      <c r="F469" s="123">
        <v>0</v>
      </c>
      <c r="G469" s="104">
        <v>0</v>
      </c>
      <c r="H469" s="104">
        <v>0</v>
      </c>
    </row>
    <row r="470" spans="1:8" x14ac:dyDescent="0.2">
      <c r="A470" s="126" t="s">
        <v>360</v>
      </c>
      <c r="B470" s="127">
        <v>10</v>
      </c>
      <c r="C470" s="128">
        <v>10</v>
      </c>
      <c r="D470" s="102">
        <v>0</v>
      </c>
      <c r="E470" s="102">
        <v>0</v>
      </c>
      <c r="F470" s="123">
        <v>0</v>
      </c>
      <c r="G470" s="104">
        <v>0</v>
      </c>
      <c r="H470" s="104">
        <v>0</v>
      </c>
    </row>
    <row r="471" spans="1:8" x14ac:dyDescent="0.2">
      <c r="A471" s="126" t="s">
        <v>361</v>
      </c>
      <c r="B471" s="127">
        <v>10</v>
      </c>
      <c r="C471" s="128">
        <v>10</v>
      </c>
      <c r="D471" s="102">
        <v>0</v>
      </c>
      <c r="E471" s="102">
        <v>0</v>
      </c>
      <c r="F471" s="123">
        <v>0</v>
      </c>
      <c r="G471" s="104">
        <v>0</v>
      </c>
      <c r="H471" s="104">
        <v>0</v>
      </c>
    </row>
    <row r="472" spans="1:8" x14ac:dyDescent="0.2">
      <c r="A472" s="126" t="s">
        <v>362</v>
      </c>
      <c r="B472" s="127">
        <v>10</v>
      </c>
      <c r="C472" s="128">
        <v>10</v>
      </c>
      <c r="D472" s="102">
        <v>0</v>
      </c>
      <c r="E472" s="102">
        <v>0</v>
      </c>
      <c r="F472" s="123">
        <v>0</v>
      </c>
      <c r="G472" s="104">
        <v>0</v>
      </c>
      <c r="H472" s="104">
        <v>0</v>
      </c>
    </row>
    <row r="473" spans="1:8" x14ac:dyDescent="0.2">
      <c r="A473" s="126" t="s">
        <v>363</v>
      </c>
      <c r="B473" s="127">
        <v>10</v>
      </c>
      <c r="C473" s="128">
        <v>10</v>
      </c>
      <c r="D473" s="102">
        <v>0</v>
      </c>
      <c r="E473" s="102">
        <v>0</v>
      </c>
      <c r="F473" s="123">
        <v>0</v>
      </c>
      <c r="G473" s="104">
        <v>0</v>
      </c>
      <c r="H473" s="104">
        <v>0</v>
      </c>
    </row>
    <row r="474" spans="1:8" x14ac:dyDescent="0.2">
      <c r="A474" s="126" t="s">
        <v>364</v>
      </c>
      <c r="B474" s="127">
        <v>10</v>
      </c>
      <c r="C474" s="128">
        <v>10</v>
      </c>
      <c r="D474" s="102">
        <v>0</v>
      </c>
      <c r="E474" s="102">
        <v>0</v>
      </c>
      <c r="F474" s="123">
        <v>0</v>
      </c>
      <c r="G474" s="104">
        <v>0</v>
      </c>
      <c r="H474" s="104">
        <v>0</v>
      </c>
    </row>
    <row r="475" spans="1:8" x14ac:dyDescent="0.2">
      <c r="A475" s="126" t="s">
        <v>365</v>
      </c>
      <c r="B475" s="127">
        <v>10</v>
      </c>
      <c r="C475" s="128">
        <v>10</v>
      </c>
      <c r="D475" s="102">
        <v>0</v>
      </c>
      <c r="E475" s="102">
        <v>0</v>
      </c>
      <c r="F475" s="123">
        <v>0</v>
      </c>
      <c r="G475" s="104">
        <v>0</v>
      </c>
      <c r="H475" s="104">
        <v>0</v>
      </c>
    </row>
    <row r="476" spans="1:8" x14ac:dyDescent="0.2">
      <c r="A476" s="126" t="s">
        <v>224</v>
      </c>
      <c r="B476" s="127">
        <v>10</v>
      </c>
      <c r="C476" s="128">
        <v>10</v>
      </c>
      <c r="D476" s="102">
        <v>0</v>
      </c>
      <c r="E476" s="102">
        <v>0</v>
      </c>
      <c r="F476" s="123">
        <v>0</v>
      </c>
      <c r="G476" s="104">
        <v>0</v>
      </c>
      <c r="H476" s="104">
        <v>0</v>
      </c>
    </row>
    <row r="477" spans="1:8" x14ac:dyDescent="0.2">
      <c r="A477" s="126" t="s">
        <v>366</v>
      </c>
      <c r="B477" s="127">
        <v>10</v>
      </c>
      <c r="C477" s="128">
        <v>10</v>
      </c>
      <c r="D477" s="102">
        <v>0</v>
      </c>
      <c r="E477" s="102">
        <v>0</v>
      </c>
      <c r="F477" s="123">
        <v>0</v>
      </c>
      <c r="G477" s="104">
        <v>0</v>
      </c>
      <c r="H477" s="104">
        <v>0</v>
      </c>
    </row>
    <row r="478" spans="1:8" x14ac:dyDescent="0.2">
      <c r="A478" s="126" t="s">
        <v>367</v>
      </c>
      <c r="B478" s="127">
        <v>10</v>
      </c>
      <c r="C478" s="128">
        <v>10</v>
      </c>
      <c r="D478" s="102">
        <v>0</v>
      </c>
      <c r="E478" s="102">
        <v>0</v>
      </c>
      <c r="F478" s="123">
        <v>0</v>
      </c>
      <c r="G478" s="104">
        <v>0</v>
      </c>
      <c r="H478" s="104">
        <v>0</v>
      </c>
    </row>
    <row r="479" spans="1:8" x14ac:dyDescent="0.2">
      <c r="A479" s="126">
        <v>0</v>
      </c>
      <c r="B479" s="127">
        <v>0</v>
      </c>
      <c r="C479" s="128">
        <v>0</v>
      </c>
      <c r="D479" s="102">
        <v>0</v>
      </c>
      <c r="E479" s="102">
        <v>0</v>
      </c>
      <c r="F479" s="123">
        <v>0</v>
      </c>
      <c r="G479" s="104">
        <v>0</v>
      </c>
      <c r="H479" s="104">
        <v>0</v>
      </c>
    </row>
    <row r="480" spans="1:8" x14ac:dyDescent="0.2">
      <c r="A480" s="126">
        <v>0</v>
      </c>
      <c r="B480" s="127">
        <v>0</v>
      </c>
      <c r="C480" s="128">
        <v>0</v>
      </c>
      <c r="D480" s="102">
        <v>0</v>
      </c>
      <c r="E480" s="102">
        <v>0</v>
      </c>
      <c r="F480" s="123">
        <v>0</v>
      </c>
      <c r="G480" s="104">
        <v>0</v>
      </c>
      <c r="H480" s="104">
        <v>0</v>
      </c>
    </row>
    <row r="481" spans="1:8" x14ac:dyDescent="0.2">
      <c r="A481" s="126">
        <v>0</v>
      </c>
      <c r="B481" s="127">
        <v>0</v>
      </c>
      <c r="C481" s="128">
        <v>0</v>
      </c>
      <c r="D481" s="102">
        <v>0</v>
      </c>
      <c r="E481" s="102">
        <v>0</v>
      </c>
      <c r="F481" s="123">
        <v>0</v>
      </c>
      <c r="G481" s="104">
        <v>0</v>
      </c>
      <c r="H481" s="104">
        <v>0</v>
      </c>
    </row>
    <row r="482" spans="1:8" x14ac:dyDescent="0.2">
      <c r="A482" s="139">
        <v>0</v>
      </c>
      <c r="B482" s="121"/>
      <c r="C482" s="122"/>
      <c r="F482" s="123"/>
    </row>
    <row r="483" spans="1:8" x14ac:dyDescent="0.2">
      <c r="A483" s="139">
        <v>0</v>
      </c>
      <c r="B483" s="121"/>
      <c r="C483" s="122"/>
      <c r="F483" s="123"/>
    </row>
    <row r="484" spans="1:8" ht="15.75" thickBot="1" x14ac:dyDescent="0.25">
      <c r="A484" s="134">
        <v>0</v>
      </c>
      <c r="B484" s="135"/>
      <c r="C484" s="136"/>
      <c r="D484" s="137"/>
      <c r="E484" s="110"/>
      <c r="F484" s="138"/>
      <c r="G484" s="111"/>
      <c r="H484" s="111"/>
    </row>
    <row r="485" spans="1:8" x14ac:dyDescent="0.2">
      <c r="A485" s="120" t="s">
        <v>368</v>
      </c>
      <c r="B485" s="121"/>
      <c r="C485" s="122"/>
      <c r="F485" s="123"/>
    </row>
    <row r="486" spans="1:8" x14ac:dyDescent="0.2">
      <c r="A486" s="126" t="s">
        <v>115</v>
      </c>
      <c r="B486" s="127">
        <v>34.659999999999997</v>
      </c>
      <c r="C486" s="128">
        <v>40.130200000000002</v>
      </c>
      <c r="D486" s="102">
        <v>46503519</v>
      </c>
      <c r="E486" s="102">
        <v>7010283</v>
      </c>
      <c r="F486" s="123">
        <v>161181.19685399998</v>
      </c>
      <c r="G486" s="104">
        <v>28132.405884659998</v>
      </c>
      <c r="H486" s="104">
        <v>189313.60273865997</v>
      </c>
    </row>
    <row r="487" spans="1:8" x14ac:dyDescent="0.2">
      <c r="A487" s="126" t="s">
        <v>369</v>
      </c>
      <c r="B487" s="127">
        <v>91.8</v>
      </c>
      <c r="C487" s="128">
        <v>91.8</v>
      </c>
      <c r="D487" s="102">
        <v>0</v>
      </c>
      <c r="E487" s="102">
        <v>0</v>
      </c>
      <c r="F487" s="123">
        <v>0</v>
      </c>
      <c r="G487" s="104">
        <v>0</v>
      </c>
      <c r="H487" s="104">
        <v>0</v>
      </c>
    </row>
    <row r="488" spans="1:8" x14ac:dyDescent="0.2">
      <c r="A488" s="126" t="s">
        <v>370</v>
      </c>
      <c r="B488" s="127">
        <v>69.5</v>
      </c>
      <c r="C488" s="128">
        <v>69.5</v>
      </c>
      <c r="D488" s="102">
        <v>46503519</v>
      </c>
      <c r="E488" s="102">
        <v>7010283</v>
      </c>
      <c r="F488" s="123">
        <v>323199.45704999997</v>
      </c>
      <c r="G488" s="104">
        <v>48721.466849999997</v>
      </c>
      <c r="H488" s="104">
        <v>371920.92389999994</v>
      </c>
    </row>
    <row r="489" spans="1:8" x14ac:dyDescent="0.2">
      <c r="A489" s="126" t="s">
        <v>371</v>
      </c>
      <c r="B489" s="127">
        <v>18.899999999999999</v>
      </c>
      <c r="C489" s="128">
        <v>18.899999999999999</v>
      </c>
      <c r="D489" s="102">
        <v>0</v>
      </c>
      <c r="E489" s="102">
        <v>0</v>
      </c>
      <c r="F489" s="123">
        <v>0</v>
      </c>
      <c r="G489" s="104">
        <v>0</v>
      </c>
      <c r="H489" s="104">
        <v>0</v>
      </c>
    </row>
    <row r="490" spans="1:8" x14ac:dyDescent="0.2">
      <c r="A490" s="126">
        <v>0</v>
      </c>
      <c r="B490" s="127">
        <v>0</v>
      </c>
      <c r="C490" s="128">
        <v>0</v>
      </c>
      <c r="D490" s="102">
        <v>0</v>
      </c>
      <c r="E490" s="102">
        <v>0</v>
      </c>
      <c r="F490" s="123">
        <v>0</v>
      </c>
      <c r="G490" s="104">
        <v>0</v>
      </c>
      <c r="H490" s="104">
        <v>0</v>
      </c>
    </row>
    <row r="491" spans="1:8" x14ac:dyDescent="0.2">
      <c r="A491" s="126">
        <v>0</v>
      </c>
      <c r="B491" s="127">
        <v>0</v>
      </c>
      <c r="C491" s="128">
        <v>0</v>
      </c>
      <c r="D491" s="102">
        <v>0</v>
      </c>
      <c r="E491" s="102">
        <v>0</v>
      </c>
      <c r="F491" s="123">
        <v>0</v>
      </c>
      <c r="G491" s="104">
        <v>0</v>
      </c>
      <c r="H491" s="104">
        <v>0</v>
      </c>
    </row>
    <row r="492" spans="1:8" x14ac:dyDescent="0.2">
      <c r="A492" s="126">
        <v>0</v>
      </c>
      <c r="B492" s="127">
        <v>0</v>
      </c>
      <c r="C492" s="128">
        <v>0</v>
      </c>
      <c r="D492" s="102">
        <v>0</v>
      </c>
      <c r="E492" s="102">
        <v>0</v>
      </c>
      <c r="F492" s="123">
        <v>0</v>
      </c>
      <c r="G492" s="104">
        <v>0</v>
      </c>
      <c r="H492" s="104">
        <v>0</v>
      </c>
    </row>
    <row r="493" spans="1:8" s="100" customFormat="1" x14ac:dyDescent="0.2">
      <c r="A493" s="139">
        <v>0</v>
      </c>
      <c r="B493" s="121"/>
      <c r="C493" s="122"/>
      <c r="D493" s="102"/>
      <c r="E493" s="102"/>
      <c r="F493" s="123"/>
      <c r="G493" s="104"/>
      <c r="H493" s="104"/>
    </row>
    <row r="494" spans="1:8" s="100" customFormat="1" x14ac:dyDescent="0.2">
      <c r="A494" s="139">
        <v>0</v>
      </c>
      <c r="B494" s="121"/>
      <c r="C494" s="122"/>
      <c r="D494" s="102"/>
      <c r="E494" s="102"/>
      <c r="F494" s="123"/>
      <c r="G494" s="104"/>
      <c r="H494" s="104"/>
    </row>
    <row r="495" spans="1:8" ht="15.75" thickBot="1" x14ac:dyDescent="0.25">
      <c r="A495" s="134">
        <v>0</v>
      </c>
      <c r="B495" s="135"/>
      <c r="C495" s="136"/>
      <c r="D495" s="137"/>
      <c r="E495" s="110"/>
      <c r="F495" s="138"/>
      <c r="G495" s="111"/>
      <c r="H495" s="111"/>
    </row>
    <row r="496" spans="1:8" x14ac:dyDescent="0.2">
      <c r="A496" s="120" t="s">
        <v>372</v>
      </c>
      <c r="B496" s="121"/>
      <c r="C496" s="122"/>
      <c r="F496" s="123"/>
    </row>
    <row r="497" spans="1:8" x14ac:dyDescent="0.2">
      <c r="A497" s="126" t="s">
        <v>115</v>
      </c>
      <c r="B497" s="127">
        <v>37.213000000000001</v>
      </c>
      <c r="C497" s="128">
        <v>34.742100000000001</v>
      </c>
      <c r="D497" s="102">
        <v>0</v>
      </c>
      <c r="E497" s="102">
        <v>0</v>
      </c>
      <c r="F497" s="123">
        <v>0</v>
      </c>
      <c r="G497" s="104">
        <v>0</v>
      </c>
      <c r="H497" s="104">
        <v>0</v>
      </c>
    </row>
    <row r="498" spans="1:8" x14ac:dyDescent="0.2">
      <c r="A498" s="126" t="s">
        <v>373</v>
      </c>
      <c r="B498" s="127">
        <v>53.9</v>
      </c>
      <c r="C498" s="128">
        <v>53.9</v>
      </c>
      <c r="D498" s="102">
        <v>0</v>
      </c>
      <c r="E498" s="102">
        <v>0</v>
      </c>
      <c r="F498" s="123">
        <v>0</v>
      </c>
      <c r="G498" s="104">
        <v>0</v>
      </c>
      <c r="H498" s="104">
        <v>0</v>
      </c>
    </row>
    <row r="499" spans="1:8" x14ac:dyDescent="0.2">
      <c r="A499" s="126" t="s">
        <v>374</v>
      </c>
      <c r="B499" s="127">
        <v>75.400000000000006</v>
      </c>
      <c r="C499" s="128">
        <v>75.400000000000006</v>
      </c>
      <c r="D499" s="102">
        <v>0</v>
      </c>
      <c r="E499" s="102">
        <v>0</v>
      </c>
      <c r="F499" s="123">
        <v>0</v>
      </c>
      <c r="G499" s="104">
        <v>0</v>
      </c>
      <c r="H499" s="104">
        <v>0</v>
      </c>
    </row>
    <row r="500" spans="1:8" x14ac:dyDescent="0.2">
      <c r="A500" s="126" t="s">
        <v>375</v>
      </c>
      <c r="B500" s="127">
        <v>27.8</v>
      </c>
      <c r="C500" s="128">
        <v>30.9</v>
      </c>
      <c r="D500" s="102">
        <v>0</v>
      </c>
      <c r="E500" s="102">
        <v>0</v>
      </c>
      <c r="F500" s="123">
        <v>0</v>
      </c>
      <c r="G500" s="104">
        <v>0</v>
      </c>
      <c r="H500" s="104">
        <v>0</v>
      </c>
    </row>
    <row r="501" spans="1:8" x14ac:dyDescent="0.2">
      <c r="A501" s="126" t="s">
        <v>376</v>
      </c>
      <c r="B501" s="127">
        <v>40.4</v>
      </c>
      <c r="C501" s="128">
        <v>43.2</v>
      </c>
      <c r="D501" s="102">
        <v>0</v>
      </c>
      <c r="E501" s="102">
        <v>0</v>
      </c>
      <c r="F501" s="123">
        <v>0</v>
      </c>
      <c r="G501" s="104">
        <v>0</v>
      </c>
      <c r="H501" s="104">
        <v>0</v>
      </c>
    </row>
    <row r="502" spans="1:8" x14ac:dyDescent="0.2">
      <c r="A502" s="126" t="s">
        <v>377</v>
      </c>
      <c r="B502" s="127">
        <v>6.2</v>
      </c>
      <c r="C502" s="128">
        <v>0</v>
      </c>
      <c r="D502" s="102">
        <v>0</v>
      </c>
      <c r="E502" s="102">
        <v>0</v>
      </c>
      <c r="F502" s="123">
        <v>0</v>
      </c>
      <c r="G502" s="104">
        <v>0</v>
      </c>
      <c r="H502" s="104">
        <v>0</v>
      </c>
    </row>
    <row r="503" spans="1:8" x14ac:dyDescent="0.2">
      <c r="A503" s="126" t="s">
        <v>378</v>
      </c>
      <c r="B503" s="127">
        <v>4.7</v>
      </c>
      <c r="C503" s="128">
        <v>4.7</v>
      </c>
      <c r="D503" s="102">
        <v>0</v>
      </c>
      <c r="E503" s="102">
        <v>0</v>
      </c>
      <c r="F503" s="123">
        <v>0</v>
      </c>
      <c r="G503" s="104">
        <v>0</v>
      </c>
      <c r="H503" s="104">
        <v>0</v>
      </c>
    </row>
    <row r="504" spans="1:8" x14ac:dyDescent="0.2">
      <c r="A504" s="126" t="s">
        <v>379</v>
      </c>
      <c r="B504" s="127">
        <v>50</v>
      </c>
      <c r="C504" s="128">
        <v>0</v>
      </c>
      <c r="D504" s="102">
        <v>0</v>
      </c>
      <c r="E504" s="102">
        <v>0</v>
      </c>
      <c r="F504" s="123">
        <v>0</v>
      </c>
      <c r="G504" s="104">
        <v>0</v>
      </c>
      <c r="H504" s="104">
        <v>0</v>
      </c>
    </row>
    <row r="505" spans="1:8" x14ac:dyDescent="0.2">
      <c r="A505" s="126" t="s">
        <v>280</v>
      </c>
      <c r="B505" s="127">
        <v>5.0599999999999996</v>
      </c>
      <c r="C505" s="128">
        <v>0</v>
      </c>
      <c r="D505" s="102">
        <v>0</v>
      </c>
      <c r="E505" s="102">
        <v>0</v>
      </c>
      <c r="F505" s="123">
        <v>0</v>
      </c>
      <c r="G505" s="104">
        <v>0</v>
      </c>
      <c r="H505" s="104">
        <v>0</v>
      </c>
    </row>
    <row r="506" spans="1:8" x14ac:dyDescent="0.2">
      <c r="A506" s="126">
        <v>0</v>
      </c>
      <c r="B506" s="127">
        <v>0</v>
      </c>
      <c r="C506" s="128">
        <v>0</v>
      </c>
      <c r="D506" s="102">
        <v>0</v>
      </c>
      <c r="E506" s="102">
        <v>0</v>
      </c>
      <c r="F506" s="123">
        <v>0</v>
      </c>
      <c r="G506" s="104">
        <v>0</v>
      </c>
      <c r="H506" s="104">
        <v>0</v>
      </c>
    </row>
    <row r="507" spans="1:8" x14ac:dyDescent="0.2">
      <c r="A507" s="126">
        <v>0</v>
      </c>
      <c r="B507" s="127">
        <v>0</v>
      </c>
      <c r="C507" s="128">
        <v>0</v>
      </c>
      <c r="D507" s="102">
        <v>0</v>
      </c>
      <c r="E507" s="102">
        <v>0</v>
      </c>
      <c r="F507" s="123">
        <v>0</v>
      </c>
      <c r="G507" s="104">
        <v>0</v>
      </c>
      <c r="H507" s="104">
        <v>0</v>
      </c>
    </row>
    <row r="508" spans="1:8" x14ac:dyDescent="0.2">
      <c r="A508" s="126">
        <v>0</v>
      </c>
      <c r="B508" s="127">
        <v>0</v>
      </c>
      <c r="C508" s="128">
        <v>0</v>
      </c>
      <c r="D508" s="102">
        <v>0</v>
      </c>
      <c r="E508" s="102">
        <v>0</v>
      </c>
      <c r="F508" s="123">
        <v>0</v>
      </c>
      <c r="G508" s="104">
        <v>0</v>
      </c>
      <c r="H508" s="104">
        <v>0</v>
      </c>
    </row>
    <row r="509" spans="1:8" s="100" customFormat="1" x14ac:dyDescent="0.2">
      <c r="A509" s="139">
        <v>0</v>
      </c>
      <c r="B509" s="121"/>
      <c r="C509" s="122"/>
      <c r="D509" s="102"/>
      <c r="E509" s="102"/>
      <c r="F509" s="123"/>
      <c r="G509" s="104"/>
      <c r="H509" s="104"/>
    </row>
    <row r="510" spans="1:8" s="100" customFormat="1" x14ac:dyDescent="0.2">
      <c r="A510" s="139">
        <v>0</v>
      </c>
      <c r="B510" s="121"/>
      <c r="C510" s="122"/>
      <c r="D510" s="102"/>
      <c r="E510" s="102"/>
      <c r="F510" s="123"/>
      <c r="G510" s="104"/>
      <c r="H510" s="104"/>
    </row>
    <row r="511" spans="1:8" ht="15.75" thickBot="1" x14ac:dyDescent="0.25">
      <c r="A511" s="134">
        <v>0</v>
      </c>
      <c r="B511" s="135"/>
      <c r="C511" s="136"/>
      <c r="D511" s="137"/>
      <c r="E511" s="110"/>
      <c r="F511" s="138"/>
      <c r="G511" s="111"/>
      <c r="H511" s="111"/>
    </row>
    <row r="512" spans="1:8" x14ac:dyDescent="0.2">
      <c r="A512" s="120" t="s">
        <v>380</v>
      </c>
      <c r="B512" s="121"/>
      <c r="C512" s="122"/>
      <c r="F512" s="123"/>
    </row>
    <row r="513" spans="1:8" x14ac:dyDescent="0.2">
      <c r="A513" s="126" t="s">
        <v>115</v>
      </c>
      <c r="B513" s="127">
        <v>32.953000000000003</v>
      </c>
      <c r="C513" s="128">
        <v>40.751800000000003</v>
      </c>
      <c r="D513" s="102">
        <v>34288</v>
      </c>
      <c r="E513" s="102">
        <v>464513</v>
      </c>
      <c r="F513" s="123">
        <v>112.98924640000001</v>
      </c>
      <c r="G513" s="104">
        <v>1892.9740873400003</v>
      </c>
      <c r="H513" s="104">
        <v>2005.9633337400003</v>
      </c>
    </row>
    <row r="514" spans="1:8" x14ac:dyDescent="0.2">
      <c r="A514" s="126" t="s">
        <v>381</v>
      </c>
      <c r="B514" s="127">
        <v>66.8</v>
      </c>
      <c r="C514" s="128">
        <v>66.8</v>
      </c>
      <c r="D514" s="102">
        <v>34288</v>
      </c>
      <c r="E514" s="102">
        <v>464513</v>
      </c>
      <c r="F514" s="123">
        <v>229.04383999999999</v>
      </c>
      <c r="G514" s="104">
        <v>3102.9468400000001</v>
      </c>
      <c r="H514" s="104">
        <v>3331.9906799999999</v>
      </c>
    </row>
    <row r="515" spans="1:8" x14ac:dyDescent="0.2">
      <c r="A515" s="126" t="s">
        <v>382</v>
      </c>
      <c r="B515" s="127">
        <v>22.9</v>
      </c>
      <c r="C515" s="128">
        <v>20.399999999999999</v>
      </c>
      <c r="D515" s="102">
        <v>3772</v>
      </c>
      <c r="E515" s="102">
        <v>165743</v>
      </c>
      <c r="F515" s="123">
        <v>8.6378799999999991</v>
      </c>
      <c r="G515" s="104">
        <v>338.11572000000001</v>
      </c>
      <c r="H515" s="104">
        <v>346.75360000000001</v>
      </c>
    </row>
    <row r="516" spans="1:8" x14ac:dyDescent="0.2">
      <c r="A516" s="126" t="s">
        <v>383</v>
      </c>
      <c r="B516" s="127">
        <v>19</v>
      </c>
      <c r="C516" s="128">
        <v>19</v>
      </c>
      <c r="D516" s="102">
        <v>1029</v>
      </c>
      <c r="E516" s="102">
        <v>295737</v>
      </c>
      <c r="F516" s="123">
        <v>1.9550999999999998</v>
      </c>
      <c r="G516" s="104">
        <v>561.90030000000002</v>
      </c>
      <c r="H516" s="104">
        <v>563.85540000000003</v>
      </c>
    </row>
    <row r="517" spans="1:8" x14ac:dyDescent="0.2">
      <c r="A517" s="126" t="s">
        <v>384</v>
      </c>
      <c r="B517" s="127">
        <v>12.8</v>
      </c>
      <c r="C517" s="128">
        <v>6.9</v>
      </c>
      <c r="D517" s="102">
        <v>0</v>
      </c>
      <c r="E517" s="102">
        <v>0</v>
      </c>
      <c r="F517" s="123">
        <v>0</v>
      </c>
      <c r="G517" s="104">
        <v>0</v>
      </c>
      <c r="H517" s="104">
        <v>0</v>
      </c>
    </row>
    <row r="518" spans="1:8" x14ac:dyDescent="0.2">
      <c r="A518" s="126" t="s">
        <v>385</v>
      </c>
      <c r="B518" s="127">
        <v>0</v>
      </c>
      <c r="C518" s="128">
        <v>0</v>
      </c>
      <c r="D518" s="102">
        <v>0</v>
      </c>
      <c r="E518" s="102">
        <v>0</v>
      </c>
      <c r="F518" s="123">
        <v>0</v>
      </c>
      <c r="G518" s="104">
        <v>0</v>
      </c>
      <c r="H518" s="104">
        <v>0</v>
      </c>
    </row>
    <row r="519" spans="1:8" x14ac:dyDescent="0.2">
      <c r="A519" s="126" t="s">
        <v>386</v>
      </c>
      <c r="B519" s="127">
        <v>10</v>
      </c>
      <c r="C519" s="128">
        <v>0</v>
      </c>
      <c r="D519" s="102">
        <v>0</v>
      </c>
      <c r="E519" s="102">
        <v>0</v>
      </c>
      <c r="F519" s="123">
        <v>0</v>
      </c>
      <c r="G519" s="104">
        <v>0</v>
      </c>
      <c r="H519" s="104">
        <v>0</v>
      </c>
    </row>
    <row r="520" spans="1:8" x14ac:dyDescent="0.2">
      <c r="A520" s="126" t="s">
        <v>387</v>
      </c>
      <c r="B520" s="127">
        <v>10</v>
      </c>
      <c r="C520" s="128">
        <v>0</v>
      </c>
      <c r="D520" s="102">
        <v>0</v>
      </c>
      <c r="E520" s="102">
        <v>0</v>
      </c>
      <c r="F520" s="123">
        <v>0</v>
      </c>
      <c r="G520" s="104">
        <v>0</v>
      </c>
      <c r="H520" s="104">
        <v>0</v>
      </c>
    </row>
    <row r="521" spans="1:8" x14ac:dyDescent="0.2">
      <c r="A521" s="126" t="s">
        <v>388</v>
      </c>
      <c r="B521" s="127">
        <v>10</v>
      </c>
      <c r="C521" s="128">
        <v>0</v>
      </c>
      <c r="D521" s="102">
        <v>0</v>
      </c>
      <c r="E521" s="102">
        <v>0</v>
      </c>
      <c r="F521" s="123">
        <v>0</v>
      </c>
      <c r="G521" s="104">
        <v>0</v>
      </c>
      <c r="H521" s="104">
        <v>0</v>
      </c>
    </row>
    <row r="522" spans="1:8" x14ac:dyDescent="0.2">
      <c r="A522" s="126" t="s">
        <v>389</v>
      </c>
      <c r="B522" s="127">
        <v>18.5</v>
      </c>
      <c r="C522" s="128">
        <v>18.5</v>
      </c>
      <c r="D522" s="102">
        <v>0</v>
      </c>
      <c r="E522" s="102">
        <v>0</v>
      </c>
      <c r="F522" s="123">
        <v>0</v>
      </c>
      <c r="G522" s="104">
        <v>0</v>
      </c>
      <c r="H522" s="104">
        <v>0</v>
      </c>
    </row>
    <row r="523" spans="1:8" x14ac:dyDescent="0.2">
      <c r="A523" s="126">
        <v>0</v>
      </c>
      <c r="B523" s="127">
        <v>0</v>
      </c>
      <c r="C523" s="128">
        <v>0</v>
      </c>
      <c r="D523" s="102">
        <v>0</v>
      </c>
      <c r="E523" s="102">
        <v>0</v>
      </c>
      <c r="F523" s="123">
        <v>0</v>
      </c>
      <c r="G523" s="104">
        <v>0</v>
      </c>
      <c r="H523" s="104">
        <v>0</v>
      </c>
    </row>
    <row r="524" spans="1:8" x14ac:dyDescent="0.2">
      <c r="A524" s="126">
        <v>0</v>
      </c>
      <c r="B524" s="127">
        <v>0</v>
      </c>
      <c r="C524" s="128">
        <v>0</v>
      </c>
      <c r="D524" s="102">
        <v>0</v>
      </c>
      <c r="E524" s="102">
        <v>0</v>
      </c>
      <c r="F524" s="123">
        <v>0</v>
      </c>
      <c r="G524" s="104">
        <v>0</v>
      </c>
      <c r="H524" s="104">
        <v>0</v>
      </c>
    </row>
    <row r="525" spans="1:8" x14ac:dyDescent="0.2">
      <c r="A525" s="126">
        <v>0</v>
      </c>
      <c r="B525" s="127">
        <v>0</v>
      </c>
      <c r="C525" s="128">
        <v>0</v>
      </c>
      <c r="D525" s="102">
        <v>0</v>
      </c>
      <c r="E525" s="102">
        <v>0</v>
      </c>
      <c r="F525" s="123">
        <v>0</v>
      </c>
      <c r="G525" s="104">
        <v>0</v>
      </c>
      <c r="H525" s="104">
        <v>0</v>
      </c>
    </row>
    <row r="526" spans="1:8" ht="15.75" thickBot="1" x14ac:dyDescent="0.25">
      <c r="A526" s="134">
        <v>0</v>
      </c>
      <c r="B526" s="135"/>
      <c r="C526" s="136"/>
      <c r="D526" s="137"/>
      <c r="E526" s="110"/>
      <c r="F526" s="138"/>
      <c r="G526" s="111"/>
      <c r="H526" s="111"/>
    </row>
    <row r="527" spans="1:8" x14ac:dyDescent="0.2">
      <c r="A527" s="120" t="s">
        <v>390</v>
      </c>
      <c r="B527" s="121"/>
      <c r="C527" s="122"/>
      <c r="F527" s="123"/>
    </row>
    <row r="528" spans="1:8" x14ac:dyDescent="0.2">
      <c r="A528" s="126" t="s">
        <v>115</v>
      </c>
      <c r="B528" s="127">
        <v>23.63</v>
      </c>
      <c r="C528" s="128">
        <v>43.278700000000001</v>
      </c>
      <c r="D528" s="102">
        <v>0</v>
      </c>
      <c r="E528" s="102">
        <v>0</v>
      </c>
      <c r="F528" s="123">
        <v>0</v>
      </c>
      <c r="G528" s="104">
        <v>0</v>
      </c>
      <c r="H528" s="104">
        <v>0</v>
      </c>
    </row>
    <row r="529" spans="1:8" x14ac:dyDescent="0.2">
      <c r="A529" s="126" t="s">
        <v>391</v>
      </c>
      <c r="B529" s="127">
        <v>67.5</v>
      </c>
      <c r="C529" s="128">
        <v>67.5</v>
      </c>
      <c r="D529" s="102">
        <v>0</v>
      </c>
      <c r="E529" s="102">
        <v>0</v>
      </c>
      <c r="F529" s="123">
        <v>0</v>
      </c>
      <c r="G529" s="104">
        <v>0</v>
      </c>
      <c r="H529" s="104">
        <v>0</v>
      </c>
    </row>
    <row r="530" spans="1:8" x14ac:dyDescent="0.2">
      <c r="A530" s="126" t="s">
        <v>392</v>
      </c>
      <c r="B530" s="127">
        <v>15.6</v>
      </c>
      <c r="C530" s="128">
        <v>26</v>
      </c>
      <c r="D530" s="102">
        <v>0</v>
      </c>
      <c r="E530" s="102">
        <v>0</v>
      </c>
      <c r="F530" s="123">
        <v>0</v>
      </c>
      <c r="G530" s="104">
        <v>0</v>
      </c>
      <c r="H530" s="104">
        <v>0</v>
      </c>
    </row>
    <row r="531" spans="1:8" x14ac:dyDescent="0.2">
      <c r="A531" s="126" t="s">
        <v>393</v>
      </c>
      <c r="B531" s="127">
        <v>6.9</v>
      </c>
      <c r="C531" s="128">
        <v>6.9</v>
      </c>
      <c r="D531" s="102">
        <v>0</v>
      </c>
      <c r="E531" s="102">
        <v>0</v>
      </c>
      <c r="F531" s="123">
        <v>0</v>
      </c>
      <c r="G531" s="104">
        <v>0</v>
      </c>
      <c r="H531" s="104">
        <v>0</v>
      </c>
    </row>
    <row r="532" spans="1:8" x14ac:dyDescent="0.2">
      <c r="A532" s="126" t="s">
        <v>394</v>
      </c>
      <c r="B532" s="127">
        <v>6.5</v>
      </c>
      <c r="C532" s="128">
        <v>6.5</v>
      </c>
      <c r="D532" s="102">
        <v>0</v>
      </c>
      <c r="E532" s="102">
        <v>0</v>
      </c>
      <c r="F532" s="123">
        <v>0</v>
      </c>
      <c r="G532" s="104">
        <v>0</v>
      </c>
      <c r="H532" s="104">
        <v>0</v>
      </c>
    </row>
    <row r="533" spans="1:8" x14ac:dyDescent="0.2">
      <c r="A533" s="126" t="s">
        <v>395</v>
      </c>
      <c r="B533" s="127">
        <v>6</v>
      </c>
      <c r="C533" s="128">
        <v>6</v>
      </c>
      <c r="D533" s="102">
        <v>0</v>
      </c>
      <c r="E533" s="102">
        <v>0</v>
      </c>
      <c r="F533" s="123">
        <v>0</v>
      </c>
      <c r="G533" s="104">
        <v>0</v>
      </c>
      <c r="H533" s="104">
        <v>0</v>
      </c>
    </row>
    <row r="534" spans="1:8" x14ac:dyDescent="0.2">
      <c r="A534" s="126" t="s">
        <v>396</v>
      </c>
      <c r="B534" s="127">
        <v>9.1999999999999993</v>
      </c>
      <c r="C534" s="128">
        <v>9.1999999999999993</v>
      </c>
      <c r="D534" s="102">
        <v>0</v>
      </c>
      <c r="E534" s="102">
        <v>0</v>
      </c>
      <c r="F534" s="123">
        <v>0</v>
      </c>
      <c r="G534" s="104">
        <v>0</v>
      </c>
      <c r="H534" s="104">
        <v>0</v>
      </c>
    </row>
    <row r="535" spans="1:8" x14ac:dyDescent="0.2">
      <c r="A535" s="126">
        <v>0</v>
      </c>
      <c r="B535" s="127">
        <v>0</v>
      </c>
      <c r="C535" s="128">
        <v>0</v>
      </c>
      <c r="D535" s="102">
        <v>0</v>
      </c>
      <c r="E535" s="102">
        <v>0</v>
      </c>
      <c r="F535" s="123">
        <v>0</v>
      </c>
      <c r="G535" s="104">
        <v>0</v>
      </c>
      <c r="H535" s="104">
        <v>0</v>
      </c>
    </row>
    <row r="536" spans="1:8" x14ac:dyDescent="0.2">
      <c r="A536" s="126">
        <v>0</v>
      </c>
      <c r="B536" s="127">
        <v>0</v>
      </c>
      <c r="C536" s="128">
        <v>0</v>
      </c>
      <c r="D536" s="102">
        <v>0</v>
      </c>
      <c r="E536" s="102">
        <v>0</v>
      </c>
      <c r="F536" s="123">
        <v>0</v>
      </c>
      <c r="G536" s="104">
        <v>0</v>
      </c>
      <c r="H536" s="104">
        <v>0</v>
      </c>
    </row>
    <row r="537" spans="1:8" x14ac:dyDescent="0.2">
      <c r="A537" s="126">
        <v>0</v>
      </c>
      <c r="B537" s="127">
        <v>0</v>
      </c>
      <c r="C537" s="128">
        <v>0</v>
      </c>
      <c r="D537" s="102">
        <v>0</v>
      </c>
      <c r="E537" s="102">
        <v>0</v>
      </c>
      <c r="F537" s="123">
        <v>0</v>
      </c>
      <c r="G537" s="104">
        <v>0</v>
      </c>
      <c r="H537" s="104">
        <v>0</v>
      </c>
    </row>
    <row r="538" spans="1:8" ht="15.75" thickBot="1" x14ac:dyDescent="0.25">
      <c r="A538" s="134">
        <v>0</v>
      </c>
      <c r="B538" s="135"/>
      <c r="C538" s="136"/>
      <c r="D538" s="137"/>
      <c r="E538" s="110"/>
      <c r="F538" s="138"/>
      <c r="G538" s="111"/>
      <c r="H538" s="111"/>
    </row>
    <row r="539" spans="1:8" x14ac:dyDescent="0.2">
      <c r="A539" s="120" t="s">
        <v>397</v>
      </c>
      <c r="B539" s="121"/>
      <c r="C539" s="122"/>
      <c r="F539" s="123"/>
    </row>
    <row r="540" spans="1:8" x14ac:dyDescent="0.2">
      <c r="A540" s="126" t="s">
        <v>115</v>
      </c>
      <c r="B540" s="127">
        <v>35.683999999999997</v>
      </c>
      <c r="C540" s="128">
        <v>46.783099999999997</v>
      </c>
      <c r="D540" s="102">
        <v>178444</v>
      </c>
      <c r="E540" s="102">
        <v>51611</v>
      </c>
      <c r="F540" s="123">
        <v>636.75956959999996</v>
      </c>
      <c r="G540" s="104">
        <v>241.45225740999999</v>
      </c>
      <c r="H540" s="104">
        <v>878.21182700999998</v>
      </c>
    </row>
    <row r="541" spans="1:8" x14ac:dyDescent="0.2">
      <c r="A541" s="126" t="s">
        <v>398</v>
      </c>
      <c r="B541" s="127">
        <v>57.4</v>
      </c>
      <c r="C541" s="128">
        <v>57.4</v>
      </c>
      <c r="D541" s="102">
        <v>178444</v>
      </c>
      <c r="E541" s="102">
        <v>51611</v>
      </c>
      <c r="F541" s="123">
        <v>1024.26856</v>
      </c>
      <c r="G541" s="104">
        <v>296.24714</v>
      </c>
      <c r="H541" s="104">
        <v>1320.5156999999999</v>
      </c>
    </row>
    <row r="542" spans="1:8" x14ac:dyDescent="0.2">
      <c r="A542" s="126" t="s">
        <v>399</v>
      </c>
      <c r="B542" s="127">
        <v>92.9</v>
      </c>
      <c r="C542" s="128">
        <v>93.4</v>
      </c>
      <c r="D542" s="102">
        <v>0</v>
      </c>
      <c r="E542" s="102">
        <v>0</v>
      </c>
      <c r="F542" s="123">
        <v>0</v>
      </c>
      <c r="G542" s="104">
        <v>0</v>
      </c>
      <c r="H542" s="104">
        <v>0</v>
      </c>
    </row>
    <row r="543" spans="1:8" x14ac:dyDescent="0.2">
      <c r="A543" s="126" t="s">
        <v>400</v>
      </c>
      <c r="B543" s="127">
        <v>24.6</v>
      </c>
      <c r="C543" s="128">
        <v>30</v>
      </c>
      <c r="D543" s="102">
        <v>0</v>
      </c>
      <c r="E543" s="102">
        <v>0</v>
      </c>
      <c r="F543" s="123">
        <v>0</v>
      </c>
      <c r="G543" s="104">
        <v>0</v>
      </c>
      <c r="H543" s="104">
        <v>0</v>
      </c>
    </row>
    <row r="544" spans="1:8" x14ac:dyDescent="0.2">
      <c r="A544" s="126" t="s">
        <v>401</v>
      </c>
      <c r="B544" s="127">
        <v>20.3</v>
      </c>
      <c r="C544" s="128">
        <v>20.3</v>
      </c>
      <c r="D544" s="102">
        <v>0</v>
      </c>
      <c r="E544" s="102">
        <v>0</v>
      </c>
      <c r="F544" s="123">
        <v>0</v>
      </c>
      <c r="G544" s="104">
        <v>0</v>
      </c>
      <c r="H544" s="104">
        <v>0</v>
      </c>
    </row>
    <row r="545" spans="1:8" x14ac:dyDescent="0.2">
      <c r="A545" s="126" t="s">
        <v>402</v>
      </c>
      <c r="B545" s="127">
        <v>26.2</v>
      </c>
      <c r="C545" s="128">
        <v>20.3</v>
      </c>
      <c r="D545" s="102">
        <v>0</v>
      </c>
      <c r="E545" s="102">
        <v>0</v>
      </c>
      <c r="F545" s="123">
        <v>0</v>
      </c>
      <c r="G545" s="104">
        <v>0</v>
      </c>
      <c r="H545" s="104">
        <v>0</v>
      </c>
    </row>
    <row r="546" spans="1:8" x14ac:dyDescent="0.2">
      <c r="A546" s="126" t="s">
        <v>403</v>
      </c>
      <c r="B546" s="127">
        <v>34</v>
      </c>
      <c r="C546" s="128">
        <v>52.6</v>
      </c>
      <c r="D546" s="102">
        <v>0</v>
      </c>
      <c r="E546" s="102">
        <v>0</v>
      </c>
      <c r="F546" s="123">
        <v>0</v>
      </c>
      <c r="G546" s="104">
        <v>0</v>
      </c>
      <c r="H546" s="104">
        <v>0</v>
      </c>
    </row>
    <row r="547" spans="1:8" x14ac:dyDescent="0.2">
      <c r="A547" s="126" t="s">
        <v>404</v>
      </c>
      <c r="B547" s="127">
        <v>18.5</v>
      </c>
      <c r="C547" s="128">
        <v>18.5</v>
      </c>
      <c r="D547" s="102">
        <v>0</v>
      </c>
      <c r="E547" s="102">
        <v>0</v>
      </c>
      <c r="F547" s="123">
        <v>0</v>
      </c>
      <c r="G547" s="104">
        <v>0</v>
      </c>
      <c r="H547" s="104">
        <v>0</v>
      </c>
    </row>
    <row r="548" spans="1:8" x14ac:dyDescent="0.2">
      <c r="A548" s="126">
        <v>0</v>
      </c>
      <c r="B548" s="127">
        <v>0</v>
      </c>
      <c r="C548" s="128">
        <v>0</v>
      </c>
      <c r="D548" s="102">
        <v>0</v>
      </c>
      <c r="E548" s="102">
        <v>0</v>
      </c>
      <c r="F548" s="123">
        <v>0</v>
      </c>
      <c r="G548" s="104">
        <v>0</v>
      </c>
      <c r="H548" s="104">
        <v>0</v>
      </c>
    </row>
    <row r="549" spans="1:8" x14ac:dyDescent="0.2">
      <c r="A549" s="126">
        <v>0</v>
      </c>
      <c r="B549" s="127">
        <v>0</v>
      </c>
      <c r="C549" s="128">
        <v>0</v>
      </c>
      <c r="D549" s="102">
        <v>0</v>
      </c>
      <c r="E549" s="102">
        <v>0</v>
      </c>
      <c r="F549" s="123">
        <v>0</v>
      </c>
      <c r="G549" s="104">
        <v>0</v>
      </c>
      <c r="H549" s="104">
        <v>0</v>
      </c>
    </row>
    <row r="550" spans="1:8" x14ac:dyDescent="0.2">
      <c r="A550" s="126">
        <v>0</v>
      </c>
      <c r="B550" s="127">
        <v>0</v>
      </c>
      <c r="C550" s="128">
        <v>0</v>
      </c>
      <c r="D550" s="102">
        <v>0</v>
      </c>
      <c r="E550" s="102">
        <v>0</v>
      </c>
      <c r="F550" s="123">
        <v>0</v>
      </c>
      <c r="G550" s="104">
        <v>0</v>
      </c>
      <c r="H550" s="104">
        <v>0</v>
      </c>
    </row>
    <row r="551" spans="1:8" s="100" customFormat="1" x14ac:dyDescent="0.2">
      <c r="A551" s="139">
        <v>0</v>
      </c>
      <c r="B551" s="121"/>
      <c r="C551" s="122"/>
      <c r="D551" s="102"/>
      <c r="E551" s="102"/>
      <c r="F551" s="123"/>
      <c r="G551" s="104"/>
      <c r="H551" s="104"/>
    </row>
    <row r="552" spans="1:8" s="100" customFormat="1" x14ac:dyDescent="0.2">
      <c r="A552" s="139">
        <v>0</v>
      </c>
      <c r="B552" s="121"/>
      <c r="C552" s="122"/>
      <c r="D552" s="102"/>
      <c r="E552" s="102"/>
      <c r="F552" s="123"/>
      <c r="G552" s="104"/>
      <c r="H552" s="104"/>
    </row>
    <row r="553" spans="1:8" ht="15.75" thickBot="1" x14ac:dyDescent="0.25">
      <c r="A553" s="134">
        <v>0</v>
      </c>
      <c r="B553" s="135"/>
      <c r="C553" s="136"/>
      <c r="D553" s="137"/>
      <c r="E553" s="110"/>
      <c r="F553" s="138"/>
      <c r="G553" s="111"/>
      <c r="H553" s="111"/>
    </row>
    <row r="554" spans="1:8" x14ac:dyDescent="0.2">
      <c r="A554" s="120" t="s">
        <v>405</v>
      </c>
      <c r="B554" s="121"/>
      <c r="C554" s="122"/>
      <c r="F554" s="123"/>
    </row>
    <row r="555" spans="1:8" x14ac:dyDescent="0.2">
      <c r="A555" s="126" t="s">
        <v>115</v>
      </c>
      <c r="B555" s="127">
        <v>24.7</v>
      </c>
      <c r="C555" s="128">
        <v>30.34</v>
      </c>
      <c r="D555" s="102">
        <v>0</v>
      </c>
      <c r="E555" s="102">
        <v>0</v>
      </c>
      <c r="F555" s="123">
        <v>0</v>
      </c>
      <c r="G555" s="104">
        <v>0</v>
      </c>
      <c r="H555" s="104">
        <v>0</v>
      </c>
    </row>
    <row r="556" spans="1:8" x14ac:dyDescent="0.2">
      <c r="A556" s="126" t="s">
        <v>406</v>
      </c>
      <c r="B556" s="127">
        <v>42.3</v>
      </c>
      <c r="C556" s="128">
        <v>42.3</v>
      </c>
      <c r="D556" s="102">
        <v>0</v>
      </c>
      <c r="E556" s="102">
        <v>0</v>
      </c>
      <c r="F556" s="123">
        <v>0</v>
      </c>
      <c r="G556" s="104">
        <v>0</v>
      </c>
      <c r="H556" s="104">
        <v>0</v>
      </c>
    </row>
    <row r="557" spans="1:8" x14ac:dyDescent="0.2">
      <c r="A557" s="126" t="s">
        <v>407</v>
      </c>
      <c r="B557" s="127">
        <v>72.099999999999994</v>
      </c>
      <c r="C557" s="128">
        <v>72.099999999999994</v>
      </c>
      <c r="D557" s="102">
        <v>0</v>
      </c>
      <c r="E557" s="102">
        <v>0</v>
      </c>
      <c r="F557" s="123">
        <v>0</v>
      </c>
      <c r="G557" s="104">
        <v>0</v>
      </c>
      <c r="H557" s="104">
        <v>0</v>
      </c>
    </row>
    <row r="558" spans="1:8" x14ac:dyDescent="0.2">
      <c r="A558" s="126" t="s">
        <v>408</v>
      </c>
      <c r="B558" s="127">
        <v>29</v>
      </c>
      <c r="C558" s="128">
        <v>29</v>
      </c>
      <c r="D558" s="102">
        <v>0</v>
      </c>
      <c r="E558" s="102">
        <v>0</v>
      </c>
      <c r="F558" s="123">
        <v>0</v>
      </c>
      <c r="G558" s="104">
        <v>0</v>
      </c>
      <c r="H558" s="104">
        <v>0</v>
      </c>
    </row>
    <row r="559" spans="1:8" x14ac:dyDescent="0.2">
      <c r="A559" s="126" t="s">
        <v>409</v>
      </c>
      <c r="B559" s="127">
        <v>46</v>
      </c>
      <c r="C559" s="128">
        <v>46</v>
      </c>
      <c r="D559" s="102">
        <v>0</v>
      </c>
      <c r="E559" s="102">
        <v>0</v>
      </c>
      <c r="F559" s="123">
        <v>0</v>
      </c>
      <c r="G559" s="104">
        <v>0</v>
      </c>
      <c r="H559" s="104">
        <v>0</v>
      </c>
    </row>
    <row r="560" spans="1:8" x14ac:dyDescent="0.2">
      <c r="A560" s="126" t="s">
        <v>280</v>
      </c>
      <c r="B560" s="127">
        <v>5.0599999999999996</v>
      </c>
      <c r="C560" s="128">
        <v>0</v>
      </c>
      <c r="D560" s="102">
        <v>0</v>
      </c>
      <c r="E560" s="102">
        <v>0</v>
      </c>
      <c r="F560" s="123">
        <v>0</v>
      </c>
      <c r="G560" s="104">
        <v>0</v>
      </c>
      <c r="H560" s="104">
        <v>0</v>
      </c>
    </row>
    <row r="561" spans="1:8" x14ac:dyDescent="0.2">
      <c r="A561" s="126" t="s">
        <v>410</v>
      </c>
      <c r="B561" s="127">
        <v>10</v>
      </c>
      <c r="C561" s="128">
        <v>0</v>
      </c>
      <c r="D561" s="102">
        <v>0</v>
      </c>
      <c r="E561" s="102">
        <v>0</v>
      </c>
      <c r="F561" s="123">
        <v>0</v>
      </c>
      <c r="G561" s="104">
        <v>0</v>
      </c>
      <c r="H561" s="104">
        <v>0</v>
      </c>
    </row>
    <row r="562" spans="1:8" x14ac:dyDescent="0.2">
      <c r="A562" s="126" t="s">
        <v>411</v>
      </c>
      <c r="B562" s="127">
        <v>50</v>
      </c>
      <c r="C562" s="128">
        <v>0</v>
      </c>
      <c r="D562" s="102">
        <v>0</v>
      </c>
      <c r="E562" s="102">
        <v>0</v>
      </c>
      <c r="F562" s="123">
        <v>0</v>
      </c>
      <c r="G562" s="104">
        <v>0</v>
      </c>
      <c r="H562" s="104">
        <v>0</v>
      </c>
    </row>
    <row r="563" spans="1:8" x14ac:dyDescent="0.2">
      <c r="A563" s="126" t="s">
        <v>412</v>
      </c>
      <c r="B563" s="127">
        <v>6.7</v>
      </c>
      <c r="C563" s="128">
        <v>0</v>
      </c>
      <c r="D563" s="102">
        <v>0</v>
      </c>
      <c r="E563" s="102">
        <v>0</v>
      </c>
      <c r="F563" s="123">
        <v>0</v>
      </c>
      <c r="G563" s="104">
        <v>0</v>
      </c>
      <c r="H563" s="104">
        <v>0</v>
      </c>
    </row>
    <row r="564" spans="1:8" x14ac:dyDescent="0.2">
      <c r="A564" s="126" t="s">
        <v>413</v>
      </c>
      <c r="B564" s="127">
        <v>7</v>
      </c>
      <c r="C564" s="128">
        <v>7</v>
      </c>
      <c r="D564" s="102">
        <v>0</v>
      </c>
      <c r="E564" s="102">
        <v>0</v>
      </c>
      <c r="F564" s="123">
        <v>0</v>
      </c>
      <c r="G564" s="104">
        <v>0</v>
      </c>
      <c r="H564" s="104">
        <v>0</v>
      </c>
    </row>
    <row r="565" spans="1:8" x14ac:dyDescent="0.2">
      <c r="A565" s="126">
        <v>0</v>
      </c>
      <c r="B565" s="127">
        <v>0</v>
      </c>
      <c r="C565" s="128">
        <v>0</v>
      </c>
      <c r="D565" s="102">
        <v>0</v>
      </c>
      <c r="E565" s="102">
        <v>0</v>
      </c>
      <c r="F565" s="123">
        <v>0</v>
      </c>
      <c r="G565" s="104">
        <v>0</v>
      </c>
      <c r="H565" s="104">
        <v>0</v>
      </c>
    </row>
    <row r="566" spans="1:8" x14ac:dyDescent="0.2">
      <c r="A566" s="126">
        <v>0</v>
      </c>
      <c r="B566" s="127">
        <v>0</v>
      </c>
      <c r="C566" s="128">
        <v>0</v>
      </c>
      <c r="D566" s="102">
        <v>0</v>
      </c>
      <c r="E566" s="102">
        <v>0</v>
      </c>
      <c r="F566" s="123">
        <v>0</v>
      </c>
      <c r="G566" s="104">
        <v>0</v>
      </c>
      <c r="H566" s="104">
        <v>0</v>
      </c>
    </row>
    <row r="567" spans="1:8" x14ac:dyDescent="0.2">
      <c r="A567" s="126">
        <v>0</v>
      </c>
      <c r="B567" s="127">
        <v>0</v>
      </c>
      <c r="C567" s="128">
        <v>0</v>
      </c>
      <c r="D567" s="102">
        <v>0</v>
      </c>
      <c r="E567" s="102">
        <v>0</v>
      </c>
      <c r="F567" s="123">
        <v>0</v>
      </c>
      <c r="G567" s="104">
        <v>0</v>
      </c>
      <c r="H567" s="104">
        <v>0</v>
      </c>
    </row>
    <row r="568" spans="1:8" s="100" customFormat="1" x14ac:dyDescent="0.2">
      <c r="A568" s="139">
        <v>0</v>
      </c>
      <c r="B568" s="121"/>
      <c r="C568" s="122"/>
      <c r="D568" s="102"/>
      <c r="E568" s="102"/>
      <c r="F568" s="123"/>
      <c r="G568" s="104"/>
      <c r="H568" s="104"/>
    </row>
    <row r="569" spans="1:8" s="100" customFormat="1" x14ac:dyDescent="0.2">
      <c r="A569" s="139">
        <v>0</v>
      </c>
      <c r="B569" s="121"/>
      <c r="C569" s="122"/>
      <c r="D569" s="102"/>
      <c r="E569" s="102"/>
      <c r="F569" s="123"/>
      <c r="G569" s="104"/>
      <c r="H569" s="104"/>
    </row>
    <row r="570" spans="1:8" ht="15.75" thickBot="1" x14ac:dyDescent="0.25">
      <c r="A570" s="134">
        <v>0</v>
      </c>
      <c r="B570" s="135"/>
      <c r="C570" s="136"/>
      <c r="D570" s="137"/>
      <c r="E570" s="110"/>
      <c r="F570" s="138"/>
      <c r="G570" s="111"/>
      <c r="H570" s="111"/>
    </row>
    <row r="571" spans="1:8" x14ac:dyDescent="0.2">
      <c r="A571" s="120" t="s">
        <v>414</v>
      </c>
      <c r="B571" s="121"/>
      <c r="C571" s="122"/>
      <c r="F571" s="123"/>
    </row>
    <row r="572" spans="1:8" x14ac:dyDescent="0.2">
      <c r="A572" s="126" t="s">
        <v>115</v>
      </c>
      <c r="B572" s="127">
        <v>28.446000000000002</v>
      </c>
      <c r="C572" s="128">
        <v>34.528300000000002</v>
      </c>
      <c r="D572" s="102">
        <v>0</v>
      </c>
      <c r="E572" s="102">
        <v>0</v>
      </c>
      <c r="F572" s="123">
        <v>0</v>
      </c>
      <c r="G572" s="104">
        <v>0</v>
      </c>
      <c r="H572" s="104">
        <v>0</v>
      </c>
    </row>
    <row r="573" spans="1:8" x14ac:dyDescent="0.2">
      <c r="A573" s="126" t="s">
        <v>415</v>
      </c>
      <c r="B573" s="127">
        <v>51.1</v>
      </c>
      <c r="C573" s="128">
        <v>51.1</v>
      </c>
      <c r="D573" s="102">
        <v>0</v>
      </c>
      <c r="E573" s="102">
        <v>0</v>
      </c>
      <c r="F573" s="123">
        <v>0</v>
      </c>
      <c r="G573" s="104">
        <v>0</v>
      </c>
      <c r="H573" s="104">
        <v>0</v>
      </c>
    </row>
    <row r="574" spans="1:8" x14ac:dyDescent="0.2">
      <c r="A574" s="126" t="s">
        <v>416</v>
      </c>
      <c r="B574" s="127">
        <v>25.2</v>
      </c>
      <c r="C574" s="128">
        <v>25.2</v>
      </c>
      <c r="D574" s="102">
        <v>0</v>
      </c>
      <c r="E574" s="102">
        <v>0</v>
      </c>
      <c r="F574" s="123">
        <v>0</v>
      </c>
      <c r="G574" s="104">
        <v>0</v>
      </c>
      <c r="H574" s="104">
        <v>0</v>
      </c>
    </row>
    <row r="575" spans="1:8" x14ac:dyDescent="0.2">
      <c r="A575" s="126" t="s">
        <v>417</v>
      </c>
      <c r="B575" s="127">
        <v>8.6999999999999993</v>
      </c>
      <c r="C575" s="128">
        <v>11.07</v>
      </c>
      <c r="D575" s="102">
        <v>0</v>
      </c>
      <c r="E575" s="102">
        <v>0</v>
      </c>
      <c r="F575" s="123">
        <v>0</v>
      </c>
      <c r="G575" s="104">
        <v>0</v>
      </c>
      <c r="H575" s="104">
        <v>0</v>
      </c>
    </row>
    <row r="576" spans="1:8" x14ac:dyDescent="0.2">
      <c r="A576" s="126" t="s">
        <v>418</v>
      </c>
      <c r="B576" s="127">
        <v>12.2</v>
      </c>
      <c r="C576" s="128">
        <v>19.721</v>
      </c>
      <c r="D576" s="102">
        <v>0</v>
      </c>
      <c r="E576" s="102">
        <v>0</v>
      </c>
      <c r="F576" s="123">
        <v>0</v>
      </c>
      <c r="G576" s="104">
        <v>0</v>
      </c>
      <c r="H576" s="104">
        <v>0</v>
      </c>
    </row>
    <row r="577" spans="1:8" x14ac:dyDescent="0.2">
      <c r="A577" s="126" t="s">
        <v>232</v>
      </c>
      <c r="B577" s="127">
        <v>2.2000000000000002</v>
      </c>
      <c r="C577" s="128">
        <v>0</v>
      </c>
      <c r="D577" s="102">
        <v>0</v>
      </c>
      <c r="E577" s="102">
        <v>0</v>
      </c>
      <c r="F577" s="123">
        <v>0</v>
      </c>
      <c r="G577" s="104">
        <v>0</v>
      </c>
      <c r="H577" s="104">
        <v>0</v>
      </c>
    </row>
    <row r="578" spans="1:8" x14ac:dyDescent="0.2">
      <c r="A578" s="126" t="s">
        <v>233</v>
      </c>
      <c r="B578" s="127">
        <v>4.5030000000000001</v>
      </c>
      <c r="C578" s="128">
        <v>0</v>
      </c>
      <c r="D578" s="102">
        <v>0</v>
      </c>
      <c r="E578" s="102">
        <v>0</v>
      </c>
      <c r="F578" s="123">
        <v>0</v>
      </c>
      <c r="G578" s="104">
        <v>0</v>
      </c>
      <c r="H578" s="104">
        <v>0</v>
      </c>
    </row>
    <row r="579" spans="1:8" x14ac:dyDescent="0.2">
      <c r="A579" s="126">
        <v>0</v>
      </c>
      <c r="B579" s="127">
        <v>0</v>
      </c>
      <c r="C579" s="128">
        <v>0</v>
      </c>
      <c r="D579" s="102">
        <v>0</v>
      </c>
      <c r="E579" s="102">
        <v>0</v>
      </c>
      <c r="F579" s="123">
        <v>0</v>
      </c>
      <c r="G579" s="104">
        <v>0</v>
      </c>
      <c r="H579" s="104">
        <v>0</v>
      </c>
    </row>
    <row r="580" spans="1:8" x14ac:dyDescent="0.2">
      <c r="A580" s="126">
        <v>0</v>
      </c>
      <c r="B580" s="127">
        <v>0</v>
      </c>
      <c r="C580" s="128">
        <v>0</v>
      </c>
      <c r="D580" s="102">
        <v>0</v>
      </c>
      <c r="E580" s="102">
        <v>0</v>
      </c>
      <c r="F580" s="123">
        <v>0</v>
      </c>
      <c r="G580" s="104">
        <v>0</v>
      </c>
      <c r="H580" s="104">
        <v>0</v>
      </c>
    </row>
    <row r="581" spans="1:8" x14ac:dyDescent="0.2">
      <c r="A581" s="126">
        <v>0</v>
      </c>
      <c r="B581" s="127">
        <v>0</v>
      </c>
      <c r="C581" s="128">
        <v>0</v>
      </c>
      <c r="D581" s="102">
        <v>0</v>
      </c>
      <c r="E581" s="102">
        <v>0</v>
      </c>
      <c r="F581" s="123">
        <v>0</v>
      </c>
      <c r="G581" s="104">
        <v>0</v>
      </c>
      <c r="H581" s="104">
        <v>0</v>
      </c>
    </row>
    <row r="582" spans="1:8" ht="15.75" thickBot="1" x14ac:dyDescent="0.25">
      <c r="A582" s="134">
        <v>0</v>
      </c>
      <c r="B582" s="135"/>
      <c r="C582" s="136"/>
      <c r="D582" s="137"/>
      <c r="E582" s="110"/>
      <c r="F582" s="138"/>
      <c r="G582" s="111"/>
      <c r="H582" s="111"/>
    </row>
    <row r="583" spans="1:8" x14ac:dyDescent="0.2">
      <c r="A583" s="120" t="s">
        <v>419</v>
      </c>
      <c r="B583" s="121"/>
      <c r="C583" s="122"/>
      <c r="F583" s="123"/>
    </row>
    <row r="584" spans="1:8" x14ac:dyDescent="0.2">
      <c r="A584" s="126" t="s">
        <v>115</v>
      </c>
      <c r="B584" s="127">
        <v>37.298999999999999</v>
      </c>
      <c r="C584" s="128">
        <v>46.895499999999998</v>
      </c>
      <c r="D584" s="102">
        <v>0</v>
      </c>
      <c r="E584" s="102">
        <v>0</v>
      </c>
      <c r="F584" s="123">
        <v>0</v>
      </c>
      <c r="G584" s="104">
        <v>0</v>
      </c>
      <c r="H584" s="104">
        <v>0</v>
      </c>
    </row>
    <row r="585" spans="1:8" x14ac:dyDescent="0.2">
      <c r="A585" s="126" t="s">
        <v>420</v>
      </c>
      <c r="B585" s="127">
        <v>52</v>
      </c>
      <c r="C585" s="128">
        <v>52</v>
      </c>
      <c r="D585" s="102">
        <v>0</v>
      </c>
      <c r="E585" s="102">
        <v>0</v>
      </c>
      <c r="F585" s="123">
        <v>0</v>
      </c>
      <c r="G585" s="104">
        <v>0</v>
      </c>
      <c r="H585" s="104">
        <v>0</v>
      </c>
    </row>
    <row r="586" spans="1:8" x14ac:dyDescent="0.2">
      <c r="A586" s="126" t="s">
        <v>421</v>
      </c>
      <c r="B586" s="127">
        <v>21.4</v>
      </c>
      <c r="C586" s="128">
        <v>21.4</v>
      </c>
      <c r="D586" s="102">
        <v>0</v>
      </c>
      <c r="E586" s="102">
        <v>0</v>
      </c>
      <c r="F586" s="123">
        <v>0</v>
      </c>
      <c r="G586" s="104">
        <v>0</v>
      </c>
      <c r="H586" s="104">
        <v>0</v>
      </c>
    </row>
    <row r="587" spans="1:8" x14ac:dyDescent="0.2">
      <c r="A587" s="126">
        <v>0</v>
      </c>
      <c r="B587" s="127">
        <v>0</v>
      </c>
      <c r="C587" s="128">
        <v>0</v>
      </c>
      <c r="D587" s="102">
        <v>0</v>
      </c>
      <c r="E587" s="102">
        <v>0</v>
      </c>
      <c r="F587" s="123">
        <v>0</v>
      </c>
      <c r="G587" s="104">
        <v>0</v>
      </c>
      <c r="H587" s="104">
        <v>0</v>
      </c>
    </row>
    <row r="588" spans="1:8" x14ac:dyDescent="0.2">
      <c r="A588" s="126">
        <v>0</v>
      </c>
      <c r="B588" s="127">
        <v>0</v>
      </c>
      <c r="C588" s="128">
        <v>0</v>
      </c>
      <c r="D588" s="102">
        <v>0</v>
      </c>
      <c r="E588" s="102">
        <v>0</v>
      </c>
      <c r="F588" s="123">
        <v>0</v>
      </c>
      <c r="G588" s="104">
        <v>0</v>
      </c>
      <c r="H588" s="104">
        <v>0</v>
      </c>
    </row>
    <row r="589" spans="1:8" x14ac:dyDescent="0.2">
      <c r="A589" s="126">
        <v>0</v>
      </c>
      <c r="B589" s="127">
        <v>0</v>
      </c>
      <c r="C589" s="128">
        <v>0</v>
      </c>
      <c r="D589" s="102">
        <v>0</v>
      </c>
      <c r="E589" s="102">
        <v>0</v>
      </c>
      <c r="F589" s="123">
        <v>0</v>
      </c>
      <c r="G589" s="104">
        <v>0</v>
      </c>
      <c r="H589" s="104">
        <v>0</v>
      </c>
    </row>
    <row r="590" spans="1:8" ht="15.75" thickBot="1" x14ac:dyDescent="0.25">
      <c r="A590" s="134">
        <v>0</v>
      </c>
      <c r="B590" s="135"/>
      <c r="C590" s="136"/>
      <c r="D590" s="137"/>
      <c r="E590" s="110"/>
      <c r="F590" s="138"/>
      <c r="G590" s="111"/>
      <c r="H590" s="111"/>
    </row>
    <row r="591" spans="1:8" x14ac:dyDescent="0.2">
      <c r="A591" s="120" t="s">
        <v>422</v>
      </c>
      <c r="B591" s="121"/>
      <c r="C591" s="122"/>
      <c r="F591" s="123"/>
    </row>
    <row r="592" spans="1:8" x14ac:dyDescent="0.2">
      <c r="A592" s="126" t="s">
        <v>115</v>
      </c>
      <c r="B592" s="127">
        <v>49.237000000000002</v>
      </c>
      <c r="C592" s="128">
        <v>64.396000000000001</v>
      </c>
      <c r="D592" s="102">
        <v>0</v>
      </c>
      <c r="E592" s="102">
        <v>0</v>
      </c>
      <c r="F592" s="123">
        <v>0</v>
      </c>
      <c r="G592" s="104">
        <v>0</v>
      </c>
      <c r="H592" s="104">
        <v>0</v>
      </c>
    </row>
    <row r="593" spans="1:8" x14ac:dyDescent="0.2">
      <c r="A593" s="126" t="s">
        <v>423</v>
      </c>
      <c r="B593" s="127">
        <v>84.7</v>
      </c>
      <c r="C593" s="128">
        <v>84.7</v>
      </c>
      <c r="D593" s="102">
        <v>0</v>
      </c>
      <c r="E593" s="102">
        <v>0</v>
      </c>
      <c r="F593" s="123">
        <v>0</v>
      </c>
      <c r="G593" s="104">
        <v>0</v>
      </c>
      <c r="H593" s="104">
        <v>0</v>
      </c>
    </row>
    <row r="594" spans="1:8" x14ac:dyDescent="0.2">
      <c r="A594" s="126" t="s">
        <v>424</v>
      </c>
      <c r="B594" s="127">
        <v>99.6</v>
      </c>
      <c r="C594" s="128">
        <v>99.6</v>
      </c>
      <c r="D594" s="102">
        <v>0</v>
      </c>
      <c r="E594" s="102">
        <v>0</v>
      </c>
      <c r="F594" s="123">
        <v>0</v>
      </c>
      <c r="G594" s="104">
        <v>0</v>
      </c>
      <c r="H594" s="104">
        <v>0</v>
      </c>
    </row>
    <row r="595" spans="1:8" x14ac:dyDescent="0.2">
      <c r="A595" s="126" t="s">
        <v>177</v>
      </c>
      <c r="B595" s="127">
        <v>82.4</v>
      </c>
      <c r="C595" s="128">
        <v>82.4</v>
      </c>
      <c r="D595" s="102">
        <v>0</v>
      </c>
      <c r="E595" s="102">
        <v>0</v>
      </c>
      <c r="F595" s="123">
        <v>0</v>
      </c>
      <c r="G595" s="104">
        <v>0</v>
      </c>
      <c r="H595" s="104">
        <v>0</v>
      </c>
    </row>
    <row r="596" spans="1:8" x14ac:dyDescent="0.2">
      <c r="A596" s="126" t="s">
        <v>425</v>
      </c>
      <c r="B596" s="127">
        <v>31.72</v>
      </c>
      <c r="C596" s="128">
        <v>0</v>
      </c>
      <c r="D596" s="102">
        <v>0</v>
      </c>
      <c r="E596" s="102">
        <v>0</v>
      </c>
      <c r="F596" s="123">
        <v>0</v>
      </c>
      <c r="G596" s="104">
        <v>0</v>
      </c>
      <c r="H596" s="104">
        <v>0</v>
      </c>
    </row>
    <row r="597" spans="1:8" x14ac:dyDescent="0.2">
      <c r="A597" s="126" t="s">
        <v>426</v>
      </c>
      <c r="B597" s="127">
        <v>32</v>
      </c>
      <c r="C597" s="128">
        <v>0</v>
      </c>
      <c r="D597" s="102">
        <v>0</v>
      </c>
      <c r="E597" s="102">
        <v>0</v>
      </c>
      <c r="F597" s="123">
        <v>0</v>
      </c>
      <c r="G597" s="104">
        <v>0</v>
      </c>
      <c r="H597" s="104">
        <v>0</v>
      </c>
    </row>
    <row r="598" spans="1:8" x14ac:dyDescent="0.2">
      <c r="A598" s="126" t="s">
        <v>427</v>
      </c>
      <c r="B598" s="127">
        <v>14.99</v>
      </c>
      <c r="C598" s="128">
        <v>14.99</v>
      </c>
      <c r="D598" s="102">
        <v>0</v>
      </c>
      <c r="E598" s="102">
        <v>0</v>
      </c>
      <c r="F598" s="123">
        <v>0</v>
      </c>
      <c r="G598" s="104">
        <v>0</v>
      </c>
      <c r="H598" s="104">
        <v>0</v>
      </c>
    </row>
    <row r="599" spans="1:8" x14ac:dyDescent="0.2">
      <c r="A599" s="126" t="s">
        <v>428</v>
      </c>
      <c r="B599" s="127">
        <v>19.3</v>
      </c>
      <c r="C599" s="128">
        <v>19.3</v>
      </c>
      <c r="D599" s="102">
        <v>0</v>
      </c>
      <c r="E599" s="102">
        <v>0</v>
      </c>
      <c r="F599" s="123">
        <v>0</v>
      </c>
      <c r="G599" s="104">
        <v>0</v>
      </c>
      <c r="H599" s="104">
        <v>0</v>
      </c>
    </row>
    <row r="600" spans="1:8" x14ac:dyDescent="0.2">
      <c r="A600" s="126" t="s">
        <v>429</v>
      </c>
      <c r="B600" s="127">
        <v>49.3</v>
      </c>
      <c r="C600" s="128">
        <v>96.54</v>
      </c>
      <c r="D600" s="102">
        <v>0</v>
      </c>
      <c r="E600" s="102">
        <v>0</v>
      </c>
      <c r="F600" s="123">
        <v>0</v>
      </c>
      <c r="G600" s="104">
        <v>0</v>
      </c>
      <c r="H600" s="104">
        <v>0</v>
      </c>
    </row>
    <row r="601" spans="1:8" x14ac:dyDescent="0.2">
      <c r="A601" s="126" t="s">
        <v>430</v>
      </c>
      <c r="B601" s="127">
        <v>28.16</v>
      </c>
      <c r="C601" s="128">
        <v>0</v>
      </c>
      <c r="D601" s="102">
        <v>0</v>
      </c>
      <c r="E601" s="102">
        <v>0</v>
      </c>
      <c r="F601" s="123">
        <v>0</v>
      </c>
      <c r="G601" s="104">
        <v>0</v>
      </c>
      <c r="H601" s="104">
        <v>0</v>
      </c>
    </row>
    <row r="602" spans="1:8" x14ac:dyDescent="0.2">
      <c r="A602" s="126" t="s">
        <v>431</v>
      </c>
      <c r="B602" s="127">
        <v>39.9</v>
      </c>
      <c r="C602" s="128">
        <v>39.9</v>
      </c>
      <c r="D602" s="102">
        <v>0</v>
      </c>
      <c r="E602" s="102">
        <v>0</v>
      </c>
      <c r="F602" s="123">
        <v>0</v>
      </c>
      <c r="G602" s="104">
        <v>0</v>
      </c>
      <c r="H602" s="104">
        <v>0</v>
      </c>
    </row>
    <row r="603" spans="1:8" x14ac:dyDescent="0.2">
      <c r="A603" s="126" t="s">
        <v>432</v>
      </c>
      <c r="B603" s="127">
        <v>28.8</v>
      </c>
      <c r="C603" s="128">
        <v>65.27</v>
      </c>
      <c r="D603" s="102">
        <v>0</v>
      </c>
      <c r="E603" s="102">
        <v>0</v>
      </c>
      <c r="F603" s="123">
        <v>0</v>
      </c>
      <c r="G603" s="104">
        <v>0</v>
      </c>
      <c r="H603" s="104">
        <v>0</v>
      </c>
    </row>
    <row r="604" spans="1:8" x14ac:dyDescent="0.2">
      <c r="A604" s="126" t="s">
        <v>433</v>
      </c>
      <c r="B604" s="127">
        <v>10</v>
      </c>
      <c r="C604" s="128">
        <v>10</v>
      </c>
      <c r="D604" s="102">
        <v>0</v>
      </c>
      <c r="E604" s="102">
        <v>0</v>
      </c>
      <c r="F604" s="123">
        <v>0</v>
      </c>
      <c r="G604" s="104">
        <v>0</v>
      </c>
      <c r="H604" s="104">
        <v>0</v>
      </c>
    </row>
    <row r="605" spans="1:8" x14ac:dyDescent="0.2">
      <c r="A605" s="126" t="s">
        <v>434</v>
      </c>
      <c r="B605" s="127">
        <v>10</v>
      </c>
      <c r="C605" s="128">
        <v>10</v>
      </c>
      <c r="D605" s="102">
        <v>0</v>
      </c>
      <c r="E605" s="102">
        <v>0</v>
      </c>
      <c r="F605" s="123">
        <v>0</v>
      </c>
      <c r="G605" s="104">
        <v>0</v>
      </c>
      <c r="H605" s="104">
        <v>0</v>
      </c>
    </row>
    <row r="606" spans="1:8" x14ac:dyDescent="0.2">
      <c r="A606" s="126" t="s">
        <v>435</v>
      </c>
      <c r="B606" s="127">
        <v>10</v>
      </c>
      <c r="C606" s="128">
        <v>10</v>
      </c>
      <c r="D606" s="102">
        <v>0</v>
      </c>
      <c r="E606" s="102">
        <v>0</v>
      </c>
      <c r="F606" s="123">
        <v>0</v>
      </c>
      <c r="G606" s="104">
        <v>0</v>
      </c>
      <c r="H606" s="104">
        <v>0</v>
      </c>
    </row>
    <row r="607" spans="1:8" x14ac:dyDescent="0.2">
      <c r="A607" s="126" t="s">
        <v>436</v>
      </c>
      <c r="B607" s="127">
        <v>10</v>
      </c>
      <c r="C607" s="128">
        <v>10</v>
      </c>
      <c r="D607" s="102">
        <v>0</v>
      </c>
      <c r="E607" s="102">
        <v>0</v>
      </c>
      <c r="F607" s="123">
        <v>0</v>
      </c>
      <c r="G607" s="104">
        <v>0</v>
      </c>
      <c r="H607" s="104">
        <v>0</v>
      </c>
    </row>
    <row r="608" spans="1:8" x14ac:dyDescent="0.2">
      <c r="A608" s="126" t="s">
        <v>437</v>
      </c>
      <c r="B608" s="127">
        <v>10</v>
      </c>
      <c r="C608" s="128">
        <v>10</v>
      </c>
      <c r="D608" s="102">
        <v>0</v>
      </c>
      <c r="E608" s="102">
        <v>0</v>
      </c>
      <c r="F608" s="123">
        <v>0</v>
      </c>
      <c r="G608" s="104">
        <v>0</v>
      </c>
      <c r="H608" s="104">
        <v>0</v>
      </c>
    </row>
    <row r="609" spans="1:8" x14ac:dyDescent="0.2">
      <c r="A609" s="126" t="s">
        <v>438</v>
      </c>
      <c r="B609" s="127">
        <v>10</v>
      </c>
      <c r="C609" s="128">
        <v>10</v>
      </c>
      <c r="D609" s="102">
        <v>0</v>
      </c>
      <c r="E609" s="102">
        <v>0</v>
      </c>
      <c r="F609" s="123">
        <v>0</v>
      </c>
      <c r="G609" s="104">
        <v>0</v>
      </c>
      <c r="H609" s="104">
        <v>0</v>
      </c>
    </row>
    <row r="610" spans="1:8" x14ac:dyDescent="0.2">
      <c r="A610" s="126" t="s">
        <v>439</v>
      </c>
      <c r="B610" s="127">
        <v>10</v>
      </c>
      <c r="C610" s="128">
        <v>10</v>
      </c>
      <c r="D610" s="102">
        <v>0</v>
      </c>
      <c r="E610" s="102">
        <v>0</v>
      </c>
      <c r="F610" s="123">
        <v>0</v>
      </c>
      <c r="G610" s="104">
        <v>0</v>
      </c>
      <c r="H610" s="104">
        <v>0</v>
      </c>
    </row>
    <row r="611" spans="1:8" x14ac:dyDescent="0.2">
      <c r="A611" s="126" t="s">
        <v>440</v>
      </c>
      <c r="B611" s="127">
        <v>10</v>
      </c>
      <c r="C611" s="128">
        <v>10</v>
      </c>
      <c r="D611" s="102">
        <v>0</v>
      </c>
      <c r="E611" s="102">
        <v>0</v>
      </c>
      <c r="F611" s="123">
        <v>0</v>
      </c>
      <c r="G611" s="104">
        <v>0</v>
      </c>
      <c r="H611" s="104">
        <v>0</v>
      </c>
    </row>
    <row r="612" spans="1:8" x14ac:dyDescent="0.2">
      <c r="A612" s="126" t="s">
        <v>441</v>
      </c>
      <c r="B612" s="127">
        <v>10</v>
      </c>
      <c r="C612" s="128">
        <v>10</v>
      </c>
      <c r="D612" s="102">
        <v>0</v>
      </c>
      <c r="E612" s="102">
        <v>0</v>
      </c>
      <c r="F612" s="123">
        <v>0</v>
      </c>
      <c r="G612" s="104">
        <v>0</v>
      </c>
      <c r="H612" s="104">
        <v>0</v>
      </c>
    </row>
    <row r="613" spans="1:8" x14ac:dyDescent="0.2">
      <c r="A613" s="126">
        <v>0</v>
      </c>
      <c r="B613" s="127">
        <v>0</v>
      </c>
      <c r="C613" s="128">
        <v>0</v>
      </c>
      <c r="D613" s="102">
        <v>0</v>
      </c>
      <c r="E613" s="102">
        <v>0</v>
      </c>
      <c r="F613" s="123">
        <v>0</v>
      </c>
      <c r="G613" s="104">
        <v>0</v>
      </c>
      <c r="H613" s="104">
        <v>0</v>
      </c>
    </row>
    <row r="614" spans="1:8" x14ac:dyDescent="0.2">
      <c r="A614" s="126">
        <v>0</v>
      </c>
      <c r="B614" s="127">
        <v>0</v>
      </c>
      <c r="C614" s="128">
        <v>0</v>
      </c>
      <c r="D614" s="102">
        <v>0</v>
      </c>
      <c r="E614" s="102">
        <v>0</v>
      </c>
      <c r="F614" s="123">
        <v>0</v>
      </c>
      <c r="G614" s="104">
        <v>0</v>
      </c>
      <c r="H614" s="104">
        <v>0</v>
      </c>
    </row>
    <row r="615" spans="1:8" x14ac:dyDescent="0.2">
      <c r="A615" s="126">
        <v>0</v>
      </c>
      <c r="B615" s="127">
        <v>0</v>
      </c>
      <c r="C615" s="128">
        <v>0</v>
      </c>
      <c r="D615" s="102">
        <v>0</v>
      </c>
      <c r="E615" s="102">
        <v>0</v>
      </c>
      <c r="F615" s="123">
        <v>0</v>
      </c>
      <c r="G615" s="104">
        <v>0</v>
      </c>
      <c r="H615" s="104">
        <v>0</v>
      </c>
    </row>
    <row r="616" spans="1:8" s="100" customFormat="1" x14ac:dyDescent="0.2">
      <c r="A616" s="139">
        <v>0</v>
      </c>
      <c r="B616" s="121"/>
      <c r="C616" s="122"/>
      <c r="D616" s="102"/>
      <c r="E616" s="102"/>
      <c r="F616" s="123"/>
      <c r="G616" s="104"/>
      <c r="H616" s="104"/>
    </row>
    <row r="617" spans="1:8" s="100" customFormat="1" x14ac:dyDescent="0.2">
      <c r="A617" s="139">
        <v>0</v>
      </c>
      <c r="B617" s="121"/>
      <c r="C617" s="122"/>
      <c r="D617" s="102"/>
      <c r="E617" s="102"/>
      <c r="F617" s="123"/>
      <c r="G617" s="104"/>
      <c r="H617" s="104"/>
    </row>
    <row r="618" spans="1:8" ht="15.75" thickBot="1" x14ac:dyDescent="0.25">
      <c r="A618" s="134">
        <v>0</v>
      </c>
      <c r="B618" s="135"/>
      <c r="C618" s="136"/>
      <c r="D618" s="137"/>
      <c r="E618" s="110"/>
      <c r="F618" s="138"/>
      <c r="G618" s="111"/>
      <c r="H618" s="111"/>
    </row>
    <row r="619" spans="1:8" x14ac:dyDescent="0.2">
      <c r="A619" s="120" t="s">
        <v>442</v>
      </c>
      <c r="B619" s="121"/>
      <c r="C619" s="122"/>
      <c r="F619" s="123"/>
    </row>
    <row r="620" spans="1:8" x14ac:dyDescent="0.2">
      <c r="A620" s="126" t="s">
        <v>115</v>
      </c>
      <c r="B620" s="127">
        <v>21.45</v>
      </c>
      <c r="C620" s="128">
        <v>21.45</v>
      </c>
      <c r="D620" s="102">
        <v>0</v>
      </c>
      <c r="E620" s="102">
        <v>0</v>
      </c>
      <c r="F620" s="123">
        <v>0</v>
      </c>
      <c r="G620" s="104">
        <v>0</v>
      </c>
      <c r="H620" s="104">
        <v>0</v>
      </c>
    </row>
    <row r="621" spans="1:8" x14ac:dyDescent="0.2">
      <c r="A621" s="126" t="s">
        <v>443</v>
      </c>
      <c r="B621" s="127">
        <v>63.9</v>
      </c>
      <c r="C621" s="128">
        <v>63.9</v>
      </c>
      <c r="D621" s="102">
        <v>0</v>
      </c>
      <c r="E621" s="102">
        <v>0</v>
      </c>
      <c r="F621" s="123">
        <v>0</v>
      </c>
      <c r="G621" s="104">
        <v>0</v>
      </c>
      <c r="H621" s="104">
        <v>0</v>
      </c>
    </row>
    <row r="622" spans="1:8" x14ac:dyDescent="0.2">
      <c r="A622" s="126" t="s">
        <v>444</v>
      </c>
      <c r="B622" s="127">
        <v>39.4</v>
      </c>
      <c r="C622" s="128">
        <v>75</v>
      </c>
      <c r="D622" s="102">
        <v>0</v>
      </c>
      <c r="E622" s="102">
        <v>0</v>
      </c>
      <c r="F622" s="123">
        <v>0</v>
      </c>
      <c r="G622" s="104">
        <v>0</v>
      </c>
      <c r="H622" s="104">
        <v>0</v>
      </c>
    </row>
    <row r="623" spans="1:8" x14ac:dyDescent="0.2">
      <c r="A623" s="126" t="s">
        <v>445</v>
      </c>
      <c r="B623" s="127">
        <v>20.9</v>
      </c>
      <c r="C623" s="128">
        <v>21.42</v>
      </c>
      <c r="D623" s="102">
        <v>0</v>
      </c>
      <c r="E623" s="102">
        <v>0</v>
      </c>
      <c r="F623" s="123">
        <v>0</v>
      </c>
      <c r="G623" s="104">
        <v>0</v>
      </c>
      <c r="H623" s="104">
        <v>0</v>
      </c>
    </row>
    <row r="624" spans="1:8" x14ac:dyDescent="0.2">
      <c r="A624" s="126">
        <v>0</v>
      </c>
      <c r="B624" s="127">
        <v>0</v>
      </c>
      <c r="C624" s="128">
        <v>0</v>
      </c>
      <c r="D624" s="102">
        <v>0</v>
      </c>
      <c r="E624" s="102">
        <v>0</v>
      </c>
      <c r="F624" s="123">
        <v>0</v>
      </c>
      <c r="G624" s="104">
        <v>0</v>
      </c>
      <c r="H624" s="104">
        <v>0</v>
      </c>
    </row>
    <row r="625" spans="1:8" x14ac:dyDescent="0.2">
      <c r="A625" s="126">
        <v>0</v>
      </c>
      <c r="B625" s="127">
        <v>0</v>
      </c>
      <c r="C625" s="128">
        <v>0</v>
      </c>
      <c r="D625" s="102">
        <v>0</v>
      </c>
      <c r="E625" s="102">
        <v>0</v>
      </c>
      <c r="F625" s="123">
        <v>0</v>
      </c>
      <c r="G625" s="104">
        <v>0</v>
      </c>
      <c r="H625" s="104">
        <v>0</v>
      </c>
    </row>
    <row r="626" spans="1:8" x14ac:dyDescent="0.2">
      <c r="A626" s="126">
        <v>0</v>
      </c>
      <c r="B626" s="127">
        <v>0</v>
      </c>
      <c r="C626" s="128">
        <v>0</v>
      </c>
      <c r="D626" s="102">
        <v>0</v>
      </c>
      <c r="E626" s="102">
        <v>0</v>
      </c>
      <c r="F626" s="123">
        <v>0</v>
      </c>
      <c r="G626" s="104">
        <v>0</v>
      </c>
      <c r="H626" s="104">
        <v>0</v>
      </c>
    </row>
    <row r="627" spans="1:8" ht="15.75" thickBot="1" x14ac:dyDescent="0.25">
      <c r="A627" s="134">
        <v>0</v>
      </c>
      <c r="B627" s="135"/>
      <c r="C627" s="136"/>
      <c r="D627" s="137"/>
      <c r="E627" s="110"/>
      <c r="F627" s="138"/>
      <c r="G627" s="111"/>
      <c r="H627" s="111"/>
    </row>
    <row r="628" spans="1:8" x14ac:dyDescent="0.2">
      <c r="A628" s="120" t="s">
        <v>446</v>
      </c>
      <c r="B628" s="121"/>
      <c r="C628" s="122"/>
      <c r="F628" s="123"/>
    </row>
    <row r="629" spans="1:8" x14ac:dyDescent="0.2">
      <c r="A629" s="126" t="s">
        <v>115</v>
      </c>
      <c r="B629" s="127">
        <v>15.422000000000001</v>
      </c>
      <c r="C629" s="128">
        <v>16.437000000000001</v>
      </c>
      <c r="D629" s="102">
        <v>0</v>
      </c>
      <c r="E629" s="102">
        <v>0</v>
      </c>
      <c r="F629" s="123">
        <v>0</v>
      </c>
      <c r="G629" s="104">
        <v>0</v>
      </c>
      <c r="H629" s="104">
        <v>0</v>
      </c>
    </row>
    <row r="630" spans="1:8" x14ac:dyDescent="0.2">
      <c r="A630" s="126" t="s">
        <v>447</v>
      </c>
      <c r="B630" s="127">
        <v>80.900000000000006</v>
      </c>
      <c r="C630" s="128">
        <v>80.900000000000006</v>
      </c>
      <c r="D630" s="102">
        <v>0</v>
      </c>
      <c r="E630" s="102">
        <v>0</v>
      </c>
      <c r="F630" s="123">
        <v>0</v>
      </c>
      <c r="G630" s="104">
        <v>0</v>
      </c>
      <c r="H630" s="104">
        <v>0</v>
      </c>
    </row>
    <row r="631" spans="1:8" x14ac:dyDescent="0.2">
      <c r="A631" s="126" t="s">
        <v>448</v>
      </c>
      <c r="B631" s="127">
        <v>62.9</v>
      </c>
      <c r="C631" s="128">
        <v>62.9</v>
      </c>
      <c r="D631" s="102">
        <v>0</v>
      </c>
      <c r="E631" s="102">
        <v>0</v>
      </c>
      <c r="F631" s="123">
        <v>0</v>
      </c>
      <c r="G631" s="104">
        <v>0</v>
      </c>
      <c r="H631" s="104">
        <v>0</v>
      </c>
    </row>
    <row r="632" spans="1:8" x14ac:dyDescent="0.2">
      <c r="A632" s="126" t="s">
        <v>449</v>
      </c>
      <c r="B632" s="127">
        <v>107.1</v>
      </c>
      <c r="C632" s="128">
        <v>107.1</v>
      </c>
      <c r="D632" s="102">
        <v>0</v>
      </c>
      <c r="E632" s="102">
        <v>0</v>
      </c>
      <c r="F632" s="123">
        <v>0</v>
      </c>
      <c r="G632" s="104">
        <v>0</v>
      </c>
      <c r="H632" s="104">
        <v>0</v>
      </c>
    </row>
    <row r="633" spans="1:8" x14ac:dyDescent="0.2">
      <c r="A633" s="126" t="s">
        <v>450</v>
      </c>
      <c r="B633" s="127">
        <v>11.6</v>
      </c>
      <c r="C633" s="128">
        <v>11.6</v>
      </c>
      <c r="D633" s="102">
        <v>0</v>
      </c>
      <c r="E633" s="102">
        <v>0</v>
      </c>
      <c r="F633" s="123">
        <v>0</v>
      </c>
      <c r="G633" s="104">
        <v>0</v>
      </c>
      <c r="H633" s="104">
        <v>0</v>
      </c>
    </row>
    <row r="634" spans="1:8" x14ac:dyDescent="0.2">
      <c r="A634" s="126" t="s">
        <v>451</v>
      </c>
      <c r="B634" s="127">
        <v>16</v>
      </c>
      <c r="C634" s="128">
        <v>19.600000000000001</v>
      </c>
      <c r="D634" s="102">
        <v>0</v>
      </c>
      <c r="E634" s="102">
        <v>0</v>
      </c>
      <c r="F634" s="123">
        <v>0</v>
      </c>
      <c r="G634" s="104">
        <v>0</v>
      </c>
      <c r="H634" s="104">
        <v>0</v>
      </c>
    </row>
    <row r="635" spans="1:8" x14ac:dyDescent="0.2">
      <c r="A635" s="126" t="s">
        <v>452</v>
      </c>
      <c r="B635" s="127">
        <v>20</v>
      </c>
      <c r="C635" s="128">
        <v>20</v>
      </c>
      <c r="D635" s="102">
        <v>0</v>
      </c>
      <c r="E635" s="102">
        <v>0</v>
      </c>
      <c r="F635" s="123">
        <v>0</v>
      </c>
      <c r="G635" s="104">
        <v>0</v>
      </c>
      <c r="H635" s="104">
        <v>0</v>
      </c>
    </row>
    <row r="636" spans="1:8" x14ac:dyDescent="0.2">
      <c r="A636" s="126" t="s">
        <v>453</v>
      </c>
      <c r="B636" s="127">
        <v>25</v>
      </c>
      <c r="C636" s="128">
        <v>25</v>
      </c>
      <c r="D636" s="102">
        <v>0</v>
      </c>
      <c r="E636" s="102">
        <v>0</v>
      </c>
      <c r="F636" s="123">
        <v>0</v>
      </c>
      <c r="G636" s="104">
        <v>0</v>
      </c>
      <c r="H636" s="104">
        <v>0</v>
      </c>
    </row>
    <row r="637" spans="1:8" x14ac:dyDescent="0.2">
      <c r="A637" s="126" t="s">
        <v>454</v>
      </c>
      <c r="B637" s="127">
        <v>17.7</v>
      </c>
      <c r="C637" s="128">
        <v>44.1</v>
      </c>
      <c r="D637" s="102">
        <v>0</v>
      </c>
      <c r="E637" s="102">
        <v>0</v>
      </c>
      <c r="F637" s="123">
        <v>0</v>
      </c>
      <c r="G637" s="104">
        <v>0</v>
      </c>
      <c r="H637" s="104">
        <v>0</v>
      </c>
    </row>
    <row r="638" spans="1:8" x14ac:dyDescent="0.2">
      <c r="A638" s="126" t="s">
        <v>455</v>
      </c>
      <c r="B638" s="127">
        <v>40.700000000000003</v>
      </c>
      <c r="C638" s="128">
        <v>42.48</v>
      </c>
      <c r="D638" s="102">
        <v>0</v>
      </c>
      <c r="E638" s="102">
        <v>0</v>
      </c>
      <c r="F638" s="123">
        <v>0</v>
      </c>
      <c r="G638" s="104">
        <v>0</v>
      </c>
      <c r="H638" s="104">
        <v>0</v>
      </c>
    </row>
    <row r="639" spans="1:8" x14ac:dyDescent="0.2">
      <c r="A639" s="126">
        <v>0</v>
      </c>
      <c r="B639" s="127">
        <v>0</v>
      </c>
      <c r="C639" s="128">
        <v>0</v>
      </c>
      <c r="D639" s="102">
        <v>0</v>
      </c>
      <c r="E639" s="102">
        <v>0</v>
      </c>
      <c r="F639" s="123">
        <v>0</v>
      </c>
      <c r="G639" s="104">
        <v>0</v>
      </c>
      <c r="H639" s="104">
        <v>0</v>
      </c>
    </row>
    <row r="640" spans="1:8" x14ac:dyDescent="0.2">
      <c r="A640" s="126">
        <v>0</v>
      </c>
      <c r="B640" s="127">
        <v>0</v>
      </c>
      <c r="C640" s="128">
        <v>0</v>
      </c>
      <c r="D640" s="102">
        <v>0</v>
      </c>
      <c r="E640" s="102">
        <v>0</v>
      </c>
      <c r="F640" s="123">
        <v>0</v>
      </c>
      <c r="G640" s="104">
        <v>0</v>
      </c>
      <c r="H640" s="104">
        <v>0</v>
      </c>
    </row>
    <row r="641" spans="1:8" x14ac:dyDescent="0.2">
      <c r="A641" s="126">
        <v>0</v>
      </c>
      <c r="B641" s="127">
        <v>0</v>
      </c>
      <c r="C641" s="128">
        <v>0</v>
      </c>
      <c r="D641" s="102">
        <v>0</v>
      </c>
      <c r="E641" s="102">
        <v>0</v>
      </c>
      <c r="F641" s="123">
        <v>0</v>
      </c>
      <c r="G641" s="104">
        <v>0</v>
      </c>
      <c r="H641" s="104">
        <v>0</v>
      </c>
    </row>
    <row r="642" spans="1:8" s="100" customFormat="1" x14ac:dyDescent="0.2">
      <c r="A642" s="139">
        <v>0</v>
      </c>
      <c r="B642" s="121"/>
      <c r="C642" s="122"/>
      <c r="D642" s="102"/>
      <c r="E642" s="102"/>
      <c r="F642" s="123"/>
      <c r="G642" s="104"/>
      <c r="H642" s="104"/>
    </row>
    <row r="643" spans="1:8" s="100" customFormat="1" x14ac:dyDescent="0.2">
      <c r="A643" s="139">
        <v>0</v>
      </c>
      <c r="B643" s="121"/>
      <c r="C643" s="122"/>
      <c r="D643" s="102"/>
      <c r="E643" s="102"/>
      <c r="F643" s="123"/>
      <c r="G643" s="104"/>
      <c r="H643" s="104"/>
    </row>
    <row r="644" spans="1:8" ht="15.75" thickBot="1" x14ac:dyDescent="0.25">
      <c r="A644" s="134">
        <v>0</v>
      </c>
      <c r="B644" s="135"/>
      <c r="C644" s="136"/>
      <c r="D644" s="137"/>
      <c r="E644" s="110"/>
      <c r="F644" s="138"/>
      <c r="G644" s="111"/>
      <c r="H644" s="111"/>
    </row>
    <row r="645" spans="1:8" x14ac:dyDescent="0.2">
      <c r="A645" s="120" t="s">
        <v>456</v>
      </c>
      <c r="B645" s="121"/>
      <c r="C645" s="122"/>
      <c r="F645" s="123"/>
    </row>
    <row r="646" spans="1:8" x14ac:dyDescent="0.2">
      <c r="A646" s="126" t="s">
        <v>115</v>
      </c>
      <c r="B646" s="127">
        <v>66.150000000000006</v>
      </c>
      <c r="C646" s="128">
        <v>78</v>
      </c>
      <c r="D646" s="102">
        <v>0</v>
      </c>
      <c r="E646" s="102">
        <v>0</v>
      </c>
      <c r="F646" s="123">
        <v>0</v>
      </c>
      <c r="G646" s="104">
        <v>0</v>
      </c>
      <c r="H646" s="104">
        <v>0</v>
      </c>
    </row>
    <row r="647" spans="1:8" x14ac:dyDescent="0.2">
      <c r="A647" s="126" t="s">
        <v>457</v>
      </c>
      <c r="B647" s="127">
        <v>54.8</v>
      </c>
      <c r="C647" s="128">
        <v>54.8</v>
      </c>
      <c r="D647" s="102">
        <v>0</v>
      </c>
      <c r="E647" s="102">
        <v>0</v>
      </c>
      <c r="F647" s="123">
        <v>0</v>
      </c>
      <c r="G647" s="104">
        <v>0</v>
      </c>
      <c r="H647" s="104">
        <v>0</v>
      </c>
    </row>
    <row r="648" spans="1:8" x14ac:dyDescent="0.2">
      <c r="A648" s="126" t="s">
        <v>458</v>
      </c>
      <c r="B648" s="127">
        <v>50</v>
      </c>
      <c r="C648" s="128">
        <v>50</v>
      </c>
      <c r="D648" s="102">
        <v>0</v>
      </c>
      <c r="E648" s="102">
        <v>0</v>
      </c>
      <c r="F648" s="123">
        <v>0</v>
      </c>
      <c r="G648" s="104">
        <v>0</v>
      </c>
      <c r="H648" s="104">
        <v>0</v>
      </c>
    </row>
    <row r="649" spans="1:8" x14ac:dyDescent="0.2">
      <c r="A649" s="126" t="s">
        <v>459</v>
      </c>
      <c r="B649" s="127">
        <v>50</v>
      </c>
      <c r="C649" s="128">
        <v>50</v>
      </c>
      <c r="D649" s="102">
        <v>0</v>
      </c>
      <c r="E649" s="102">
        <v>0</v>
      </c>
      <c r="F649" s="123">
        <v>0</v>
      </c>
      <c r="G649" s="104">
        <v>0</v>
      </c>
      <c r="H649" s="104">
        <v>0</v>
      </c>
    </row>
    <row r="650" spans="1:8" x14ac:dyDescent="0.2">
      <c r="A650" s="126" t="s">
        <v>460</v>
      </c>
      <c r="B650" s="127">
        <v>40</v>
      </c>
      <c r="C650" s="128">
        <v>40</v>
      </c>
      <c r="D650" s="102">
        <v>0</v>
      </c>
      <c r="E650" s="102">
        <v>0</v>
      </c>
      <c r="F650" s="123">
        <v>0</v>
      </c>
      <c r="G650" s="104">
        <v>0</v>
      </c>
      <c r="H650" s="104">
        <v>0</v>
      </c>
    </row>
    <row r="651" spans="1:8" x14ac:dyDescent="0.2">
      <c r="A651" s="126" t="s">
        <v>461</v>
      </c>
      <c r="B651" s="127">
        <v>41.5</v>
      </c>
      <c r="C651" s="128">
        <v>41.5</v>
      </c>
      <c r="D651" s="102">
        <v>0</v>
      </c>
      <c r="E651" s="102">
        <v>0</v>
      </c>
      <c r="F651" s="123">
        <v>0</v>
      </c>
      <c r="G651" s="104">
        <v>0</v>
      </c>
      <c r="H651" s="104">
        <v>0</v>
      </c>
    </row>
    <row r="652" spans="1:8" x14ac:dyDescent="0.2">
      <c r="A652" s="126" t="s">
        <v>462</v>
      </c>
      <c r="B652" s="127">
        <v>47</v>
      </c>
      <c r="C652" s="128">
        <v>49</v>
      </c>
      <c r="D652" s="102">
        <v>0</v>
      </c>
      <c r="E652" s="102">
        <v>0</v>
      </c>
      <c r="F652" s="123">
        <v>0</v>
      </c>
      <c r="G652" s="104">
        <v>0</v>
      </c>
      <c r="H652" s="104">
        <v>0</v>
      </c>
    </row>
    <row r="653" spans="1:8" x14ac:dyDescent="0.2">
      <c r="A653" s="126" t="s">
        <v>463</v>
      </c>
      <c r="B653" s="127">
        <v>35</v>
      </c>
      <c r="C653" s="128">
        <v>45</v>
      </c>
      <c r="D653" s="102">
        <v>0</v>
      </c>
      <c r="E653" s="102">
        <v>0</v>
      </c>
      <c r="F653" s="123">
        <v>0</v>
      </c>
      <c r="G653" s="104">
        <v>0</v>
      </c>
      <c r="H653" s="104">
        <v>0</v>
      </c>
    </row>
    <row r="654" spans="1:8" x14ac:dyDescent="0.2">
      <c r="A654" s="126" t="s">
        <v>464</v>
      </c>
      <c r="B654" s="127">
        <v>24</v>
      </c>
      <c r="C654" s="128">
        <v>24</v>
      </c>
      <c r="D654" s="102">
        <v>0</v>
      </c>
      <c r="E654" s="102">
        <v>0</v>
      </c>
      <c r="F654" s="123">
        <v>0</v>
      </c>
      <c r="G654" s="104">
        <v>0</v>
      </c>
      <c r="H654" s="104">
        <v>0</v>
      </c>
    </row>
    <row r="655" spans="1:8" x14ac:dyDescent="0.2">
      <c r="A655" s="126">
        <v>0</v>
      </c>
      <c r="B655" s="127">
        <v>0</v>
      </c>
      <c r="C655" s="128">
        <v>0</v>
      </c>
      <c r="D655" s="102">
        <v>0</v>
      </c>
      <c r="E655" s="102">
        <v>0</v>
      </c>
      <c r="F655" s="123">
        <v>0</v>
      </c>
      <c r="G655" s="104">
        <v>0</v>
      </c>
      <c r="H655" s="104">
        <v>0</v>
      </c>
    </row>
    <row r="656" spans="1:8" x14ac:dyDescent="0.2">
      <c r="A656" s="126">
        <v>0</v>
      </c>
      <c r="B656" s="127">
        <v>0</v>
      </c>
      <c r="C656" s="128">
        <v>0</v>
      </c>
      <c r="D656" s="102">
        <v>0</v>
      </c>
      <c r="E656" s="102">
        <v>0</v>
      </c>
      <c r="F656" s="123">
        <v>0</v>
      </c>
      <c r="G656" s="104">
        <v>0</v>
      </c>
      <c r="H656" s="104">
        <v>0</v>
      </c>
    </row>
    <row r="657" spans="1:8" x14ac:dyDescent="0.2">
      <c r="A657" s="126">
        <v>0</v>
      </c>
      <c r="B657" s="127">
        <v>0</v>
      </c>
      <c r="C657" s="128">
        <v>0</v>
      </c>
      <c r="D657" s="102">
        <v>0</v>
      </c>
      <c r="E657" s="102">
        <v>0</v>
      </c>
      <c r="F657" s="123">
        <v>0</v>
      </c>
      <c r="G657" s="104">
        <v>0</v>
      </c>
      <c r="H657" s="104">
        <v>0</v>
      </c>
    </row>
    <row r="658" spans="1:8" s="100" customFormat="1" x14ac:dyDescent="0.2">
      <c r="A658" s="139">
        <v>0</v>
      </c>
      <c r="B658" s="121"/>
      <c r="C658" s="122"/>
      <c r="D658" s="102"/>
      <c r="E658" s="102"/>
      <c r="F658" s="123"/>
      <c r="G658" s="104"/>
      <c r="H658" s="104"/>
    </row>
    <row r="659" spans="1:8" s="100" customFormat="1" x14ac:dyDescent="0.2">
      <c r="A659" s="139">
        <v>0</v>
      </c>
      <c r="B659" s="121"/>
      <c r="C659" s="122"/>
      <c r="D659" s="102"/>
      <c r="E659" s="102"/>
      <c r="F659" s="123"/>
      <c r="G659" s="104"/>
      <c r="H659" s="104"/>
    </row>
    <row r="660" spans="1:8" ht="15.75" thickBot="1" x14ac:dyDescent="0.25">
      <c r="A660" s="134">
        <v>0</v>
      </c>
      <c r="B660" s="135"/>
      <c r="C660" s="136"/>
      <c r="D660" s="137"/>
      <c r="E660" s="110"/>
      <c r="F660" s="138"/>
      <c r="G660" s="111"/>
      <c r="H660" s="111"/>
    </row>
    <row r="661" spans="1:8" x14ac:dyDescent="0.2">
      <c r="A661" s="120" t="s">
        <v>465</v>
      </c>
      <c r="B661" s="121"/>
      <c r="C661" s="122"/>
      <c r="F661" s="123"/>
    </row>
    <row r="662" spans="1:8" x14ac:dyDescent="0.2">
      <c r="A662" s="126" t="s">
        <v>115</v>
      </c>
      <c r="B662" s="127">
        <v>27.8</v>
      </c>
      <c r="C662" s="128">
        <v>41.6</v>
      </c>
      <c r="D662" s="102">
        <v>610882</v>
      </c>
      <c r="E662" s="102">
        <v>81979</v>
      </c>
      <c r="F662" s="123">
        <v>1698.2519600000003</v>
      </c>
      <c r="G662" s="104">
        <v>341.03263999999996</v>
      </c>
      <c r="H662" s="104">
        <v>2039.2846000000002</v>
      </c>
    </row>
    <row r="663" spans="1:8" x14ac:dyDescent="0.2">
      <c r="A663" s="126" t="s">
        <v>466</v>
      </c>
      <c r="B663" s="127">
        <v>50.5</v>
      </c>
      <c r="C663" s="128">
        <v>50.5</v>
      </c>
      <c r="D663" s="102">
        <v>610882</v>
      </c>
      <c r="E663" s="102">
        <v>81979</v>
      </c>
      <c r="F663" s="123">
        <v>3084.9540999999999</v>
      </c>
      <c r="G663" s="104">
        <v>413.99394999999998</v>
      </c>
      <c r="H663" s="104">
        <v>3498.94805</v>
      </c>
    </row>
    <row r="664" spans="1:8" x14ac:dyDescent="0.2">
      <c r="A664" s="126" t="s">
        <v>467</v>
      </c>
      <c r="B664" s="127">
        <v>22</v>
      </c>
      <c r="C664" s="128">
        <v>18</v>
      </c>
      <c r="D664" s="102">
        <v>0</v>
      </c>
      <c r="E664" s="102">
        <v>0</v>
      </c>
      <c r="F664" s="123">
        <v>0</v>
      </c>
      <c r="G664" s="104">
        <v>0</v>
      </c>
      <c r="H664" s="104">
        <v>0</v>
      </c>
    </row>
    <row r="665" spans="1:8" x14ac:dyDescent="0.2">
      <c r="A665" s="126" t="s">
        <v>468</v>
      </c>
      <c r="B665" s="127">
        <v>17.100000000000001</v>
      </c>
      <c r="C665" s="128">
        <v>18.48</v>
      </c>
      <c r="D665" s="102">
        <v>0</v>
      </c>
      <c r="E665" s="102">
        <v>0</v>
      </c>
      <c r="F665" s="123">
        <v>0</v>
      </c>
      <c r="G665" s="104">
        <v>0</v>
      </c>
      <c r="H665" s="104">
        <v>0</v>
      </c>
    </row>
    <row r="666" spans="1:8" x14ac:dyDescent="0.2">
      <c r="A666" s="126" t="s">
        <v>469</v>
      </c>
      <c r="B666" s="127">
        <v>6.3</v>
      </c>
      <c r="C666" s="128">
        <v>6.3</v>
      </c>
      <c r="D666" s="102">
        <v>610882</v>
      </c>
      <c r="E666" s="102">
        <v>81979</v>
      </c>
      <c r="F666" s="123">
        <v>384.85566</v>
      </c>
      <c r="G666" s="104">
        <v>51.646769999999997</v>
      </c>
      <c r="H666" s="104">
        <v>436.50243</v>
      </c>
    </row>
    <row r="667" spans="1:8" x14ac:dyDescent="0.2">
      <c r="A667" s="126">
        <v>0</v>
      </c>
      <c r="B667" s="127">
        <v>0</v>
      </c>
      <c r="C667" s="128">
        <v>0</v>
      </c>
      <c r="D667" s="102">
        <v>0</v>
      </c>
      <c r="E667" s="102">
        <v>0</v>
      </c>
      <c r="F667" s="123">
        <v>0</v>
      </c>
      <c r="G667" s="104">
        <v>0</v>
      </c>
      <c r="H667" s="104">
        <v>0</v>
      </c>
    </row>
    <row r="668" spans="1:8" x14ac:dyDescent="0.2">
      <c r="A668" s="126">
        <v>0</v>
      </c>
      <c r="B668" s="127">
        <v>0</v>
      </c>
      <c r="C668" s="128">
        <v>0</v>
      </c>
      <c r="D668" s="102">
        <v>0</v>
      </c>
      <c r="E668" s="102">
        <v>0</v>
      </c>
      <c r="F668" s="123">
        <v>0</v>
      </c>
      <c r="G668" s="104">
        <v>0</v>
      </c>
      <c r="H668" s="104">
        <v>0</v>
      </c>
    </row>
    <row r="669" spans="1:8" x14ac:dyDescent="0.2">
      <c r="A669" s="126">
        <v>0</v>
      </c>
      <c r="B669" s="127">
        <v>0</v>
      </c>
      <c r="C669" s="128">
        <v>0</v>
      </c>
      <c r="D669" s="102">
        <v>0</v>
      </c>
      <c r="E669" s="102">
        <v>0</v>
      </c>
      <c r="F669" s="123">
        <v>0</v>
      </c>
      <c r="G669" s="104">
        <v>0</v>
      </c>
      <c r="H669" s="104">
        <v>0</v>
      </c>
    </row>
    <row r="670" spans="1:8" s="100" customFormat="1" x14ac:dyDescent="0.2">
      <c r="A670" s="139">
        <v>0</v>
      </c>
      <c r="B670" s="121"/>
      <c r="C670" s="122"/>
      <c r="D670" s="102"/>
      <c r="E670" s="102"/>
      <c r="F670" s="123"/>
      <c r="G670" s="104"/>
      <c r="H670" s="104"/>
    </row>
    <row r="671" spans="1:8" s="100" customFormat="1" x14ac:dyDescent="0.2">
      <c r="A671" s="139">
        <v>0</v>
      </c>
      <c r="B671" s="121"/>
      <c r="C671" s="122"/>
      <c r="D671" s="102"/>
      <c r="E671" s="102"/>
      <c r="F671" s="123"/>
      <c r="G671" s="104"/>
      <c r="H671" s="104"/>
    </row>
    <row r="672" spans="1:8" ht="15.75" thickBot="1" x14ac:dyDescent="0.25">
      <c r="A672" s="134">
        <v>0</v>
      </c>
      <c r="B672" s="135"/>
      <c r="C672" s="136"/>
      <c r="D672" s="137"/>
      <c r="E672" s="110"/>
      <c r="F672" s="138"/>
      <c r="G672" s="111"/>
      <c r="H672" s="111"/>
    </row>
    <row r="673" spans="1:8" x14ac:dyDescent="0.2">
      <c r="A673" s="120" t="s">
        <v>470</v>
      </c>
      <c r="B673" s="121"/>
      <c r="C673" s="122"/>
      <c r="F673" s="123"/>
    </row>
    <row r="674" spans="1:8" x14ac:dyDescent="0.2">
      <c r="A674" s="126" t="s">
        <v>115</v>
      </c>
      <c r="B674" s="127">
        <v>26.8</v>
      </c>
      <c r="C674" s="128">
        <v>36.49</v>
      </c>
      <c r="D674" s="102">
        <v>0</v>
      </c>
      <c r="E674" s="102">
        <v>0</v>
      </c>
      <c r="F674" s="123">
        <v>0</v>
      </c>
      <c r="G674" s="104">
        <v>0</v>
      </c>
      <c r="H674" s="104">
        <v>0</v>
      </c>
    </row>
    <row r="675" spans="1:8" x14ac:dyDescent="0.2">
      <c r="A675" s="126" t="s">
        <v>133</v>
      </c>
      <c r="B675" s="127">
        <v>78.2</v>
      </c>
      <c r="C675" s="128">
        <v>78.2</v>
      </c>
      <c r="D675" s="102">
        <v>0</v>
      </c>
      <c r="E675" s="102">
        <v>0</v>
      </c>
      <c r="F675" s="123">
        <v>0</v>
      </c>
      <c r="G675" s="104">
        <v>0</v>
      </c>
      <c r="H675" s="104">
        <v>0</v>
      </c>
    </row>
    <row r="676" spans="1:8" x14ac:dyDescent="0.2">
      <c r="A676" s="126" t="s">
        <v>471</v>
      </c>
      <c r="B676" s="127">
        <v>59.6</v>
      </c>
      <c r="C676" s="128">
        <v>59.6</v>
      </c>
      <c r="D676" s="102">
        <v>0</v>
      </c>
      <c r="E676" s="102">
        <v>0</v>
      </c>
      <c r="F676" s="123">
        <v>0</v>
      </c>
      <c r="G676" s="104">
        <v>0</v>
      </c>
      <c r="H676" s="104">
        <v>0</v>
      </c>
    </row>
    <row r="677" spans="1:8" x14ac:dyDescent="0.2">
      <c r="A677" s="126" t="s">
        <v>472</v>
      </c>
      <c r="B677" s="127">
        <v>16.399999999999999</v>
      </c>
      <c r="C677" s="128">
        <v>16.399999999999999</v>
      </c>
      <c r="D677" s="102">
        <v>0</v>
      </c>
      <c r="E677" s="102">
        <v>0</v>
      </c>
      <c r="F677" s="123">
        <v>0</v>
      </c>
      <c r="G677" s="104">
        <v>0</v>
      </c>
      <c r="H677" s="104">
        <v>0</v>
      </c>
    </row>
    <row r="678" spans="1:8" x14ac:dyDescent="0.2">
      <c r="A678" s="126" t="s">
        <v>473</v>
      </c>
      <c r="B678" s="127">
        <v>18.8</v>
      </c>
      <c r="C678" s="128">
        <v>18.3</v>
      </c>
      <c r="D678" s="102">
        <v>0</v>
      </c>
      <c r="E678" s="102">
        <v>0</v>
      </c>
      <c r="F678" s="123">
        <v>0</v>
      </c>
      <c r="G678" s="104">
        <v>0</v>
      </c>
      <c r="H678" s="104">
        <v>0</v>
      </c>
    </row>
    <row r="679" spans="1:8" x14ac:dyDescent="0.2">
      <c r="A679" s="126" t="s">
        <v>474</v>
      </c>
      <c r="B679" s="127">
        <v>27.2</v>
      </c>
      <c r="C679" s="128">
        <v>24.9</v>
      </c>
      <c r="D679" s="102">
        <v>0</v>
      </c>
      <c r="E679" s="102">
        <v>0</v>
      </c>
      <c r="F679" s="123">
        <v>0</v>
      </c>
      <c r="G679" s="104">
        <v>0</v>
      </c>
      <c r="H679" s="104">
        <v>0</v>
      </c>
    </row>
    <row r="680" spans="1:8" x14ac:dyDescent="0.2">
      <c r="A680" s="126">
        <v>0</v>
      </c>
      <c r="B680" s="127">
        <v>0</v>
      </c>
      <c r="C680" s="128">
        <v>0</v>
      </c>
      <c r="D680" s="102">
        <v>0</v>
      </c>
      <c r="E680" s="102">
        <v>0</v>
      </c>
      <c r="F680" s="123">
        <v>0</v>
      </c>
      <c r="G680" s="104">
        <v>0</v>
      </c>
      <c r="H680" s="104">
        <v>0</v>
      </c>
    </row>
    <row r="681" spans="1:8" x14ac:dyDescent="0.2">
      <c r="A681" s="126">
        <v>0</v>
      </c>
      <c r="B681" s="127">
        <v>0</v>
      </c>
      <c r="C681" s="128">
        <v>0</v>
      </c>
      <c r="D681" s="102">
        <v>0</v>
      </c>
      <c r="E681" s="102">
        <v>0</v>
      </c>
      <c r="F681" s="123">
        <v>0</v>
      </c>
      <c r="G681" s="104">
        <v>0</v>
      </c>
      <c r="H681" s="104">
        <v>0</v>
      </c>
    </row>
    <row r="682" spans="1:8" x14ac:dyDescent="0.2">
      <c r="A682" s="126">
        <v>0</v>
      </c>
      <c r="B682" s="127">
        <v>0</v>
      </c>
      <c r="C682" s="128">
        <v>0</v>
      </c>
      <c r="D682" s="102">
        <v>0</v>
      </c>
      <c r="E682" s="102">
        <v>0</v>
      </c>
      <c r="F682" s="123">
        <v>0</v>
      </c>
      <c r="G682" s="104">
        <v>0</v>
      </c>
      <c r="H682" s="104">
        <v>0</v>
      </c>
    </row>
    <row r="683" spans="1:8" s="100" customFormat="1" x14ac:dyDescent="0.2">
      <c r="A683" s="139">
        <v>0</v>
      </c>
      <c r="B683" s="121"/>
      <c r="C683" s="122"/>
      <c r="D683" s="102"/>
      <c r="E683" s="102"/>
      <c r="F683" s="123"/>
      <c r="G683" s="104"/>
      <c r="H683" s="104"/>
    </row>
    <row r="684" spans="1:8" s="100" customFormat="1" x14ac:dyDescent="0.2">
      <c r="A684" s="139">
        <v>0</v>
      </c>
      <c r="B684" s="121"/>
      <c r="C684" s="122"/>
      <c r="D684" s="102"/>
      <c r="E684" s="102"/>
      <c r="F684" s="123"/>
      <c r="G684" s="104"/>
      <c r="H684" s="104"/>
    </row>
    <row r="685" spans="1:8" ht="15.75" thickBot="1" x14ac:dyDescent="0.25">
      <c r="A685" s="134">
        <v>0</v>
      </c>
      <c r="B685" s="135"/>
      <c r="C685" s="136"/>
      <c r="D685" s="137"/>
      <c r="E685" s="110"/>
      <c r="F685" s="138"/>
      <c r="G685" s="111"/>
      <c r="H685" s="111"/>
    </row>
    <row r="686" spans="1:8" x14ac:dyDescent="0.2">
      <c r="A686" s="120" t="s">
        <v>475</v>
      </c>
      <c r="B686" s="121"/>
      <c r="C686" s="122"/>
      <c r="F686" s="123"/>
    </row>
    <row r="687" spans="1:8" x14ac:dyDescent="0.2">
      <c r="A687" s="126" t="s">
        <v>115</v>
      </c>
      <c r="B687" s="127">
        <v>30.768999999999998</v>
      </c>
      <c r="C687" s="128">
        <v>40.9358</v>
      </c>
      <c r="D687" s="102">
        <v>0</v>
      </c>
      <c r="E687" s="102">
        <v>0</v>
      </c>
      <c r="F687" s="123">
        <v>0</v>
      </c>
      <c r="G687" s="104">
        <v>0</v>
      </c>
      <c r="H687" s="104">
        <v>0</v>
      </c>
    </row>
    <row r="688" spans="1:8" x14ac:dyDescent="0.2">
      <c r="A688" s="126" t="s">
        <v>476</v>
      </c>
      <c r="B688" s="127">
        <v>61.2</v>
      </c>
      <c r="C688" s="128">
        <v>61.2</v>
      </c>
      <c r="D688" s="102">
        <v>0</v>
      </c>
      <c r="E688" s="102">
        <v>0</v>
      </c>
      <c r="F688" s="123">
        <v>0</v>
      </c>
      <c r="G688" s="104">
        <v>0</v>
      </c>
      <c r="H688" s="104">
        <v>0</v>
      </c>
    </row>
    <row r="689" spans="1:8" x14ac:dyDescent="0.2">
      <c r="A689" s="126" t="s">
        <v>477</v>
      </c>
      <c r="B689" s="127">
        <v>10.5</v>
      </c>
      <c r="C689" s="128">
        <v>22.51</v>
      </c>
      <c r="D689" s="102">
        <v>0</v>
      </c>
      <c r="E689" s="102">
        <v>0</v>
      </c>
      <c r="F689" s="123">
        <v>0</v>
      </c>
      <c r="G689" s="104">
        <v>0</v>
      </c>
      <c r="H689" s="104">
        <v>0</v>
      </c>
    </row>
    <row r="690" spans="1:8" x14ac:dyDescent="0.2">
      <c r="A690" s="126" t="s">
        <v>478</v>
      </c>
      <c r="B690" s="127">
        <v>49</v>
      </c>
      <c r="C690" s="128">
        <v>81.3</v>
      </c>
      <c r="D690" s="102">
        <v>0</v>
      </c>
      <c r="E690" s="102">
        <v>0</v>
      </c>
      <c r="F690" s="123">
        <v>0</v>
      </c>
      <c r="G690" s="104">
        <v>0</v>
      </c>
      <c r="H690" s="104">
        <v>0</v>
      </c>
    </row>
    <row r="691" spans="1:8" x14ac:dyDescent="0.2">
      <c r="A691" s="126" t="s">
        <v>479</v>
      </c>
      <c r="B691" s="127">
        <v>2</v>
      </c>
      <c r="C691" s="128">
        <v>2</v>
      </c>
      <c r="D691" s="102">
        <v>0</v>
      </c>
      <c r="E691" s="102">
        <v>0</v>
      </c>
      <c r="F691" s="123">
        <v>0</v>
      </c>
      <c r="G691" s="104">
        <v>0</v>
      </c>
      <c r="H691" s="104">
        <v>0</v>
      </c>
    </row>
    <row r="692" spans="1:8" x14ac:dyDescent="0.2">
      <c r="A692" s="126" t="s">
        <v>480</v>
      </c>
      <c r="B692" s="127">
        <v>10</v>
      </c>
      <c r="C692" s="128">
        <v>0</v>
      </c>
      <c r="D692" s="102">
        <v>0</v>
      </c>
      <c r="E692" s="102">
        <v>0</v>
      </c>
      <c r="F692" s="123">
        <v>0</v>
      </c>
      <c r="G692" s="104">
        <v>0</v>
      </c>
      <c r="H692" s="104">
        <v>0</v>
      </c>
    </row>
    <row r="693" spans="1:8" x14ac:dyDescent="0.2">
      <c r="A693" s="126" t="s">
        <v>481</v>
      </c>
      <c r="B693" s="127">
        <v>7</v>
      </c>
      <c r="C693" s="128">
        <v>0</v>
      </c>
      <c r="D693" s="102">
        <v>0</v>
      </c>
      <c r="E693" s="102">
        <v>0</v>
      </c>
      <c r="F693" s="123">
        <v>0</v>
      </c>
      <c r="G693" s="104">
        <v>0</v>
      </c>
      <c r="H693" s="104">
        <v>0</v>
      </c>
    </row>
    <row r="694" spans="1:8" x14ac:dyDescent="0.2">
      <c r="A694" s="126" t="s">
        <v>482</v>
      </c>
      <c r="B694" s="127">
        <v>8.5</v>
      </c>
      <c r="C694" s="128">
        <v>8.5</v>
      </c>
      <c r="D694" s="102">
        <v>0</v>
      </c>
      <c r="E694" s="102">
        <v>0</v>
      </c>
      <c r="F694" s="123">
        <v>0</v>
      </c>
      <c r="G694" s="104">
        <v>0</v>
      </c>
      <c r="H694" s="104">
        <v>0</v>
      </c>
    </row>
    <row r="695" spans="1:8" x14ac:dyDescent="0.2">
      <c r="A695" s="126" t="s">
        <v>483</v>
      </c>
      <c r="B695" s="127">
        <v>10</v>
      </c>
      <c r="C695" s="128">
        <v>0</v>
      </c>
      <c r="D695" s="102">
        <v>0</v>
      </c>
      <c r="E695" s="102">
        <v>0</v>
      </c>
      <c r="F695" s="123">
        <v>0</v>
      </c>
      <c r="G695" s="104">
        <v>0</v>
      </c>
      <c r="H695" s="104">
        <v>0</v>
      </c>
    </row>
    <row r="696" spans="1:8" x14ac:dyDescent="0.2">
      <c r="A696" s="126" t="s">
        <v>484</v>
      </c>
      <c r="B696" s="127">
        <v>10</v>
      </c>
      <c r="C696" s="128">
        <v>0</v>
      </c>
      <c r="D696" s="102">
        <v>0</v>
      </c>
      <c r="E696" s="102">
        <v>0</v>
      </c>
      <c r="F696" s="123">
        <v>0</v>
      </c>
      <c r="G696" s="104">
        <v>0</v>
      </c>
      <c r="H696" s="104">
        <v>0</v>
      </c>
    </row>
    <row r="697" spans="1:8" x14ac:dyDescent="0.2">
      <c r="A697" s="126" t="s">
        <v>485</v>
      </c>
      <c r="B697" s="127">
        <v>8.98</v>
      </c>
      <c r="C697" s="128">
        <v>0</v>
      </c>
      <c r="D697" s="102">
        <v>0</v>
      </c>
      <c r="E697" s="102">
        <v>0</v>
      </c>
      <c r="F697" s="123">
        <v>0</v>
      </c>
      <c r="G697" s="104">
        <v>0</v>
      </c>
      <c r="H697" s="104">
        <v>0</v>
      </c>
    </row>
    <row r="698" spans="1:8" x14ac:dyDescent="0.2">
      <c r="A698" s="126" t="s">
        <v>486</v>
      </c>
      <c r="B698" s="127">
        <v>6</v>
      </c>
      <c r="C698" s="128">
        <v>0</v>
      </c>
      <c r="D698" s="102">
        <v>0</v>
      </c>
      <c r="E698" s="102">
        <v>0</v>
      </c>
      <c r="F698" s="123">
        <v>0</v>
      </c>
      <c r="G698" s="104">
        <v>0</v>
      </c>
      <c r="H698" s="104">
        <v>0</v>
      </c>
    </row>
    <row r="699" spans="1:8" x14ac:dyDescent="0.2">
      <c r="A699" s="126" t="s">
        <v>487</v>
      </c>
      <c r="B699" s="127">
        <v>10</v>
      </c>
      <c r="C699" s="128">
        <v>0</v>
      </c>
      <c r="D699" s="102">
        <v>0</v>
      </c>
      <c r="E699" s="102">
        <v>0</v>
      </c>
      <c r="F699" s="123">
        <v>0</v>
      </c>
      <c r="G699" s="104">
        <v>0</v>
      </c>
      <c r="H699" s="104">
        <v>0</v>
      </c>
    </row>
    <row r="700" spans="1:8" x14ac:dyDescent="0.2">
      <c r="A700" s="126" t="s">
        <v>488</v>
      </c>
      <c r="B700" s="127">
        <v>7.5</v>
      </c>
      <c r="C700" s="128">
        <v>0</v>
      </c>
      <c r="D700" s="102">
        <v>0</v>
      </c>
      <c r="E700" s="102">
        <v>0</v>
      </c>
      <c r="F700" s="123">
        <v>0</v>
      </c>
      <c r="G700" s="104">
        <v>0</v>
      </c>
      <c r="H700" s="104">
        <v>0</v>
      </c>
    </row>
    <row r="701" spans="1:8" x14ac:dyDescent="0.2">
      <c r="A701" s="126" t="s">
        <v>489</v>
      </c>
      <c r="B701" s="127">
        <v>8</v>
      </c>
      <c r="C701" s="128">
        <v>0</v>
      </c>
      <c r="D701" s="102">
        <v>0</v>
      </c>
      <c r="E701" s="102">
        <v>0</v>
      </c>
      <c r="F701" s="123">
        <v>0</v>
      </c>
      <c r="G701" s="104">
        <v>0</v>
      </c>
      <c r="H701" s="104">
        <v>0</v>
      </c>
    </row>
    <row r="702" spans="1:8" x14ac:dyDescent="0.2">
      <c r="A702" s="126" t="s">
        <v>490</v>
      </c>
      <c r="B702" s="127">
        <v>2</v>
      </c>
      <c r="C702" s="128">
        <v>0</v>
      </c>
      <c r="D702" s="102">
        <v>0</v>
      </c>
      <c r="E702" s="102">
        <v>0</v>
      </c>
      <c r="F702" s="123">
        <v>0</v>
      </c>
      <c r="G702" s="104">
        <v>0</v>
      </c>
      <c r="H702" s="104">
        <v>0</v>
      </c>
    </row>
    <row r="703" spans="1:8" x14ac:dyDescent="0.2">
      <c r="A703" s="126">
        <v>0</v>
      </c>
      <c r="B703" s="127">
        <v>0</v>
      </c>
      <c r="C703" s="128">
        <v>0</v>
      </c>
      <c r="D703" s="102">
        <v>0</v>
      </c>
      <c r="E703" s="102">
        <v>0</v>
      </c>
      <c r="F703" s="123">
        <v>0</v>
      </c>
      <c r="G703" s="104">
        <v>0</v>
      </c>
      <c r="H703" s="104">
        <v>0</v>
      </c>
    </row>
    <row r="704" spans="1:8" x14ac:dyDescent="0.2">
      <c r="A704" s="126">
        <v>0</v>
      </c>
      <c r="B704" s="127">
        <v>0</v>
      </c>
      <c r="C704" s="128">
        <v>0</v>
      </c>
      <c r="D704" s="102">
        <v>0</v>
      </c>
      <c r="E704" s="102">
        <v>0</v>
      </c>
      <c r="F704" s="123">
        <v>0</v>
      </c>
      <c r="G704" s="104">
        <v>0</v>
      </c>
      <c r="H704" s="104">
        <v>0</v>
      </c>
    </row>
    <row r="705" spans="1:8" x14ac:dyDescent="0.2">
      <c r="A705" s="126">
        <v>0</v>
      </c>
      <c r="B705" s="127">
        <v>0</v>
      </c>
      <c r="C705" s="128">
        <v>0</v>
      </c>
      <c r="D705" s="102">
        <v>0</v>
      </c>
      <c r="E705" s="102">
        <v>0</v>
      </c>
      <c r="F705" s="123">
        <v>0</v>
      </c>
      <c r="G705" s="104">
        <v>0</v>
      </c>
      <c r="H705" s="104">
        <v>0</v>
      </c>
    </row>
    <row r="706" spans="1:8" ht="15.75" thickBot="1" x14ac:dyDescent="0.25">
      <c r="A706" s="134">
        <v>0</v>
      </c>
      <c r="B706" s="135"/>
      <c r="C706" s="136"/>
      <c r="D706" s="137"/>
      <c r="E706" s="110"/>
      <c r="F706" s="138"/>
      <c r="G706" s="111"/>
      <c r="H706" s="111"/>
    </row>
    <row r="707" spans="1:8" x14ac:dyDescent="0.2">
      <c r="A707" s="120" t="s">
        <v>491</v>
      </c>
      <c r="B707" s="121"/>
      <c r="C707" s="122"/>
      <c r="F707" s="123"/>
    </row>
    <row r="708" spans="1:8" x14ac:dyDescent="0.2">
      <c r="A708" s="126" t="s">
        <v>115</v>
      </c>
      <c r="B708" s="127">
        <v>31.02</v>
      </c>
      <c r="C708" s="128">
        <v>40.76</v>
      </c>
      <c r="D708" s="102">
        <v>0</v>
      </c>
      <c r="E708" s="102">
        <v>0</v>
      </c>
      <c r="F708" s="123">
        <v>0</v>
      </c>
      <c r="G708" s="104">
        <v>0</v>
      </c>
      <c r="H708" s="104">
        <v>0</v>
      </c>
    </row>
    <row r="709" spans="1:8" x14ac:dyDescent="0.2">
      <c r="A709" s="126" t="s">
        <v>492</v>
      </c>
      <c r="B709" s="127">
        <v>81.599999999999994</v>
      </c>
      <c r="C709" s="128">
        <v>81.599999999999994</v>
      </c>
      <c r="D709" s="102">
        <v>0</v>
      </c>
      <c r="E709" s="102">
        <v>0</v>
      </c>
      <c r="F709" s="123">
        <v>0</v>
      </c>
      <c r="G709" s="104">
        <v>0</v>
      </c>
      <c r="H709" s="104">
        <v>0</v>
      </c>
    </row>
    <row r="710" spans="1:8" x14ac:dyDescent="0.2">
      <c r="A710" s="126" t="s">
        <v>493</v>
      </c>
      <c r="B710" s="127">
        <v>74.3</v>
      </c>
      <c r="C710" s="128">
        <v>74.3</v>
      </c>
      <c r="D710" s="102">
        <v>0</v>
      </c>
      <c r="E710" s="102">
        <v>0</v>
      </c>
      <c r="F710" s="123">
        <v>0</v>
      </c>
      <c r="G710" s="104">
        <v>0</v>
      </c>
      <c r="H710" s="104">
        <v>0</v>
      </c>
    </row>
    <row r="711" spans="1:8" x14ac:dyDescent="0.2">
      <c r="A711" s="126" t="s">
        <v>494</v>
      </c>
      <c r="B711" s="127">
        <v>20.8</v>
      </c>
      <c r="C711" s="128">
        <v>22.19</v>
      </c>
      <c r="D711" s="102">
        <v>0</v>
      </c>
      <c r="E711" s="102">
        <v>0</v>
      </c>
      <c r="F711" s="123">
        <v>0</v>
      </c>
      <c r="G711" s="104">
        <v>0</v>
      </c>
      <c r="H711" s="104">
        <v>0</v>
      </c>
    </row>
    <row r="712" spans="1:8" x14ac:dyDescent="0.2">
      <c r="A712" s="126" t="s">
        <v>495</v>
      </c>
      <c r="B712" s="127">
        <v>31.6</v>
      </c>
      <c r="C712" s="128">
        <v>31.6</v>
      </c>
      <c r="D712" s="102">
        <v>0</v>
      </c>
      <c r="E712" s="102">
        <v>0</v>
      </c>
      <c r="F712" s="123">
        <v>0</v>
      </c>
      <c r="G712" s="104">
        <v>0</v>
      </c>
      <c r="H712" s="104">
        <v>0</v>
      </c>
    </row>
    <row r="713" spans="1:8" x14ac:dyDescent="0.2">
      <c r="A713" s="126" t="s">
        <v>496</v>
      </c>
      <c r="B713" s="127">
        <v>19.600000000000001</v>
      </c>
      <c r="C713" s="128">
        <v>19.600000000000001</v>
      </c>
      <c r="D713" s="102">
        <v>0</v>
      </c>
      <c r="E713" s="102">
        <v>0</v>
      </c>
      <c r="F713" s="123">
        <v>0</v>
      </c>
      <c r="G713" s="104">
        <v>0</v>
      </c>
      <c r="H713" s="104">
        <v>0</v>
      </c>
    </row>
    <row r="714" spans="1:8" x14ac:dyDescent="0.2">
      <c r="A714" s="126" t="s">
        <v>497</v>
      </c>
      <c r="B714" s="127">
        <v>20.9</v>
      </c>
      <c r="C714" s="128">
        <v>20.9</v>
      </c>
      <c r="D714" s="102">
        <v>0</v>
      </c>
      <c r="E714" s="102">
        <v>0</v>
      </c>
      <c r="F714" s="123">
        <v>0</v>
      </c>
      <c r="G714" s="104">
        <v>0</v>
      </c>
      <c r="H714" s="104">
        <v>0</v>
      </c>
    </row>
    <row r="715" spans="1:8" x14ac:dyDescent="0.2">
      <c r="A715" s="126" t="s">
        <v>498</v>
      </c>
      <c r="B715" s="127">
        <v>12.1</v>
      </c>
      <c r="C715" s="128">
        <v>13.2</v>
      </c>
      <c r="D715" s="102">
        <v>0</v>
      </c>
      <c r="E715" s="102">
        <v>0</v>
      </c>
      <c r="F715" s="123">
        <v>0</v>
      </c>
      <c r="G715" s="104">
        <v>0</v>
      </c>
      <c r="H715" s="104">
        <v>0</v>
      </c>
    </row>
    <row r="716" spans="1:8" x14ac:dyDescent="0.2">
      <c r="A716" s="126" t="s">
        <v>499</v>
      </c>
      <c r="B716" s="127">
        <v>2.6</v>
      </c>
      <c r="C716" s="128">
        <v>0</v>
      </c>
      <c r="D716" s="102">
        <v>0</v>
      </c>
      <c r="E716" s="102">
        <v>0</v>
      </c>
      <c r="F716" s="123">
        <v>0</v>
      </c>
      <c r="G716" s="104">
        <v>0</v>
      </c>
      <c r="H716" s="104">
        <v>0</v>
      </c>
    </row>
    <row r="717" spans="1:8" x14ac:dyDescent="0.2">
      <c r="A717" s="126">
        <v>0</v>
      </c>
      <c r="B717" s="127">
        <v>0</v>
      </c>
      <c r="C717" s="128">
        <v>0</v>
      </c>
      <c r="D717" s="102">
        <v>0</v>
      </c>
      <c r="E717" s="102">
        <v>0</v>
      </c>
      <c r="F717" s="123">
        <v>0</v>
      </c>
      <c r="G717" s="104">
        <v>0</v>
      </c>
      <c r="H717" s="104">
        <v>0</v>
      </c>
    </row>
    <row r="718" spans="1:8" x14ac:dyDescent="0.2">
      <c r="A718" s="126">
        <v>0</v>
      </c>
      <c r="B718" s="127">
        <v>0</v>
      </c>
      <c r="C718" s="128">
        <v>0</v>
      </c>
      <c r="D718" s="102">
        <v>0</v>
      </c>
      <c r="E718" s="102">
        <v>0</v>
      </c>
      <c r="F718" s="123">
        <v>0</v>
      </c>
      <c r="G718" s="104">
        <v>0</v>
      </c>
      <c r="H718" s="104">
        <v>0</v>
      </c>
    </row>
    <row r="719" spans="1:8" x14ac:dyDescent="0.2">
      <c r="A719" s="126">
        <v>0</v>
      </c>
      <c r="B719" s="127">
        <v>0</v>
      </c>
      <c r="C719" s="128">
        <v>0</v>
      </c>
      <c r="D719" s="102">
        <v>0</v>
      </c>
      <c r="E719" s="102">
        <v>0</v>
      </c>
      <c r="F719" s="123">
        <v>0</v>
      </c>
      <c r="G719" s="104">
        <v>0</v>
      </c>
      <c r="H719" s="104">
        <v>0</v>
      </c>
    </row>
    <row r="720" spans="1:8" s="100" customFormat="1" x14ac:dyDescent="0.2">
      <c r="A720" s="139">
        <v>0</v>
      </c>
      <c r="B720" s="121"/>
      <c r="C720" s="122"/>
      <c r="D720" s="102"/>
      <c r="E720" s="102"/>
      <c r="F720" s="123"/>
      <c r="G720" s="104"/>
      <c r="H720" s="104"/>
    </row>
    <row r="721" spans="1:8" s="100" customFormat="1" x14ac:dyDescent="0.2">
      <c r="A721" s="139">
        <v>0</v>
      </c>
      <c r="B721" s="121"/>
      <c r="C721" s="122"/>
      <c r="D721" s="102"/>
      <c r="E721" s="102"/>
      <c r="F721" s="123"/>
      <c r="G721" s="104"/>
      <c r="H721" s="104"/>
    </row>
    <row r="722" spans="1:8" ht="15.75" thickBot="1" x14ac:dyDescent="0.25">
      <c r="A722" s="134">
        <v>0</v>
      </c>
      <c r="B722" s="135"/>
      <c r="C722" s="136"/>
      <c r="D722" s="137"/>
      <c r="E722" s="110"/>
      <c r="F722" s="138"/>
      <c r="G722" s="111"/>
      <c r="H722" s="111"/>
    </row>
    <row r="723" spans="1:8" x14ac:dyDescent="0.2">
      <c r="A723" s="120" t="s">
        <v>500</v>
      </c>
      <c r="B723" s="121"/>
      <c r="C723" s="122"/>
      <c r="F723" s="123"/>
    </row>
    <row r="724" spans="1:8" x14ac:dyDescent="0.2">
      <c r="A724" s="126" t="s">
        <v>115</v>
      </c>
      <c r="B724" s="127">
        <v>25.151</v>
      </c>
      <c r="C724" s="128">
        <v>21.0867</v>
      </c>
      <c r="D724" s="102">
        <v>0</v>
      </c>
      <c r="E724" s="102">
        <v>0</v>
      </c>
      <c r="F724" s="123">
        <v>0</v>
      </c>
      <c r="G724" s="104">
        <v>0</v>
      </c>
      <c r="H724" s="104">
        <v>0</v>
      </c>
    </row>
    <row r="725" spans="1:8" x14ac:dyDescent="0.2">
      <c r="A725" s="126" t="s">
        <v>501</v>
      </c>
      <c r="B725" s="127">
        <v>57.5</v>
      </c>
      <c r="C725" s="128">
        <v>57.5</v>
      </c>
      <c r="D725" s="102">
        <v>0</v>
      </c>
      <c r="E725" s="102">
        <v>0</v>
      </c>
      <c r="F725" s="123">
        <v>0</v>
      </c>
      <c r="G725" s="104">
        <v>0</v>
      </c>
      <c r="H725" s="104">
        <v>0</v>
      </c>
    </row>
    <row r="726" spans="1:8" x14ac:dyDescent="0.2">
      <c r="A726" s="126" t="s">
        <v>502</v>
      </c>
      <c r="B726" s="127">
        <v>27</v>
      </c>
      <c r="C726" s="128">
        <v>26.4</v>
      </c>
      <c r="D726" s="102">
        <v>0</v>
      </c>
      <c r="E726" s="102">
        <v>0</v>
      </c>
      <c r="F726" s="123">
        <v>0</v>
      </c>
      <c r="G726" s="104">
        <v>0</v>
      </c>
      <c r="H726" s="104">
        <v>0</v>
      </c>
    </row>
    <row r="727" spans="1:8" x14ac:dyDescent="0.2">
      <c r="A727" s="126" t="s">
        <v>503</v>
      </c>
      <c r="B727" s="127">
        <v>10</v>
      </c>
      <c r="C727" s="128">
        <v>10</v>
      </c>
      <c r="D727" s="102">
        <v>0</v>
      </c>
      <c r="E727" s="102">
        <v>0</v>
      </c>
      <c r="F727" s="123">
        <v>0</v>
      </c>
      <c r="G727" s="104">
        <v>0</v>
      </c>
      <c r="H727" s="104">
        <v>0</v>
      </c>
    </row>
    <row r="728" spans="1:8" x14ac:dyDescent="0.2">
      <c r="A728" s="126" t="s">
        <v>504</v>
      </c>
      <c r="B728" s="127">
        <v>10</v>
      </c>
      <c r="C728" s="128">
        <v>10</v>
      </c>
      <c r="D728" s="102">
        <v>0</v>
      </c>
      <c r="E728" s="102">
        <v>0</v>
      </c>
      <c r="F728" s="123">
        <v>0</v>
      </c>
      <c r="G728" s="104">
        <v>0</v>
      </c>
      <c r="H728" s="104">
        <v>0</v>
      </c>
    </row>
    <row r="729" spans="1:8" x14ac:dyDescent="0.2">
      <c r="A729" s="126" t="s">
        <v>280</v>
      </c>
      <c r="B729" s="127">
        <v>5.0599999999999996</v>
      </c>
      <c r="C729" s="128">
        <v>0</v>
      </c>
      <c r="D729" s="102">
        <v>0</v>
      </c>
      <c r="E729" s="102">
        <v>0</v>
      </c>
      <c r="F729" s="123">
        <v>0</v>
      </c>
      <c r="G729" s="104">
        <v>0</v>
      </c>
      <c r="H729" s="104">
        <v>0</v>
      </c>
    </row>
    <row r="730" spans="1:8" x14ac:dyDescent="0.2">
      <c r="A730" s="126">
        <v>0</v>
      </c>
      <c r="B730" s="127">
        <v>0</v>
      </c>
      <c r="C730" s="128">
        <v>0</v>
      </c>
      <c r="D730" s="102">
        <v>0</v>
      </c>
      <c r="E730" s="102">
        <v>0</v>
      </c>
      <c r="F730" s="123">
        <v>0</v>
      </c>
      <c r="G730" s="104">
        <v>0</v>
      </c>
      <c r="H730" s="104">
        <v>0</v>
      </c>
    </row>
    <row r="731" spans="1:8" x14ac:dyDescent="0.2">
      <c r="A731" s="126">
        <v>0</v>
      </c>
      <c r="B731" s="127">
        <v>0</v>
      </c>
      <c r="C731" s="128">
        <v>0</v>
      </c>
      <c r="D731" s="102">
        <v>0</v>
      </c>
      <c r="E731" s="102">
        <v>0</v>
      </c>
      <c r="F731" s="123">
        <v>0</v>
      </c>
      <c r="G731" s="104">
        <v>0</v>
      </c>
      <c r="H731" s="104">
        <v>0</v>
      </c>
    </row>
    <row r="732" spans="1:8" x14ac:dyDescent="0.2">
      <c r="A732" s="126">
        <v>0</v>
      </c>
      <c r="B732" s="127">
        <v>0</v>
      </c>
      <c r="C732" s="128">
        <v>0</v>
      </c>
      <c r="D732" s="102">
        <v>0</v>
      </c>
      <c r="E732" s="102">
        <v>0</v>
      </c>
      <c r="F732" s="123">
        <v>0</v>
      </c>
      <c r="G732" s="104">
        <v>0</v>
      </c>
      <c r="H732" s="104">
        <v>0</v>
      </c>
    </row>
    <row r="733" spans="1:8" ht="15.75" thickBot="1" x14ac:dyDescent="0.25">
      <c r="A733" s="134">
        <v>0</v>
      </c>
      <c r="B733" s="135"/>
      <c r="C733" s="136"/>
      <c r="D733" s="137"/>
      <c r="E733" s="110"/>
      <c r="F733" s="138"/>
      <c r="G733" s="111"/>
      <c r="H733" s="111"/>
    </row>
    <row r="734" spans="1:8" x14ac:dyDescent="0.2">
      <c r="A734" s="120" t="s">
        <v>505</v>
      </c>
      <c r="B734" s="121"/>
      <c r="C734" s="122"/>
      <c r="F734" s="123"/>
    </row>
    <row r="735" spans="1:8" x14ac:dyDescent="0.2">
      <c r="A735" s="126" t="s">
        <v>115</v>
      </c>
      <c r="B735" s="127">
        <v>20.716999999999999</v>
      </c>
      <c r="C735" s="128">
        <v>29.394600000000001</v>
      </c>
      <c r="D735" s="102">
        <v>0</v>
      </c>
      <c r="E735" s="102">
        <v>0</v>
      </c>
      <c r="F735" s="123">
        <v>0</v>
      </c>
      <c r="G735" s="104">
        <v>0</v>
      </c>
      <c r="H735" s="104">
        <v>0</v>
      </c>
    </row>
    <row r="736" spans="1:8" x14ac:dyDescent="0.2">
      <c r="A736" s="126" t="s">
        <v>506</v>
      </c>
      <c r="B736" s="127">
        <v>66.7</v>
      </c>
      <c r="C736" s="128">
        <v>71</v>
      </c>
      <c r="D736" s="102">
        <v>0</v>
      </c>
      <c r="E736" s="102">
        <v>0</v>
      </c>
      <c r="F736" s="123">
        <v>0</v>
      </c>
      <c r="G736" s="104">
        <v>0</v>
      </c>
      <c r="H736" s="104">
        <v>0</v>
      </c>
    </row>
    <row r="737" spans="1:8" x14ac:dyDescent="0.2">
      <c r="A737" s="126" t="s">
        <v>507</v>
      </c>
      <c r="B737" s="127">
        <v>68.599999999999994</v>
      </c>
      <c r="C737" s="128">
        <v>68.599999999999994</v>
      </c>
      <c r="D737" s="102">
        <v>0</v>
      </c>
      <c r="E737" s="102">
        <v>0</v>
      </c>
      <c r="F737" s="123">
        <v>0</v>
      </c>
      <c r="G737" s="104">
        <v>0</v>
      </c>
      <c r="H737" s="104">
        <v>0</v>
      </c>
    </row>
    <row r="738" spans="1:8" x14ac:dyDescent="0.2">
      <c r="A738" s="126" t="s">
        <v>508</v>
      </c>
      <c r="B738" s="127">
        <v>32.9</v>
      </c>
      <c r="C738" s="128">
        <v>54.87</v>
      </c>
      <c r="D738" s="102">
        <v>0</v>
      </c>
      <c r="E738" s="102">
        <v>0</v>
      </c>
      <c r="F738" s="123">
        <v>0</v>
      </c>
      <c r="G738" s="104">
        <v>0</v>
      </c>
      <c r="H738" s="104">
        <v>0</v>
      </c>
    </row>
    <row r="739" spans="1:8" x14ac:dyDescent="0.2">
      <c r="A739" s="126" t="s">
        <v>509</v>
      </c>
      <c r="B739" s="127">
        <v>19.600000000000001</v>
      </c>
      <c r="C739" s="128">
        <v>36.5</v>
      </c>
      <c r="D739" s="102">
        <v>0</v>
      </c>
      <c r="E739" s="102">
        <v>0</v>
      </c>
      <c r="F739" s="123">
        <v>0</v>
      </c>
      <c r="G739" s="104">
        <v>0</v>
      </c>
      <c r="H739" s="104">
        <v>0</v>
      </c>
    </row>
    <row r="740" spans="1:8" x14ac:dyDescent="0.2">
      <c r="A740" s="126" t="s">
        <v>510</v>
      </c>
      <c r="B740" s="127">
        <v>13.5</v>
      </c>
      <c r="C740" s="128">
        <v>1.99</v>
      </c>
      <c r="D740" s="102">
        <v>0</v>
      </c>
      <c r="E740" s="102">
        <v>0</v>
      </c>
      <c r="F740" s="123">
        <v>0</v>
      </c>
      <c r="G740" s="104">
        <v>0</v>
      </c>
      <c r="H740" s="104">
        <v>0</v>
      </c>
    </row>
    <row r="741" spans="1:8" x14ac:dyDescent="0.2">
      <c r="A741" s="126" t="s">
        <v>511</v>
      </c>
      <c r="B741" s="127">
        <v>12.2</v>
      </c>
      <c r="C741" s="128">
        <v>21.52</v>
      </c>
      <c r="D741" s="102">
        <v>0</v>
      </c>
      <c r="E741" s="102">
        <v>0</v>
      </c>
      <c r="F741" s="123">
        <v>0</v>
      </c>
      <c r="G741" s="104">
        <v>0</v>
      </c>
      <c r="H741" s="104">
        <v>0</v>
      </c>
    </row>
    <row r="742" spans="1:8" x14ac:dyDescent="0.2">
      <c r="A742" s="126" t="s">
        <v>512</v>
      </c>
      <c r="B742" s="127">
        <v>11.7</v>
      </c>
      <c r="C742" s="128">
        <v>31.6</v>
      </c>
      <c r="D742" s="102">
        <v>0</v>
      </c>
      <c r="E742" s="102">
        <v>0</v>
      </c>
      <c r="F742" s="123">
        <v>0</v>
      </c>
      <c r="G742" s="104">
        <v>0</v>
      </c>
      <c r="H742" s="104">
        <v>0</v>
      </c>
    </row>
    <row r="743" spans="1:8" x14ac:dyDescent="0.2">
      <c r="A743" s="126" t="s">
        <v>513</v>
      </c>
      <c r="B743" s="127">
        <v>13.7</v>
      </c>
      <c r="C743" s="128">
        <v>13.7</v>
      </c>
      <c r="D743" s="102">
        <v>0</v>
      </c>
      <c r="E743" s="102">
        <v>0</v>
      </c>
      <c r="F743" s="123">
        <v>0</v>
      </c>
      <c r="G743" s="104">
        <v>0</v>
      </c>
      <c r="H743" s="104">
        <v>0</v>
      </c>
    </row>
    <row r="744" spans="1:8" x14ac:dyDescent="0.2">
      <c r="A744" s="126" t="s">
        <v>514</v>
      </c>
      <c r="B744" s="127">
        <v>23.9</v>
      </c>
      <c r="C744" s="128">
        <v>35.840000000000003</v>
      </c>
      <c r="D744" s="102">
        <v>0</v>
      </c>
      <c r="E744" s="102">
        <v>0</v>
      </c>
      <c r="F744" s="123">
        <v>0</v>
      </c>
      <c r="G744" s="104">
        <v>0</v>
      </c>
      <c r="H744" s="104">
        <v>0</v>
      </c>
    </row>
    <row r="745" spans="1:8" x14ac:dyDescent="0.2">
      <c r="A745" s="126" t="s">
        <v>515</v>
      </c>
      <c r="B745" s="127">
        <v>8.8000000000000007</v>
      </c>
      <c r="C745" s="128">
        <v>17.3</v>
      </c>
      <c r="D745" s="102">
        <v>0</v>
      </c>
      <c r="E745" s="102">
        <v>0</v>
      </c>
      <c r="F745" s="123">
        <v>0</v>
      </c>
      <c r="G745" s="104">
        <v>0</v>
      </c>
      <c r="H745" s="104">
        <v>0</v>
      </c>
    </row>
    <row r="746" spans="1:8" x14ac:dyDescent="0.2">
      <c r="A746" s="126" t="s">
        <v>516</v>
      </c>
      <c r="B746" s="127">
        <v>4</v>
      </c>
      <c r="C746" s="128">
        <v>2.5</v>
      </c>
      <c r="D746" s="102">
        <v>0</v>
      </c>
      <c r="E746" s="102">
        <v>0</v>
      </c>
      <c r="F746" s="123">
        <v>0</v>
      </c>
      <c r="G746" s="104">
        <v>0</v>
      </c>
      <c r="H746" s="104">
        <v>0</v>
      </c>
    </row>
    <row r="747" spans="1:8" x14ac:dyDescent="0.2">
      <c r="A747" s="126" t="s">
        <v>517</v>
      </c>
      <c r="B747" s="127">
        <v>10</v>
      </c>
      <c r="C747" s="128">
        <v>0</v>
      </c>
      <c r="D747" s="102">
        <v>0</v>
      </c>
      <c r="E747" s="102">
        <v>0</v>
      </c>
      <c r="F747" s="123">
        <v>0</v>
      </c>
      <c r="G747" s="104">
        <v>0</v>
      </c>
      <c r="H747" s="104">
        <v>0</v>
      </c>
    </row>
    <row r="748" spans="1:8" x14ac:dyDescent="0.2">
      <c r="A748" s="126" t="s">
        <v>518</v>
      </c>
      <c r="B748" s="127">
        <v>50</v>
      </c>
      <c r="C748" s="128">
        <v>0</v>
      </c>
      <c r="D748" s="102">
        <v>0</v>
      </c>
      <c r="E748" s="102">
        <v>0</v>
      </c>
      <c r="F748" s="123">
        <v>0</v>
      </c>
      <c r="G748" s="104">
        <v>0</v>
      </c>
      <c r="H748" s="104">
        <v>0</v>
      </c>
    </row>
    <row r="749" spans="1:8" x14ac:dyDescent="0.2">
      <c r="A749" s="126" t="s">
        <v>240</v>
      </c>
      <c r="B749" s="127">
        <v>32.4</v>
      </c>
      <c r="C749" s="128">
        <v>0</v>
      </c>
      <c r="D749" s="102">
        <v>0</v>
      </c>
      <c r="E749" s="102">
        <v>0</v>
      </c>
      <c r="F749" s="123">
        <v>0</v>
      </c>
      <c r="G749" s="104">
        <v>0</v>
      </c>
      <c r="H749" s="104">
        <v>0</v>
      </c>
    </row>
    <row r="750" spans="1:8" x14ac:dyDescent="0.2">
      <c r="A750" s="126" t="s">
        <v>519</v>
      </c>
      <c r="B750" s="127">
        <v>50</v>
      </c>
      <c r="C750" s="128">
        <v>0</v>
      </c>
      <c r="D750" s="102">
        <v>0</v>
      </c>
      <c r="E750" s="102">
        <v>0</v>
      </c>
      <c r="F750" s="123">
        <v>0</v>
      </c>
      <c r="G750" s="104">
        <v>0</v>
      </c>
      <c r="H750" s="104">
        <v>0</v>
      </c>
    </row>
    <row r="751" spans="1:8" x14ac:dyDescent="0.2">
      <c r="A751" s="126" t="s">
        <v>520</v>
      </c>
      <c r="B751" s="127">
        <v>6</v>
      </c>
      <c r="C751" s="128">
        <v>0</v>
      </c>
      <c r="D751" s="102">
        <v>0</v>
      </c>
      <c r="E751" s="102">
        <v>0</v>
      </c>
      <c r="F751" s="123">
        <v>0</v>
      </c>
      <c r="G751" s="104">
        <v>0</v>
      </c>
      <c r="H751" s="104">
        <v>0</v>
      </c>
    </row>
    <row r="752" spans="1:8" x14ac:dyDescent="0.2">
      <c r="A752" s="126" t="s">
        <v>521</v>
      </c>
      <c r="B752" s="127">
        <v>12.2</v>
      </c>
      <c r="C752" s="128">
        <v>0</v>
      </c>
      <c r="D752" s="102">
        <v>0</v>
      </c>
      <c r="E752" s="102">
        <v>0</v>
      </c>
      <c r="F752" s="123">
        <v>0</v>
      </c>
      <c r="G752" s="104">
        <v>0</v>
      </c>
      <c r="H752" s="104">
        <v>0</v>
      </c>
    </row>
    <row r="753" spans="1:8" x14ac:dyDescent="0.2">
      <c r="A753" s="126">
        <v>0</v>
      </c>
      <c r="B753" s="127">
        <v>0</v>
      </c>
      <c r="C753" s="128">
        <v>0</v>
      </c>
      <c r="D753" s="102">
        <v>0</v>
      </c>
      <c r="E753" s="102">
        <v>0</v>
      </c>
      <c r="F753" s="123">
        <v>0</v>
      </c>
      <c r="G753" s="104">
        <v>0</v>
      </c>
      <c r="H753" s="104">
        <v>0</v>
      </c>
    </row>
    <row r="754" spans="1:8" x14ac:dyDescent="0.2">
      <c r="A754" s="126">
        <v>0</v>
      </c>
      <c r="B754" s="127">
        <v>0</v>
      </c>
      <c r="C754" s="128">
        <v>0</v>
      </c>
      <c r="D754" s="102">
        <v>0</v>
      </c>
      <c r="E754" s="102">
        <v>0</v>
      </c>
      <c r="F754" s="123">
        <v>0</v>
      </c>
      <c r="G754" s="104">
        <v>0</v>
      </c>
      <c r="H754" s="104">
        <v>0</v>
      </c>
    </row>
    <row r="755" spans="1:8" x14ac:dyDescent="0.2">
      <c r="A755" s="126">
        <v>0</v>
      </c>
      <c r="B755" s="127">
        <v>0</v>
      </c>
      <c r="C755" s="128">
        <v>0</v>
      </c>
      <c r="D755" s="102">
        <v>0</v>
      </c>
      <c r="E755" s="102">
        <v>0</v>
      </c>
      <c r="F755" s="123">
        <v>0</v>
      </c>
      <c r="G755" s="104">
        <v>0</v>
      </c>
      <c r="H755" s="104">
        <v>0</v>
      </c>
    </row>
    <row r="756" spans="1:8" s="100" customFormat="1" x14ac:dyDescent="0.2">
      <c r="A756" s="139">
        <v>0</v>
      </c>
      <c r="B756" s="121"/>
      <c r="C756" s="122"/>
      <c r="D756" s="102"/>
      <c r="E756" s="102"/>
      <c r="F756" s="123"/>
      <c r="G756" s="104"/>
      <c r="H756" s="104"/>
    </row>
    <row r="757" spans="1:8" s="100" customFormat="1" x14ac:dyDescent="0.2">
      <c r="A757" s="139">
        <v>0</v>
      </c>
      <c r="B757" s="121"/>
      <c r="C757" s="122"/>
      <c r="D757" s="102"/>
      <c r="E757" s="102"/>
      <c r="F757" s="123"/>
      <c r="G757" s="104"/>
      <c r="H757" s="104"/>
    </row>
    <row r="758" spans="1:8" ht="15.75" thickBot="1" x14ac:dyDescent="0.25">
      <c r="A758" s="134">
        <v>0</v>
      </c>
      <c r="B758" s="135"/>
      <c r="C758" s="136"/>
      <c r="D758" s="137"/>
      <c r="E758" s="110"/>
      <c r="F758" s="138"/>
      <c r="G758" s="111"/>
      <c r="H758" s="111"/>
    </row>
    <row r="759" spans="1:8" x14ac:dyDescent="0.2">
      <c r="A759" s="120" t="s">
        <v>522</v>
      </c>
      <c r="B759" s="121"/>
      <c r="C759" s="122"/>
      <c r="F759" s="123"/>
    </row>
    <row r="760" spans="1:8" x14ac:dyDescent="0.2">
      <c r="A760" s="126" t="s">
        <v>115</v>
      </c>
      <c r="B760" s="127">
        <v>43.457999999999998</v>
      </c>
      <c r="C760" s="128">
        <v>44.955399999999997</v>
      </c>
      <c r="D760" s="102">
        <v>0</v>
      </c>
      <c r="E760" s="102">
        <v>0</v>
      </c>
      <c r="F760" s="123">
        <v>0</v>
      </c>
      <c r="G760" s="104">
        <v>0</v>
      </c>
      <c r="H760" s="104">
        <v>0</v>
      </c>
    </row>
    <row r="761" spans="1:8" x14ac:dyDescent="0.2">
      <c r="A761" s="126" t="s">
        <v>523</v>
      </c>
      <c r="B761" s="127">
        <v>61.5</v>
      </c>
      <c r="C761" s="128">
        <v>61.5</v>
      </c>
      <c r="D761" s="102">
        <v>0</v>
      </c>
      <c r="E761" s="102">
        <v>0</v>
      </c>
      <c r="F761" s="123">
        <v>0</v>
      </c>
      <c r="G761" s="104">
        <v>0</v>
      </c>
      <c r="H761" s="104">
        <v>0</v>
      </c>
    </row>
    <row r="762" spans="1:8" x14ac:dyDescent="0.2">
      <c r="A762" s="126" t="s">
        <v>524</v>
      </c>
      <c r="B762" s="127">
        <v>16.2</v>
      </c>
      <c r="C762" s="128">
        <v>16.2</v>
      </c>
      <c r="D762" s="102">
        <v>0</v>
      </c>
      <c r="E762" s="102">
        <v>0</v>
      </c>
      <c r="F762" s="123">
        <v>0</v>
      </c>
      <c r="G762" s="104">
        <v>0</v>
      </c>
      <c r="H762" s="104">
        <v>0</v>
      </c>
    </row>
    <row r="763" spans="1:8" x14ac:dyDescent="0.2">
      <c r="A763" s="126" t="s">
        <v>337</v>
      </c>
      <c r="B763" s="127">
        <v>5</v>
      </c>
      <c r="C763" s="128">
        <v>0</v>
      </c>
      <c r="D763" s="102">
        <v>0</v>
      </c>
      <c r="E763" s="102">
        <v>0</v>
      </c>
      <c r="F763" s="123">
        <v>0</v>
      </c>
      <c r="G763" s="104">
        <v>0</v>
      </c>
      <c r="H763" s="104">
        <v>0</v>
      </c>
    </row>
    <row r="764" spans="1:8" x14ac:dyDescent="0.2">
      <c r="A764" s="126">
        <v>0</v>
      </c>
      <c r="B764" s="127">
        <v>0</v>
      </c>
      <c r="C764" s="128">
        <v>0</v>
      </c>
      <c r="D764" s="102">
        <v>0</v>
      </c>
      <c r="E764" s="102">
        <v>0</v>
      </c>
      <c r="F764" s="123">
        <v>0</v>
      </c>
      <c r="G764" s="104">
        <v>0</v>
      </c>
      <c r="H764" s="104">
        <v>0</v>
      </c>
    </row>
    <row r="765" spans="1:8" x14ac:dyDescent="0.2">
      <c r="A765" s="126">
        <v>0</v>
      </c>
      <c r="B765" s="127">
        <v>0</v>
      </c>
      <c r="C765" s="128">
        <v>0</v>
      </c>
      <c r="D765" s="102">
        <v>0</v>
      </c>
      <c r="E765" s="102">
        <v>0</v>
      </c>
      <c r="F765" s="123">
        <v>0</v>
      </c>
      <c r="G765" s="104">
        <v>0</v>
      </c>
      <c r="H765" s="104">
        <v>0</v>
      </c>
    </row>
    <row r="766" spans="1:8" x14ac:dyDescent="0.2">
      <c r="A766" s="126">
        <v>0</v>
      </c>
      <c r="B766" s="127">
        <v>0</v>
      </c>
      <c r="C766" s="128">
        <v>0</v>
      </c>
      <c r="D766" s="102">
        <v>0</v>
      </c>
      <c r="E766" s="102">
        <v>0</v>
      </c>
      <c r="F766" s="123">
        <v>0</v>
      </c>
      <c r="G766" s="104">
        <v>0</v>
      </c>
      <c r="H766" s="104">
        <v>0</v>
      </c>
    </row>
    <row r="767" spans="1:8" ht="15.75" thickBot="1" x14ac:dyDescent="0.25">
      <c r="A767" s="134">
        <v>0</v>
      </c>
      <c r="B767" s="135"/>
      <c r="C767" s="136"/>
      <c r="D767" s="137"/>
      <c r="E767" s="110"/>
      <c r="F767" s="138"/>
      <c r="G767" s="111"/>
      <c r="H767" s="111"/>
    </row>
    <row r="768" spans="1:8" x14ac:dyDescent="0.2">
      <c r="A768" s="120" t="s">
        <v>525</v>
      </c>
      <c r="B768" s="121"/>
      <c r="C768" s="122"/>
      <c r="F768" s="123"/>
    </row>
    <row r="769" spans="1:8" x14ac:dyDescent="0.2">
      <c r="A769" s="126" t="s">
        <v>115</v>
      </c>
      <c r="B769" s="127">
        <v>12.35</v>
      </c>
      <c r="C769" s="128">
        <v>16.600000000000001</v>
      </c>
      <c r="D769" s="102">
        <v>0</v>
      </c>
      <c r="E769" s="102">
        <v>0</v>
      </c>
      <c r="F769" s="123">
        <v>0</v>
      </c>
      <c r="G769" s="104">
        <v>0</v>
      </c>
      <c r="H769" s="104">
        <v>0</v>
      </c>
    </row>
    <row r="770" spans="1:8" x14ac:dyDescent="0.2">
      <c r="A770" s="126" t="s">
        <v>526</v>
      </c>
      <c r="B770" s="127">
        <v>98.2</v>
      </c>
      <c r="C770" s="128">
        <v>98.2</v>
      </c>
      <c r="D770" s="102">
        <v>0</v>
      </c>
      <c r="E770" s="102">
        <v>0</v>
      </c>
      <c r="F770" s="123">
        <v>0</v>
      </c>
      <c r="G770" s="104">
        <v>0</v>
      </c>
      <c r="H770" s="104">
        <v>0</v>
      </c>
    </row>
    <row r="771" spans="1:8" x14ac:dyDescent="0.2">
      <c r="A771" s="126" t="s">
        <v>527</v>
      </c>
      <c r="B771" s="127">
        <v>70.400000000000006</v>
      </c>
      <c r="C771" s="128">
        <v>70.400000000000006</v>
      </c>
      <c r="D771" s="102">
        <v>0</v>
      </c>
      <c r="E771" s="102">
        <v>0</v>
      </c>
      <c r="F771" s="123">
        <v>0</v>
      </c>
      <c r="G771" s="104">
        <v>0</v>
      </c>
      <c r="H771" s="104">
        <v>0</v>
      </c>
    </row>
    <row r="772" spans="1:8" x14ac:dyDescent="0.2">
      <c r="A772" s="139" t="s">
        <v>528</v>
      </c>
      <c r="B772" s="127">
        <v>36.6</v>
      </c>
      <c r="C772" s="128">
        <v>36.6</v>
      </c>
      <c r="D772" s="102">
        <v>0</v>
      </c>
      <c r="E772" s="102">
        <v>0</v>
      </c>
      <c r="F772" s="123">
        <v>0</v>
      </c>
      <c r="G772" s="104">
        <v>0</v>
      </c>
      <c r="H772" s="104">
        <v>0</v>
      </c>
    </row>
    <row r="773" spans="1:8" x14ac:dyDescent="0.2">
      <c r="A773" s="139" t="s">
        <v>529</v>
      </c>
      <c r="B773" s="127">
        <v>28.2</v>
      </c>
      <c r="C773" s="128">
        <v>0</v>
      </c>
      <c r="D773" s="102">
        <v>0</v>
      </c>
      <c r="E773" s="102">
        <v>0</v>
      </c>
      <c r="F773" s="123">
        <v>0</v>
      </c>
      <c r="G773" s="104">
        <v>0</v>
      </c>
      <c r="H773" s="104">
        <v>0</v>
      </c>
    </row>
    <row r="774" spans="1:8" x14ac:dyDescent="0.2">
      <c r="A774" s="139" t="s">
        <v>530</v>
      </c>
      <c r="B774" s="127">
        <v>35.6</v>
      </c>
      <c r="C774" s="128">
        <v>0</v>
      </c>
      <c r="D774" s="102">
        <v>0</v>
      </c>
      <c r="E774" s="102">
        <v>0</v>
      </c>
      <c r="F774" s="123">
        <v>0</v>
      </c>
      <c r="G774" s="104">
        <v>0</v>
      </c>
      <c r="H774" s="104">
        <v>0</v>
      </c>
    </row>
    <row r="775" spans="1:8" x14ac:dyDescent="0.2">
      <c r="A775" s="139" t="s">
        <v>531</v>
      </c>
      <c r="B775" s="127">
        <v>20.9</v>
      </c>
      <c r="C775" s="128">
        <v>0</v>
      </c>
      <c r="D775" s="102">
        <v>0</v>
      </c>
      <c r="E775" s="102">
        <v>0</v>
      </c>
      <c r="F775" s="123">
        <v>0</v>
      </c>
      <c r="G775" s="104">
        <v>0</v>
      </c>
      <c r="H775" s="104">
        <v>0</v>
      </c>
    </row>
    <row r="776" spans="1:8" x14ac:dyDescent="0.2">
      <c r="A776" s="139" t="s">
        <v>532</v>
      </c>
      <c r="B776" s="127">
        <v>13</v>
      </c>
      <c r="C776" s="128">
        <v>0</v>
      </c>
      <c r="D776" s="102">
        <v>0</v>
      </c>
      <c r="E776" s="102">
        <v>0</v>
      </c>
      <c r="F776" s="123">
        <v>0</v>
      </c>
      <c r="G776" s="104">
        <v>0</v>
      </c>
      <c r="H776" s="104">
        <v>0</v>
      </c>
    </row>
    <row r="777" spans="1:8" x14ac:dyDescent="0.2">
      <c r="A777" s="139" t="s">
        <v>533</v>
      </c>
      <c r="B777" s="127">
        <v>7.5</v>
      </c>
      <c r="C777" s="128">
        <v>0</v>
      </c>
      <c r="D777" s="102">
        <v>0</v>
      </c>
      <c r="E777" s="102">
        <v>0</v>
      </c>
      <c r="F777" s="123">
        <v>0</v>
      </c>
      <c r="G777" s="104">
        <v>0</v>
      </c>
      <c r="H777" s="104">
        <v>0</v>
      </c>
    </row>
    <row r="778" spans="1:8" x14ac:dyDescent="0.2">
      <c r="A778" s="139" t="s">
        <v>534</v>
      </c>
      <c r="B778" s="127">
        <v>19</v>
      </c>
      <c r="C778" s="128">
        <v>0</v>
      </c>
      <c r="D778" s="102">
        <v>0</v>
      </c>
      <c r="E778" s="102">
        <v>0</v>
      </c>
      <c r="F778" s="123">
        <v>0</v>
      </c>
      <c r="G778" s="104">
        <v>0</v>
      </c>
      <c r="H778" s="104">
        <v>0</v>
      </c>
    </row>
    <row r="779" spans="1:8" x14ac:dyDescent="0.2">
      <c r="A779" s="139" t="s">
        <v>535</v>
      </c>
      <c r="B779" s="127">
        <v>20</v>
      </c>
      <c r="C779" s="128">
        <v>0</v>
      </c>
      <c r="D779" s="102">
        <v>0</v>
      </c>
      <c r="E779" s="102">
        <v>0</v>
      </c>
      <c r="F779" s="123">
        <v>0</v>
      </c>
      <c r="G779" s="104">
        <v>0</v>
      </c>
      <c r="H779" s="104">
        <v>0</v>
      </c>
    </row>
    <row r="780" spans="1:8" x14ac:dyDescent="0.2">
      <c r="A780" s="139" t="s">
        <v>536</v>
      </c>
      <c r="B780" s="127">
        <v>29</v>
      </c>
      <c r="C780" s="128">
        <v>0</v>
      </c>
      <c r="D780" s="102">
        <v>0</v>
      </c>
      <c r="E780" s="102">
        <v>0</v>
      </c>
      <c r="F780" s="123">
        <v>0</v>
      </c>
      <c r="G780" s="104">
        <v>0</v>
      </c>
      <c r="H780" s="104">
        <v>0</v>
      </c>
    </row>
    <row r="781" spans="1:8" x14ac:dyDescent="0.2">
      <c r="A781" s="139" t="s">
        <v>537</v>
      </c>
      <c r="B781" s="127">
        <v>21.5</v>
      </c>
      <c r="C781" s="128">
        <v>0</v>
      </c>
      <c r="D781" s="102">
        <v>0</v>
      </c>
      <c r="E781" s="102">
        <v>0</v>
      </c>
      <c r="F781" s="123">
        <v>0</v>
      </c>
      <c r="G781" s="104">
        <v>0</v>
      </c>
      <c r="H781" s="104">
        <v>0</v>
      </c>
    </row>
    <row r="782" spans="1:8" x14ac:dyDescent="0.2">
      <c r="A782" s="139" t="s">
        <v>538</v>
      </c>
      <c r="B782" s="127">
        <v>23.75</v>
      </c>
      <c r="C782" s="128">
        <v>0</v>
      </c>
      <c r="D782" s="102">
        <v>0</v>
      </c>
      <c r="E782" s="102">
        <v>0</v>
      </c>
      <c r="F782" s="123">
        <v>0</v>
      </c>
      <c r="G782" s="104">
        <v>0</v>
      </c>
      <c r="H782" s="104">
        <v>0</v>
      </c>
    </row>
    <row r="783" spans="1:8" x14ac:dyDescent="0.2">
      <c r="A783" s="139" t="s">
        <v>539</v>
      </c>
      <c r="B783" s="127">
        <v>20.6</v>
      </c>
      <c r="C783" s="128">
        <v>0</v>
      </c>
      <c r="D783" s="102">
        <v>0</v>
      </c>
      <c r="E783" s="102">
        <v>0</v>
      </c>
      <c r="F783" s="123">
        <v>0</v>
      </c>
      <c r="G783" s="104">
        <v>0</v>
      </c>
      <c r="H783" s="104">
        <v>0</v>
      </c>
    </row>
    <row r="784" spans="1:8" x14ac:dyDescent="0.2">
      <c r="A784" s="139" t="s">
        <v>540</v>
      </c>
      <c r="B784" s="127">
        <v>18.399999999999999</v>
      </c>
      <c r="C784" s="128">
        <v>0</v>
      </c>
      <c r="D784" s="102">
        <v>0</v>
      </c>
      <c r="E784" s="102">
        <v>0</v>
      </c>
      <c r="F784" s="123">
        <v>0</v>
      </c>
      <c r="G784" s="104">
        <v>0</v>
      </c>
      <c r="H784" s="104">
        <v>0</v>
      </c>
    </row>
    <row r="785" spans="1:8" x14ac:dyDescent="0.2">
      <c r="A785" s="139" t="s">
        <v>541</v>
      </c>
      <c r="B785" s="127">
        <v>12</v>
      </c>
      <c r="C785" s="128">
        <v>0</v>
      </c>
      <c r="D785" s="102">
        <v>0</v>
      </c>
      <c r="E785" s="102">
        <v>0</v>
      </c>
      <c r="F785" s="123">
        <v>0</v>
      </c>
      <c r="G785" s="104">
        <v>0</v>
      </c>
      <c r="H785" s="104">
        <v>0</v>
      </c>
    </row>
    <row r="786" spans="1:8" x14ac:dyDescent="0.2">
      <c r="A786" s="139" t="s">
        <v>542</v>
      </c>
      <c r="B786" s="127">
        <v>22</v>
      </c>
      <c r="C786" s="128">
        <v>0</v>
      </c>
      <c r="D786" s="102">
        <v>0</v>
      </c>
      <c r="E786" s="102">
        <v>0</v>
      </c>
      <c r="F786" s="123">
        <v>0</v>
      </c>
      <c r="G786" s="104">
        <v>0</v>
      </c>
      <c r="H786" s="104">
        <v>0</v>
      </c>
    </row>
    <row r="787" spans="1:8" x14ac:dyDescent="0.2">
      <c r="A787" s="139" t="s">
        <v>543</v>
      </c>
      <c r="B787" s="127">
        <v>22.5</v>
      </c>
      <c r="C787" s="128">
        <v>0</v>
      </c>
      <c r="D787" s="102">
        <v>0</v>
      </c>
      <c r="E787" s="102">
        <v>0</v>
      </c>
      <c r="F787" s="123">
        <v>0</v>
      </c>
      <c r="G787" s="104">
        <v>0</v>
      </c>
      <c r="H787" s="104">
        <v>0</v>
      </c>
    </row>
    <row r="788" spans="1:8" x14ac:dyDescent="0.2">
      <c r="A788" s="139" t="s">
        <v>544</v>
      </c>
      <c r="B788" s="127">
        <v>13.3</v>
      </c>
      <c r="C788" s="128">
        <v>0</v>
      </c>
      <c r="D788" s="102">
        <v>0</v>
      </c>
      <c r="E788" s="102">
        <v>0</v>
      </c>
      <c r="F788" s="123">
        <v>0</v>
      </c>
      <c r="G788" s="104">
        <v>0</v>
      </c>
      <c r="H788" s="104">
        <v>0</v>
      </c>
    </row>
    <row r="789" spans="1:8" x14ac:dyDescent="0.2">
      <c r="A789" s="139" t="s">
        <v>545</v>
      </c>
      <c r="B789" s="127">
        <v>10.199999999999999</v>
      </c>
      <c r="C789" s="128">
        <v>0</v>
      </c>
      <c r="D789" s="102">
        <v>0</v>
      </c>
      <c r="E789" s="102">
        <v>0</v>
      </c>
      <c r="F789" s="123">
        <v>0</v>
      </c>
      <c r="G789" s="104">
        <v>0</v>
      </c>
      <c r="H789" s="104">
        <v>0</v>
      </c>
    </row>
    <row r="790" spans="1:8" x14ac:dyDescent="0.2">
      <c r="A790" s="139" t="s">
        <v>546</v>
      </c>
      <c r="B790" s="127">
        <v>20</v>
      </c>
      <c r="C790" s="128">
        <v>0</v>
      </c>
      <c r="D790" s="102">
        <v>0</v>
      </c>
      <c r="E790" s="102">
        <v>0</v>
      </c>
      <c r="F790" s="123">
        <v>0</v>
      </c>
      <c r="G790" s="104">
        <v>0</v>
      </c>
      <c r="H790" s="104">
        <v>0</v>
      </c>
    </row>
    <row r="791" spans="1:8" x14ac:dyDescent="0.2">
      <c r="A791" s="139" t="s">
        <v>547</v>
      </c>
      <c r="B791" s="127">
        <v>13.2</v>
      </c>
      <c r="C791" s="128">
        <v>0</v>
      </c>
      <c r="D791" s="102">
        <v>0</v>
      </c>
      <c r="E791" s="102">
        <v>0</v>
      </c>
      <c r="F791" s="123">
        <v>0</v>
      </c>
      <c r="G791" s="104">
        <v>0</v>
      </c>
      <c r="H791" s="104">
        <v>0</v>
      </c>
    </row>
    <row r="792" spans="1:8" x14ac:dyDescent="0.2">
      <c r="A792" s="139" t="s">
        <v>548</v>
      </c>
      <c r="B792" s="127">
        <v>11.4</v>
      </c>
      <c r="C792" s="128">
        <v>0</v>
      </c>
      <c r="D792" s="102">
        <v>0</v>
      </c>
      <c r="E792" s="102">
        <v>0</v>
      </c>
      <c r="F792" s="123">
        <v>0</v>
      </c>
      <c r="G792" s="104">
        <v>0</v>
      </c>
      <c r="H792" s="104">
        <v>0</v>
      </c>
    </row>
    <row r="793" spans="1:8" x14ac:dyDescent="0.2">
      <c r="A793" s="139" t="s">
        <v>549</v>
      </c>
      <c r="B793" s="127">
        <v>11</v>
      </c>
      <c r="C793" s="128">
        <v>0</v>
      </c>
      <c r="D793" s="102">
        <v>0</v>
      </c>
      <c r="E793" s="102">
        <v>0</v>
      </c>
      <c r="F793" s="123">
        <v>0</v>
      </c>
      <c r="G793" s="104">
        <v>0</v>
      </c>
      <c r="H793" s="104">
        <v>0</v>
      </c>
    </row>
    <row r="794" spans="1:8" x14ac:dyDescent="0.2">
      <c r="A794" s="139" t="s">
        <v>550</v>
      </c>
      <c r="B794" s="127">
        <v>13.45</v>
      </c>
      <c r="C794" s="128">
        <v>0</v>
      </c>
      <c r="D794" s="102">
        <v>0</v>
      </c>
      <c r="E794" s="102">
        <v>0</v>
      </c>
      <c r="F794" s="123">
        <v>0</v>
      </c>
      <c r="G794" s="104">
        <v>0</v>
      </c>
      <c r="H794" s="104">
        <v>0</v>
      </c>
    </row>
    <row r="795" spans="1:8" x14ac:dyDescent="0.2">
      <c r="A795" s="139" t="s">
        <v>551</v>
      </c>
      <c r="B795" s="127">
        <v>13.7</v>
      </c>
      <c r="C795" s="128">
        <v>0</v>
      </c>
      <c r="D795" s="102">
        <v>0</v>
      </c>
      <c r="E795" s="102">
        <v>0</v>
      </c>
      <c r="F795" s="123">
        <v>0</v>
      </c>
      <c r="G795" s="104">
        <v>0</v>
      </c>
      <c r="H795" s="104">
        <v>0</v>
      </c>
    </row>
    <row r="796" spans="1:8" x14ac:dyDescent="0.2">
      <c r="A796" s="139" t="s">
        <v>552</v>
      </c>
      <c r="B796" s="127">
        <v>20</v>
      </c>
      <c r="C796" s="128">
        <v>0</v>
      </c>
      <c r="D796" s="102">
        <v>0</v>
      </c>
      <c r="E796" s="102">
        <v>0</v>
      </c>
      <c r="F796" s="123">
        <v>0</v>
      </c>
      <c r="G796" s="104">
        <v>0</v>
      </c>
      <c r="H796" s="104">
        <v>0</v>
      </c>
    </row>
    <row r="797" spans="1:8" x14ac:dyDescent="0.2">
      <c r="A797" s="139" t="s">
        <v>553</v>
      </c>
      <c r="B797" s="127">
        <v>16.5</v>
      </c>
      <c r="C797" s="128">
        <v>0</v>
      </c>
      <c r="D797" s="102">
        <v>0</v>
      </c>
      <c r="E797" s="102">
        <v>0</v>
      </c>
      <c r="F797" s="123">
        <v>0</v>
      </c>
      <c r="G797" s="104">
        <v>0</v>
      </c>
      <c r="H797" s="104">
        <v>0</v>
      </c>
    </row>
    <row r="798" spans="1:8" x14ac:dyDescent="0.2">
      <c r="A798" s="139" t="s">
        <v>554</v>
      </c>
      <c r="B798" s="127">
        <v>19.8</v>
      </c>
      <c r="C798" s="128">
        <v>0</v>
      </c>
      <c r="D798" s="102">
        <v>0</v>
      </c>
      <c r="E798" s="102">
        <v>0</v>
      </c>
      <c r="F798" s="123">
        <v>0</v>
      </c>
      <c r="G798" s="104">
        <v>0</v>
      </c>
      <c r="H798" s="104">
        <v>0</v>
      </c>
    </row>
    <row r="799" spans="1:8" x14ac:dyDescent="0.2">
      <c r="A799" s="139" t="s">
        <v>555</v>
      </c>
      <c r="B799" s="127">
        <v>24.7</v>
      </c>
      <c r="C799" s="128">
        <v>0</v>
      </c>
      <c r="D799" s="102">
        <v>0</v>
      </c>
      <c r="E799" s="102">
        <v>0</v>
      </c>
      <c r="F799" s="123">
        <v>0</v>
      </c>
      <c r="G799" s="104">
        <v>0</v>
      </c>
      <c r="H799" s="104">
        <v>0</v>
      </c>
    </row>
    <row r="800" spans="1:8" x14ac:dyDescent="0.2">
      <c r="A800" s="139" t="s">
        <v>556</v>
      </c>
      <c r="B800" s="127">
        <v>20.7</v>
      </c>
      <c r="C800" s="128">
        <v>0</v>
      </c>
      <c r="D800" s="102">
        <v>0</v>
      </c>
      <c r="E800" s="102">
        <v>0</v>
      </c>
      <c r="F800" s="123">
        <v>0</v>
      </c>
      <c r="G800" s="104">
        <v>0</v>
      </c>
      <c r="H800" s="104">
        <v>0</v>
      </c>
    </row>
    <row r="801" spans="1:8" x14ac:dyDescent="0.2">
      <c r="A801" s="139" t="s">
        <v>557</v>
      </c>
      <c r="B801" s="127">
        <v>34</v>
      </c>
      <c r="C801" s="128">
        <v>0</v>
      </c>
      <c r="D801" s="102">
        <v>0</v>
      </c>
      <c r="E801" s="102">
        <v>0</v>
      </c>
      <c r="F801" s="123">
        <v>0</v>
      </c>
      <c r="G801" s="104">
        <v>0</v>
      </c>
      <c r="H801" s="104">
        <v>0</v>
      </c>
    </row>
    <row r="802" spans="1:8" x14ac:dyDescent="0.2">
      <c r="A802" s="139" t="s">
        <v>558</v>
      </c>
      <c r="B802" s="127">
        <v>17.7</v>
      </c>
      <c r="C802" s="128">
        <v>0</v>
      </c>
      <c r="D802" s="102">
        <v>0</v>
      </c>
      <c r="E802" s="102">
        <v>0</v>
      </c>
      <c r="F802" s="123">
        <v>0</v>
      </c>
      <c r="G802" s="104">
        <v>0</v>
      </c>
      <c r="H802" s="104">
        <v>0</v>
      </c>
    </row>
    <row r="803" spans="1:8" x14ac:dyDescent="0.2">
      <c r="A803" s="139" t="s">
        <v>559</v>
      </c>
      <c r="B803" s="127">
        <v>16.899999999999999</v>
      </c>
      <c r="C803" s="128">
        <v>0</v>
      </c>
      <c r="D803" s="102">
        <v>0</v>
      </c>
      <c r="E803" s="102">
        <v>0</v>
      </c>
      <c r="F803" s="123">
        <v>0</v>
      </c>
      <c r="G803" s="104">
        <v>0</v>
      </c>
      <c r="H803" s="104">
        <v>0</v>
      </c>
    </row>
    <row r="804" spans="1:8" x14ac:dyDescent="0.2">
      <c r="A804" s="139" t="s">
        <v>560</v>
      </c>
      <c r="B804" s="127">
        <v>14</v>
      </c>
      <c r="C804" s="128">
        <v>0</v>
      </c>
      <c r="D804" s="102">
        <v>0</v>
      </c>
      <c r="E804" s="102">
        <v>0</v>
      </c>
      <c r="F804" s="123">
        <v>0</v>
      </c>
      <c r="G804" s="104">
        <v>0</v>
      </c>
      <c r="H804" s="104">
        <v>0</v>
      </c>
    </row>
    <row r="805" spans="1:8" x14ac:dyDescent="0.2">
      <c r="A805" s="139" t="s">
        <v>561</v>
      </c>
      <c r="B805" s="127">
        <v>20</v>
      </c>
      <c r="C805" s="128">
        <v>0</v>
      </c>
      <c r="D805" s="102">
        <v>0</v>
      </c>
      <c r="E805" s="102">
        <v>0</v>
      </c>
      <c r="F805" s="123">
        <v>0</v>
      </c>
      <c r="G805" s="104">
        <v>0</v>
      </c>
      <c r="H805" s="104">
        <v>0</v>
      </c>
    </row>
    <row r="806" spans="1:8" x14ac:dyDescent="0.2">
      <c r="A806" s="139" t="s">
        <v>562</v>
      </c>
      <c r="B806" s="127">
        <v>14</v>
      </c>
      <c r="C806" s="128">
        <v>0</v>
      </c>
      <c r="D806" s="102">
        <v>0</v>
      </c>
      <c r="E806" s="102">
        <v>0</v>
      </c>
      <c r="F806" s="123">
        <v>0</v>
      </c>
      <c r="G806" s="104">
        <v>0</v>
      </c>
      <c r="H806" s="104">
        <v>0</v>
      </c>
    </row>
    <row r="807" spans="1:8" x14ac:dyDescent="0.2">
      <c r="A807" s="139" t="s">
        <v>563</v>
      </c>
      <c r="B807" s="127">
        <v>33</v>
      </c>
      <c r="C807" s="128">
        <v>0</v>
      </c>
      <c r="D807" s="102">
        <v>0</v>
      </c>
      <c r="E807" s="102">
        <v>0</v>
      </c>
      <c r="F807" s="123">
        <v>0</v>
      </c>
      <c r="G807" s="104">
        <v>0</v>
      </c>
      <c r="H807" s="104">
        <v>0</v>
      </c>
    </row>
    <row r="808" spans="1:8" x14ac:dyDescent="0.2">
      <c r="A808" s="139" t="s">
        <v>564</v>
      </c>
      <c r="B808" s="127">
        <v>28</v>
      </c>
      <c r="C808" s="128">
        <v>0</v>
      </c>
      <c r="D808" s="102">
        <v>0</v>
      </c>
      <c r="E808" s="102">
        <v>0</v>
      </c>
      <c r="F808" s="123">
        <v>0</v>
      </c>
      <c r="G808" s="104">
        <v>0</v>
      </c>
      <c r="H808" s="104">
        <v>0</v>
      </c>
    </row>
    <row r="809" spans="1:8" x14ac:dyDescent="0.2">
      <c r="A809" s="139" t="s">
        <v>565</v>
      </c>
      <c r="B809" s="127">
        <v>22</v>
      </c>
      <c r="C809" s="128">
        <v>0</v>
      </c>
      <c r="D809" s="102">
        <v>0</v>
      </c>
      <c r="E809" s="102">
        <v>0</v>
      </c>
      <c r="F809" s="123">
        <v>0</v>
      </c>
      <c r="G809" s="104">
        <v>0</v>
      </c>
      <c r="H809" s="104">
        <v>0</v>
      </c>
    </row>
    <row r="810" spans="1:8" x14ac:dyDescent="0.2">
      <c r="A810" s="139" t="s">
        <v>566</v>
      </c>
      <c r="B810" s="127">
        <v>11</v>
      </c>
      <c r="C810" s="128">
        <v>0</v>
      </c>
      <c r="D810" s="102">
        <v>0</v>
      </c>
      <c r="E810" s="102">
        <v>0</v>
      </c>
      <c r="F810" s="123">
        <v>0</v>
      </c>
      <c r="G810" s="104">
        <v>0</v>
      </c>
      <c r="H810" s="104">
        <v>0</v>
      </c>
    </row>
    <row r="811" spans="1:8" x14ac:dyDescent="0.2">
      <c r="A811" s="139" t="s">
        <v>567</v>
      </c>
      <c r="B811" s="127">
        <v>29.7</v>
      </c>
      <c r="C811" s="128">
        <v>11.9</v>
      </c>
      <c r="D811" s="102">
        <v>0</v>
      </c>
      <c r="E811" s="102">
        <v>0</v>
      </c>
      <c r="F811" s="123">
        <v>0</v>
      </c>
      <c r="G811" s="104">
        <v>0</v>
      </c>
      <c r="H811" s="104">
        <v>0</v>
      </c>
    </row>
    <row r="812" spans="1:8" x14ac:dyDescent="0.2">
      <c r="A812" s="139" t="s">
        <v>568</v>
      </c>
      <c r="B812" s="127">
        <v>30</v>
      </c>
      <c r="C812" s="128">
        <v>0</v>
      </c>
      <c r="D812" s="102">
        <v>0</v>
      </c>
      <c r="E812" s="102">
        <v>0</v>
      </c>
      <c r="F812" s="123">
        <v>0</v>
      </c>
      <c r="G812" s="104">
        <v>0</v>
      </c>
      <c r="H812" s="104">
        <v>0</v>
      </c>
    </row>
    <row r="813" spans="1:8" x14ac:dyDescent="0.2">
      <c r="A813" s="139" t="s">
        <v>569</v>
      </c>
      <c r="B813" s="127">
        <v>14</v>
      </c>
      <c r="C813" s="128">
        <v>0</v>
      </c>
      <c r="D813" s="102">
        <v>0</v>
      </c>
      <c r="E813" s="102">
        <v>0</v>
      </c>
      <c r="F813" s="123">
        <v>0</v>
      </c>
      <c r="G813" s="104">
        <v>0</v>
      </c>
      <c r="H813" s="104">
        <v>0</v>
      </c>
    </row>
    <row r="814" spans="1:8" x14ac:dyDescent="0.2">
      <c r="A814" s="139" t="s">
        <v>570</v>
      </c>
      <c r="B814" s="127">
        <v>12.5</v>
      </c>
      <c r="C814" s="128">
        <v>0</v>
      </c>
      <c r="D814" s="102">
        <v>0</v>
      </c>
      <c r="E814" s="102">
        <v>0</v>
      </c>
      <c r="F814" s="123">
        <v>0</v>
      </c>
      <c r="G814" s="104">
        <v>0</v>
      </c>
      <c r="H814" s="104">
        <v>0</v>
      </c>
    </row>
    <row r="815" spans="1:8" x14ac:dyDescent="0.2">
      <c r="A815" s="139" t="s">
        <v>571</v>
      </c>
      <c r="B815" s="127">
        <v>7.3</v>
      </c>
      <c r="C815" s="128">
        <v>0</v>
      </c>
      <c r="D815" s="102">
        <v>0</v>
      </c>
      <c r="E815" s="102">
        <v>0</v>
      </c>
      <c r="F815" s="123">
        <v>0</v>
      </c>
      <c r="G815" s="104">
        <v>0</v>
      </c>
      <c r="H815" s="104">
        <v>0</v>
      </c>
    </row>
    <row r="816" spans="1:8" x14ac:dyDescent="0.2">
      <c r="A816" s="139" t="s">
        <v>572</v>
      </c>
      <c r="B816" s="127">
        <v>11.3</v>
      </c>
      <c r="C816" s="128">
        <v>0</v>
      </c>
      <c r="D816" s="102">
        <v>0</v>
      </c>
      <c r="E816" s="102">
        <v>0</v>
      </c>
      <c r="F816" s="123">
        <v>0</v>
      </c>
      <c r="G816" s="104">
        <v>0</v>
      </c>
      <c r="H816" s="104">
        <v>0</v>
      </c>
    </row>
    <row r="817" spans="1:8" x14ac:dyDescent="0.2">
      <c r="A817" s="139" t="s">
        <v>573</v>
      </c>
      <c r="B817" s="127">
        <v>13.5</v>
      </c>
      <c r="C817" s="128">
        <v>0</v>
      </c>
      <c r="D817" s="102">
        <v>0</v>
      </c>
      <c r="E817" s="102">
        <v>0</v>
      </c>
      <c r="F817" s="123">
        <v>0</v>
      </c>
      <c r="G817" s="104">
        <v>0</v>
      </c>
      <c r="H817" s="104">
        <v>0</v>
      </c>
    </row>
    <row r="818" spans="1:8" x14ac:dyDescent="0.2">
      <c r="A818" s="139" t="s">
        <v>574</v>
      </c>
      <c r="B818" s="127">
        <v>15.25</v>
      </c>
      <c r="C818" s="128">
        <v>0</v>
      </c>
      <c r="D818" s="102">
        <v>0</v>
      </c>
      <c r="E818" s="102">
        <v>0</v>
      </c>
      <c r="F818" s="123">
        <v>0</v>
      </c>
      <c r="G818" s="104">
        <v>0</v>
      </c>
      <c r="H818" s="104">
        <v>0</v>
      </c>
    </row>
    <row r="819" spans="1:8" x14ac:dyDescent="0.2">
      <c r="A819" s="139" t="s">
        <v>575</v>
      </c>
      <c r="B819" s="127">
        <v>23</v>
      </c>
      <c r="C819" s="128">
        <v>0</v>
      </c>
      <c r="D819" s="102">
        <v>0</v>
      </c>
      <c r="E819" s="102">
        <v>0</v>
      </c>
      <c r="F819" s="123">
        <v>0</v>
      </c>
      <c r="G819" s="104">
        <v>0</v>
      </c>
      <c r="H819" s="104">
        <v>0</v>
      </c>
    </row>
    <row r="820" spans="1:8" x14ac:dyDescent="0.2">
      <c r="A820" s="139" t="s">
        <v>576</v>
      </c>
      <c r="B820" s="127">
        <v>17.8</v>
      </c>
      <c r="C820" s="128">
        <v>0</v>
      </c>
      <c r="D820" s="102">
        <v>0</v>
      </c>
      <c r="E820" s="102">
        <v>0</v>
      </c>
      <c r="F820" s="123">
        <v>0</v>
      </c>
      <c r="G820" s="104">
        <v>0</v>
      </c>
      <c r="H820" s="104">
        <v>0</v>
      </c>
    </row>
    <row r="821" spans="1:8" x14ac:dyDescent="0.2">
      <c r="A821" s="139" t="s">
        <v>577</v>
      </c>
      <c r="B821" s="127">
        <v>16.8</v>
      </c>
      <c r="C821" s="128">
        <v>0</v>
      </c>
      <c r="D821" s="102">
        <v>0</v>
      </c>
      <c r="E821" s="102">
        <v>0</v>
      </c>
      <c r="F821" s="123">
        <v>0</v>
      </c>
      <c r="G821" s="104">
        <v>0</v>
      </c>
      <c r="H821" s="104">
        <v>0</v>
      </c>
    </row>
    <row r="822" spans="1:8" x14ac:dyDescent="0.2">
      <c r="A822" s="139" t="s">
        <v>578</v>
      </c>
      <c r="B822" s="127">
        <v>15.4</v>
      </c>
      <c r="C822" s="128">
        <v>0</v>
      </c>
      <c r="D822" s="102">
        <v>0</v>
      </c>
      <c r="E822" s="102">
        <v>0</v>
      </c>
      <c r="F822" s="123">
        <v>0</v>
      </c>
      <c r="G822" s="104">
        <v>0</v>
      </c>
      <c r="H822" s="104">
        <v>0</v>
      </c>
    </row>
    <row r="823" spans="1:8" x14ac:dyDescent="0.2">
      <c r="A823" s="139" t="s">
        <v>579</v>
      </c>
      <c r="B823" s="127">
        <v>18.399999999999999</v>
      </c>
      <c r="C823" s="128">
        <v>0</v>
      </c>
      <c r="D823" s="102">
        <v>0</v>
      </c>
      <c r="E823" s="102">
        <v>0</v>
      </c>
      <c r="F823" s="123">
        <v>0</v>
      </c>
      <c r="G823" s="104">
        <v>0</v>
      </c>
      <c r="H823" s="104">
        <v>0</v>
      </c>
    </row>
    <row r="824" spans="1:8" x14ac:dyDescent="0.2">
      <c r="A824" s="139" t="s">
        <v>580</v>
      </c>
      <c r="B824" s="127">
        <v>34</v>
      </c>
      <c r="C824" s="128">
        <v>0</v>
      </c>
      <c r="D824" s="102">
        <v>0</v>
      </c>
      <c r="E824" s="102">
        <v>0</v>
      </c>
      <c r="F824" s="123">
        <v>0</v>
      </c>
      <c r="G824" s="104">
        <v>0</v>
      </c>
      <c r="H824" s="104">
        <v>0</v>
      </c>
    </row>
    <row r="825" spans="1:8" x14ac:dyDescent="0.2">
      <c r="A825" s="139" t="s">
        <v>581</v>
      </c>
      <c r="B825" s="127">
        <v>16</v>
      </c>
      <c r="C825" s="128">
        <v>0</v>
      </c>
      <c r="D825" s="102">
        <v>0</v>
      </c>
      <c r="E825" s="102">
        <v>0</v>
      </c>
      <c r="F825" s="123">
        <v>0</v>
      </c>
      <c r="G825" s="104">
        <v>0</v>
      </c>
      <c r="H825" s="104">
        <v>0</v>
      </c>
    </row>
    <row r="826" spans="1:8" x14ac:dyDescent="0.2">
      <c r="A826" s="139" t="s">
        <v>582</v>
      </c>
      <c r="B826" s="127">
        <v>28.7</v>
      </c>
      <c r="C826" s="128">
        <v>0</v>
      </c>
      <c r="D826" s="102">
        <v>0</v>
      </c>
      <c r="E826" s="102">
        <v>0</v>
      </c>
      <c r="F826" s="123">
        <v>0</v>
      </c>
      <c r="G826" s="104">
        <v>0</v>
      </c>
      <c r="H826" s="104">
        <v>0</v>
      </c>
    </row>
    <row r="827" spans="1:8" x14ac:dyDescent="0.2">
      <c r="A827" s="139" t="s">
        <v>583</v>
      </c>
      <c r="B827" s="127">
        <v>21.25</v>
      </c>
      <c r="C827" s="128">
        <v>0</v>
      </c>
      <c r="D827" s="102">
        <v>0</v>
      </c>
      <c r="E827" s="102">
        <v>0</v>
      </c>
      <c r="F827" s="123">
        <v>0</v>
      </c>
      <c r="G827" s="104">
        <v>0</v>
      </c>
      <c r="H827" s="104">
        <v>0</v>
      </c>
    </row>
    <row r="828" spans="1:8" x14ac:dyDescent="0.2">
      <c r="A828" s="139" t="s">
        <v>584</v>
      </c>
      <c r="B828" s="127">
        <v>13</v>
      </c>
      <c r="C828" s="128">
        <v>0</v>
      </c>
      <c r="D828" s="102">
        <v>0</v>
      </c>
      <c r="E828" s="102">
        <v>0</v>
      </c>
      <c r="F828" s="123">
        <v>0</v>
      </c>
      <c r="G828" s="104">
        <v>0</v>
      </c>
      <c r="H828" s="104">
        <v>0</v>
      </c>
    </row>
    <row r="829" spans="1:8" x14ac:dyDescent="0.2">
      <c r="A829" s="139" t="s">
        <v>585</v>
      </c>
      <c r="B829" s="127">
        <v>17.350000000000001</v>
      </c>
      <c r="C829" s="128">
        <v>0</v>
      </c>
      <c r="D829" s="102">
        <v>0</v>
      </c>
      <c r="E829" s="102">
        <v>0</v>
      </c>
      <c r="F829" s="123">
        <v>0</v>
      </c>
      <c r="G829" s="104">
        <v>0</v>
      </c>
      <c r="H829" s="104">
        <v>0</v>
      </c>
    </row>
    <row r="830" spans="1:8" x14ac:dyDescent="0.2">
      <c r="A830" s="139" t="s">
        <v>586</v>
      </c>
      <c r="B830" s="127">
        <v>11.2</v>
      </c>
      <c r="C830" s="128">
        <v>0</v>
      </c>
      <c r="D830" s="102">
        <v>0</v>
      </c>
      <c r="E830" s="102">
        <v>0</v>
      </c>
      <c r="F830" s="123">
        <v>0</v>
      </c>
      <c r="G830" s="104">
        <v>0</v>
      </c>
      <c r="H830" s="104">
        <v>0</v>
      </c>
    </row>
    <row r="831" spans="1:8" x14ac:dyDescent="0.2">
      <c r="A831" s="139" t="s">
        <v>587</v>
      </c>
      <c r="B831" s="127">
        <v>18.05</v>
      </c>
      <c r="C831" s="128">
        <v>0</v>
      </c>
      <c r="D831" s="102">
        <v>0</v>
      </c>
      <c r="E831" s="102">
        <v>0</v>
      </c>
      <c r="F831" s="123">
        <v>0</v>
      </c>
      <c r="G831" s="104">
        <v>0</v>
      </c>
      <c r="H831" s="104">
        <v>0</v>
      </c>
    </row>
    <row r="832" spans="1:8" x14ac:dyDescent="0.2">
      <c r="A832" s="139" t="s">
        <v>588</v>
      </c>
      <c r="B832" s="127">
        <v>20</v>
      </c>
      <c r="C832" s="128">
        <v>0</v>
      </c>
      <c r="D832" s="102">
        <v>0</v>
      </c>
      <c r="E832" s="102">
        <v>0</v>
      </c>
      <c r="F832" s="123">
        <v>0</v>
      </c>
      <c r="G832" s="104">
        <v>0</v>
      </c>
      <c r="H832" s="104">
        <v>0</v>
      </c>
    </row>
    <row r="833" spans="1:8" x14ac:dyDescent="0.2">
      <c r="A833" s="139" t="s">
        <v>589</v>
      </c>
      <c r="B833" s="127">
        <v>11.8</v>
      </c>
      <c r="C833" s="128">
        <v>0</v>
      </c>
      <c r="D833" s="102">
        <v>0</v>
      </c>
      <c r="E833" s="102">
        <v>0</v>
      </c>
      <c r="F833" s="123">
        <v>0</v>
      </c>
      <c r="G833" s="104">
        <v>0</v>
      </c>
      <c r="H833" s="104">
        <v>0</v>
      </c>
    </row>
    <row r="834" spans="1:8" x14ac:dyDescent="0.2">
      <c r="A834" s="139" t="s">
        <v>590</v>
      </c>
      <c r="B834" s="127">
        <v>21.31</v>
      </c>
      <c r="C834" s="128">
        <v>0</v>
      </c>
      <c r="D834" s="102">
        <v>0</v>
      </c>
      <c r="E834" s="102">
        <v>0</v>
      </c>
      <c r="F834" s="123">
        <v>0</v>
      </c>
      <c r="G834" s="104">
        <v>0</v>
      </c>
      <c r="H834" s="104">
        <v>0</v>
      </c>
    </row>
    <row r="835" spans="1:8" x14ac:dyDescent="0.2">
      <c r="A835" s="139" t="s">
        <v>591</v>
      </c>
      <c r="B835" s="127">
        <v>33.9</v>
      </c>
      <c r="C835" s="128">
        <v>36.299999999999997</v>
      </c>
      <c r="D835" s="102">
        <v>0</v>
      </c>
      <c r="E835" s="102">
        <v>0</v>
      </c>
      <c r="F835" s="123">
        <v>0</v>
      </c>
      <c r="G835" s="104">
        <v>0</v>
      </c>
      <c r="H835" s="104">
        <v>0</v>
      </c>
    </row>
    <row r="836" spans="1:8" x14ac:dyDescent="0.2">
      <c r="A836" s="139" t="s">
        <v>592</v>
      </c>
      <c r="B836" s="127">
        <v>20</v>
      </c>
      <c r="C836" s="128">
        <v>0</v>
      </c>
      <c r="D836" s="102">
        <v>0</v>
      </c>
      <c r="E836" s="102">
        <v>0</v>
      </c>
      <c r="F836" s="123">
        <v>0</v>
      </c>
      <c r="G836" s="104">
        <v>0</v>
      </c>
      <c r="H836" s="104">
        <v>0</v>
      </c>
    </row>
    <row r="837" spans="1:8" x14ac:dyDescent="0.2">
      <c r="A837" s="139" t="s">
        <v>593</v>
      </c>
      <c r="B837" s="127">
        <v>16.920000000000002</v>
      </c>
      <c r="C837" s="128">
        <v>0</v>
      </c>
      <c r="D837" s="102">
        <v>0</v>
      </c>
      <c r="E837" s="102">
        <v>0</v>
      </c>
      <c r="F837" s="123">
        <v>0</v>
      </c>
      <c r="G837" s="104">
        <v>0</v>
      </c>
      <c r="H837" s="104">
        <v>0</v>
      </c>
    </row>
    <row r="838" spans="1:8" x14ac:dyDescent="0.2">
      <c r="A838" s="139" t="s">
        <v>594</v>
      </c>
      <c r="B838" s="127">
        <v>32</v>
      </c>
      <c r="C838" s="128">
        <v>0</v>
      </c>
      <c r="D838" s="102">
        <v>0</v>
      </c>
      <c r="E838" s="102">
        <v>0</v>
      </c>
      <c r="F838" s="123">
        <v>0</v>
      </c>
      <c r="G838" s="104">
        <v>0</v>
      </c>
      <c r="H838" s="104">
        <v>0</v>
      </c>
    </row>
    <row r="839" spans="1:8" x14ac:dyDescent="0.2">
      <c r="A839" s="139" t="s">
        <v>595</v>
      </c>
      <c r="B839" s="127">
        <v>25</v>
      </c>
      <c r="C839" s="128">
        <v>0</v>
      </c>
      <c r="D839" s="102">
        <v>0</v>
      </c>
      <c r="E839" s="102">
        <v>0</v>
      </c>
      <c r="F839" s="123">
        <v>0</v>
      </c>
      <c r="G839" s="104">
        <v>0</v>
      </c>
      <c r="H839" s="104">
        <v>0</v>
      </c>
    </row>
    <row r="840" spans="1:8" x14ac:dyDescent="0.2">
      <c r="A840" s="139" t="s">
        <v>596</v>
      </c>
      <c r="B840" s="127">
        <v>8.6999999999999993</v>
      </c>
      <c r="C840" s="128">
        <v>0</v>
      </c>
      <c r="D840" s="102">
        <v>0</v>
      </c>
      <c r="E840" s="102">
        <v>0</v>
      </c>
      <c r="F840" s="123">
        <v>0</v>
      </c>
      <c r="G840" s="104">
        <v>0</v>
      </c>
      <c r="H840" s="104">
        <v>0</v>
      </c>
    </row>
    <row r="841" spans="1:8" x14ac:dyDescent="0.2">
      <c r="A841" s="139" t="s">
        <v>597</v>
      </c>
      <c r="B841" s="127">
        <v>12</v>
      </c>
      <c r="C841" s="128">
        <v>0</v>
      </c>
      <c r="D841" s="102">
        <v>0</v>
      </c>
      <c r="E841" s="102">
        <v>0</v>
      </c>
      <c r="F841" s="123">
        <v>0</v>
      </c>
      <c r="G841" s="104">
        <v>0</v>
      </c>
      <c r="H841" s="104">
        <v>0</v>
      </c>
    </row>
    <row r="842" spans="1:8" x14ac:dyDescent="0.2">
      <c r="A842" s="139" t="s">
        <v>598</v>
      </c>
      <c r="B842" s="127">
        <v>8.3000000000000007</v>
      </c>
      <c r="C842" s="128">
        <v>6.5</v>
      </c>
      <c r="D842" s="102">
        <v>0</v>
      </c>
      <c r="E842" s="102">
        <v>0</v>
      </c>
      <c r="F842" s="123">
        <v>0</v>
      </c>
      <c r="G842" s="104">
        <v>0</v>
      </c>
      <c r="H842" s="104">
        <v>0</v>
      </c>
    </row>
    <row r="843" spans="1:8" x14ac:dyDescent="0.2">
      <c r="A843" s="139" t="s">
        <v>599</v>
      </c>
      <c r="B843" s="127">
        <v>19.3</v>
      </c>
      <c r="C843" s="128">
        <v>0</v>
      </c>
      <c r="D843" s="102">
        <v>0</v>
      </c>
      <c r="E843" s="102">
        <v>0</v>
      </c>
      <c r="F843" s="123">
        <v>0</v>
      </c>
      <c r="G843" s="104">
        <v>0</v>
      </c>
      <c r="H843" s="104">
        <v>0</v>
      </c>
    </row>
    <row r="844" spans="1:8" x14ac:dyDescent="0.2">
      <c r="A844" s="139" t="s">
        <v>600</v>
      </c>
      <c r="B844" s="127">
        <v>20</v>
      </c>
      <c r="C844" s="128">
        <v>0</v>
      </c>
      <c r="D844" s="102">
        <v>0</v>
      </c>
      <c r="E844" s="102">
        <v>0</v>
      </c>
      <c r="F844" s="123">
        <v>0</v>
      </c>
      <c r="G844" s="104">
        <v>0</v>
      </c>
      <c r="H844" s="104">
        <v>0</v>
      </c>
    </row>
    <row r="845" spans="1:8" x14ac:dyDescent="0.2">
      <c r="A845" s="139" t="s">
        <v>601</v>
      </c>
      <c r="B845" s="127">
        <v>14.3</v>
      </c>
      <c r="C845" s="128">
        <v>0</v>
      </c>
      <c r="D845" s="102">
        <v>0</v>
      </c>
      <c r="E845" s="102">
        <v>0</v>
      </c>
      <c r="F845" s="123">
        <v>0</v>
      </c>
      <c r="G845" s="104">
        <v>0</v>
      </c>
      <c r="H845" s="104">
        <v>0</v>
      </c>
    </row>
    <row r="846" spans="1:8" x14ac:dyDescent="0.2">
      <c r="A846" s="139" t="s">
        <v>602</v>
      </c>
      <c r="B846" s="127">
        <v>16.100000000000001</v>
      </c>
      <c r="C846" s="128">
        <v>0</v>
      </c>
      <c r="D846" s="102">
        <v>0</v>
      </c>
      <c r="E846" s="102">
        <v>0</v>
      </c>
      <c r="F846" s="123">
        <v>0</v>
      </c>
      <c r="G846" s="104">
        <v>0</v>
      </c>
      <c r="H846" s="104">
        <v>0</v>
      </c>
    </row>
    <row r="847" spans="1:8" x14ac:dyDescent="0.2">
      <c r="A847" s="139" t="s">
        <v>603</v>
      </c>
      <c r="B847" s="127">
        <v>17</v>
      </c>
      <c r="C847" s="128">
        <v>0</v>
      </c>
      <c r="D847" s="102">
        <v>0</v>
      </c>
      <c r="E847" s="102">
        <v>0</v>
      </c>
      <c r="F847" s="123">
        <v>0</v>
      </c>
      <c r="G847" s="104">
        <v>0</v>
      </c>
      <c r="H847" s="104">
        <v>0</v>
      </c>
    </row>
    <row r="848" spans="1:8" x14ac:dyDescent="0.2">
      <c r="A848" s="139" t="s">
        <v>604</v>
      </c>
      <c r="B848" s="127">
        <v>12</v>
      </c>
      <c r="C848" s="128">
        <v>0</v>
      </c>
      <c r="D848" s="102">
        <v>0</v>
      </c>
      <c r="E848" s="102">
        <v>0</v>
      </c>
      <c r="F848" s="123">
        <v>0</v>
      </c>
      <c r="G848" s="104">
        <v>0</v>
      </c>
      <c r="H848" s="104">
        <v>0</v>
      </c>
    </row>
    <row r="849" spans="1:8" x14ac:dyDescent="0.2">
      <c r="A849" s="139" t="s">
        <v>605</v>
      </c>
      <c r="B849" s="127">
        <v>16.899999999999999</v>
      </c>
      <c r="C849" s="128">
        <v>0</v>
      </c>
      <c r="D849" s="102">
        <v>0</v>
      </c>
      <c r="E849" s="102">
        <v>0</v>
      </c>
      <c r="F849" s="123">
        <v>0</v>
      </c>
      <c r="G849" s="104">
        <v>0</v>
      </c>
      <c r="H849" s="104">
        <v>0</v>
      </c>
    </row>
    <row r="850" spans="1:8" x14ac:dyDescent="0.2">
      <c r="A850" s="139" t="s">
        <v>606</v>
      </c>
      <c r="B850" s="127">
        <v>20.47</v>
      </c>
      <c r="C850" s="128">
        <v>0</v>
      </c>
      <c r="D850" s="102">
        <v>0</v>
      </c>
      <c r="E850" s="102">
        <v>0</v>
      </c>
      <c r="F850" s="123">
        <v>0</v>
      </c>
      <c r="G850" s="104">
        <v>0</v>
      </c>
      <c r="H850" s="104">
        <v>0</v>
      </c>
    </row>
    <row r="851" spans="1:8" x14ac:dyDescent="0.2">
      <c r="A851" s="126" t="s">
        <v>607</v>
      </c>
      <c r="B851" s="127">
        <v>8.5</v>
      </c>
      <c r="C851" s="128">
        <v>8.5</v>
      </c>
      <c r="D851" s="102">
        <v>0</v>
      </c>
      <c r="E851" s="102">
        <v>0</v>
      </c>
      <c r="F851" s="123">
        <v>0</v>
      </c>
      <c r="G851" s="104">
        <v>0</v>
      </c>
      <c r="H851" s="104">
        <v>0</v>
      </c>
    </row>
    <row r="852" spans="1:8" x14ac:dyDescent="0.2">
      <c r="A852" s="126" t="s">
        <v>608</v>
      </c>
      <c r="B852" s="127">
        <v>10</v>
      </c>
      <c r="C852" s="128">
        <v>10</v>
      </c>
      <c r="D852" s="102">
        <v>0</v>
      </c>
      <c r="E852" s="102">
        <v>0</v>
      </c>
      <c r="F852" s="123">
        <v>0</v>
      </c>
      <c r="G852" s="104">
        <v>0</v>
      </c>
      <c r="H852" s="104">
        <v>0</v>
      </c>
    </row>
    <row r="853" spans="1:8" x14ac:dyDescent="0.2">
      <c r="A853" s="126" t="s">
        <v>609</v>
      </c>
      <c r="B853" s="127">
        <v>10</v>
      </c>
      <c r="C853" s="128">
        <v>10</v>
      </c>
      <c r="D853" s="102">
        <v>0</v>
      </c>
      <c r="E853" s="102">
        <v>0</v>
      </c>
      <c r="F853" s="123">
        <v>0</v>
      </c>
      <c r="G853" s="104">
        <v>0</v>
      </c>
      <c r="H853" s="104">
        <v>0</v>
      </c>
    </row>
    <row r="854" spans="1:8" x14ac:dyDescent="0.2">
      <c r="A854" s="126" t="s">
        <v>610</v>
      </c>
      <c r="B854" s="127">
        <v>10</v>
      </c>
      <c r="C854" s="128">
        <v>10</v>
      </c>
      <c r="D854" s="102">
        <v>0</v>
      </c>
      <c r="E854" s="102">
        <v>0</v>
      </c>
      <c r="F854" s="123">
        <v>0</v>
      </c>
      <c r="G854" s="104">
        <v>0</v>
      </c>
      <c r="H854" s="104">
        <v>0</v>
      </c>
    </row>
    <row r="855" spans="1:8" x14ac:dyDescent="0.2">
      <c r="A855" s="126" t="s">
        <v>611</v>
      </c>
      <c r="B855" s="127">
        <v>10</v>
      </c>
      <c r="C855" s="128">
        <v>10</v>
      </c>
      <c r="D855" s="102">
        <v>0</v>
      </c>
      <c r="E855" s="102">
        <v>0</v>
      </c>
      <c r="F855" s="123">
        <v>0</v>
      </c>
      <c r="G855" s="104">
        <v>0</v>
      </c>
      <c r="H855" s="104">
        <v>0</v>
      </c>
    </row>
    <row r="856" spans="1:8" x14ac:dyDescent="0.2">
      <c r="A856" s="126" t="s">
        <v>612</v>
      </c>
      <c r="B856" s="127">
        <v>10</v>
      </c>
      <c r="C856" s="128">
        <v>10</v>
      </c>
      <c r="D856" s="102">
        <v>0</v>
      </c>
      <c r="E856" s="102">
        <v>0</v>
      </c>
      <c r="F856" s="123">
        <v>0</v>
      </c>
      <c r="G856" s="104">
        <v>0</v>
      </c>
      <c r="H856" s="104">
        <v>0</v>
      </c>
    </row>
    <row r="857" spans="1:8" x14ac:dyDescent="0.2">
      <c r="A857" s="126" t="s">
        <v>613</v>
      </c>
      <c r="B857" s="127">
        <v>10</v>
      </c>
      <c r="C857" s="128">
        <v>10</v>
      </c>
      <c r="D857" s="102">
        <v>0</v>
      </c>
      <c r="E857" s="102">
        <v>0</v>
      </c>
      <c r="F857" s="123">
        <v>0</v>
      </c>
      <c r="G857" s="104">
        <v>0</v>
      </c>
      <c r="H857" s="104">
        <v>0</v>
      </c>
    </row>
    <row r="858" spans="1:8" x14ac:dyDescent="0.2">
      <c r="A858" s="126" t="s">
        <v>614</v>
      </c>
      <c r="B858" s="127">
        <v>10</v>
      </c>
      <c r="C858" s="128">
        <v>10</v>
      </c>
      <c r="D858" s="102">
        <v>0</v>
      </c>
      <c r="E858" s="102">
        <v>0</v>
      </c>
      <c r="F858" s="123">
        <v>0</v>
      </c>
      <c r="G858" s="104">
        <v>0</v>
      </c>
      <c r="H858" s="104">
        <v>0</v>
      </c>
    </row>
    <row r="859" spans="1:8" x14ac:dyDescent="0.2">
      <c r="A859" s="126" t="s">
        <v>615</v>
      </c>
      <c r="B859" s="127">
        <v>10</v>
      </c>
      <c r="C859" s="128">
        <v>10</v>
      </c>
      <c r="D859" s="102">
        <v>0</v>
      </c>
      <c r="E859" s="102">
        <v>0</v>
      </c>
      <c r="F859" s="123">
        <v>0</v>
      </c>
      <c r="G859" s="104">
        <v>0</v>
      </c>
      <c r="H859" s="104">
        <v>0</v>
      </c>
    </row>
    <row r="860" spans="1:8" x14ac:dyDescent="0.2">
      <c r="A860" s="126" t="s">
        <v>616</v>
      </c>
      <c r="B860" s="127">
        <v>10</v>
      </c>
      <c r="C860" s="128">
        <v>10</v>
      </c>
      <c r="D860" s="102">
        <v>0</v>
      </c>
      <c r="E860" s="102">
        <v>0</v>
      </c>
      <c r="F860" s="123">
        <v>0</v>
      </c>
      <c r="G860" s="104">
        <v>0</v>
      </c>
      <c r="H860" s="104">
        <v>0</v>
      </c>
    </row>
    <row r="861" spans="1:8" x14ac:dyDescent="0.2">
      <c r="A861" s="126" t="s">
        <v>617</v>
      </c>
      <c r="B861" s="127">
        <v>10</v>
      </c>
      <c r="C861" s="128">
        <v>10</v>
      </c>
      <c r="D861" s="102">
        <v>0</v>
      </c>
      <c r="E861" s="102">
        <v>0</v>
      </c>
      <c r="F861" s="123">
        <v>0</v>
      </c>
      <c r="G861" s="104">
        <v>0</v>
      </c>
      <c r="H861" s="104">
        <v>0</v>
      </c>
    </row>
    <row r="862" spans="1:8" x14ac:dyDescent="0.2">
      <c r="A862" s="126" t="s">
        <v>618</v>
      </c>
      <c r="B862" s="127">
        <v>7.45</v>
      </c>
      <c r="C862" s="128">
        <v>0</v>
      </c>
      <c r="D862" s="102">
        <v>0</v>
      </c>
      <c r="E862" s="102">
        <v>0</v>
      </c>
      <c r="F862" s="123">
        <v>0</v>
      </c>
      <c r="G862" s="104">
        <v>0</v>
      </c>
      <c r="H862" s="104">
        <v>0</v>
      </c>
    </row>
    <row r="863" spans="1:8" x14ac:dyDescent="0.2">
      <c r="A863" s="126" t="s">
        <v>619</v>
      </c>
      <c r="B863" s="127">
        <v>10</v>
      </c>
      <c r="C863" s="128">
        <v>10</v>
      </c>
      <c r="D863" s="102">
        <v>0</v>
      </c>
      <c r="E863" s="102">
        <v>0</v>
      </c>
      <c r="F863" s="123">
        <v>0</v>
      </c>
      <c r="G863" s="104">
        <v>0</v>
      </c>
      <c r="H863" s="104">
        <v>0</v>
      </c>
    </row>
    <row r="864" spans="1:8" x14ac:dyDescent="0.2">
      <c r="A864" s="126" t="s">
        <v>620</v>
      </c>
      <c r="B864" s="127">
        <v>10</v>
      </c>
      <c r="C864" s="128">
        <v>10</v>
      </c>
      <c r="D864" s="102">
        <v>0</v>
      </c>
      <c r="E864" s="102">
        <v>0</v>
      </c>
      <c r="F864" s="123">
        <v>0</v>
      </c>
      <c r="G864" s="104">
        <v>0</v>
      </c>
      <c r="H864" s="104">
        <v>0</v>
      </c>
    </row>
    <row r="865" spans="1:8" x14ac:dyDescent="0.2">
      <c r="A865" s="126" t="s">
        <v>621</v>
      </c>
      <c r="B865" s="127">
        <v>10</v>
      </c>
      <c r="C865" s="128">
        <v>10</v>
      </c>
      <c r="D865" s="102">
        <v>0</v>
      </c>
      <c r="E865" s="102">
        <v>0</v>
      </c>
      <c r="F865" s="123">
        <v>0</v>
      </c>
      <c r="G865" s="104">
        <v>0</v>
      </c>
      <c r="H865" s="104">
        <v>0</v>
      </c>
    </row>
    <row r="866" spans="1:8" x14ac:dyDescent="0.2">
      <c r="A866" s="126" t="s">
        <v>622</v>
      </c>
      <c r="B866" s="127">
        <v>10</v>
      </c>
      <c r="C866" s="128">
        <v>10</v>
      </c>
      <c r="D866" s="102">
        <v>0</v>
      </c>
      <c r="E866" s="102">
        <v>0</v>
      </c>
      <c r="F866" s="123">
        <v>0</v>
      </c>
      <c r="G866" s="104">
        <v>0</v>
      </c>
      <c r="H866" s="104">
        <v>0</v>
      </c>
    </row>
    <row r="867" spans="1:8" x14ac:dyDescent="0.2">
      <c r="A867" s="126" t="s">
        <v>623</v>
      </c>
      <c r="B867" s="127">
        <v>10</v>
      </c>
      <c r="C867" s="128">
        <v>10</v>
      </c>
      <c r="D867" s="102">
        <v>0</v>
      </c>
      <c r="E867" s="102">
        <v>0</v>
      </c>
      <c r="F867" s="123">
        <v>0</v>
      </c>
      <c r="G867" s="104">
        <v>0</v>
      </c>
      <c r="H867" s="104">
        <v>0</v>
      </c>
    </row>
    <row r="868" spans="1:8" x14ac:dyDescent="0.2">
      <c r="A868" s="126" t="s">
        <v>624</v>
      </c>
      <c r="B868" s="127">
        <v>10</v>
      </c>
      <c r="C868" s="128">
        <v>10</v>
      </c>
      <c r="D868" s="102">
        <v>0</v>
      </c>
      <c r="E868" s="102">
        <v>0</v>
      </c>
      <c r="F868" s="123">
        <v>0</v>
      </c>
      <c r="G868" s="104">
        <v>0</v>
      </c>
      <c r="H868" s="104">
        <v>0</v>
      </c>
    </row>
    <row r="869" spans="1:8" x14ac:dyDescent="0.2">
      <c r="A869" s="126" t="s">
        <v>625</v>
      </c>
      <c r="B869" s="127">
        <v>15</v>
      </c>
      <c r="C869" s="128">
        <v>15</v>
      </c>
      <c r="D869" s="102">
        <v>0</v>
      </c>
      <c r="E869" s="102">
        <v>0</v>
      </c>
      <c r="F869" s="123">
        <v>0</v>
      </c>
      <c r="G869" s="104">
        <v>0</v>
      </c>
      <c r="H869" s="104">
        <v>0</v>
      </c>
    </row>
    <row r="870" spans="1:8" x14ac:dyDescent="0.2">
      <c r="A870" s="126" t="s">
        <v>626</v>
      </c>
      <c r="B870" s="127">
        <v>35.380000000000003</v>
      </c>
      <c r="C870" s="128">
        <v>56.6</v>
      </c>
      <c r="D870" s="102">
        <v>0</v>
      </c>
      <c r="E870" s="102">
        <v>0</v>
      </c>
      <c r="F870" s="123">
        <v>0</v>
      </c>
      <c r="G870" s="104">
        <v>0</v>
      </c>
      <c r="H870" s="104">
        <v>0</v>
      </c>
    </row>
    <row r="871" spans="1:8" x14ac:dyDescent="0.2">
      <c r="A871" s="126" t="s">
        <v>627</v>
      </c>
      <c r="B871" s="127">
        <v>10</v>
      </c>
      <c r="C871" s="128">
        <v>10</v>
      </c>
      <c r="D871" s="102">
        <v>0</v>
      </c>
      <c r="E871" s="102">
        <v>0</v>
      </c>
      <c r="F871" s="123">
        <v>0</v>
      </c>
      <c r="G871" s="104">
        <v>0</v>
      </c>
      <c r="H871" s="104">
        <v>0</v>
      </c>
    </row>
    <row r="872" spans="1:8" x14ac:dyDescent="0.2">
      <c r="A872" s="126" t="s">
        <v>628</v>
      </c>
      <c r="B872" s="127">
        <v>10</v>
      </c>
      <c r="C872" s="128">
        <v>10</v>
      </c>
      <c r="D872" s="102">
        <v>0</v>
      </c>
      <c r="E872" s="102">
        <v>0</v>
      </c>
      <c r="F872" s="123">
        <v>0</v>
      </c>
      <c r="G872" s="104">
        <v>0</v>
      </c>
      <c r="H872" s="104">
        <v>0</v>
      </c>
    </row>
    <row r="873" spans="1:8" x14ac:dyDescent="0.2">
      <c r="A873" s="126">
        <v>0</v>
      </c>
      <c r="B873" s="127">
        <v>0</v>
      </c>
      <c r="C873" s="128">
        <v>0</v>
      </c>
      <c r="D873" s="102">
        <v>0</v>
      </c>
      <c r="E873" s="102">
        <v>0</v>
      </c>
      <c r="F873" s="123">
        <v>0</v>
      </c>
      <c r="G873" s="104">
        <v>0</v>
      </c>
      <c r="H873" s="104">
        <v>0</v>
      </c>
    </row>
    <row r="874" spans="1:8" x14ac:dyDescent="0.2">
      <c r="A874" s="126">
        <v>0</v>
      </c>
      <c r="B874" s="127">
        <v>0</v>
      </c>
      <c r="C874" s="128">
        <v>0</v>
      </c>
      <c r="D874" s="102">
        <v>0</v>
      </c>
      <c r="E874" s="102">
        <v>0</v>
      </c>
      <c r="F874" s="123">
        <v>0</v>
      </c>
      <c r="G874" s="104">
        <v>0</v>
      </c>
      <c r="H874" s="104">
        <v>0</v>
      </c>
    </row>
    <row r="875" spans="1:8" s="100" customFormat="1" x14ac:dyDescent="0.2">
      <c r="A875" s="139">
        <v>0</v>
      </c>
      <c r="B875" s="121"/>
      <c r="C875" s="122"/>
      <c r="D875" s="102"/>
      <c r="E875" s="102"/>
      <c r="F875" s="123"/>
      <c r="G875" s="104"/>
      <c r="H875" s="104"/>
    </row>
    <row r="876" spans="1:8" s="100" customFormat="1" x14ac:dyDescent="0.2">
      <c r="A876" s="139">
        <v>0</v>
      </c>
      <c r="B876" s="121"/>
      <c r="C876" s="122"/>
      <c r="D876" s="102"/>
      <c r="E876" s="102"/>
      <c r="F876" s="123"/>
      <c r="G876" s="104"/>
      <c r="H876" s="104"/>
    </row>
    <row r="877" spans="1:8" s="100" customFormat="1" x14ac:dyDescent="0.2">
      <c r="A877" s="139">
        <v>0</v>
      </c>
      <c r="B877" s="121"/>
      <c r="C877" s="122"/>
      <c r="D877" s="102"/>
      <c r="E877" s="102"/>
      <c r="F877" s="123"/>
      <c r="G877" s="104"/>
      <c r="H877" s="104"/>
    </row>
    <row r="878" spans="1:8" s="100" customFormat="1" x14ac:dyDescent="0.2">
      <c r="A878" s="139">
        <v>0</v>
      </c>
      <c r="B878" s="121"/>
      <c r="C878" s="122"/>
      <c r="D878" s="102"/>
      <c r="E878" s="102"/>
      <c r="F878" s="123"/>
      <c r="G878" s="104"/>
      <c r="H878" s="104"/>
    </row>
    <row r="879" spans="1:8" ht="15.75" thickBot="1" x14ac:dyDescent="0.25">
      <c r="A879" s="140">
        <v>0</v>
      </c>
      <c r="B879" s="135"/>
      <c r="C879" s="136"/>
      <c r="D879" s="137"/>
      <c r="E879" s="110"/>
      <c r="F879" s="138"/>
      <c r="G879" s="111"/>
      <c r="H879" s="111"/>
    </row>
    <row r="880" spans="1:8" x14ac:dyDescent="0.2">
      <c r="A880" s="120" t="s">
        <v>629</v>
      </c>
      <c r="B880" s="121"/>
      <c r="C880" s="122"/>
      <c r="F880" s="123"/>
    </row>
    <row r="881" spans="1:8" x14ac:dyDescent="0.2">
      <c r="A881" s="126" t="s">
        <v>115</v>
      </c>
      <c r="B881" s="127">
        <v>22.9</v>
      </c>
      <c r="C881" s="128">
        <v>41.52</v>
      </c>
      <c r="D881" s="102">
        <v>5890523</v>
      </c>
      <c r="E881" s="102">
        <v>684203</v>
      </c>
      <c r="F881" s="123">
        <v>13489.29767</v>
      </c>
      <c r="G881" s="104">
        <v>2840.8108560000005</v>
      </c>
      <c r="H881" s="104">
        <v>16330.108526</v>
      </c>
    </row>
    <row r="882" spans="1:8" x14ac:dyDescent="0.2">
      <c r="A882" s="126" t="s">
        <v>630</v>
      </c>
      <c r="B882" s="127">
        <v>69.3</v>
      </c>
      <c r="C882" s="128">
        <v>69.3</v>
      </c>
      <c r="D882" s="102">
        <v>5890523</v>
      </c>
      <c r="E882" s="102">
        <v>684203</v>
      </c>
      <c r="F882" s="123">
        <v>40821.324389999994</v>
      </c>
      <c r="G882" s="104">
        <v>4741.5267899999999</v>
      </c>
      <c r="H882" s="104">
        <v>45562.851179999998</v>
      </c>
    </row>
    <row r="883" spans="1:8" x14ac:dyDescent="0.2">
      <c r="A883" s="126" t="s">
        <v>631</v>
      </c>
      <c r="B883" s="127">
        <v>18.600000000000001</v>
      </c>
      <c r="C883" s="128">
        <v>18.600000000000001</v>
      </c>
      <c r="D883" s="102">
        <v>0</v>
      </c>
      <c r="E883" s="102">
        <v>0</v>
      </c>
      <c r="F883" s="123">
        <v>0</v>
      </c>
      <c r="G883" s="104">
        <v>0</v>
      </c>
      <c r="H883" s="104">
        <v>0</v>
      </c>
    </row>
    <row r="884" spans="1:8" x14ac:dyDescent="0.2">
      <c r="A884" s="126" t="s">
        <v>632</v>
      </c>
      <c r="B884" s="127">
        <v>22.1</v>
      </c>
      <c r="C884" s="128">
        <v>74.84</v>
      </c>
      <c r="D884" s="102">
        <v>0</v>
      </c>
      <c r="E884" s="102">
        <v>0</v>
      </c>
      <c r="F884" s="123">
        <v>0</v>
      </c>
      <c r="G884" s="104">
        <v>0</v>
      </c>
      <c r="H884" s="104">
        <v>0</v>
      </c>
    </row>
    <row r="885" spans="1:8" x14ac:dyDescent="0.2">
      <c r="A885" s="126" t="s">
        <v>633</v>
      </c>
      <c r="B885" s="127">
        <v>5.2</v>
      </c>
      <c r="C885" s="128">
        <v>4.8</v>
      </c>
      <c r="D885" s="102">
        <v>5890523</v>
      </c>
      <c r="E885" s="102">
        <v>684203</v>
      </c>
      <c r="F885" s="123">
        <v>3063.0719599999998</v>
      </c>
      <c r="G885" s="104">
        <v>328.41744</v>
      </c>
      <c r="H885" s="104">
        <v>3391.4893999999999</v>
      </c>
    </row>
    <row r="886" spans="1:8" x14ac:dyDescent="0.2">
      <c r="A886" s="126" t="s">
        <v>634</v>
      </c>
      <c r="B886" s="127">
        <v>4.5</v>
      </c>
      <c r="C886" s="128">
        <v>4.5999999999999996</v>
      </c>
      <c r="D886" s="102">
        <v>5890523</v>
      </c>
      <c r="E886" s="102">
        <v>684203</v>
      </c>
      <c r="F886" s="123">
        <v>2650.7353499999999</v>
      </c>
      <c r="G886" s="104">
        <v>314.73338000000001</v>
      </c>
      <c r="H886" s="104">
        <v>2965.4687300000001</v>
      </c>
    </row>
    <row r="887" spans="1:8" x14ac:dyDescent="0.2">
      <c r="A887" s="126">
        <v>0</v>
      </c>
      <c r="B887" s="127">
        <v>0</v>
      </c>
      <c r="C887" s="128">
        <v>0</v>
      </c>
      <c r="D887" s="102">
        <v>0</v>
      </c>
      <c r="E887" s="102">
        <v>0</v>
      </c>
      <c r="F887" s="123">
        <v>0</v>
      </c>
      <c r="G887" s="104">
        <v>0</v>
      </c>
      <c r="H887" s="104">
        <v>0</v>
      </c>
    </row>
    <row r="888" spans="1:8" x14ac:dyDescent="0.2">
      <c r="A888" s="126">
        <v>0</v>
      </c>
      <c r="B888" s="127">
        <v>0</v>
      </c>
      <c r="C888" s="128">
        <v>0</v>
      </c>
      <c r="D888" s="102">
        <v>0</v>
      </c>
      <c r="E888" s="102">
        <v>0</v>
      </c>
      <c r="F888" s="123">
        <v>0</v>
      </c>
      <c r="G888" s="104">
        <v>0</v>
      </c>
      <c r="H888" s="104">
        <v>0</v>
      </c>
    </row>
    <row r="889" spans="1:8" x14ac:dyDescent="0.2">
      <c r="A889" s="126">
        <v>0</v>
      </c>
      <c r="B889" s="127">
        <v>0</v>
      </c>
      <c r="C889" s="128">
        <v>0</v>
      </c>
      <c r="D889" s="102">
        <v>0</v>
      </c>
      <c r="E889" s="102">
        <v>0</v>
      </c>
      <c r="F889" s="123">
        <v>0</v>
      </c>
      <c r="G889" s="104">
        <v>0</v>
      </c>
      <c r="H889" s="104">
        <v>0</v>
      </c>
    </row>
    <row r="890" spans="1:8" ht="15.75" thickBot="1" x14ac:dyDescent="0.25">
      <c r="A890" s="134">
        <v>0</v>
      </c>
      <c r="B890" s="135"/>
      <c r="C890" s="136"/>
      <c r="D890" s="137"/>
      <c r="E890" s="110"/>
      <c r="F890" s="138"/>
      <c r="G890" s="111"/>
      <c r="H890" s="111"/>
    </row>
    <row r="891" spans="1:8" x14ac:dyDescent="0.2">
      <c r="A891" s="120" t="s">
        <v>635</v>
      </c>
      <c r="B891" s="121"/>
      <c r="C891" s="122"/>
      <c r="F891" s="123"/>
    </row>
    <row r="892" spans="1:8" x14ac:dyDescent="0.2">
      <c r="A892" s="126" t="s">
        <v>115</v>
      </c>
      <c r="B892" s="127">
        <v>28.021999999999998</v>
      </c>
      <c r="C892" s="128">
        <v>31.025400000000001</v>
      </c>
      <c r="D892" s="102">
        <v>0</v>
      </c>
      <c r="E892" s="102">
        <v>0</v>
      </c>
      <c r="F892" s="123">
        <v>0</v>
      </c>
      <c r="G892" s="104">
        <v>0</v>
      </c>
      <c r="H892" s="104">
        <v>0</v>
      </c>
    </row>
    <row r="893" spans="1:8" x14ac:dyDescent="0.2">
      <c r="A893" s="126" t="s">
        <v>636</v>
      </c>
      <c r="B893" s="127">
        <v>47.4</v>
      </c>
      <c r="C893" s="128">
        <v>47.4</v>
      </c>
      <c r="D893" s="102">
        <v>0</v>
      </c>
      <c r="E893" s="102">
        <v>0</v>
      </c>
      <c r="F893" s="123">
        <v>0</v>
      </c>
      <c r="G893" s="104">
        <v>0</v>
      </c>
      <c r="H893" s="104">
        <v>0</v>
      </c>
    </row>
    <row r="894" spans="1:8" x14ac:dyDescent="0.2">
      <c r="A894" s="126" t="s">
        <v>637</v>
      </c>
      <c r="B894" s="127">
        <v>94.3</v>
      </c>
      <c r="C894" s="128">
        <v>94.3</v>
      </c>
      <c r="D894" s="102">
        <v>0</v>
      </c>
      <c r="E894" s="102">
        <v>0</v>
      </c>
      <c r="F894" s="123">
        <v>0</v>
      </c>
      <c r="G894" s="104">
        <v>0</v>
      </c>
      <c r="H894" s="104">
        <v>0</v>
      </c>
    </row>
    <row r="895" spans="1:8" x14ac:dyDescent="0.2">
      <c r="A895" s="126" t="s">
        <v>638</v>
      </c>
      <c r="B895" s="127">
        <v>19.600000000000001</v>
      </c>
      <c r="C895" s="128">
        <v>19.600000000000001</v>
      </c>
      <c r="D895" s="102">
        <v>0</v>
      </c>
      <c r="E895" s="102">
        <v>0</v>
      </c>
      <c r="F895" s="123">
        <v>0</v>
      </c>
      <c r="G895" s="104">
        <v>0</v>
      </c>
      <c r="H895" s="104">
        <v>0</v>
      </c>
    </row>
    <row r="896" spans="1:8" x14ac:dyDescent="0.2">
      <c r="A896" s="126">
        <v>0</v>
      </c>
      <c r="B896" s="127">
        <v>0</v>
      </c>
      <c r="C896" s="128">
        <v>0</v>
      </c>
      <c r="D896" s="102">
        <v>0</v>
      </c>
      <c r="E896" s="102">
        <v>0</v>
      </c>
      <c r="F896" s="123">
        <v>0</v>
      </c>
      <c r="G896" s="104">
        <v>0</v>
      </c>
      <c r="H896" s="104">
        <v>0</v>
      </c>
    </row>
    <row r="897" spans="1:8" x14ac:dyDescent="0.2">
      <c r="A897" s="126">
        <v>0</v>
      </c>
      <c r="B897" s="127">
        <v>0</v>
      </c>
      <c r="C897" s="128">
        <v>0</v>
      </c>
      <c r="D897" s="102">
        <v>0</v>
      </c>
      <c r="E897" s="102">
        <v>0</v>
      </c>
      <c r="F897" s="123">
        <v>0</v>
      </c>
      <c r="G897" s="104">
        <v>0</v>
      </c>
      <c r="H897" s="104">
        <v>0</v>
      </c>
    </row>
    <row r="898" spans="1:8" x14ac:dyDescent="0.2">
      <c r="A898" s="126">
        <v>0</v>
      </c>
      <c r="B898" s="127">
        <v>0</v>
      </c>
      <c r="C898" s="128">
        <v>0</v>
      </c>
      <c r="D898" s="102">
        <v>0</v>
      </c>
      <c r="E898" s="102">
        <v>0</v>
      </c>
      <c r="F898" s="123">
        <v>0</v>
      </c>
      <c r="G898" s="104">
        <v>0</v>
      </c>
      <c r="H898" s="104">
        <v>0</v>
      </c>
    </row>
    <row r="899" spans="1:8" s="100" customFormat="1" x14ac:dyDescent="0.2">
      <c r="A899" s="139">
        <v>0</v>
      </c>
      <c r="B899" s="121"/>
      <c r="C899" s="122"/>
      <c r="D899" s="102"/>
      <c r="E899" s="102"/>
      <c r="F899" s="123"/>
      <c r="G899" s="104"/>
      <c r="H899" s="104"/>
    </row>
    <row r="900" spans="1:8" s="100" customFormat="1" x14ac:dyDescent="0.2">
      <c r="A900" s="139">
        <v>0</v>
      </c>
      <c r="B900" s="121"/>
      <c r="C900" s="122"/>
      <c r="D900" s="102"/>
      <c r="E900" s="102"/>
      <c r="F900" s="123"/>
      <c r="G900" s="104"/>
      <c r="H900" s="104"/>
    </row>
    <row r="901" spans="1:8" ht="15.75" thickBot="1" x14ac:dyDescent="0.25">
      <c r="A901" s="134">
        <v>0</v>
      </c>
      <c r="B901" s="135"/>
      <c r="C901" s="136"/>
      <c r="D901" s="137"/>
      <c r="E901" s="110"/>
      <c r="F901" s="138"/>
      <c r="G901" s="111"/>
      <c r="H901" s="111"/>
    </row>
    <row r="902" spans="1:8" x14ac:dyDescent="0.2">
      <c r="A902" s="120" t="s">
        <v>639</v>
      </c>
      <c r="B902" s="121"/>
      <c r="C902" s="122"/>
      <c r="F902" s="123"/>
    </row>
    <row r="903" spans="1:8" x14ac:dyDescent="0.2">
      <c r="A903" s="126" t="s">
        <v>115</v>
      </c>
      <c r="B903" s="127">
        <v>31.986000000000001</v>
      </c>
      <c r="C903" s="128">
        <v>46.186900000000001</v>
      </c>
      <c r="D903" s="102">
        <v>0</v>
      </c>
      <c r="E903" s="102">
        <v>0</v>
      </c>
      <c r="F903" s="123">
        <v>0</v>
      </c>
      <c r="G903" s="104">
        <v>0</v>
      </c>
      <c r="H903" s="104">
        <v>0</v>
      </c>
    </row>
    <row r="904" spans="1:8" x14ac:dyDescent="0.2">
      <c r="A904" s="126" t="s">
        <v>640</v>
      </c>
      <c r="B904" s="127">
        <v>86.5</v>
      </c>
      <c r="C904" s="128">
        <v>86.5</v>
      </c>
      <c r="D904" s="102">
        <v>0</v>
      </c>
      <c r="E904" s="102">
        <v>0</v>
      </c>
      <c r="F904" s="123">
        <v>0</v>
      </c>
      <c r="G904" s="104">
        <v>0</v>
      </c>
      <c r="H904" s="104">
        <v>0</v>
      </c>
    </row>
    <row r="905" spans="1:8" x14ac:dyDescent="0.2">
      <c r="A905" s="126" t="s">
        <v>641</v>
      </c>
      <c r="B905" s="127">
        <v>111.8</v>
      </c>
      <c r="C905" s="128">
        <v>114.9</v>
      </c>
      <c r="D905" s="102">
        <v>0</v>
      </c>
      <c r="E905" s="102">
        <v>0</v>
      </c>
      <c r="F905" s="123">
        <v>0</v>
      </c>
      <c r="G905" s="104">
        <v>0</v>
      </c>
      <c r="H905" s="104">
        <v>0</v>
      </c>
    </row>
    <row r="906" spans="1:8" x14ac:dyDescent="0.2">
      <c r="A906" s="126" t="s">
        <v>642</v>
      </c>
      <c r="B906" s="127">
        <v>95.5</v>
      </c>
      <c r="C906" s="128">
        <v>95.5</v>
      </c>
      <c r="D906" s="102">
        <v>0</v>
      </c>
      <c r="E906" s="102">
        <v>0</v>
      </c>
      <c r="F906" s="123">
        <v>0</v>
      </c>
      <c r="G906" s="104">
        <v>0</v>
      </c>
      <c r="H906" s="104">
        <v>0</v>
      </c>
    </row>
    <row r="907" spans="1:8" x14ac:dyDescent="0.2">
      <c r="A907" s="126" t="s">
        <v>643</v>
      </c>
      <c r="B907" s="127">
        <v>63.8</v>
      </c>
      <c r="C907" s="128">
        <v>63.8</v>
      </c>
      <c r="D907" s="102">
        <v>0</v>
      </c>
      <c r="E907" s="102">
        <v>0</v>
      </c>
      <c r="F907" s="123">
        <v>0</v>
      </c>
      <c r="G907" s="104">
        <v>0</v>
      </c>
      <c r="H907" s="104">
        <v>0</v>
      </c>
    </row>
    <row r="908" spans="1:8" x14ac:dyDescent="0.2">
      <c r="A908" s="126" t="s">
        <v>644</v>
      </c>
      <c r="B908" s="127">
        <v>90.8</v>
      </c>
      <c r="C908" s="128">
        <v>90.8</v>
      </c>
      <c r="D908" s="102">
        <v>0</v>
      </c>
      <c r="E908" s="102">
        <v>0</v>
      </c>
      <c r="F908" s="123">
        <v>0</v>
      </c>
      <c r="G908" s="104">
        <v>0</v>
      </c>
      <c r="H908" s="104">
        <v>0</v>
      </c>
    </row>
    <row r="909" spans="1:8" x14ac:dyDescent="0.2">
      <c r="A909" s="126" t="s">
        <v>645</v>
      </c>
      <c r="B909" s="127">
        <v>113.7</v>
      </c>
      <c r="C909" s="128">
        <v>113.7</v>
      </c>
      <c r="D909" s="102">
        <v>0</v>
      </c>
      <c r="E909" s="102">
        <v>0</v>
      </c>
      <c r="F909" s="123">
        <v>0</v>
      </c>
      <c r="G909" s="104">
        <v>0</v>
      </c>
      <c r="H909" s="104">
        <v>0</v>
      </c>
    </row>
    <row r="910" spans="1:8" x14ac:dyDescent="0.2">
      <c r="A910" s="126" t="s">
        <v>646</v>
      </c>
      <c r="B910" s="127">
        <v>28</v>
      </c>
      <c r="C910" s="128">
        <v>28</v>
      </c>
      <c r="D910" s="102">
        <v>0</v>
      </c>
      <c r="E910" s="102">
        <v>0</v>
      </c>
      <c r="F910" s="123">
        <v>0</v>
      </c>
      <c r="G910" s="104">
        <v>0</v>
      </c>
      <c r="H910" s="104">
        <v>0</v>
      </c>
    </row>
    <row r="911" spans="1:8" x14ac:dyDescent="0.2">
      <c r="A911" s="126" t="s">
        <v>647</v>
      </c>
      <c r="B911" s="127">
        <v>32.700000000000003</v>
      </c>
      <c r="C911" s="128">
        <v>34.9</v>
      </c>
      <c r="D911" s="102">
        <v>0</v>
      </c>
      <c r="E911" s="102">
        <v>0</v>
      </c>
      <c r="F911" s="123">
        <v>0</v>
      </c>
      <c r="G911" s="104">
        <v>0</v>
      </c>
      <c r="H911" s="104">
        <v>0</v>
      </c>
    </row>
    <row r="912" spans="1:8" x14ac:dyDescent="0.2">
      <c r="A912" s="126" t="s">
        <v>648</v>
      </c>
      <c r="B912" s="127">
        <v>22.1</v>
      </c>
      <c r="C912" s="128">
        <v>15.8</v>
      </c>
      <c r="D912" s="102">
        <v>0</v>
      </c>
      <c r="E912" s="102">
        <v>0</v>
      </c>
      <c r="F912" s="123">
        <v>0</v>
      </c>
      <c r="G912" s="104">
        <v>0</v>
      </c>
      <c r="H912" s="104">
        <v>0</v>
      </c>
    </row>
    <row r="913" spans="1:8" x14ac:dyDescent="0.2">
      <c r="A913" s="126" t="s">
        <v>649</v>
      </c>
      <c r="B913" s="127">
        <v>16</v>
      </c>
      <c r="C913" s="128">
        <v>0</v>
      </c>
      <c r="D913" s="102">
        <v>0</v>
      </c>
      <c r="E913" s="102">
        <v>0</v>
      </c>
      <c r="F913" s="123">
        <v>0</v>
      </c>
      <c r="G913" s="104">
        <v>0</v>
      </c>
      <c r="H913" s="104">
        <v>0</v>
      </c>
    </row>
    <row r="914" spans="1:8" x14ac:dyDescent="0.2">
      <c r="A914" s="126" t="s">
        <v>650</v>
      </c>
      <c r="B914" s="127">
        <v>25.3</v>
      </c>
      <c r="C914" s="128">
        <v>25.3</v>
      </c>
      <c r="D914" s="102">
        <v>0</v>
      </c>
      <c r="E914" s="102">
        <v>0</v>
      </c>
      <c r="F914" s="123">
        <v>0</v>
      </c>
      <c r="G914" s="104">
        <v>0</v>
      </c>
      <c r="H914" s="104">
        <v>0</v>
      </c>
    </row>
    <row r="915" spans="1:8" x14ac:dyDescent="0.2">
      <c r="A915" s="126" t="s">
        <v>651</v>
      </c>
      <c r="B915" s="127">
        <v>22.3</v>
      </c>
      <c r="C915" s="128">
        <v>19.3</v>
      </c>
      <c r="D915" s="102">
        <v>0</v>
      </c>
      <c r="E915" s="102">
        <v>0</v>
      </c>
      <c r="F915" s="123">
        <v>0</v>
      </c>
      <c r="G915" s="104">
        <v>0</v>
      </c>
      <c r="H915" s="104">
        <v>0</v>
      </c>
    </row>
    <row r="916" spans="1:8" x14ac:dyDescent="0.2">
      <c r="A916" s="126" t="s">
        <v>652</v>
      </c>
      <c r="B916" s="127">
        <v>33</v>
      </c>
      <c r="C916" s="128">
        <v>57.7</v>
      </c>
      <c r="D916" s="102">
        <v>0</v>
      </c>
      <c r="E916" s="102">
        <v>0</v>
      </c>
      <c r="F916" s="123">
        <v>0</v>
      </c>
      <c r="G916" s="104">
        <v>0</v>
      </c>
      <c r="H916" s="104">
        <v>0</v>
      </c>
    </row>
    <row r="917" spans="1:8" x14ac:dyDescent="0.2">
      <c r="A917" s="126" t="s">
        <v>653</v>
      </c>
      <c r="B917" s="127">
        <v>30</v>
      </c>
      <c r="C917" s="128">
        <v>0</v>
      </c>
      <c r="D917" s="102">
        <v>0</v>
      </c>
      <c r="E917" s="102">
        <v>0</v>
      </c>
      <c r="F917" s="123">
        <v>0</v>
      </c>
      <c r="G917" s="104">
        <v>0</v>
      </c>
      <c r="H917" s="104">
        <v>0</v>
      </c>
    </row>
    <row r="918" spans="1:8" x14ac:dyDescent="0.2">
      <c r="A918" s="126" t="s">
        <v>654</v>
      </c>
      <c r="B918" s="127">
        <v>13.8</v>
      </c>
      <c r="C918" s="128">
        <v>0</v>
      </c>
      <c r="D918" s="102">
        <v>0</v>
      </c>
      <c r="E918" s="102">
        <v>0</v>
      </c>
      <c r="F918" s="123">
        <v>0</v>
      </c>
      <c r="G918" s="104">
        <v>0</v>
      </c>
      <c r="H918" s="104">
        <v>0</v>
      </c>
    </row>
    <row r="919" spans="1:8" x14ac:dyDescent="0.2">
      <c r="A919" s="126" t="s">
        <v>655</v>
      </c>
      <c r="B919" s="127">
        <v>28.3</v>
      </c>
      <c r="C919" s="128">
        <v>41.3</v>
      </c>
      <c r="D919" s="102">
        <v>0</v>
      </c>
      <c r="E919" s="102">
        <v>0</v>
      </c>
      <c r="F919" s="123">
        <v>0</v>
      </c>
      <c r="G919" s="104">
        <v>0</v>
      </c>
      <c r="H919" s="104">
        <v>0</v>
      </c>
    </row>
    <row r="920" spans="1:8" x14ac:dyDescent="0.2">
      <c r="A920" s="126" t="s">
        <v>656</v>
      </c>
      <c r="B920" s="127">
        <v>27.1</v>
      </c>
      <c r="C920" s="128">
        <v>64.2</v>
      </c>
      <c r="D920" s="102">
        <v>0</v>
      </c>
      <c r="E920" s="102">
        <v>0</v>
      </c>
      <c r="F920" s="123">
        <v>0</v>
      </c>
      <c r="G920" s="104">
        <v>0</v>
      </c>
      <c r="H920" s="104">
        <v>0</v>
      </c>
    </row>
    <row r="921" spans="1:8" x14ac:dyDescent="0.2">
      <c r="A921" s="126" t="s">
        <v>657</v>
      </c>
      <c r="B921" s="127">
        <v>28</v>
      </c>
      <c r="C921" s="128">
        <v>0</v>
      </c>
      <c r="D921" s="102">
        <v>0</v>
      </c>
      <c r="E921" s="102">
        <v>0</v>
      </c>
      <c r="F921" s="123">
        <v>0</v>
      </c>
      <c r="G921" s="104">
        <v>0</v>
      </c>
      <c r="H921" s="104">
        <v>0</v>
      </c>
    </row>
    <row r="922" spans="1:8" x14ac:dyDescent="0.2">
      <c r="A922" s="126" t="s">
        <v>658</v>
      </c>
      <c r="B922" s="127">
        <v>31.4</v>
      </c>
      <c r="C922" s="128">
        <v>118.2</v>
      </c>
      <c r="D922" s="102">
        <v>0</v>
      </c>
      <c r="E922" s="102">
        <v>0</v>
      </c>
      <c r="F922" s="123">
        <v>0</v>
      </c>
      <c r="G922" s="104">
        <v>0</v>
      </c>
      <c r="H922" s="104">
        <v>0</v>
      </c>
    </row>
    <row r="923" spans="1:8" x14ac:dyDescent="0.2">
      <c r="A923" s="126" t="s">
        <v>659</v>
      </c>
      <c r="B923" s="127">
        <v>42.3</v>
      </c>
      <c r="C923" s="128">
        <v>92.4</v>
      </c>
      <c r="D923" s="102">
        <v>0</v>
      </c>
      <c r="E923" s="102">
        <v>0</v>
      </c>
      <c r="F923" s="123">
        <v>0</v>
      </c>
      <c r="G923" s="104">
        <v>0</v>
      </c>
      <c r="H923" s="104">
        <v>0</v>
      </c>
    </row>
    <row r="924" spans="1:8" x14ac:dyDescent="0.2">
      <c r="A924" s="126" t="s">
        <v>660</v>
      </c>
      <c r="B924" s="127">
        <v>20.9</v>
      </c>
      <c r="C924" s="128">
        <v>33.4</v>
      </c>
      <c r="D924" s="102">
        <v>0</v>
      </c>
      <c r="E924" s="102">
        <v>0</v>
      </c>
      <c r="F924" s="123">
        <v>0</v>
      </c>
      <c r="G924" s="104">
        <v>0</v>
      </c>
      <c r="H924" s="104">
        <v>0</v>
      </c>
    </row>
    <row r="925" spans="1:8" x14ac:dyDescent="0.2">
      <c r="A925" s="126" t="s">
        <v>661</v>
      </c>
      <c r="B925" s="127">
        <v>12.9</v>
      </c>
      <c r="C925" s="128">
        <v>17</v>
      </c>
      <c r="D925" s="102">
        <v>0</v>
      </c>
      <c r="E925" s="102">
        <v>0</v>
      </c>
      <c r="F925" s="123">
        <v>0</v>
      </c>
      <c r="G925" s="104">
        <v>0</v>
      </c>
      <c r="H925" s="104">
        <v>0</v>
      </c>
    </row>
    <row r="926" spans="1:8" x14ac:dyDescent="0.2">
      <c r="A926" s="126" t="s">
        <v>662</v>
      </c>
      <c r="B926" s="127">
        <v>43.9</v>
      </c>
      <c r="C926" s="128">
        <v>75</v>
      </c>
      <c r="D926" s="102">
        <v>0</v>
      </c>
      <c r="E926" s="102">
        <v>0</v>
      </c>
      <c r="F926" s="123">
        <v>0</v>
      </c>
      <c r="G926" s="104">
        <v>0</v>
      </c>
      <c r="H926" s="104">
        <v>0</v>
      </c>
    </row>
    <row r="927" spans="1:8" x14ac:dyDescent="0.2">
      <c r="A927" s="126" t="s">
        <v>663</v>
      </c>
      <c r="B927" s="127">
        <v>22.2</v>
      </c>
      <c r="C927" s="128">
        <v>6.1</v>
      </c>
      <c r="D927" s="102">
        <v>0</v>
      </c>
      <c r="E927" s="102">
        <v>0</v>
      </c>
      <c r="F927" s="123">
        <v>0</v>
      </c>
      <c r="G927" s="104">
        <v>0</v>
      </c>
      <c r="H927" s="104">
        <v>0</v>
      </c>
    </row>
    <row r="928" spans="1:8" x14ac:dyDescent="0.2">
      <c r="A928" s="126" t="s">
        <v>157</v>
      </c>
      <c r="B928" s="127">
        <v>10.1</v>
      </c>
      <c r="C928" s="128">
        <v>21.4</v>
      </c>
      <c r="D928" s="102">
        <v>0</v>
      </c>
      <c r="E928" s="102">
        <v>0</v>
      </c>
      <c r="F928" s="123">
        <v>0</v>
      </c>
      <c r="G928" s="104">
        <v>0</v>
      </c>
      <c r="H928" s="104">
        <v>0</v>
      </c>
    </row>
    <row r="929" spans="1:8" x14ac:dyDescent="0.2">
      <c r="A929" s="126" t="s">
        <v>664</v>
      </c>
      <c r="B929" s="127">
        <v>19.899999999999999</v>
      </c>
      <c r="C929" s="128">
        <v>20</v>
      </c>
      <c r="D929" s="102">
        <v>0</v>
      </c>
      <c r="E929" s="102">
        <v>0</v>
      </c>
      <c r="F929" s="123">
        <v>0</v>
      </c>
      <c r="G929" s="104">
        <v>0</v>
      </c>
      <c r="H929" s="104">
        <v>0</v>
      </c>
    </row>
    <row r="930" spans="1:8" x14ac:dyDescent="0.2">
      <c r="A930" s="126" t="s">
        <v>665</v>
      </c>
      <c r="B930" s="127">
        <v>6.1</v>
      </c>
      <c r="C930" s="128">
        <v>0</v>
      </c>
      <c r="D930" s="102">
        <v>0</v>
      </c>
      <c r="E930" s="102">
        <v>0</v>
      </c>
      <c r="F930" s="123">
        <v>0</v>
      </c>
      <c r="G930" s="104">
        <v>0</v>
      </c>
      <c r="H930" s="104">
        <v>0</v>
      </c>
    </row>
    <row r="931" spans="1:8" x14ac:dyDescent="0.2">
      <c r="A931" s="126" t="s">
        <v>666</v>
      </c>
      <c r="B931" s="127">
        <v>20</v>
      </c>
      <c r="C931" s="128">
        <v>20</v>
      </c>
      <c r="D931" s="102">
        <v>0</v>
      </c>
      <c r="E931" s="102">
        <v>0</v>
      </c>
      <c r="F931" s="123">
        <v>0</v>
      </c>
      <c r="G931" s="104">
        <v>0</v>
      </c>
      <c r="H931" s="104">
        <v>0</v>
      </c>
    </row>
    <row r="932" spans="1:8" x14ac:dyDescent="0.2">
      <c r="A932" s="126" t="s">
        <v>667</v>
      </c>
      <c r="B932" s="127">
        <v>19.5</v>
      </c>
      <c r="C932" s="128">
        <v>20</v>
      </c>
      <c r="D932" s="102">
        <v>0</v>
      </c>
      <c r="E932" s="102">
        <v>0</v>
      </c>
      <c r="F932" s="123">
        <v>0</v>
      </c>
      <c r="G932" s="104">
        <v>0</v>
      </c>
      <c r="H932" s="104">
        <v>0</v>
      </c>
    </row>
    <row r="933" spans="1:8" x14ac:dyDescent="0.2">
      <c r="A933" s="126" t="s">
        <v>668</v>
      </c>
      <c r="B933" s="127">
        <v>20</v>
      </c>
      <c r="C933" s="128">
        <v>20</v>
      </c>
      <c r="D933" s="102">
        <v>0</v>
      </c>
      <c r="E933" s="102">
        <v>0</v>
      </c>
      <c r="F933" s="123">
        <v>0</v>
      </c>
      <c r="G933" s="104">
        <v>0</v>
      </c>
      <c r="H933" s="104">
        <v>0</v>
      </c>
    </row>
    <row r="934" spans="1:8" x14ac:dyDescent="0.2">
      <c r="A934" s="126" t="s">
        <v>669</v>
      </c>
      <c r="B934" s="127">
        <v>17.5</v>
      </c>
      <c r="C934" s="128">
        <v>17.5</v>
      </c>
      <c r="D934" s="102">
        <v>0</v>
      </c>
      <c r="E934" s="102">
        <v>0</v>
      </c>
      <c r="F934" s="123">
        <v>0</v>
      </c>
      <c r="G934" s="104">
        <v>0</v>
      </c>
      <c r="H934" s="104">
        <v>0</v>
      </c>
    </row>
    <row r="935" spans="1:8" x14ac:dyDescent="0.2">
      <c r="A935" s="126" t="s">
        <v>670</v>
      </c>
      <c r="B935" s="127">
        <v>15.5</v>
      </c>
      <c r="C935" s="128">
        <v>0</v>
      </c>
      <c r="D935" s="102">
        <v>0</v>
      </c>
      <c r="E935" s="102">
        <v>0</v>
      </c>
      <c r="F935" s="123">
        <v>0</v>
      </c>
      <c r="G935" s="104">
        <v>0</v>
      </c>
      <c r="H935" s="104">
        <v>0</v>
      </c>
    </row>
    <row r="936" spans="1:8" x14ac:dyDescent="0.2">
      <c r="A936" s="126" t="s">
        <v>671</v>
      </c>
      <c r="B936" s="127">
        <v>20</v>
      </c>
      <c r="C936" s="128">
        <v>20</v>
      </c>
      <c r="D936" s="102">
        <v>0</v>
      </c>
      <c r="E936" s="102">
        <v>0</v>
      </c>
      <c r="F936" s="123">
        <v>0</v>
      </c>
      <c r="G936" s="104">
        <v>0</v>
      </c>
      <c r="H936" s="104">
        <v>0</v>
      </c>
    </row>
    <row r="937" spans="1:8" s="100" customFormat="1" x14ac:dyDescent="0.2">
      <c r="A937" s="126" t="s">
        <v>672</v>
      </c>
      <c r="B937" s="127">
        <v>20</v>
      </c>
      <c r="C937" s="128">
        <v>15.9</v>
      </c>
      <c r="D937" s="102">
        <v>0</v>
      </c>
      <c r="E937" s="102">
        <v>0</v>
      </c>
      <c r="F937" s="123">
        <v>0</v>
      </c>
      <c r="G937" s="104">
        <v>0</v>
      </c>
      <c r="H937" s="104">
        <v>0</v>
      </c>
    </row>
    <row r="938" spans="1:8" s="100" customFormat="1" x14ac:dyDescent="0.2">
      <c r="A938" s="126">
        <v>0</v>
      </c>
      <c r="B938" s="127">
        <v>0</v>
      </c>
      <c r="C938" s="128">
        <v>0</v>
      </c>
      <c r="D938" s="102">
        <v>0</v>
      </c>
      <c r="E938" s="102">
        <v>0</v>
      </c>
      <c r="F938" s="123">
        <v>0</v>
      </c>
      <c r="G938" s="104">
        <v>0</v>
      </c>
      <c r="H938" s="104">
        <v>0</v>
      </c>
    </row>
    <row r="939" spans="1:8" s="100" customFormat="1" x14ac:dyDescent="0.2">
      <c r="A939" s="126">
        <v>0</v>
      </c>
      <c r="B939" s="127">
        <v>0</v>
      </c>
      <c r="C939" s="128">
        <v>0</v>
      </c>
      <c r="D939" s="102">
        <v>0</v>
      </c>
      <c r="E939" s="102">
        <v>0</v>
      </c>
      <c r="F939" s="123">
        <v>0</v>
      </c>
      <c r="G939" s="104">
        <v>0</v>
      </c>
      <c r="H939" s="104">
        <v>0</v>
      </c>
    </row>
    <row r="940" spans="1:8" s="100" customFormat="1" x14ac:dyDescent="0.2">
      <c r="A940" s="126">
        <v>0</v>
      </c>
      <c r="B940" s="127">
        <v>0</v>
      </c>
      <c r="C940" s="128">
        <v>0</v>
      </c>
      <c r="D940" s="102">
        <v>0</v>
      </c>
      <c r="E940" s="102">
        <v>0</v>
      </c>
      <c r="F940" s="123">
        <v>0</v>
      </c>
      <c r="G940" s="104">
        <v>0</v>
      </c>
      <c r="H940" s="104">
        <v>0</v>
      </c>
    </row>
    <row r="941" spans="1:8" s="100" customFormat="1" x14ac:dyDescent="0.2">
      <c r="A941" s="139">
        <v>0</v>
      </c>
      <c r="B941" s="121"/>
      <c r="C941" s="122"/>
      <c r="D941" s="102"/>
      <c r="E941" s="102"/>
      <c r="F941" s="123"/>
      <c r="G941" s="104"/>
      <c r="H941" s="104"/>
    </row>
    <row r="942" spans="1:8" s="100" customFormat="1" x14ac:dyDescent="0.2">
      <c r="A942" s="139">
        <v>0</v>
      </c>
      <c r="B942" s="121"/>
      <c r="C942" s="122"/>
      <c r="D942" s="102"/>
      <c r="E942" s="102"/>
      <c r="F942" s="123"/>
      <c r="G942" s="104"/>
      <c r="H942" s="104"/>
    </row>
    <row r="943" spans="1:8" ht="15.75" thickBot="1" x14ac:dyDescent="0.25">
      <c r="A943" s="140">
        <v>0</v>
      </c>
      <c r="B943" s="135"/>
      <c r="C943" s="136"/>
      <c r="D943" s="137"/>
      <c r="E943" s="110"/>
      <c r="F943" s="138"/>
      <c r="G943" s="111"/>
      <c r="H943" s="111"/>
    </row>
    <row r="944" spans="1:8" x14ac:dyDescent="0.2">
      <c r="A944" s="120" t="s">
        <v>673</v>
      </c>
      <c r="B944" s="121"/>
      <c r="C944" s="122"/>
      <c r="F944" s="123"/>
    </row>
    <row r="945" spans="1:8" x14ac:dyDescent="0.2">
      <c r="A945" s="126" t="s">
        <v>115</v>
      </c>
      <c r="B945" s="127">
        <v>29.3</v>
      </c>
      <c r="C945" s="128">
        <v>40.950000000000003</v>
      </c>
      <c r="D945" s="102">
        <v>0</v>
      </c>
      <c r="E945" s="102">
        <v>0</v>
      </c>
      <c r="F945" s="123">
        <v>0</v>
      </c>
      <c r="G945" s="104">
        <v>0</v>
      </c>
      <c r="H945" s="104">
        <v>0</v>
      </c>
    </row>
    <row r="946" spans="1:8" x14ac:dyDescent="0.2">
      <c r="A946" s="126" t="s">
        <v>674</v>
      </c>
      <c r="B946" s="127">
        <v>58.5</v>
      </c>
      <c r="C946" s="128">
        <v>58.5</v>
      </c>
      <c r="D946" s="102">
        <v>0</v>
      </c>
      <c r="E946" s="102">
        <v>0</v>
      </c>
      <c r="F946" s="123">
        <v>0</v>
      </c>
      <c r="G946" s="104">
        <v>0</v>
      </c>
      <c r="H946" s="104">
        <v>0</v>
      </c>
    </row>
    <row r="947" spans="1:8" x14ac:dyDescent="0.2">
      <c r="A947" s="126" t="s">
        <v>675</v>
      </c>
      <c r="B947" s="127">
        <v>16</v>
      </c>
      <c r="C947" s="128">
        <v>16</v>
      </c>
      <c r="D947" s="102">
        <v>0</v>
      </c>
      <c r="E947" s="102">
        <v>0</v>
      </c>
      <c r="F947" s="123">
        <v>0</v>
      </c>
      <c r="G947" s="104">
        <v>0</v>
      </c>
      <c r="H947" s="104">
        <v>0</v>
      </c>
    </row>
    <row r="948" spans="1:8" x14ac:dyDescent="0.2">
      <c r="A948" s="126">
        <v>0</v>
      </c>
      <c r="B948" s="127">
        <v>0</v>
      </c>
      <c r="C948" s="128">
        <v>0</v>
      </c>
      <c r="D948" s="102">
        <v>0</v>
      </c>
      <c r="E948" s="102">
        <v>0</v>
      </c>
      <c r="F948" s="123">
        <v>0</v>
      </c>
      <c r="G948" s="104">
        <v>0</v>
      </c>
      <c r="H948" s="104">
        <v>0</v>
      </c>
    </row>
    <row r="949" spans="1:8" x14ac:dyDescent="0.2">
      <c r="A949" s="126">
        <v>0</v>
      </c>
      <c r="B949" s="127">
        <v>0</v>
      </c>
      <c r="C949" s="128">
        <v>0</v>
      </c>
      <c r="D949" s="102">
        <v>0</v>
      </c>
      <c r="E949" s="102">
        <v>0</v>
      </c>
      <c r="F949" s="123">
        <v>0</v>
      </c>
      <c r="G949" s="104">
        <v>0</v>
      </c>
      <c r="H949" s="104">
        <v>0</v>
      </c>
    </row>
    <row r="950" spans="1:8" x14ac:dyDescent="0.2">
      <c r="A950" s="126">
        <v>0</v>
      </c>
      <c r="B950" s="127">
        <v>0</v>
      </c>
      <c r="C950" s="128">
        <v>0</v>
      </c>
      <c r="D950" s="102">
        <v>0</v>
      </c>
      <c r="E950" s="102">
        <v>0</v>
      </c>
      <c r="F950" s="123">
        <v>0</v>
      </c>
      <c r="G950" s="104">
        <v>0</v>
      </c>
      <c r="H950" s="104">
        <v>0</v>
      </c>
    </row>
    <row r="951" spans="1:8" ht="15.75" thickBot="1" x14ac:dyDescent="0.25">
      <c r="A951" s="134">
        <v>0</v>
      </c>
      <c r="B951" s="135"/>
      <c r="C951" s="136"/>
      <c r="D951" s="137"/>
      <c r="E951" s="110"/>
      <c r="F951" s="138"/>
      <c r="G951" s="111"/>
      <c r="H951" s="111"/>
    </row>
    <row r="952" spans="1:8" x14ac:dyDescent="0.2">
      <c r="A952" s="120" t="s">
        <v>676</v>
      </c>
      <c r="B952" s="121"/>
      <c r="C952" s="122"/>
      <c r="F952" s="123"/>
    </row>
    <row r="953" spans="1:8" x14ac:dyDescent="0.2">
      <c r="A953" s="126" t="s">
        <v>115</v>
      </c>
      <c r="B953" s="127">
        <v>36.1</v>
      </c>
      <c r="C953" s="128">
        <v>67.34</v>
      </c>
      <c r="D953" s="102">
        <v>0</v>
      </c>
      <c r="E953" s="102">
        <v>0</v>
      </c>
      <c r="F953" s="123">
        <v>0</v>
      </c>
      <c r="G953" s="104">
        <v>0</v>
      </c>
      <c r="H953" s="104">
        <v>0</v>
      </c>
    </row>
    <row r="954" spans="1:8" x14ac:dyDescent="0.2">
      <c r="A954" s="126" t="s">
        <v>677</v>
      </c>
      <c r="B954" s="127">
        <v>61.8</v>
      </c>
      <c r="C954" s="128">
        <v>61.8</v>
      </c>
      <c r="D954" s="102">
        <v>0</v>
      </c>
      <c r="E954" s="102">
        <v>0</v>
      </c>
      <c r="F954" s="123">
        <v>0</v>
      </c>
      <c r="G954" s="104">
        <v>0</v>
      </c>
      <c r="H954" s="104">
        <v>0</v>
      </c>
    </row>
    <row r="955" spans="1:8" x14ac:dyDescent="0.2">
      <c r="A955" s="126" t="s">
        <v>678</v>
      </c>
      <c r="B955" s="127">
        <v>66.7</v>
      </c>
      <c r="C955" s="128">
        <v>66.7</v>
      </c>
      <c r="D955" s="102">
        <v>0</v>
      </c>
      <c r="E955" s="102">
        <v>0</v>
      </c>
      <c r="F955" s="123">
        <v>0</v>
      </c>
      <c r="G955" s="104">
        <v>0</v>
      </c>
      <c r="H955" s="104">
        <v>0</v>
      </c>
    </row>
    <row r="956" spans="1:8" x14ac:dyDescent="0.2">
      <c r="A956" s="126" t="s">
        <v>679</v>
      </c>
      <c r="B956" s="127">
        <v>53.2</v>
      </c>
      <c r="C956" s="128">
        <v>53.2</v>
      </c>
      <c r="D956" s="102">
        <v>0</v>
      </c>
      <c r="E956" s="102">
        <v>0</v>
      </c>
      <c r="F956" s="123">
        <v>0</v>
      </c>
      <c r="G956" s="104">
        <v>0</v>
      </c>
      <c r="H956" s="104">
        <v>0</v>
      </c>
    </row>
    <row r="957" spans="1:8" x14ac:dyDescent="0.2">
      <c r="A957" s="126" t="s">
        <v>680</v>
      </c>
      <c r="B957" s="127">
        <v>27.6</v>
      </c>
      <c r="C957" s="128">
        <v>27.6</v>
      </c>
      <c r="D957" s="102">
        <v>0</v>
      </c>
      <c r="E957" s="102">
        <v>0</v>
      </c>
      <c r="F957" s="123">
        <v>0</v>
      </c>
      <c r="G957" s="104">
        <v>0</v>
      </c>
      <c r="H957" s="104">
        <v>0</v>
      </c>
    </row>
    <row r="958" spans="1:8" x14ac:dyDescent="0.2">
      <c r="A958" s="126" t="s">
        <v>681</v>
      </c>
      <c r="B958" s="127">
        <v>32.6</v>
      </c>
      <c r="C958" s="128">
        <v>36.68</v>
      </c>
      <c r="D958" s="102">
        <v>0</v>
      </c>
      <c r="E958" s="102">
        <v>0</v>
      </c>
      <c r="F958" s="123">
        <v>0</v>
      </c>
      <c r="G958" s="104">
        <v>0</v>
      </c>
      <c r="H958" s="104">
        <v>0</v>
      </c>
    </row>
    <row r="959" spans="1:8" x14ac:dyDescent="0.2">
      <c r="A959" s="126" t="s">
        <v>682</v>
      </c>
      <c r="B959" s="127">
        <v>10</v>
      </c>
      <c r="C959" s="128">
        <v>0</v>
      </c>
      <c r="D959" s="102">
        <v>0</v>
      </c>
      <c r="E959" s="102">
        <v>0</v>
      </c>
      <c r="F959" s="123">
        <v>0</v>
      </c>
      <c r="G959" s="104">
        <v>0</v>
      </c>
      <c r="H959" s="104">
        <v>0</v>
      </c>
    </row>
    <row r="960" spans="1:8" x14ac:dyDescent="0.2">
      <c r="A960" s="126">
        <v>0</v>
      </c>
      <c r="B960" s="127">
        <v>0</v>
      </c>
      <c r="C960" s="128">
        <v>0</v>
      </c>
      <c r="D960" s="102">
        <v>0</v>
      </c>
      <c r="E960" s="102">
        <v>0</v>
      </c>
      <c r="F960" s="123">
        <v>0</v>
      </c>
      <c r="G960" s="104">
        <v>0</v>
      </c>
      <c r="H960" s="104">
        <v>0</v>
      </c>
    </row>
    <row r="961" spans="1:8" x14ac:dyDescent="0.2">
      <c r="A961" s="126">
        <v>0</v>
      </c>
      <c r="B961" s="127">
        <v>0</v>
      </c>
      <c r="C961" s="128">
        <v>0</v>
      </c>
      <c r="D961" s="102">
        <v>0</v>
      </c>
      <c r="E961" s="102">
        <v>0</v>
      </c>
      <c r="F961" s="123">
        <v>0</v>
      </c>
      <c r="G961" s="104">
        <v>0</v>
      </c>
      <c r="H961" s="104">
        <v>0</v>
      </c>
    </row>
    <row r="962" spans="1:8" x14ac:dyDescent="0.2">
      <c r="A962" s="126">
        <v>0</v>
      </c>
      <c r="B962" s="127">
        <v>0</v>
      </c>
      <c r="C962" s="128">
        <v>0</v>
      </c>
      <c r="D962" s="102">
        <v>0</v>
      </c>
      <c r="E962" s="102">
        <v>0</v>
      </c>
      <c r="F962" s="123">
        <v>0</v>
      </c>
      <c r="G962" s="104">
        <v>0</v>
      </c>
      <c r="H962" s="104">
        <v>0</v>
      </c>
    </row>
    <row r="963" spans="1:8" s="100" customFormat="1" x14ac:dyDescent="0.2">
      <c r="A963" s="139">
        <v>0</v>
      </c>
      <c r="B963" s="121"/>
      <c r="C963" s="122"/>
      <c r="D963" s="102"/>
      <c r="E963" s="102"/>
      <c r="F963" s="123"/>
      <c r="G963" s="104"/>
      <c r="H963" s="104"/>
    </row>
    <row r="964" spans="1:8" s="100" customFormat="1" x14ac:dyDescent="0.2">
      <c r="A964" s="139">
        <v>0</v>
      </c>
      <c r="B964" s="121"/>
      <c r="C964" s="122"/>
      <c r="D964" s="102"/>
      <c r="E964" s="102"/>
      <c r="F964" s="123"/>
      <c r="G964" s="104"/>
      <c r="H964" s="104"/>
    </row>
    <row r="965" spans="1:8" ht="15.75" thickBot="1" x14ac:dyDescent="0.25">
      <c r="A965" s="134">
        <v>0</v>
      </c>
      <c r="B965" s="135"/>
      <c r="C965" s="136"/>
      <c r="D965" s="137"/>
      <c r="E965" s="110"/>
      <c r="F965" s="138"/>
      <c r="G965" s="111"/>
      <c r="H965" s="111"/>
    </row>
    <row r="966" spans="1:8" x14ac:dyDescent="0.2">
      <c r="A966" s="120" t="s">
        <v>683</v>
      </c>
      <c r="B966" s="121"/>
      <c r="C966" s="122"/>
      <c r="F966" s="123"/>
    </row>
    <row r="967" spans="1:8" x14ac:dyDescent="0.2">
      <c r="A967" s="126" t="s">
        <v>115</v>
      </c>
      <c r="B967" s="127">
        <v>36.505000000000003</v>
      </c>
      <c r="C967" s="128">
        <v>45.392800000000001</v>
      </c>
      <c r="D967" s="102">
        <v>0</v>
      </c>
      <c r="E967" s="102">
        <v>0</v>
      </c>
      <c r="F967" s="123">
        <v>0</v>
      </c>
      <c r="G967" s="104">
        <v>0</v>
      </c>
      <c r="H967" s="104">
        <v>0</v>
      </c>
    </row>
    <row r="968" spans="1:8" x14ac:dyDescent="0.2">
      <c r="A968" s="126" t="s">
        <v>684</v>
      </c>
      <c r="B968" s="127">
        <v>49.1</v>
      </c>
      <c r="C968" s="128">
        <v>49.1</v>
      </c>
      <c r="D968" s="102">
        <v>0</v>
      </c>
      <c r="E968" s="102">
        <v>0</v>
      </c>
      <c r="F968" s="123">
        <v>0</v>
      </c>
      <c r="G968" s="104">
        <v>0</v>
      </c>
      <c r="H968" s="104">
        <v>0</v>
      </c>
    </row>
    <row r="969" spans="1:8" x14ac:dyDescent="0.2">
      <c r="A969" s="126" t="s">
        <v>685</v>
      </c>
      <c r="B969" s="127">
        <v>14.1</v>
      </c>
      <c r="C969" s="128">
        <v>14.1</v>
      </c>
      <c r="D969" s="102">
        <v>0</v>
      </c>
      <c r="E969" s="102">
        <v>0</v>
      </c>
      <c r="F969" s="123">
        <v>0</v>
      </c>
      <c r="G969" s="104">
        <v>0</v>
      </c>
      <c r="H969" s="104">
        <v>0</v>
      </c>
    </row>
    <row r="970" spans="1:8" x14ac:dyDescent="0.2">
      <c r="A970" s="126" t="s">
        <v>453</v>
      </c>
      <c r="B970" s="127">
        <v>25</v>
      </c>
      <c r="C970" s="128">
        <v>25</v>
      </c>
      <c r="D970" s="102">
        <v>0</v>
      </c>
      <c r="E970" s="102">
        <v>0</v>
      </c>
      <c r="F970" s="123">
        <v>0</v>
      </c>
      <c r="G970" s="104">
        <v>0</v>
      </c>
      <c r="H970" s="104">
        <v>0</v>
      </c>
    </row>
    <row r="971" spans="1:8" x14ac:dyDescent="0.2">
      <c r="A971" s="126">
        <v>0</v>
      </c>
      <c r="B971" s="127">
        <v>0</v>
      </c>
      <c r="C971" s="128">
        <v>0</v>
      </c>
      <c r="D971" s="102">
        <v>0</v>
      </c>
      <c r="E971" s="102">
        <v>0</v>
      </c>
      <c r="F971" s="123">
        <v>0</v>
      </c>
      <c r="G971" s="104">
        <v>0</v>
      </c>
      <c r="H971" s="104">
        <v>0</v>
      </c>
    </row>
    <row r="972" spans="1:8" x14ac:dyDescent="0.2">
      <c r="A972" s="126">
        <v>0</v>
      </c>
      <c r="B972" s="127">
        <v>0</v>
      </c>
      <c r="C972" s="128">
        <v>0</v>
      </c>
      <c r="D972" s="102">
        <v>0</v>
      </c>
      <c r="E972" s="102">
        <v>0</v>
      </c>
      <c r="F972" s="123">
        <v>0</v>
      </c>
      <c r="G972" s="104">
        <v>0</v>
      </c>
      <c r="H972" s="104">
        <v>0</v>
      </c>
    </row>
    <row r="973" spans="1:8" x14ac:dyDescent="0.2">
      <c r="A973" s="126">
        <v>0</v>
      </c>
      <c r="B973" s="127">
        <v>0</v>
      </c>
      <c r="C973" s="128">
        <v>0</v>
      </c>
      <c r="D973" s="102">
        <v>0</v>
      </c>
      <c r="E973" s="102">
        <v>0</v>
      </c>
      <c r="F973" s="123">
        <v>0</v>
      </c>
      <c r="G973" s="104">
        <v>0</v>
      </c>
      <c r="H973" s="104">
        <v>0</v>
      </c>
    </row>
    <row r="974" spans="1:8" ht="15.75" thickBot="1" x14ac:dyDescent="0.25">
      <c r="A974" s="134">
        <v>0</v>
      </c>
      <c r="B974" s="135"/>
      <c r="C974" s="136"/>
      <c r="D974" s="137"/>
      <c r="E974" s="110"/>
      <c r="F974" s="138"/>
      <c r="G974" s="111"/>
      <c r="H974" s="111"/>
    </row>
    <row r="975" spans="1:8" x14ac:dyDescent="0.2">
      <c r="A975" s="120" t="s">
        <v>686</v>
      </c>
      <c r="B975" s="121"/>
      <c r="C975" s="122"/>
      <c r="F975" s="123"/>
    </row>
    <row r="976" spans="1:8" x14ac:dyDescent="0.2">
      <c r="A976" s="126" t="s">
        <v>115</v>
      </c>
      <c r="B976" s="127">
        <v>21.962</v>
      </c>
      <c r="C976" s="128">
        <v>28.8673</v>
      </c>
      <c r="D976" s="102">
        <v>0</v>
      </c>
      <c r="E976" s="102">
        <v>0</v>
      </c>
      <c r="F976" s="123">
        <v>0</v>
      </c>
      <c r="G976" s="104">
        <v>0</v>
      </c>
      <c r="H976" s="104">
        <v>0</v>
      </c>
    </row>
    <row r="977" spans="1:8" x14ac:dyDescent="0.2">
      <c r="A977" s="126" t="s">
        <v>687</v>
      </c>
      <c r="B977" s="127">
        <v>48.7</v>
      </c>
      <c r="C977" s="128">
        <v>48.7</v>
      </c>
      <c r="D977" s="102">
        <v>0</v>
      </c>
      <c r="E977" s="102">
        <v>0</v>
      </c>
      <c r="F977" s="123">
        <v>0</v>
      </c>
      <c r="G977" s="104">
        <v>0</v>
      </c>
      <c r="H977" s="104">
        <v>0</v>
      </c>
    </row>
    <row r="978" spans="1:8" x14ac:dyDescent="0.2">
      <c r="A978" s="126" t="s">
        <v>688</v>
      </c>
      <c r="B978" s="127">
        <v>49</v>
      </c>
      <c r="C978" s="128">
        <v>49</v>
      </c>
      <c r="D978" s="102">
        <v>0</v>
      </c>
      <c r="E978" s="102">
        <v>0</v>
      </c>
      <c r="F978" s="123">
        <v>0</v>
      </c>
      <c r="G978" s="104">
        <v>0</v>
      </c>
      <c r="H978" s="104">
        <v>0</v>
      </c>
    </row>
    <row r="979" spans="1:8" x14ac:dyDescent="0.2">
      <c r="A979" s="126" t="s">
        <v>689</v>
      </c>
      <c r="B979" s="127">
        <v>8.8000000000000007</v>
      </c>
      <c r="C979" s="128">
        <v>8.8000000000000007</v>
      </c>
      <c r="D979" s="102">
        <v>0</v>
      </c>
      <c r="E979" s="102">
        <v>0</v>
      </c>
      <c r="F979" s="123">
        <v>0</v>
      </c>
      <c r="G979" s="104">
        <v>0</v>
      </c>
      <c r="H979" s="104">
        <v>0</v>
      </c>
    </row>
    <row r="980" spans="1:8" x14ac:dyDescent="0.2">
      <c r="A980" s="126" t="s">
        <v>690</v>
      </c>
      <c r="B980" s="127">
        <v>5.6</v>
      </c>
      <c r="C980" s="128">
        <v>0</v>
      </c>
      <c r="D980" s="102">
        <v>0</v>
      </c>
      <c r="E980" s="102">
        <v>0</v>
      </c>
      <c r="F980" s="123">
        <v>0</v>
      </c>
      <c r="G980" s="104">
        <v>0</v>
      </c>
      <c r="H980" s="104">
        <v>0</v>
      </c>
    </row>
    <row r="981" spans="1:8" x14ac:dyDescent="0.2">
      <c r="A981" s="126">
        <v>0</v>
      </c>
      <c r="B981" s="127">
        <v>0</v>
      </c>
      <c r="C981" s="128">
        <v>0</v>
      </c>
      <c r="D981" s="102">
        <v>0</v>
      </c>
      <c r="E981" s="102">
        <v>0</v>
      </c>
      <c r="F981" s="123">
        <v>0</v>
      </c>
      <c r="G981" s="104">
        <v>0</v>
      </c>
      <c r="H981" s="104">
        <v>0</v>
      </c>
    </row>
    <row r="982" spans="1:8" x14ac:dyDescent="0.2">
      <c r="A982" s="126">
        <v>0</v>
      </c>
      <c r="B982" s="127">
        <v>0</v>
      </c>
      <c r="C982" s="128">
        <v>0</v>
      </c>
      <c r="D982" s="102">
        <v>0</v>
      </c>
      <c r="E982" s="102">
        <v>0</v>
      </c>
      <c r="F982" s="123">
        <v>0</v>
      </c>
      <c r="G982" s="104">
        <v>0</v>
      </c>
      <c r="H982" s="104">
        <v>0</v>
      </c>
    </row>
    <row r="983" spans="1:8" x14ac:dyDescent="0.2">
      <c r="A983" s="126">
        <v>0</v>
      </c>
      <c r="B983" s="127">
        <v>0</v>
      </c>
      <c r="C983" s="128">
        <v>0</v>
      </c>
      <c r="D983" s="102">
        <v>0</v>
      </c>
      <c r="E983" s="102">
        <v>0</v>
      </c>
      <c r="F983" s="123">
        <v>0</v>
      </c>
      <c r="G983" s="104">
        <v>0</v>
      </c>
      <c r="H983" s="104">
        <v>0</v>
      </c>
    </row>
    <row r="984" spans="1:8" s="100" customFormat="1" x14ac:dyDescent="0.2">
      <c r="A984" s="139">
        <v>0</v>
      </c>
      <c r="B984" s="121"/>
      <c r="C984" s="122"/>
      <c r="D984" s="102"/>
      <c r="E984" s="102"/>
      <c r="F984" s="123"/>
      <c r="G984" s="104"/>
      <c r="H984" s="104"/>
    </row>
    <row r="985" spans="1:8" s="100" customFormat="1" x14ac:dyDescent="0.2">
      <c r="A985" s="139">
        <v>0</v>
      </c>
      <c r="B985" s="121"/>
      <c r="C985" s="122"/>
      <c r="D985" s="102"/>
      <c r="E985" s="102"/>
      <c r="F985" s="123"/>
      <c r="G985" s="104"/>
      <c r="H985" s="104"/>
    </row>
    <row r="986" spans="1:8" ht="15.75" thickBot="1" x14ac:dyDescent="0.25">
      <c r="A986" s="134">
        <v>0</v>
      </c>
      <c r="B986" s="135"/>
      <c r="C986" s="136"/>
      <c r="D986" s="137"/>
      <c r="E986" s="110"/>
      <c r="F986" s="138"/>
      <c r="G986" s="111"/>
      <c r="H986" s="111"/>
    </row>
    <row r="987" spans="1:8" x14ac:dyDescent="0.2">
      <c r="A987" s="120" t="s">
        <v>691</v>
      </c>
      <c r="B987" s="121"/>
      <c r="C987" s="122"/>
      <c r="F987" s="123"/>
    </row>
    <row r="988" spans="1:8" x14ac:dyDescent="0.2">
      <c r="A988" s="126" t="s">
        <v>115</v>
      </c>
      <c r="B988" s="127">
        <v>45.179000000000002</v>
      </c>
      <c r="C988" s="128">
        <v>46.413699999999999</v>
      </c>
      <c r="D988" s="102">
        <v>0</v>
      </c>
      <c r="E988" s="102">
        <v>0</v>
      </c>
      <c r="F988" s="123">
        <v>0</v>
      </c>
      <c r="G988" s="104">
        <v>0</v>
      </c>
      <c r="H988" s="104">
        <v>0</v>
      </c>
    </row>
    <row r="989" spans="1:8" x14ac:dyDescent="0.2">
      <c r="A989" s="126" t="s">
        <v>692</v>
      </c>
      <c r="B989" s="127">
        <v>55.2</v>
      </c>
      <c r="C989" s="128">
        <v>55.2</v>
      </c>
      <c r="D989" s="102">
        <v>0</v>
      </c>
      <c r="E989" s="102">
        <v>0</v>
      </c>
      <c r="F989" s="123">
        <v>0</v>
      </c>
      <c r="G989" s="104">
        <v>0</v>
      </c>
      <c r="H989" s="104">
        <v>0</v>
      </c>
    </row>
    <row r="990" spans="1:8" x14ac:dyDescent="0.2">
      <c r="A990" s="126" t="s">
        <v>693</v>
      </c>
      <c r="B990" s="127">
        <v>23.7</v>
      </c>
      <c r="C990" s="128">
        <v>23.7</v>
      </c>
      <c r="D990" s="102">
        <v>0</v>
      </c>
      <c r="E990" s="102">
        <v>0</v>
      </c>
      <c r="F990" s="123">
        <v>0</v>
      </c>
      <c r="G990" s="104">
        <v>0</v>
      </c>
      <c r="H990" s="104">
        <v>0</v>
      </c>
    </row>
    <row r="991" spans="1:8" x14ac:dyDescent="0.2">
      <c r="A991" s="126" t="s">
        <v>694</v>
      </c>
      <c r="B991" s="127">
        <v>3</v>
      </c>
      <c r="C991" s="128">
        <v>0</v>
      </c>
      <c r="D991" s="102">
        <v>0</v>
      </c>
      <c r="E991" s="102">
        <v>0</v>
      </c>
      <c r="F991" s="123">
        <v>0</v>
      </c>
      <c r="G991" s="104">
        <v>0</v>
      </c>
      <c r="H991" s="104">
        <v>0</v>
      </c>
    </row>
    <row r="992" spans="1:8" x14ac:dyDescent="0.2">
      <c r="A992" s="126">
        <v>0</v>
      </c>
      <c r="B992" s="127">
        <v>0</v>
      </c>
      <c r="C992" s="128">
        <v>0</v>
      </c>
      <c r="D992" s="102">
        <v>0</v>
      </c>
      <c r="E992" s="102">
        <v>0</v>
      </c>
      <c r="F992" s="123">
        <v>0</v>
      </c>
      <c r="G992" s="104">
        <v>0</v>
      </c>
      <c r="H992" s="104">
        <v>0</v>
      </c>
    </row>
    <row r="993" spans="1:8" x14ac:dyDescent="0.2">
      <c r="A993" s="126">
        <v>0</v>
      </c>
      <c r="B993" s="127">
        <v>0</v>
      </c>
      <c r="C993" s="128">
        <v>0</v>
      </c>
      <c r="D993" s="102">
        <v>0</v>
      </c>
      <c r="E993" s="102">
        <v>0</v>
      </c>
      <c r="F993" s="123">
        <v>0</v>
      </c>
      <c r="G993" s="104">
        <v>0</v>
      </c>
      <c r="H993" s="104">
        <v>0</v>
      </c>
    </row>
    <row r="994" spans="1:8" x14ac:dyDescent="0.2">
      <c r="A994" s="126">
        <v>0</v>
      </c>
      <c r="B994" s="127">
        <v>0</v>
      </c>
      <c r="C994" s="128">
        <v>0</v>
      </c>
      <c r="D994" s="102">
        <v>0</v>
      </c>
      <c r="E994" s="102">
        <v>0</v>
      </c>
      <c r="F994" s="123">
        <v>0</v>
      </c>
      <c r="G994" s="104">
        <v>0</v>
      </c>
      <c r="H994" s="104">
        <v>0</v>
      </c>
    </row>
    <row r="995" spans="1:8" ht="15.75" thickBot="1" x14ac:dyDescent="0.25">
      <c r="A995" s="134">
        <v>0</v>
      </c>
      <c r="B995" s="135"/>
      <c r="C995" s="136"/>
      <c r="D995" s="137"/>
      <c r="E995" s="110"/>
      <c r="F995" s="138"/>
      <c r="G995" s="111"/>
      <c r="H995" s="111"/>
    </row>
    <row r="996" spans="1:8" x14ac:dyDescent="0.2">
      <c r="A996" s="120" t="s">
        <v>695</v>
      </c>
      <c r="B996" s="121"/>
      <c r="C996" s="122"/>
      <c r="F996" s="123"/>
    </row>
    <row r="997" spans="1:8" x14ac:dyDescent="0.2">
      <c r="A997" s="126" t="s">
        <v>115</v>
      </c>
      <c r="B997" s="127">
        <v>83.3</v>
      </c>
      <c r="C997" s="128">
        <v>91.16</v>
      </c>
      <c r="D997" s="102">
        <v>0</v>
      </c>
      <c r="E997" s="102">
        <v>0</v>
      </c>
      <c r="F997" s="123">
        <v>0</v>
      </c>
      <c r="G997" s="104">
        <v>0</v>
      </c>
      <c r="H997" s="104">
        <v>0</v>
      </c>
    </row>
    <row r="998" spans="1:8" x14ac:dyDescent="0.2">
      <c r="A998" s="126" t="s">
        <v>696</v>
      </c>
      <c r="B998" s="127">
        <v>44.7</v>
      </c>
      <c r="C998" s="128">
        <v>44.7</v>
      </c>
      <c r="D998" s="102">
        <v>0</v>
      </c>
      <c r="E998" s="102">
        <v>0</v>
      </c>
      <c r="F998" s="123">
        <v>0</v>
      </c>
      <c r="G998" s="104">
        <v>0</v>
      </c>
      <c r="H998" s="104">
        <v>0</v>
      </c>
    </row>
    <row r="999" spans="1:8" x14ac:dyDescent="0.2">
      <c r="A999" s="126" t="s">
        <v>697</v>
      </c>
      <c r="B999" s="127">
        <v>30.9</v>
      </c>
      <c r="C999" s="128">
        <v>30.9</v>
      </c>
      <c r="D999" s="102">
        <v>0</v>
      </c>
      <c r="E999" s="102">
        <v>0</v>
      </c>
      <c r="F999" s="123">
        <v>0</v>
      </c>
      <c r="G999" s="104">
        <v>0</v>
      </c>
      <c r="H999" s="104">
        <v>0</v>
      </c>
    </row>
    <row r="1000" spans="1:8" x14ac:dyDescent="0.2">
      <c r="A1000" s="126">
        <v>0</v>
      </c>
      <c r="B1000" s="127">
        <v>0</v>
      </c>
      <c r="C1000" s="128">
        <v>0</v>
      </c>
      <c r="D1000" s="102">
        <v>0</v>
      </c>
      <c r="E1000" s="102">
        <v>0</v>
      </c>
      <c r="F1000" s="123">
        <v>0</v>
      </c>
      <c r="G1000" s="104">
        <v>0</v>
      </c>
      <c r="H1000" s="104">
        <v>0</v>
      </c>
    </row>
    <row r="1001" spans="1:8" x14ac:dyDescent="0.2">
      <c r="A1001" s="126">
        <v>0</v>
      </c>
      <c r="B1001" s="127">
        <v>0</v>
      </c>
      <c r="C1001" s="128">
        <v>0</v>
      </c>
      <c r="D1001" s="102">
        <v>0</v>
      </c>
      <c r="E1001" s="102">
        <v>0</v>
      </c>
      <c r="F1001" s="123">
        <v>0</v>
      </c>
      <c r="G1001" s="104">
        <v>0</v>
      </c>
      <c r="H1001" s="104">
        <v>0</v>
      </c>
    </row>
    <row r="1002" spans="1:8" x14ac:dyDescent="0.2">
      <c r="A1002" s="126">
        <v>0</v>
      </c>
      <c r="B1002" s="127">
        <v>0</v>
      </c>
      <c r="C1002" s="128">
        <v>0</v>
      </c>
      <c r="D1002" s="102">
        <v>0</v>
      </c>
      <c r="E1002" s="102">
        <v>0</v>
      </c>
      <c r="F1002" s="123">
        <v>0</v>
      </c>
      <c r="G1002" s="104">
        <v>0</v>
      </c>
      <c r="H1002" s="104">
        <v>0</v>
      </c>
    </row>
    <row r="1003" spans="1:8" ht="15.75" thickBot="1" x14ac:dyDescent="0.25">
      <c r="A1003" s="134">
        <v>0</v>
      </c>
      <c r="B1003" s="135"/>
      <c r="C1003" s="136"/>
      <c r="D1003" s="137"/>
      <c r="E1003" s="110"/>
      <c r="F1003" s="138"/>
      <c r="G1003" s="111"/>
      <c r="H1003" s="111"/>
    </row>
    <row r="1004" spans="1:8" x14ac:dyDescent="0.2">
      <c r="A1004" s="120" t="s">
        <v>698</v>
      </c>
      <c r="B1004" s="121"/>
      <c r="C1004" s="122"/>
      <c r="F1004" s="123"/>
    </row>
    <row r="1005" spans="1:8" x14ac:dyDescent="0.2">
      <c r="A1005" s="126" t="s">
        <v>115</v>
      </c>
      <c r="B1005" s="127">
        <v>52.1</v>
      </c>
      <c r="C1005" s="128">
        <v>47.7</v>
      </c>
      <c r="D1005" s="102">
        <v>0</v>
      </c>
      <c r="E1005" s="102">
        <v>0</v>
      </c>
      <c r="F1005" s="123">
        <v>0</v>
      </c>
      <c r="G1005" s="104">
        <v>0</v>
      </c>
      <c r="H1005" s="104">
        <v>0</v>
      </c>
    </row>
    <row r="1006" spans="1:8" x14ac:dyDescent="0.2">
      <c r="A1006" s="126" t="s">
        <v>699</v>
      </c>
      <c r="B1006" s="127">
        <v>66.099999999999994</v>
      </c>
      <c r="C1006" s="128">
        <v>66.099999999999994</v>
      </c>
      <c r="D1006" s="102">
        <v>0</v>
      </c>
      <c r="E1006" s="102">
        <v>0</v>
      </c>
      <c r="F1006" s="123">
        <v>0</v>
      </c>
      <c r="G1006" s="104">
        <v>0</v>
      </c>
      <c r="H1006" s="104">
        <v>0</v>
      </c>
    </row>
    <row r="1007" spans="1:8" x14ac:dyDescent="0.2">
      <c r="A1007" s="126" t="s">
        <v>700</v>
      </c>
      <c r="B1007" s="127">
        <v>7.6</v>
      </c>
      <c r="C1007" s="128">
        <v>0</v>
      </c>
      <c r="D1007" s="102">
        <v>0</v>
      </c>
      <c r="E1007" s="102">
        <v>0</v>
      </c>
      <c r="F1007" s="123">
        <v>0</v>
      </c>
      <c r="G1007" s="104">
        <v>0</v>
      </c>
      <c r="H1007" s="104">
        <v>0</v>
      </c>
    </row>
    <row r="1008" spans="1:8" x14ac:dyDescent="0.2">
      <c r="A1008" s="126">
        <v>0</v>
      </c>
      <c r="B1008" s="127">
        <v>0</v>
      </c>
      <c r="C1008" s="128">
        <v>0</v>
      </c>
      <c r="D1008" s="102">
        <v>0</v>
      </c>
      <c r="E1008" s="102">
        <v>0</v>
      </c>
      <c r="F1008" s="123">
        <v>0</v>
      </c>
      <c r="G1008" s="104">
        <v>0</v>
      </c>
      <c r="H1008" s="104">
        <v>0</v>
      </c>
    </row>
    <row r="1009" spans="1:8" x14ac:dyDescent="0.2">
      <c r="A1009" s="126">
        <v>0</v>
      </c>
      <c r="B1009" s="127">
        <v>0</v>
      </c>
      <c r="C1009" s="128">
        <v>0</v>
      </c>
      <c r="D1009" s="102">
        <v>0</v>
      </c>
      <c r="E1009" s="102">
        <v>0</v>
      </c>
      <c r="F1009" s="123">
        <v>0</v>
      </c>
      <c r="G1009" s="104">
        <v>0</v>
      </c>
      <c r="H1009" s="104">
        <v>0</v>
      </c>
    </row>
    <row r="1010" spans="1:8" x14ac:dyDescent="0.2">
      <c r="A1010" s="126">
        <v>0</v>
      </c>
      <c r="B1010" s="127">
        <v>0</v>
      </c>
      <c r="C1010" s="128">
        <v>0</v>
      </c>
      <c r="D1010" s="102">
        <v>0</v>
      </c>
      <c r="E1010" s="102">
        <v>0</v>
      </c>
      <c r="F1010" s="123">
        <v>0</v>
      </c>
      <c r="G1010" s="104">
        <v>0</v>
      </c>
      <c r="H1010" s="104">
        <v>0</v>
      </c>
    </row>
    <row r="1011" spans="1:8" ht="15.75" thickBot="1" x14ac:dyDescent="0.25">
      <c r="A1011" s="134">
        <v>0</v>
      </c>
      <c r="B1011" s="135"/>
      <c r="C1011" s="136"/>
      <c r="D1011" s="137"/>
      <c r="E1011" s="110"/>
      <c r="F1011" s="138"/>
      <c r="G1011" s="111"/>
      <c r="H1011" s="111"/>
    </row>
    <row r="1012" spans="1:8" x14ac:dyDescent="0.2">
      <c r="A1012" s="120" t="s">
        <v>701</v>
      </c>
      <c r="B1012" s="121"/>
      <c r="C1012" s="122"/>
      <c r="F1012" s="123"/>
    </row>
    <row r="1013" spans="1:8" x14ac:dyDescent="0.2">
      <c r="A1013" s="126" t="s">
        <v>115</v>
      </c>
      <c r="B1013" s="127">
        <v>49.7</v>
      </c>
      <c r="C1013" s="128">
        <v>55.75</v>
      </c>
      <c r="D1013" s="102">
        <v>0</v>
      </c>
      <c r="E1013" s="102">
        <v>0</v>
      </c>
      <c r="F1013" s="123">
        <v>0</v>
      </c>
      <c r="G1013" s="104">
        <v>0</v>
      </c>
      <c r="H1013" s="104">
        <v>0</v>
      </c>
    </row>
    <row r="1014" spans="1:8" x14ac:dyDescent="0.2">
      <c r="A1014" s="126" t="s">
        <v>702</v>
      </c>
      <c r="B1014" s="127">
        <v>87</v>
      </c>
      <c r="C1014" s="128">
        <v>87</v>
      </c>
      <c r="D1014" s="102">
        <v>0</v>
      </c>
      <c r="E1014" s="102">
        <v>0</v>
      </c>
      <c r="F1014" s="123">
        <v>0</v>
      </c>
      <c r="G1014" s="104">
        <v>0</v>
      </c>
      <c r="H1014" s="104">
        <v>0</v>
      </c>
    </row>
    <row r="1015" spans="1:8" x14ac:dyDescent="0.2">
      <c r="A1015" s="126" t="s">
        <v>703</v>
      </c>
      <c r="B1015" s="127">
        <v>63.4</v>
      </c>
      <c r="C1015" s="128">
        <v>63.4</v>
      </c>
      <c r="D1015" s="102">
        <v>0</v>
      </c>
      <c r="E1015" s="102">
        <v>0</v>
      </c>
      <c r="F1015" s="123">
        <v>0</v>
      </c>
      <c r="G1015" s="104">
        <v>0</v>
      </c>
      <c r="H1015" s="104">
        <v>0</v>
      </c>
    </row>
    <row r="1016" spans="1:8" x14ac:dyDescent="0.2">
      <c r="A1016" s="126" t="s">
        <v>704</v>
      </c>
      <c r="B1016" s="127">
        <v>25</v>
      </c>
      <c r="C1016" s="128">
        <v>45</v>
      </c>
      <c r="D1016" s="102">
        <v>0</v>
      </c>
      <c r="E1016" s="102">
        <v>0</v>
      </c>
      <c r="F1016" s="123">
        <v>0</v>
      </c>
      <c r="G1016" s="104">
        <v>0</v>
      </c>
      <c r="H1016" s="104">
        <v>0</v>
      </c>
    </row>
    <row r="1017" spans="1:8" x14ac:dyDescent="0.2">
      <c r="A1017" s="126" t="s">
        <v>705</v>
      </c>
      <c r="B1017" s="127">
        <v>34.99</v>
      </c>
      <c r="C1017" s="128">
        <v>34.99</v>
      </c>
      <c r="D1017" s="102">
        <v>0</v>
      </c>
      <c r="E1017" s="102">
        <v>0</v>
      </c>
      <c r="F1017" s="123">
        <v>0</v>
      </c>
      <c r="G1017" s="104">
        <v>0</v>
      </c>
      <c r="H1017" s="104">
        <v>0</v>
      </c>
    </row>
    <row r="1018" spans="1:8" x14ac:dyDescent="0.2">
      <c r="A1018" s="126" t="s">
        <v>706</v>
      </c>
      <c r="B1018" s="127">
        <v>34</v>
      </c>
      <c r="C1018" s="128">
        <v>34</v>
      </c>
      <c r="D1018" s="102">
        <v>0</v>
      </c>
      <c r="E1018" s="102">
        <v>0</v>
      </c>
      <c r="F1018" s="123">
        <v>0</v>
      </c>
      <c r="G1018" s="104">
        <v>0</v>
      </c>
      <c r="H1018" s="104">
        <v>0</v>
      </c>
    </row>
    <row r="1019" spans="1:8" x14ac:dyDescent="0.2">
      <c r="A1019" s="126">
        <v>0</v>
      </c>
      <c r="B1019" s="127">
        <v>0</v>
      </c>
      <c r="C1019" s="128">
        <v>0</v>
      </c>
      <c r="D1019" s="102">
        <v>0</v>
      </c>
      <c r="E1019" s="102">
        <v>0</v>
      </c>
      <c r="F1019" s="123">
        <v>0</v>
      </c>
      <c r="G1019" s="104">
        <v>0</v>
      </c>
      <c r="H1019" s="104">
        <v>0</v>
      </c>
    </row>
    <row r="1020" spans="1:8" x14ac:dyDescent="0.2">
      <c r="A1020" s="126">
        <v>0</v>
      </c>
      <c r="B1020" s="127">
        <v>0</v>
      </c>
      <c r="C1020" s="128">
        <v>0</v>
      </c>
      <c r="D1020" s="102">
        <v>0</v>
      </c>
      <c r="E1020" s="102">
        <v>0</v>
      </c>
      <c r="F1020" s="123">
        <v>0</v>
      </c>
      <c r="G1020" s="104">
        <v>0</v>
      </c>
      <c r="H1020" s="104">
        <v>0</v>
      </c>
    </row>
    <row r="1021" spans="1:8" x14ac:dyDescent="0.2">
      <c r="A1021" s="126">
        <v>0</v>
      </c>
      <c r="B1021" s="127">
        <v>0</v>
      </c>
      <c r="C1021" s="128">
        <v>0</v>
      </c>
      <c r="D1021" s="102">
        <v>0</v>
      </c>
      <c r="E1021" s="102">
        <v>0</v>
      </c>
      <c r="F1021" s="123">
        <v>0</v>
      </c>
      <c r="G1021" s="104">
        <v>0</v>
      </c>
      <c r="H1021" s="104">
        <v>0</v>
      </c>
    </row>
    <row r="1022" spans="1:8" s="100" customFormat="1" x14ac:dyDescent="0.2">
      <c r="A1022" s="139">
        <v>0</v>
      </c>
      <c r="B1022" s="127"/>
      <c r="C1022" s="128"/>
      <c r="D1022" s="102"/>
      <c r="E1022" s="102"/>
      <c r="F1022" s="123"/>
      <c r="G1022" s="104"/>
      <c r="H1022" s="104"/>
    </row>
    <row r="1023" spans="1:8" s="100" customFormat="1" x14ac:dyDescent="0.2">
      <c r="A1023" s="139">
        <v>0</v>
      </c>
      <c r="B1023" s="127"/>
      <c r="C1023" s="128"/>
      <c r="D1023" s="102"/>
      <c r="E1023" s="102"/>
      <c r="F1023" s="123"/>
      <c r="G1023" s="104"/>
      <c r="H1023" s="104"/>
    </row>
    <row r="1024" spans="1:8" ht="15.75" thickBot="1" x14ac:dyDescent="0.25">
      <c r="A1024" s="134">
        <v>0</v>
      </c>
      <c r="B1024" s="135"/>
      <c r="C1024" s="136"/>
      <c r="D1024" s="137"/>
      <c r="E1024" s="110"/>
      <c r="F1024" s="138"/>
      <c r="G1024" s="111"/>
      <c r="H1024" s="111"/>
    </row>
    <row r="1025" spans="1:8" x14ac:dyDescent="0.2">
      <c r="A1025" s="120" t="s">
        <v>707</v>
      </c>
      <c r="B1025" s="121"/>
      <c r="C1025" s="122"/>
      <c r="F1025" s="123"/>
    </row>
    <row r="1026" spans="1:8" x14ac:dyDescent="0.2">
      <c r="A1026" s="126" t="s">
        <v>115</v>
      </c>
      <c r="B1026" s="127">
        <v>33.1</v>
      </c>
      <c r="C1026" s="128">
        <v>42.62</v>
      </c>
      <c r="D1026" s="102">
        <v>0</v>
      </c>
      <c r="E1026" s="102">
        <v>0</v>
      </c>
      <c r="F1026" s="123">
        <v>0</v>
      </c>
      <c r="G1026" s="104">
        <v>0</v>
      </c>
      <c r="H1026" s="104">
        <v>0</v>
      </c>
    </row>
    <row r="1027" spans="1:8" x14ac:dyDescent="0.2">
      <c r="A1027" s="126" t="s">
        <v>708</v>
      </c>
      <c r="B1027" s="127">
        <v>47</v>
      </c>
      <c r="C1027" s="128">
        <v>47.1</v>
      </c>
      <c r="D1027" s="102">
        <v>0</v>
      </c>
      <c r="E1027" s="102">
        <v>0</v>
      </c>
      <c r="F1027" s="123">
        <v>0</v>
      </c>
      <c r="G1027" s="104">
        <v>0</v>
      </c>
      <c r="H1027" s="104">
        <v>0</v>
      </c>
    </row>
    <row r="1028" spans="1:8" x14ac:dyDescent="0.2">
      <c r="A1028" s="126" t="s">
        <v>709</v>
      </c>
      <c r="B1028" s="127">
        <v>13</v>
      </c>
      <c r="C1028" s="128">
        <v>14</v>
      </c>
      <c r="D1028" s="102">
        <v>0</v>
      </c>
      <c r="E1028" s="102">
        <v>0</v>
      </c>
      <c r="F1028" s="123">
        <v>0</v>
      </c>
      <c r="G1028" s="104">
        <v>0</v>
      </c>
      <c r="H1028" s="104">
        <v>0</v>
      </c>
    </row>
    <row r="1029" spans="1:8" x14ac:dyDescent="0.2">
      <c r="A1029" s="126" t="s">
        <v>710</v>
      </c>
      <c r="B1029" s="127">
        <v>10</v>
      </c>
      <c r="C1029" s="128">
        <v>10</v>
      </c>
      <c r="D1029" s="102">
        <v>0</v>
      </c>
      <c r="E1029" s="102">
        <v>0</v>
      </c>
      <c r="F1029" s="123">
        <v>0</v>
      </c>
      <c r="G1029" s="104">
        <v>0</v>
      </c>
      <c r="H1029" s="104">
        <v>0</v>
      </c>
    </row>
    <row r="1030" spans="1:8" x14ac:dyDescent="0.2">
      <c r="A1030" s="126" t="s">
        <v>711</v>
      </c>
      <c r="B1030" s="127">
        <v>10</v>
      </c>
      <c r="C1030" s="128">
        <v>10</v>
      </c>
      <c r="D1030" s="102">
        <v>0</v>
      </c>
      <c r="E1030" s="102">
        <v>0</v>
      </c>
      <c r="F1030" s="123">
        <v>0</v>
      </c>
      <c r="G1030" s="104">
        <v>0</v>
      </c>
      <c r="H1030" s="104">
        <v>0</v>
      </c>
    </row>
    <row r="1031" spans="1:8" x14ac:dyDescent="0.2">
      <c r="A1031" s="126" t="s">
        <v>712</v>
      </c>
      <c r="B1031" s="127">
        <v>10</v>
      </c>
      <c r="C1031" s="128">
        <v>10</v>
      </c>
      <c r="D1031" s="102">
        <v>0</v>
      </c>
      <c r="E1031" s="102">
        <v>0</v>
      </c>
      <c r="F1031" s="123">
        <v>0</v>
      </c>
      <c r="G1031" s="104">
        <v>0</v>
      </c>
      <c r="H1031" s="104">
        <v>0</v>
      </c>
    </row>
    <row r="1032" spans="1:8" x14ac:dyDescent="0.2">
      <c r="A1032" s="126" t="s">
        <v>713</v>
      </c>
      <c r="B1032" s="127">
        <v>10</v>
      </c>
      <c r="C1032" s="128">
        <v>10</v>
      </c>
      <c r="D1032" s="102">
        <v>0</v>
      </c>
      <c r="E1032" s="102">
        <v>0</v>
      </c>
      <c r="F1032" s="123">
        <v>0</v>
      </c>
      <c r="G1032" s="104">
        <v>0</v>
      </c>
      <c r="H1032" s="104">
        <v>0</v>
      </c>
    </row>
    <row r="1033" spans="1:8" x14ac:dyDescent="0.2">
      <c r="A1033" s="126" t="s">
        <v>714</v>
      </c>
      <c r="B1033" s="127">
        <v>10</v>
      </c>
      <c r="C1033" s="128">
        <v>10</v>
      </c>
      <c r="D1033" s="102">
        <v>0</v>
      </c>
      <c r="E1033" s="102">
        <v>0</v>
      </c>
      <c r="F1033" s="123">
        <v>0</v>
      </c>
      <c r="G1033" s="104">
        <v>0</v>
      </c>
      <c r="H1033" s="104">
        <v>0</v>
      </c>
    </row>
    <row r="1034" spans="1:8" x14ac:dyDescent="0.2">
      <c r="A1034" s="126" t="s">
        <v>715</v>
      </c>
      <c r="B1034" s="127">
        <v>10</v>
      </c>
      <c r="C1034" s="128">
        <v>10</v>
      </c>
      <c r="D1034" s="102">
        <v>0</v>
      </c>
      <c r="E1034" s="102">
        <v>0</v>
      </c>
      <c r="F1034" s="123">
        <v>0</v>
      </c>
      <c r="G1034" s="104">
        <v>0</v>
      </c>
      <c r="H1034" s="104">
        <v>0</v>
      </c>
    </row>
    <row r="1035" spans="1:8" x14ac:dyDescent="0.2">
      <c r="A1035" s="126" t="s">
        <v>716</v>
      </c>
      <c r="B1035" s="127">
        <v>10</v>
      </c>
      <c r="C1035" s="128">
        <v>10</v>
      </c>
      <c r="D1035" s="102">
        <v>0</v>
      </c>
      <c r="E1035" s="102">
        <v>0</v>
      </c>
      <c r="F1035" s="123">
        <v>0</v>
      </c>
      <c r="G1035" s="104">
        <v>0</v>
      </c>
      <c r="H1035" s="104">
        <v>0</v>
      </c>
    </row>
    <row r="1036" spans="1:8" x14ac:dyDescent="0.2">
      <c r="A1036" s="126">
        <v>0</v>
      </c>
      <c r="B1036" s="127">
        <v>0</v>
      </c>
      <c r="C1036" s="128">
        <v>0</v>
      </c>
      <c r="D1036" s="102">
        <v>0</v>
      </c>
      <c r="E1036" s="102">
        <v>0</v>
      </c>
      <c r="F1036" s="123">
        <v>0</v>
      </c>
      <c r="G1036" s="104">
        <v>0</v>
      </c>
      <c r="H1036" s="104">
        <v>0</v>
      </c>
    </row>
    <row r="1037" spans="1:8" x14ac:dyDescent="0.2">
      <c r="A1037" s="126">
        <v>0</v>
      </c>
      <c r="B1037" s="127">
        <v>0</v>
      </c>
      <c r="C1037" s="128">
        <v>0</v>
      </c>
      <c r="D1037" s="102">
        <v>0</v>
      </c>
      <c r="E1037" s="102">
        <v>0</v>
      </c>
      <c r="F1037" s="123">
        <v>0</v>
      </c>
      <c r="G1037" s="104">
        <v>0</v>
      </c>
      <c r="H1037" s="104">
        <v>0</v>
      </c>
    </row>
    <row r="1038" spans="1:8" x14ac:dyDescent="0.2">
      <c r="A1038" s="126">
        <v>0</v>
      </c>
      <c r="B1038" s="127">
        <v>0</v>
      </c>
      <c r="C1038" s="128">
        <v>0</v>
      </c>
      <c r="D1038" s="102">
        <v>0</v>
      </c>
      <c r="E1038" s="102">
        <v>0</v>
      </c>
      <c r="F1038" s="123">
        <v>0</v>
      </c>
      <c r="G1038" s="104">
        <v>0</v>
      </c>
      <c r="H1038" s="104">
        <v>0</v>
      </c>
    </row>
    <row r="1039" spans="1:8" ht="15.75" thickBot="1" x14ac:dyDescent="0.25">
      <c r="A1039" s="134">
        <v>0</v>
      </c>
      <c r="B1039" s="135"/>
      <c r="C1039" s="136"/>
      <c r="D1039" s="137"/>
      <c r="E1039" s="110"/>
      <c r="F1039" s="138"/>
      <c r="G1039" s="111"/>
      <c r="H1039" s="111"/>
    </row>
    <row r="1040" spans="1:8" x14ac:dyDescent="0.2">
      <c r="A1040" s="120" t="s">
        <v>717</v>
      </c>
      <c r="B1040" s="121"/>
      <c r="C1040" s="122"/>
      <c r="F1040" s="123"/>
    </row>
    <row r="1041" spans="1:8" x14ac:dyDescent="0.2">
      <c r="A1041" s="126" t="s">
        <v>115</v>
      </c>
      <c r="B1041" s="127">
        <v>36.671999999999997</v>
      </c>
      <c r="C1041" s="128">
        <v>39.031500000000001</v>
      </c>
      <c r="D1041" s="102">
        <v>0</v>
      </c>
      <c r="E1041" s="102">
        <v>0</v>
      </c>
      <c r="F1041" s="123">
        <v>0</v>
      </c>
      <c r="G1041" s="104">
        <v>0</v>
      </c>
      <c r="H1041" s="104">
        <v>0</v>
      </c>
    </row>
    <row r="1042" spans="1:8" x14ac:dyDescent="0.2">
      <c r="A1042" s="126" t="s">
        <v>718</v>
      </c>
      <c r="B1042" s="127">
        <v>53.5</v>
      </c>
      <c r="C1042" s="128">
        <v>53.5</v>
      </c>
      <c r="D1042" s="102">
        <v>0</v>
      </c>
      <c r="E1042" s="102">
        <v>0</v>
      </c>
      <c r="F1042" s="123">
        <v>0</v>
      </c>
      <c r="G1042" s="104">
        <v>0</v>
      </c>
      <c r="H1042" s="104">
        <v>0</v>
      </c>
    </row>
    <row r="1043" spans="1:8" x14ac:dyDescent="0.2">
      <c r="A1043" s="126" t="s">
        <v>719</v>
      </c>
      <c r="B1043" s="127">
        <v>12.7</v>
      </c>
      <c r="C1043" s="128">
        <v>10.9</v>
      </c>
      <c r="D1043" s="102">
        <v>0</v>
      </c>
      <c r="E1043" s="102">
        <v>0</v>
      </c>
      <c r="F1043" s="123">
        <v>0</v>
      </c>
      <c r="G1043" s="104">
        <v>0</v>
      </c>
      <c r="H1043" s="104">
        <v>0</v>
      </c>
    </row>
    <row r="1044" spans="1:8" x14ac:dyDescent="0.2">
      <c r="A1044" s="126" t="s">
        <v>720</v>
      </c>
      <c r="B1044" s="127">
        <v>20</v>
      </c>
      <c r="C1044" s="128">
        <v>20</v>
      </c>
      <c r="D1044" s="102">
        <v>0</v>
      </c>
      <c r="E1044" s="102">
        <v>0</v>
      </c>
      <c r="F1044" s="123">
        <v>0</v>
      </c>
      <c r="G1044" s="104">
        <v>0</v>
      </c>
      <c r="H1044" s="104">
        <v>0</v>
      </c>
    </row>
    <row r="1045" spans="1:8" x14ac:dyDescent="0.2">
      <c r="A1045" s="126" t="s">
        <v>721</v>
      </c>
      <c r="B1045" s="127">
        <v>11.9</v>
      </c>
      <c r="C1045" s="128">
        <v>33.799999999999997</v>
      </c>
      <c r="D1045" s="102">
        <v>0</v>
      </c>
      <c r="E1045" s="102">
        <v>0</v>
      </c>
      <c r="F1045" s="123">
        <v>0</v>
      </c>
      <c r="G1045" s="104">
        <v>0</v>
      </c>
      <c r="H1045" s="104">
        <v>0</v>
      </c>
    </row>
    <row r="1046" spans="1:8" x14ac:dyDescent="0.2">
      <c r="A1046" s="126" t="s">
        <v>722</v>
      </c>
      <c r="B1046" s="127">
        <v>13.2</v>
      </c>
      <c r="C1046" s="128">
        <v>9.6</v>
      </c>
      <c r="D1046" s="102">
        <v>0</v>
      </c>
      <c r="E1046" s="102">
        <v>0</v>
      </c>
      <c r="F1046" s="123">
        <v>0</v>
      </c>
      <c r="G1046" s="104">
        <v>0</v>
      </c>
      <c r="H1046" s="104">
        <v>0</v>
      </c>
    </row>
    <row r="1047" spans="1:8" x14ac:dyDescent="0.2">
      <c r="A1047" s="126" t="s">
        <v>633</v>
      </c>
      <c r="B1047" s="127">
        <v>6.6</v>
      </c>
      <c r="C1047" s="128">
        <v>6.6</v>
      </c>
      <c r="D1047" s="102">
        <v>0</v>
      </c>
      <c r="E1047" s="102">
        <v>0</v>
      </c>
      <c r="F1047" s="123">
        <v>0</v>
      </c>
      <c r="G1047" s="104">
        <v>0</v>
      </c>
      <c r="H1047" s="104">
        <v>0</v>
      </c>
    </row>
    <row r="1048" spans="1:8" x14ac:dyDescent="0.2">
      <c r="A1048" s="126">
        <v>0</v>
      </c>
      <c r="B1048" s="127">
        <v>0</v>
      </c>
      <c r="C1048" s="128">
        <v>0</v>
      </c>
      <c r="D1048" s="102">
        <v>0</v>
      </c>
      <c r="E1048" s="102">
        <v>0</v>
      </c>
      <c r="F1048" s="123">
        <v>0</v>
      </c>
      <c r="G1048" s="104">
        <v>0</v>
      </c>
      <c r="H1048" s="104">
        <v>0</v>
      </c>
    </row>
    <row r="1049" spans="1:8" x14ac:dyDescent="0.2">
      <c r="A1049" s="126">
        <v>0</v>
      </c>
      <c r="B1049" s="127">
        <v>0</v>
      </c>
      <c r="C1049" s="128">
        <v>0</v>
      </c>
      <c r="D1049" s="102">
        <v>0</v>
      </c>
      <c r="E1049" s="102">
        <v>0</v>
      </c>
      <c r="F1049" s="123">
        <v>0</v>
      </c>
      <c r="G1049" s="104">
        <v>0</v>
      </c>
      <c r="H1049" s="104">
        <v>0</v>
      </c>
    </row>
    <row r="1050" spans="1:8" x14ac:dyDescent="0.2">
      <c r="A1050" s="126">
        <v>0</v>
      </c>
      <c r="B1050" s="127">
        <v>0</v>
      </c>
      <c r="C1050" s="128">
        <v>0</v>
      </c>
      <c r="D1050" s="102">
        <v>0</v>
      </c>
      <c r="E1050" s="102">
        <v>0</v>
      </c>
      <c r="F1050" s="123">
        <v>0</v>
      </c>
      <c r="G1050" s="104">
        <v>0</v>
      </c>
      <c r="H1050" s="104">
        <v>0</v>
      </c>
    </row>
    <row r="1051" spans="1:8" s="100" customFormat="1" x14ac:dyDescent="0.2">
      <c r="A1051" s="139">
        <v>0</v>
      </c>
      <c r="B1051" s="121"/>
      <c r="C1051" s="122"/>
      <c r="D1051" s="102"/>
      <c r="E1051" s="102"/>
      <c r="F1051" s="123"/>
      <c r="G1051" s="104"/>
      <c r="H1051" s="104"/>
    </row>
    <row r="1052" spans="1:8" s="100" customFormat="1" x14ac:dyDescent="0.2">
      <c r="A1052" s="139">
        <v>0</v>
      </c>
      <c r="B1052" s="121"/>
      <c r="C1052" s="122"/>
      <c r="D1052" s="102"/>
      <c r="E1052" s="102"/>
      <c r="F1052" s="123"/>
      <c r="G1052" s="104"/>
      <c r="H1052" s="104"/>
    </row>
    <row r="1053" spans="1:8" ht="15.75" thickBot="1" x14ac:dyDescent="0.25">
      <c r="A1053" s="134">
        <v>0</v>
      </c>
      <c r="B1053" s="135"/>
      <c r="C1053" s="136"/>
      <c r="D1053" s="137"/>
      <c r="E1053" s="110"/>
      <c r="F1053" s="138"/>
      <c r="G1053" s="111"/>
      <c r="H1053" s="111"/>
    </row>
    <row r="1054" spans="1:8" x14ac:dyDescent="0.2">
      <c r="A1054" s="120" t="s">
        <v>723</v>
      </c>
      <c r="B1054" s="121"/>
      <c r="C1054" s="122"/>
      <c r="F1054" s="123"/>
    </row>
    <row r="1055" spans="1:8" x14ac:dyDescent="0.2">
      <c r="A1055" s="126" t="s">
        <v>115</v>
      </c>
      <c r="B1055" s="127">
        <v>21.56</v>
      </c>
      <c r="C1055" s="128">
        <v>26.65</v>
      </c>
      <c r="D1055" s="102">
        <v>0</v>
      </c>
      <c r="E1055" s="102">
        <v>0</v>
      </c>
      <c r="F1055" s="123">
        <v>0</v>
      </c>
      <c r="G1055" s="104">
        <v>0</v>
      </c>
      <c r="H1055" s="104">
        <v>0</v>
      </c>
    </row>
    <row r="1056" spans="1:8" x14ac:dyDescent="0.2">
      <c r="A1056" s="126" t="s">
        <v>724</v>
      </c>
      <c r="B1056" s="127">
        <v>44.4</v>
      </c>
      <c r="C1056" s="128">
        <v>45.5</v>
      </c>
      <c r="D1056" s="102">
        <v>0</v>
      </c>
      <c r="E1056" s="102">
        <v>0</v>
      </c>
      <c r="F1056" s="123">
        <v>0</v>
      </c>
      <c r="G1056" s="104">
        <v>0</v>
      </c>
      <c r="H1056" s="104">
        <v>0</v>
      </c>
    </row>
    <row r="1057" spans="1:8" x14ac:dyDescent="0.2">
      <c r="A1057" s="126" t="s">
        <v>725</v>
      </c>
      <c r="B1057" s="127">
        <v>5</v>
      </c>
      <c r="C1057" s="128">
        <v>0</v>
      </c>
      <c r="D1057" s="102">
        <v>0</v>
      </c>
      <c r="E1057" s="102">
        <v>0</v>
      </c>
      <c r="F1057" s="123">
        <v>0</v>
      </c>
      <c r="G1057" s="104">
        <v>0</v>
      </c>
      <c r="H1057" s="104">
        <v>0</v>
      </c>
    </row>
    <row r="1058" spans="1:8" x14ac:dyDescent="0.2">
      <c r="A1058" s="126" t="s">
        <v>726</v>
      </c>
      <c r="B1058" s="127">
        <v>26.6</v>
      </c>
      <c r="C1058" s="128">
        <v>63.88</v>
      </c>
      <c r="D1058" s="102">
        <v>0</v>
      </c>
      <c r="E1058" s="102">
        <v>0</v>
      </c>
      <c r="F1058" s="123">
        <v>0</v>
      </c>
      <c r="G1058" s="104">
        <v>0</v>
      </c>
      <c r="H1058" s="104">
        <v>0</v>
      </c>
    </row>
    <row r="1059" spans="1:8" x14ac:dyDescent="0.2">
      <c r="A1059" s="126" t="s">
        <v>727</v>
      </c>
      <c r="B1059" s="127">
        <v>18</v>
      </c>
      <c r="C1059" s="128">
        <v>25</v>
      </c>
      <c r="D1059" s="102">
        <v>0</v>
      </c>
      <c r="E1059" s="102">
        <v>0</v>
      </c>
      <c r="F1059" s="123">
        <v>0</v>
      </c>
      <c r="G1059" s="104">
        <v>0</v>
      </c>
      <c r="H1059" s="104">
        <v>0</v>
      </c>
    </row>
    <row r="1060" spans="1:8" x14ac:dyDescent="0.2">
      <c r="A1060" s="126" t="s">
        <v>728</v>
      </c>
      <c r="B1060" s="127">
        <v>31</v>
      </c>
      <c r="C1060" s="128">
        <v>28</v>
      </c>
      <c r="D1060" s="102">
        <v>0</v>
      </c>
      <c r="E1060" s="102">
        <v>0</v>
      </c>
      <c r="F1060" s="123">
        <v>0</v>
      </c>
      <c r="G1060" s="104">
        <v>0</v>
      </c>
      <c r="H1060" s="104">
        <v>0</v>
      </c>
    </row>
    <row r="1061" spans="1:8" x14ac:dyDescent="0.2">
      <c r="A1061" s="126" t="s">
        <v>729</v>
      </c>
      <c r="B1061" s="127">
        <v>10</v>
      </c>
      <c r="C1061" s="128">
        <v>10</v>
      </c>
      <c r="D1061" s="102">
        <v>0</v>
      </c>
      <c r="E1061" s="102">
        <v>0</v>
      </c>
      <c r="F1061" s="123">
        <v>0</v>
      </c>
      <c r="G1061" s="104">
        <v>0</v>
      </c>
      <c r="H1061" s="104">
        <v>0</v>
      </c>
    </row>
    <row r="1062" spans="1:8" x14ac:dyDescent="0.2">
      <c r="A1062" s="126" t="s">
        <v>730</v>
      </c>
      <c r="B1062" s="127">
        <v>10</v>
      </c>
      <c r="C1062" s="128">
        <v>10</v>
      </c>
      <c r="D1062" s="102">
        <v>0</v>
      </c>
      <c r="E1062" s="102">
        <v>0</v>
      </c>
      <c r="F1062" s="123">
        <v>0</v>
      </c>
      <c r="G1062" s="104">
        <v>0</v>
      </c>
      <c r="H1062" s="104">
        <v>0</v>
      </c>
    </row>
    <row r="1063" spans="1:8" x14ac:dyDescent="0.2">
      <c r="A1063" s="126" t="s">
        <v>731</v>
      </c>
      <c r="B1063" s="127">
        <v>10</v>
      </c>
      <c r="C1063" s="128">
        <v>10</v>
      </c>
      <c r="D1063" s="102">
        <v>0</v>
      </c>
      <c r="E1063" s="102">
        <v>0</v>
      </c>
      <c r="F1063" s="123">
        <v>0</v>
      </c>
      <c r="G1063" s="104">
        <v>0</v>
      </c>
      <c r="H1063" s="104">
        <v>0</v>
      </c>
    </row>
    <row r="1064" spans="1:8" x14ac:dyDescent="0.2">
      <c r="A1064" s="126">
        <v>0</v>
      </c>
      <c r="B1064" s="127">
        <v>0</v>
      </c>
      <c r="C1064" s="128">
        <v>0</v>
      </c>
      <c r="D1064" s="102">
        <v>0</v>
      </c>
      <c r="E1064" s="102">
        <v>0</v>
      </c>
      <c r="F1064" s="123">
        <v>0</v>
      </c>
      <c r="G1064" s="104">
        <v>0</v>
      </c>
      <c r="H1064" s="104">
        <v>0</v>
      </c>
    </row>
    <row r="1065" spans="1:8" x14ac:dyDescent="0.2">
      <c r="A1065" s="126">
        <v>0</v>
      </c>
      <c r="B1065" s="127">
        <v>0</v>
      </c>
      <c r="C1065" s="128">
        <v>0</v>
      </c>
      <c r="D1065" s="102">
        <v>0</v>
      </c>
      <c r="E1065" s="102">
        <v>0</v>
      </c>
      <c r="F1065" s="123">
        <v>0</v>
      </c>
      <c r="G1065" s="104">
        <v>0</v>
      </c>
      <c r="H1065" s="104">
        <v>0</v>
      </c>
    </row>
    <row r="1066" spans="1:8" x14ac:dyDescent="0.2">
      <c r="A1066" s="126">
        <v>0</v>
      </c>
      <c r="B1066" s="127">
        <v>0</v>
      </c>
      <c r="C1066" s="128">
        <v>0</v>
      </c>
      <c r="D1066" s="102">
        <v>0</v>
      </c>
      <c r="E1066" s="102">
        <v>0</v>
      </c>
      <c r="F1066" s="123">
        <v>0</v>
      </c>
      <c r="G1066" s="104">
        <v>0</v>
      </c>
      <c r="H1066" s="104">
        <v>0</v>
      </c>
    </row>
    <row r="1067" spans="1:8" ht="15.75" thickBot="1" x14ac:dyDescent="0.25">
      <c r="A1067" s="134">
        <v>0</v>
      </c>
      <c r="B1067" s="135"/>
      <c r="C1067" s="136"/>
      <c r="D1067" s="137"/>
      <c r="E1067" s="110"/>
      <c r="F1067" s="138"/>
      <c r="G1067" s="111"/>
      <c r="H1067" s="111"/>
    </row>
    <row r="1068" spans="1:8" x14ac:dyDescent="0.2">
      <c r="A1068" s="120" t="s">
        <v>732</v>
      </c>
      <c r="B1068" s="121"/>
      <c r="C1068" s="122"/>
      <c r="F1068" s="123"/>
    </row>
    <row r="1069" spans="1:8" x14ac:dyDescent="0.2">
      <c r="A1069" s="126" t="s">
        <v>115</v>
      </c>
      <c r="B1069" s="127">
        <v>30.629000000000001</v>
      </c>
      <c r="C1069" s="128">
        <v>38.2273</v>
      </c>
      <c r="D1069" s="102">
        <v>0</v>
      </c>
      <c r="E1069" s="102">
        <v>0</v>
      </c>
      <c r="F1069" s="123">
        <v>0</v>
      </c>
      <c r="G1069" s="104">
        <v>0</v>
      </c>
      <c r="H1069" s="104">
        <v>0</v>
      </c>
    </row>
    <row r="1070" spans="1:8" x14ac:dyDescent="0.2">
      <c r="A1070" s="126" t="s">
        <v>733</v>
      </c>
      <c r="B1070" s="127">
        <v>45.2</v>
      </c>
      <c r="C1070" s="128">
        <v>45.2</v>
      </c>
      <c r="D1070" s="102">
        <v>0</v>
      </c>
      <c r="E1070" s="102">
        <v>0</v>
      </c>
      <c r="F1070" s="123">
        <v>0</v>
      </c>
      <c r="G1070" s="104">
        <v>0</v>
      </c>
      <c r="H1070" s="104">
        <v>0</v>
      </c>
    </row>
    <row r="1071" spans="1:8" x14ac:dyDescent="0.2">
      <c r="A1071" s="126" t="s">
        <v>734</v>
      </c>
      <c r="B1071" s="127">
        <v>85.1</v>
      </c>
      <c r="C1071" s="128">
        <v>85.1</v>
      </c>
      <c r="D1071" s="102">
        <v>0</v>
      </c>
      <c r="E1071" s="102">
        <v>0</v>
      </c>
      <c r="F1071" s="123">
        <v>0</v>
      </c>
      <c r="G1071" s="104">
        <v>0</v>
      </c>
      <c r="H1071" s="104">
        <v>0</v>
      </c>
    </row>
    <row r="1072" spans="1:8" x14ac:dyDescent="0.2">
      <c r="A1072" s="126" t="s">
        <v>735</v>
      </c>
      <c r="B1072" s="127">
        <v>42.5</v>
      </c>
      <c r="C1072" s="128">
        <v>42.5</v>
      </c>
      <c r="D1072" s="102">
        <v>0</v>
      </c>
      <c r="E1072" s="102">
        <v>0</v>
      </c>
      <c r="F1072" s="123">
        <v>0</v>
      </c>
      <c r="G1072" s="104">
        <v>0</v>
      </c>
      <c r="H1072" s="104">
        <v>0</v>
      </c>
    </row>
    <row r="1073" spans="1:8" x14ac:dyDescent="0.2">
      <c r="A1073" s="126" t="s">
        <v>736</v>
      </c>
      <c r="B1073" s="127">
        <v>27.7</v>
      </c>
      <c r="C1073" s="128">
        <v>27.7</v>
      </c>
      <c r="D1073" s="102">
        <v>0</v>
      </c>
      <c r="E1073" s="102">
        <v>0</v>
      </c>
      <c r="F1073" s="123">
        <v>0</v>
      </c>
      <c r="G1073" s="104">
        <v>0</v>
      </c>
      <c r="H1073" s="104">
        <v>0</v>
      </c>
    </row>
    <row r="1074" spans="1:8" x14ac:dyDescent="0.2">
      <c r="A1074" s="126" t="s">
        <v>737</v>
      </c>
      <c r="B1074" s="127">
        <v>49.8</v>
      </c>
      <c r="C1074" s="128">
        <v>56.05</v>
      </c>
      <c r="D1074" s="102">
        <v>0</v>
      </c>
      <c r="E1074" s="102">
        <v>0</v>
      </c>
      <c r="F1074" s="123">
        <v>0</v>
      </c>
      <c r="G1074" s="104">
        <v>0</v>
      </c>
      <c r="H1074" s="104">
        <v>0</v>
      </c>
    </row>
    <row r="1075" spans="1:8" x14ac:dyDescent="0.2">
      <c r="A1075" s="126" t="s">
        <v>738</v>
      </c>
      <c r="B1075" s="127">
        <v>25.5</v>
      </c>
      <c r="C1075" s="128">
        <v>32.9</v>
      </c>
      <c r="D1075" s="102">
        <v>0</v>
      </c>
      <c r="E1075" s="102">
        <v>0</v>
      </c>
      <c r="F1075" s="123">
        <v>0</v>
      </c>
      <c r="G1075" s="104">
        <v>0</v>
      </c>
      <c r="H1075" s="104">
        <v>0</v>
      </c>
    </row>
    <row r="1076" spans="1:8" x14ac:dyDescent="0.2">
      <c r="A1076" s="126" t="s">
        <v>231</v>
      </c>
      <c r="B1076" s="127">
        <v>10</v>
      </c>
      <c r="C1076" s="128">
        <v>0</v>
      </c>
      <c r="D1076" s="102">
        <v>0</v>
      </c>
      <c r="E1076" s="102">
        <v>0</v>
      </c>
      <c r="F1076" s="123">
        <v>0</v>
      </c>
      <c r="G1076" s="104">
        <v>0</v>
      </c>
      <c r="H1076" s="104">
        <v>0</v>
      </c>
    </row>
    <row r="1077" spans="1:8" x14ac:dyDescent="0.2">
      <c r="A1077" s="126" t="s">
        <v>234</v>
      </c>
      <c r="B1077" s="127">
        <v>1.35</v>
      </c>
      <c r="C1077" s="128">
        <v>0</v>
      </c>
      <c r="D1077" s="102">
        <v>0</v>
      </c>
      <c r="E1077" s="102">
        <v>0</v>
      </c>
      <c r="F1077" s="123">
        <v>0</v>
      </c>
      <c r="G1077" s="104">
        <v>0</v>
      </c>
      <c r="H1077" s="104">
        <v>0</v>
      </c>
    </row>
    <row r="1078" spans="1:8" x14ac:dyDescent="0.2">
      <c r="A1078" s="126">
        <v>0</v>
      </c>
      <c r="B1078" s="127">
        <v>0</v>
      </c>
      <c r="C1078" s="128">
        <v>0</v>
      </c>
      <c r="D1078" s="102">
        <v>0</v>
      </c>
      <c r="E1078" s="102">
        <v>0</v>
      </c>
      <c r="F1078" s="123">
        <v>0</v>
      </c>
      <c r="G1078" s="104">
        <v>0</v>
      </c>
      <c r="H1078" s="104">
        <v>0</v>
      </c>
    </row>
    <row r="1079" spans="1:8" x14ac:dyDescent="0.2">
      <c r="A1079" s="126">
        <v>0</v>
      </c>
      <c r="B1079" s="127">
        <v>0</v>
      </c>
      <c r="C1079" s="128">
        <v>0</v>
      </c>
      <c r="D1079" s="102">
        <v>0</v>
      </c>
      <c r="E1079" s="102">
        <v>0</v>
      </c>
      <c r="F1079" s="123">
        <v>0</v>
      </c>
      <c r="G1079" s="104">
        <v>0</v>
      </c>
      <c r="H1079" s="104">
        <v>0</v>
      </c>
    </row>
    <row r="1080" spans="1:8" x14ac:dyDescent="0.2">
      <c r="A1080" s="126">
        <v>0</v>
      </c>
      <c r="B1080" s="127">
        <v>0</v>
      </c>
      <c r="C1080" s="128">
        <v>0</v>
      </c>
      <c r="D1080" s="102">
        <v>0</v>
      </c>
      <c r="E1080" s="102">
        <v>0</v>
      </c>
      <c r="F1080" s="123">
        <v>0</v>
      </c>
      <c r="G1080" s="104">
        <v>0</v>
      </c>
      <c r="H1080" s="104">
        <v>0</v>
      </c>
    </row>
    <row r="1081" spans="1:8" s="100" customFormat="1" x14ac:dyDescent="0.2">
      <c r="A1081" s="139">
        <v>0</v>
      </c>
      <c r="B1081" s="121"/>
      <c r="C1081" s="122"/>
      <c r="D1081" s="102"/>
      <c r="E1081" s="102"/>
      <c r="F1081" s="123"/>
      <c r="G1081" s="104"/>
      <c r="H1081" s="104"/>
    </row>
    <row r="1082" spans="1:8" s="100" customFormat="1" x14ac:dyDescent="0.2">
      <c r="A1082" s="139">
        <v>0</v>
      </c>
      <c r="B1082" s="121"/>
      <c r="C1082" s="122"/>
      <c r="D1082" s="102"/>
      <c r="E1082" s="102"/>
      <c r="F1082" s="123"/>
      <c r="G1082" s="104"/>
      <c r="H1082" s="104"/>
    </row>
    <row r="1083" spans="1:8" ht="15.75" thickBot="1" x14ac:dyDescent="0.25">
      <c r="A1083" s="134">
        <v>0</v>
      </c>
      <c r="B1083" s="135"/>
      <c r="C1083" s="136"/>
      <c r="D1083" s="137"/>
      <c r="E1083" s="110"/>
      <c r="F1083" s="138"/>
      <c r="G1083" s="111"/>
      <c r="H1083" s="111"/>
    </row>
    <row r="1084" spans="1:8" x14ac:dyDescent="0.2">
      <c r="A1084" s="120" t="s">
        <v>739</v>
      </c>
      <c r="B1084" s="121"/>
      <c r="C1084" s="122"/>
      <c r="F1084" s="123"/>
    </row>
    <row r="1085" spans="1:8" x14ac:dyDescent="0.2">
      <c r="A1085" s="126" t="s">
        <v>115</v>
      </c>
      <c r="B1085" s="127">
        <v>29.3</v>
      </c>
      <c r="C1085" s="128">
        <v>36.369999999999997</v>
      </c>
      <c r="D1085" s="102">
        <v>0</v>
      </c>
      <c r="E1085" s="102">
        <v>0</v>
      </c>
      <c r="F1085" s="123">
        <v>0</v>
      </c>
      <c r="G1085" s="104">
        <v>0</v>
      </c>
      <c r="H1085" s="104">
        <v>0</v>
      </c>
    </row>
    <row r="1086" spans="1:8" x14ac:dyDescent="0.2">
      <c r="A1086" s="126" t="s">
        <v>740</v>
      </c>
      <c r="B1086" s="127">
        <v>44.9</v>
      </c>
      <c r="C1086" s="128">
        <v>44.9</v>
      </c>
      <c r="D1086" s="102">
        <v>0</v>
      </c>
      <c r="E1086" s="102">
        <v>0</v>
      </c>
      <c r="F1086" s="123">
        <v>0</v>
      </c>
      <c r="G1086" s="104">
        <v>0</v>
      </c>
      <c r="H1086" s="104">
        <v>0</v>
      </c>
    </row>
    <row r="1087" spans="1:8" x14ac:dyDescent="0.2">
      <c r="A1087" s="126" t="s">
        <v>741</v>
      </c>
      <c r="B1087" s="127">
        <v>34.700000000000003</v>
      </c>
      <c r="C1087" s="128">
        <v>30.87</v>
      </c>
      <c r="D1087" s="102">
        <v>0</v>
      </c>
      <c r="E1087" s="102">
        <v>0</v>
      </c>
      <c r="F1087" s="123">
        <v>0</v>
      </c>
      <c r="G1087" s="104">
        <v>0</v>
      </c>
      <c r="H1087" s="104">
        <v>0</v>
      </c>
    </row>
    <row r="1088" spans="1:8" x14ac:dyDescent="0.2">
      <c r="A1088" s="126" t="s">
        <v>742</v>
      </c>
      <c r="B1088" s="127">
        <v>17.899999999999999</v>
      </c>
      <c r="C1088" s="128">
        <v>33.380000000000003</v>
      </c>
      <c r="D1088" s="102">
        <v>0</v>
      </c>
      <c r="E1088" s="102">
        <v>0</v>
      </c>
      <c r="F1088" s="123">
        <v>0</v>
      </c>
      <c r="G1088" s="104">
        <v>0</v>
      </c>
      <c r="H1088" s="104">
        <v>0</v>
      </c>
    </row>
    <row r="1089" spans="1:8" x14ac:dyDescent="0.2">
      <c r="A1089" s="126" t="s">
        <v>743</v>
      </c>
      <c r="B1089" s="127">
        <v>4.2</v>
      </c>
      <c r="C1089" s="128">
        <v>8.76</v>
      </c>
      <c r="D1089" s="102">
        <v>0</v>
      </c>
      <c r="E1089" s="102">
        <v>0</v>
      </c>
      <c r="F1089" s="123">
        <v>0</v>
      </c>
      <c r="G1089" s="104">
        <v>0</v>
      </c>
      <c r="H1089" s="104">
        <v>0</v>
      </c>
    </row>
    <row r="1090" spans="1:8" x14ac:dyDescent="0.2">
      <c r="A1090" s="126" t="s">
        <v>744</v>
      </c>
      <c r="B1090" s="127">
        <v>7.5</v>
      </c>
      <c r="C1090" s="128">
        <v>4.91</v>
      </c>
      <c r="D1090" s="102">
        <v>0</v>
      </c>
      <c r="E1090" s="102">
        <v>0</v>
      </c>
      <c r="F1090" s="123">
        <v>0</v>
      </c>
      <c r="G1090" s="104">
        <v>0</v>
      </c>
      <c r="H1090" s="104">
        <v>0</v>
      </c>
    </row>
    <row r="1091" spans="1:8" x14ac:dyDescent="0.2">
      <c r="A1091" s="126">
        <v>0</v>
      </c>
      <c r="B1091" s="127">
        <v>0</v>
      </c>
      <c r="C1091" s="128">
        <v>0</v>
      </c>
      <c r="D1091" s="102">
        <v>0</v>
      </c>
      <c r="E1091" s="102">
        <v>0</v>
      </c>
      <c r="F1091" s="123">
        <v>0</v>
      </c>
      <c r="G1091" s="104">
        <v>0</v>
      </c>
      <c r="H1091" s="104">
        <v>0</v>
      </c>
    </row>
    <row r="1092" spans="1:8" x14ac:dyDescent="0.2">
      <c r="A1092" s="126">
        <v>0</v>
      </c>
      <c r="B1092" s="127">
        <v>0</v>
      </c>
      <c r="C1092" s="128">
        <v>0</v>
      </c>
      <c r="D1092" s="102">
        <v>0</v>
      </c>
      <c r="E1092" s="102">
        <v>0</v>
      </c>
      <c r="F1092" s="123">
        <v>0</v>
      </c>
      <c r="G1092" s="104">
        <v>0</v>
      </c>
      <c r="H1092" s="104">
        <v>0</v>
      </c>
    </row>
    <row r="1093" spans="1:8" x14ac:dyDescent="0.2">
      <c r="A1093" s="126">
        <v>0</v>
      </c>
      <c r="B1093" s="127">
        <v>0</v>
      </c>
      <c r="C1093" s="128">
        <v>0</v>
      </c>
      <c r="D1093" s="102">
        <v>0</v>
      </c>
      <c r="E1093" s="102">
        <v>0</v>
      </c>
      <c r="F1093" s="123">
        <v>0</v>
      </c>
      <c r="G1093" s="104">
        <v>0</v>
      </c>
      <c r="H1093" s="104">
        <v>0</v>
      </c>
    </row>
    <row r="1094" spans="1:8" ht="15.75" thickBot="1" x14ac:dyDescent="0.25">
      <c r="A1094" s="134">
        <v>0</v>
      </c>
      <c r="B1094" s="135"/>
      <c r="C1094" s="136"/>
      <c r="D1094" s="137"/>
      <c r="E1094" s="110"/>
      <c r="F1094" s="138"/>
      <c r="G1094" s="111"/>
      <c r="H1094" s="111"/>
    </row>
    <row r="1095" spans="1:8" x14ac:dyDescent="0.2">
      <c r="A1095" s="120" t="s">
        <v>745</v>
      </c>
      <c r="B1095" s="121"/>
      <c r="C1095" s="122"/>
      <c r="F1095" s="123"/>
    </row>
    <row r="1096" spans="1:8" x14ac:dyDescent="0.2">
      <c r="A1096" s="126" t="s">
        <v>115</v>
      </c>
      <c r="B1096" s="127">
        <v>21.704000000000001</v>
      </c>
      <c r="C1096" s="128">
        <v>24.361699999999999</v>
      </c>
      <c r="D1096" s="102">
        <v>0</v>
      </c>
      <c r="E1096" s="102">
        <v>0</v>
      </c>
      <c r="F1096" s="123">
        <v>0</v>
      </c>
      <c r="G1096" s="104">
        <v>0</v>
      </c>
      <c r="H1096" s="104">
        <v>0</v>
      </c>
    </row>
    <row r="1097" spans="1:8" x14ac:dyDescent="0.2">
      <c r="A1097" s="126" t="s">
        <v>746</v>
      </c>
      <c r="B1097" s="127">
        <v>52</v>
      </c>
      <c r="C1097" s="128">
        <v>53</v>
      </c>
      <c r="D1097" s="102">
        <v>0</v>
      </c>
      <c r="E1097" s="102">
        <v>0</v>
      </c>
      <c r="F1097" s="123">
        <v>0</v>
      </c>
      <c r="G1097" s="104">
        <v>0</v>
      </c>
      <c r="H1097" s="104">
        <v>0</v>
      </c>
    </row>
    <row r="1098" spans="1:8" x14ac:dyDescent="0.2">
      <c r="A1098" s="126" t="s">
        <v>747</v>
      </c>
      <c r="B1098" s="127">
        <v>79.7</v>
      </c>
      <c r="C1098" s="128">
        <v>79.7</v>
      </c>
      <c r="D1098" s="102">
        <v>0</v>
      </c>
      <c r="E1098" s="102">
        <v>0</v>
      </c>
      <c r="F1098" s="123">
        <v>0</v>
      </c>
      <c r="G1098" s="104">
        <v>0</v>
      </c>
      <c r="H1098" s="104">
        <v>0</v>
      </c>
    </row>
    <row r="1099" spans="1:8" x14ac:dyDescent="0.2">
      <c r="A1099" s="126" t="s">
        <v>748</v>
      </c>
      <c r="B1099" s="127">
        <v>25.5</v>
      </c>
      <c r="C1099" s="128">
        <v>39</v>
      </c>
      <c r="D1099" s="102">
        <v>0</v>
      </c>
      <c r="E1099" s="102">
        <v>0</v>
      </c>
      <c r="F1099" s="123">
        <v>0</v>
      </c>
      <c r="G1099" s="104">
        <v>0</v>
      </c>
      <c r="H1099" s="104">
        <v>0</v>
      </c>
    </row>
    <row r="1100" spans="1:8" x14ac:dyDescent="0.2">
      <c r="A1100" s="141" t="s">
        <v>749</v>
      </c>
      <c r="B1100" s="127">
        <v>7.5</v>
      </c>
      <c r="C1100" s="128">
        <v>7.5</v>
      </c>
      <c r="D1100" s="102">
        <v>0</v>
      </c>
      <c r="E1100" s="102">
        <v>0</v>
      </c>
      <c r="F1100" s="123">
        <v>0</v>
      </c>
      <c r="G1100" s="104">
        <v>0</v>
      </c>
      <c r="H1100" s="104">
        <v>0</v>
      </c>
    </row>
    <row r="1101" spans="1:8" x14ac:dyDescent="0.2">
      <c r="A1101" s="141" t="s">
        <v>750</v>
      </c>
      <c r="B1101" s="127">
        <v>6.65</v>
      </c>
      <c r="C1101" s="128">
        <v>6.65</v>
      </c>
      <c r="D1101" s="102">
        <v>0</v>
      </c>
      <c r="E1101" s="102">
        <v>0</v>
      </c>
      <c r="F1101" s="123">
        <v>0</v>
      </c>
      <c r="G1101" s="104">
        <v>0</v>
      </c>
      <c r="H1101" s="104">
        <v>0</v>
      </c>
    </row>
    <row r="1102" spans="1:8" x14ac:dyDescent="0.2">
      <c r="A1102" s="141" t="s">
        <v>751</v>
      </c>
      <c r="B1102" s="127">
        <v>4.7</v>
      </c>
      <c r="C1102" s="128">
        <v>4.7</v>
      </c>
      <c r="D1102" s="102">
        <v>0</v>
      </c>
      <c r="E1102" s="102">
        <v>0</v>
      </c>
      <c r="F1102" s="123">
        <v>0</v>
      </c>
      <c r="G1102" s="104">
        <v>0</v>
      </c>
      <c r="H1102" s="104">
        <v>0</v>
      </c>
    </row>
    <row r="1103" spans="1:8" x14ac:dyDescent="0.2">
      <c r="A1103" s="141" t="s">
        <v>752</v>
      </c>
      <c r="B1103" s="127">
        <v>4.3</v>
      </c>
      <c r="C1103" s="128">
        <v>4.3</v>
      </c>
      <c r="D1103" s="102">
        <v>0</v>
      </c>
      <c r="E1103" s="102">
        <v>0</v>
      </c>
      <c r="F1103" s="123">
        <v>0</v>
      </c>
      <c r="G1103" s="104">
        <v>0</v>
      </c>
      <c r="H1103" s="104">
        <v>0</v>
      </c>
    </row>
    <row r="1104" spans="1:8" x14ac:dyDescent="0.2">
      <c r="A1104" s="141" t="s">
        <v>753</v>
      </c>
      <c r="B1104" s="127">
        <v>2.1</v>
      </c>
      <c r="C1104" s="128">
        <v>2.87</v>
      </c>
      <c r="D1104" s="102">
        <v>0</v>
      </c>
      <c r="E1104" s="102">
        <v>0</v>
      </c>
      <c r="F1104" s="123">
        <v>0</v>
      </c>
      <c r="G1104" s="104">
        <v>0</v>
      </c>
      <c r="H1104" s="104">
        <v>0</v>
      </c>
    </row>
    <row r="1105" spans="1:8" x14ac:dyDescent="0.2">
      <c r="A1105" s="141" t="s">
        <v>754</v>
      </c>
      <c r="B1105" s="127">
        <v>1.6</v>
      </c>
      <c r="C1105" s="128">
        <v>1.6</v>
      </c>
      <c r="D1105" s="102">
        <v>0</v>
      </c>
      <c r="E1105" s="102">
        <v>0</v>
      </c>
      <c r="F1105" s="123">
        <v>0</v>
      </c>
      <c r="G1105" s="104">
        <v>0</v>
      </c>
      <c r="H1105" s="104">
        <v>0</v>
      </c>
    </row>
    <row r="1106" spans="1:8" x14ac:dyDescent="0.2">
      <c r="A1106" s="141" t="s">
        <v>755</v>
      </c>
      <c r="B1106" s="127">
        <v>7.1</v>
      </c>
      <c r="C1106" s="128">
        <v>7.1</v>
      </c>
      <c r="D1106" s="102">
        <v>0</v>
      </c>
      <c r="E1106" s="102">
        <v>0</v>
      </c>
      <c r="F1106" s="123">
        <v>0</v>
      </c>
      <c r="G1106" s="104">
        <v>0</v>
      </c>
      <c r="H1106" s="104">
        <v>0</v>
      </c>
    </row>
    <row r="1107" spans="1:8" x14ac:dyDescent="0.2">
      <c r="A1107" s="141" t="s">
        <v>756</v>
      </c>
      <c r="B1107" s="127">
        <v>6.9</v>
      </c>
      <c r="C1107" s="128">
        <v>6.9</v>
      </c>
      <c r="D1107" s="102">
        <v>0</v>
      </c>
      <c r="E1107" s="102">
        <v>0</v>
      </c>
      <c r="F1107" s="123">
        <v>0</v>
      </c>
      <c r="G1107" s="104">
        <v>0</v>
      </c>
      <c r="H1107" s="104">
        <v>0</v>
      </c>
    </row>
    <row r="1108" spans="1:8" x14ac:dyDescent="0.2">
      <c r="A1108" s="141">
        <v>0</v>
      </c>
      <c r="B1108" s="127">
        <v>0</v>
      </c>
      <c r="C1108" s="128">
        <v>0</v>
      </c>
      <c r="D1108" s="102">
        <v>0</v>
      </c>
      <c r="E1108" s="102">
        <v>0</v>
      </c>
      <c r="F1108" s="123">
        <v>0</v>
      </c>
      <c r="G1108" s="104">
        <v>0</v>
      </c>
      <c r="H1108" s="104">
        <v>0</v>
      </c>
    </row>
    <row r="1109" spans="1:8" x14ac:dyDescent="0.2">
      <c r="A1109" s="141">
        <v>0</v>
      </c>
      <c r="B1109" s="127">
        <v>0</v>
      </c>
      <c r="C1109" s="128">
        <v>0</v>
      </c>
      <c r="D1109" s="102">
        <v>0</v>
      </c>
      <c r="E1109" s="102">
        <v>0</v>
      </c>
      <c r="F1109" s="123">
        <v>0</v>
      </c>
      <c r="G1109" s="104">
        <v>0</v>
      </c>
      <c r="H1109" s="104">
        <v>0</v>
      </c>
    </row>
    <row r="1110" spans="1:8" x14ac:dyDescent="0.2">
      <c r="A1110" s="141">
        <v>0</v>
      </c>
      <c r="B1110" s="127">
        <v>0</v>
      </c>
      <c r="C1110" s="128">
        <v>0</v>
      </c>
      <c r="D1110" s="102">
        <v>0</v>
      </c>
      <c r="E1110" s="102">
        <v>0</v>
      </c>
      <c r="F1110" s="123">
        <v>0</v>
      </c>
      <c r="G1110" s="104">
        <v>0</v>
      </c>
      <c r="H1110" s="104">
        <v>0</v>
      </c>
    </row>
    <row r="1111" spans="1:8" s="100" customFormat="1" x14ac:dyDescent="0.2">
      <c r="A1111" s="139">
        <v>0</v>
      </c>
      <c r="B1111" s="121"/>
      <c r="C1111" s="122"/>
      <c r="D1111" s="102"/>
      <c r="E1111" s="102"/>
      <c r="F1111" s="123"/>
      <c r="G1111" s="104"/>
      <c r="H1111" s="104"/>
    </row>
    <row r="1112" spans="1:8" s="100" customFormat="1" x14ac:dyDescent="0.2">
      <c r="A1112" s="139">
        <v>0</v>
      </c>
      <c r="B1112" s="121"/>
      <c r="C1112" s="122"/>
      <c r="D1112" s="102"/>
      <c r="E1112" s="102"/>
      <c r="F1112" s="123"/>
      <c r="G1112" s="104"/>
      <c r="H1112" s="104"/>
    </row>
    <row r="1113" spans="1:8" ht="15.75" thickBot="1" x14ac:dyDescent="0.25">
      <c r="A1113" s="134">
        <v>0</v>
      </c>
      <c r="B1113" s="135"/>
      <c r="C1113" s="136"/>
      <c r="D1113" s="137"/>
      <c r="E1113" s="110"/>
      <c r="F1113" s="138"/>
      <c r="G1113" s="111"/>
      <c r="H1113" s="111"/>
    </row>
    <row r="1114" spans="1:8" x14ac:dyDescent="0.2">
      <c r="A1114" s="120" t="s">
        <v>757</v>
      </c>
      <c r="B1114" s="121"/>
      <c r="C1114" s="122"/>
      <c r="F1114" s="123"/>
    </row>
    <row r="1115" spans="1:8" x14ac:dyDescent="0.2">
      <c r="A1115" s="126" t="s">
        <v>115</v>
      </c>
      <c r="B1115" s="127">
        <v>26.55</v>
      </c>
      <c r="C1115" s="128">
        <v>35.85</v>
      </c>
      <c r="D1115" s="102">
        <v>0</v>
      </c>
      <c r="E1115" s="102">
        <v>0</v>
      </c>
      <c r="F1115" s="123">
        <v>0</v>
      </c>
      <c r="G1115" s="104">
        <v>0</v>
      </c>
      <c r="H1115" s="104">
        <v>0</v>
      </c>
    </row>
    <row r="1116" spans="1:8" x14ac:dyDescent="0.2">
      <c r="A1116" s="126" t="s">
        <v>758</v>
      </c>
      <c r="B1116" s="127">
        <v>41.1</v>
      </c>
      <c r="C1116" s="128">
        <v>41.1</v>
      </c>
      <c r="D1116" s="102">
        <v>0</v>
      </c>
      <c r="E1116" s="102">
        <v>0</v>
      </c>
      <c r="F1116" s="123">
        <v>0</v>
      </c>
      <c r="G1116" s="104">
        <v>0</v>
      </c>
      <c r="H1116" s="104">
        <v>0</v>
      </c>
    </row>
    <row r="1117" spans="1:8" x14ac:dyDescent="0.2">
      <c r="A1117" s="126" t="s">
        <v>759</v>
      </c>
      <c r="B1117" s="127">
        <v>10</v>
      </c>
      <c r="C1117" s="128">
        <v>10</v>
      </c>
      <c r="D1117" s="102">
        <v>0</v>
      </c>
      <c r="E1117" s="102">
        <v>0</v>
      </c>
      <c r="F1117" s="123">
        <v>0</v>
      </c>
      <c r="G1117" s="104">
        <v>0</v>
      </c>
      <c r="H1117" s="104">
        <v>0</v>
      </c>
    </row>
    <row r="1118" spans="1:8" x14ac:dyDescent="0.2">
      <c r="A1118" s="126" t="s">
        <v>760</v>
      </c>
      <c r="B1118" s="127">
        <v>10</v>
      </c>
      <c r="C1118" s="128">
        <v>10</v>
      </c>
      <c r="D1118" s="102">
        <v>0</v>
      </c>
      <c r="E1118" s="102">
        <v>0</v>
      </c>
      <c r="F1118" s="123">
        <v>0</v>
      </c>
      <c r="G1118" s="104">
        <v>0</v>
      </c>
      <c r="H1118" s="104">
        <v>0</v>
      </c>
    </row>
    <row r="1119" spans="1:8" x14ac:dyDescent="0.2">
      <c r="A1119" s="126" t="s">
        <v>761</v>
      </c>
      <c r="B1119" s="127">
        <v>10</v>
      </c>
      <c r="C1119" s="128">
        <v>10</v>
      </c>
      <c r="D1119" s="102">
        <v>0</v>
      </c>
      <c r="E1119" s="102">
        <v>0</v>
      </c>
      <c r="F1119" s="123">
        <v>0</v>
      </c>
      <c r="G1119" s="104">
        <v>0</v>
      </c>
      <c r="H1119" s="104">
        <v>0</v>
      </c>
    </row>
    <row r="1120" spans="1:8" x14ac:dyDescent="0.2">
      <c r="A1120" s="126" t="s">
        <v>762</v>
      </c>
      <c r="B1120" s="127">
        <v>10</v>
      </c>
      <c r="C1120" s="128">
        <v>10</v>
      </c>
      <c r="D1120" s="102">
        <v>0</v>
      </c>
      <c r="E1120" s="102">
        <v>0</v>
      </c>
      <c r="F1120" s="123">
        <v>0</v>
      </c>
      <c r="G1120" s="104">
        <v>0</v>
      </c>
      <c r="H1120" s="104">
        <v>0</v>
      </c>
    </row>
    <row r="1121" spans="1:8" x14ac:dyDescent="0.2">
      <c r="A1121" s="126" t="s">
        <v>763</v>
      </c>
      <c r="B1121" s="127">
        <v>10</v>
      </c>
      <c r="C1121" s="128">
        <v>10</v>
      </c>
      <c r="D1121" s="102">
        <v>0</v>
      </c>
      <c r="E1121" s="102">
        <v>0</v>
      </c>
      <c r="F1121" s="123">
        <v>0</v>
      </c>
      <c r="G1121" s="104">
        <v>0</v>
      </c>
      <c r="H1121" s="104">
        <v>0</v>
      </c>
    </row>
    <row r="1122" spans="1:8" x14ac:dyDescent="0.2">
      <c r="A1122" s="126">
        <v>0</v>
      </c>
      <c r="B1122" s="127">
        <v>0</v>
      </c>
      <c r="C1122" s="128">
        <v>0</v>
      </c>
      <c r="D1122" s="102">
        <v>0</v>
      </c>
      <c r="E1122" s="102">
        <v>0</v>
      </c>
      <c r="F1122" s="123">
        <v>0</v>
      </c>
      <c r="G1122" s="104">
        <v>0</v>
      </c>
      <c r="H1122" s="104">
        <v>0</v>
      </c>
    </row>
    <row r="1123" spans="1:8" x14ac:dyDescent="0.2">
      <c r="A1123" s="126">
        <v>0</v>
      </c>
      <c r="B1123" s="127">
        <v>0</v>
      </c>
      <c r="C1123" s="128">
        <v>0</v>
      </c>
      <c r="D1123" s="102">
        <v>0</v>
      </c>
      <c r="E1123" s="102">
        <v>0</v>
      </c>
      <c r="F1123" s="123">
        <v>0</v>
      </c>
      <c r="G1123" s="104">
        <v>0</v>
      </c>
      <c r="H1123" s="104">
        <v>0</v>
      </c>
    </row>
    <row r="1124" spans="1:8" x14ac:dyDescent="0.2">
      <c r="A1124" s="126">
        <v>0</v>
      </c>
      <c r="B1124" s="127">
        <v>0</v>
      </c>
      <c r="C1124" s="128">
        <v>0</v>
      </c>
      <c r="D1124" s="102">
        <v>0</v>
      </c>
      <c r="E1124" s="102">
        <v>0</v>
      </c>
      <c r="F1124" s="123">
        <v>0</v>
      </c>
      <c r="G1124" s="104">
        <v>0</v>
      </c>
      <c r="H1124" s="104">
        <v>0</v>
      </c>
    </row>
    <row r="1125" spans="1:8" s="100" customFormat="1" x14ac:dyDescent="0.2">
      <c r="A1125" s="139">
        <v>0</v>
      </c>
      <c r="B1125" s="121"/>
      <c r="C1125" s="122"/>
      <c r="D1125" s="102"/>
      <c r="E1125" s="102"/>
      <c r="F1125" s="123"/>
      <c r="G1125" s="104"/>
      <c r="H1125" s="104"/>
    </row>
    <row r="1126" spans="1:8" s="100" customFormat="1" x14ac:dyDescent="0.2">
      <c r="A1126" s="139">
        <v>0</v>
      </c>
      <c r="B1126" s="121"/>
      <c r="C1126" s="122"/>
      <c r="D1126" s="102"/>
      <c r="E1126" s="102"/>
      <c r="F1126" s="123"/>
      <c r="G1126" s="104"/>
      <c r="H1126" s="104"/>
    </row>
    <row r="1127" spans="1:8" ht="15.75" thickBot="1" x14ac:dyDescent="0.25">
      <c r="A1127" s="134">
        <v>0</v>
      </c>
      <c r="B1127" s="135"/>
      <c r="C1127" s="136"/>
      <c r="D1127" s="137"/>
      <c r="E1127" s="110"/>
      <c r="F1127" s="138"/>
      <c r="G1127" s="111"/>
      <c r="H1127" s="111"/>
    </row>
    <row r="1128" spans="1:8" x14ac:dyDescent="0.2">
      <c r="A1128" s="120" t="s">
        <v>764</v>
      </c>
      <c r="B1128" s="121"/>
      <c r="C1128" s="122"/>
      <c r="F1128" s="123"/>
    </row>
    <row r="1129" spans="1:8" x14ac:dyDescent="0.2">
      <c r="A1129" s="126" t="s">
        <v>115</v>
      </c>
      <c r="B1129" s="127">
        <v>29.736999999999998</v>
      </c>
      <c r="C1129" s="128">
        <v>32.420999999999999</v>
      </c>
      <c r="D1129" s="102">
        <v>0</v>
      </c>
      <c r="E1129" s="102">
        <v>0</v>
      </c>
      <c r="F1129" s="123">
        <v>0</v>
      </c>
      <c r="G1129" s="104">
        <v>0</v>
      </c>
      <c r="H1129" s="104">
        <v>0</v>
      </c>
    </row>
    <row r="1130" spans="1:8" x14ac:dyDescent="0.2">
      <c r="A1130" s="126" t="s">
        <v>765</v>
      </c>
      <c r="B1130" s="127">
        <v>56.8</v>
      </c>
      <c r="C1130" s="128">
        <v>56.8</v>
      </c>
      <c r="D1130" s="102">
        <v>0</v>
      </c>
      <c r="E1130" s="102">
        <v>0</v>
      </c>
      <c r="F1130" s="123">
        <v>0</v>
      </c>
      <c r="G1130" s="104">
        <v>0</v>
      </c>
      <c r="H1130" s="104">
        <v>0</v>
      </c>
    </row>
    <row r="1131" spans="1:8" x14ac:dyDescent="0.2">
      <c r="A1131" s="126" t="s">
        <v>766</v>
      </c>
      <c r="B1131" s="127">
        <v>12.8</v>
      </c>
      <c r="C1131" s="128">
        <v>22.2</v>
      </c>
      <c r="D1131" s="102">
        <v>0</v>
      </c>
      <c r="E1131" s="102">
        <v>0</v>
      </c>
      <c r="F1131" s="123">
        <v>0</v>
      </c>
      <c r="G1131" s="104">
        <v>0</v>
      </c>
      <c r="H1131" s="104">
        <v>0</v>
      </c>
    </row>
    <row r="1132" spans="1:8" x14ac:dyDescent="0.2">
      <c r="A1132" s="126" t="s">
        <v>767</v>
      </c>
      <c r="B1132" s="127">
        <v>16</v>
      </c>
      <c r="C1132" s="128">
        <v>19.32</v>
      </c>
      <c r="D1132" s="102">
        <v>0</v>
      </c>
      <c r="E1132" s="102">
        <v>0</v>
      </c>
      <c r="F1132" s="123">
        <v>0</v>
      </c>
      <c r="G1132" s="104">
        <v>0</v>
      </c>
      <c r="H1132" s="104">
        <v>0</v>
      </c>
    </row>
    <row r="1133" spans="1:8" x14ac:dyDescent="0.2">
      <c r="A1133" s="126" t="s">
        <v>768</v>
      </c>
      <c r="B1133" s="127">
        <v>17.3</v>
      </c>
      <c r="C1133" s="128">
        <v>17.3</v>
      </c>
      <c r="D1133" s="102">
        <v>0</v>
      </c>
      <c r="E1133" s="102">
        <v>0</v>
      </c>
      <c r="F1133" s="123">
        <v>0</v>
      </c>
      <c r="G1133" s="104">
        <v>0</v>
      </c>
      <c r="H1133" s="104">
        <v>0</v>
      </c>
    </row>
    <row r="1134" spans="1:8" x14ac:dyDescent="0.2">
      <c r="A1134" s="126" t="s">
        <v>769</v>
      </c>
      <c r="B1134" s="127">
        <v>18</v>
      </c>
      <c r="C1134" s="128">
        <v>27.01</v>
      </c>
      <c r="D1134" s="102">
        <v>0</v>
      </c>
      <c r="E1134" s="102">
        <v>0</v>
      </c>
      <c r="F1134" s="123">
        <v>0</v>
      </c>
      <c r="G1134" s="104">
        <v>0</v>
      </c>
      <c r="H1134" s="104">
        <v>0</v>
      </c>
    </row>
    <row r="1135" spans="1:8" x14ac:dyDescent="0.2">
      <c r="A1135" s="126" t="s">
        <v>770</v>
      </c>
      <c r="B1135" s="127">
        <v>10</v>
      </c>
      <c r="C1135" s="128">
        <v>0</v>
      </c>
      <c r="D1135" s="102">
        <v>0</v>
      </c>
      <c r="E1135" s="102">
        <v>0</v>
      </c>
      <c r="F1135" s="123">
        <v>0</v>
      </c>
      <c r="G1135" s="104">
        <v>0</v>
      </c>
      <c r="H1135" s="104">
        <v>0</v>
      </c>
    </row>
    <row r="1136" spans="1:8" x14ac:dyDescent="0.2">
      <c r="A1136" s="126">
        <v>0</v>
      </c>
      <c r="B1136" s="127">
        <v>0</v>
      </c>
      <c r="C1136" s="128">
        <v>0</v>
      </c>
      <c r="D1136" s="102">
        <v>0</v>
      </c>
      <c r="E1136" s="102">
        <v>0</v>
      </c>
      <c r="F1136" s="123">
        <v>0</v>
      </c>
      <c r="G1136" s="104">
        <v>0</v>
      </c>
      <c r="H1136" s="104">
        <v>0</v>
      </c>
    </row>
    <row r="1137" spans="1:8" x14ac:dyDescent="0.2">
      <c r="A1137" s="126">
        <v>0</v>
      </c>
      <c r="B1137" s="127">
        <v>0</v>
      </c>
      <c r="C1137" s="128">
        <v>0</v>
      </c>
      <c r="D1137" s="102">
        <v>0</v>
      </c>
      <c r="E1137" s="102">
        <v>0</v>
      </c>
      <c r="F1137" s="123">
        <v>0</v>
      </c>
      <c r="G1137" s="104">
        <v>0</v>
      </c>
      <c r="H1137" s="104">
        <v>0</v>
      </c>
    </row>
    <row r="1138" spans="1:8" x14ac:dyDescent="0.2">
      <c r="A1138" s="126">
        <v>0</v>
      </c>
      <c r="B1138" s="127">
        <v>0</v>
      </c>
      <c r="C1138" s="128">
        <v>0</v>
      </c>
      <c r="D1138" s="102">
        <v>0</v>
      </c>
      <c r="E1138" s="102">
        <v>0</v>
      </c>
      <c r="F1138" s="123">
        <v>0</v>
      </c>
      <c r="G1138" s="104">
        <v>0</v>
      </c>
      <c r="H1138" s="104">
        <v>0</v>
      </c>
    </row>
    <row r="1139" spans="1:8" ht="15.75" thickBot="1" x14ac:dyDescent="0.25">
      <c r="A1139" s="134">
        <v>0</v>
      </c>
      <c r="B1139" s="135"/>
      <c r="C1139" s="136"/>
      <c r="D1139" s="137"/>
      <c r="E1139" s="110"/>
      <c r="F1139" s="138"/>
      <c r="G1139" s="111"/>
      <c r="H1139" s="111"/>
    </row>
    <row r="1140" spans="1:8" x14ac:dyDescent="0.2">
      <c r="A1140" s="120" t="s">
        <v>771</v>
      </c>
      <c r="B1140" s="121"/>
      <c r="C1140" s="122"/>
      <c r="F1140" s="123"/>
    </row>
    <row r="1141" spans="1:8" x14ac:dyDescent="0.2">
      <c r="A1141" s="126" t="s">
        <v>115</v>
      </c>
      <c r="B1141" s="127">
        <v>25.829000000000001</v>
      </c>
      <c r="C1141" s="128">
        <v>32.544600000000003</v>
      </c>
      <c r="D1141" s="102">
        <v>0</v>
      </c>
      <c r="E1141" s="102">
        <v>0</v>
      </c>
      <c r="F1141" s="123">
        <v>0</v>
      </c>
      <c r="G1141" s="104">
        <v>0</v>
      </c>
      <c r="H1141" s="104">
        <v>0</v>
      </c>
    </row>
    <row r="1142" spans="1:8" x14ac:dyDescent="0.2">
      <c r="A1142" s="126" t="s">
        <v>772</v>
      </c>
      <c r="B1142" s="127">
        <v>92.5</v>
      </c>
      <c r="C1142" s="128">
        <v>92.5</v>
      </c>
      <c r="D1142" s="102">
        <v>0</v>
      </c>
      <c r="E1142" s="102">
        <v>0</v>
      </c>
      <c r="F1142" s="123">
        <v>0</v>
      </c>
      <c r="G1142" s="104">
        <v>0</v>
      </c>
      <c r="H1142" s="104">
        <v>0</v>
      </c>
    </row>
    <row r="1143" spans="1:8" x14ac:dyDescent="0.2">
      <c r="A1143" s="126" t="s">
        <v>773</v>
      </c>
      <c r="B1143" s="127">
        <v>62.5</v>
      </c>
      <c r="C1143" s="128">
        <v>62.5</v>
      </c>
      <c r="D1143" s="102">
        <v>0</v>
      </c>
      <c r="E1143" s="102">
        <v>0</v>
      </c>
      <c r="F1143" s="123">
        <v>0</v>
      </c>
      <c r="G1143" s="104">
        <v>0</v>
      </c>
      <c r="H1143" s="104">
        <v>0</v>
      </c>
    </row>
    <row r="1144" spans="1:8" x14ac:dyDescent="0.2">
      <c r="A1144" s="126" t="s">
        <v>774</v>
      </c>
      <c r="B1144" s="127">
        <v>10.199999999999999</v>
      </c>
      <c r="C1144" s="128">
        <v>10.199999999999999</v>
      </c>
      <c r="D1144" s="102">
        <v>0</v>
      </c>
      <c r="E1144" s="102">
        <v>0</v>
      </c>
      <c r="F1144" s="123">
        <v>0</v>
      </c>
      <c r="G1144" s="104">
        <v>0</v>
      </c>
      <c r="H1144" s="104">
        <v>0</v>
      </c>
    </row>
    <row r="1145" spans="1:8" x14ac:dyDescent="0.2">
      <c r="A1145" s="126" t="s">
        <v>775</v>
      </c>
      <c r="B1145" s="127">
        <v>14.7</v>
      </c>
      <c r="C1145" s="128">
        <v>15.9</v>
      </c>
      <c r="D1145" s="102">
        <v>0</v>
      </c>
      <c r="E1145" s="102">
        <v>0</v>
      </c>
      <c r="F1145" s="123">
        <v>0</v>
      </c>
      <c r="G1145" s="104">
        <v>0</v>
      </c>
      <c r="H1145" s="104">
        <v>0</v>
      </c>
    </row>
    <row r="1146" spans="1:8" x14ac:dyDescent="0.2">
      <c r="A1146" s="126" t="s">
        <v>337</v>
      </c>
      <c r="B1146" s="127">
        <v>5</v>
      </c>
      <c r="C1146" s="128">
        <v>0</v>
      </c>
      <c r="D1146" s="102">
        <v>0</v>
      </c>
      <c r="E1146" s="102">
        <v>0</v>
      </c>
      <c r="F1146" s="123">
        <v>0</v>
      </c>
      <c r="G1146" s="104">
        <v>0</v>
      </c>
      <c r="H1146" s="104">
        <v>0</v>
      </c>
    </row>
    <row r="1147" spans="1:8" x14ac:dyDescent="0.2">
      <c r="A1147" s="126">
        <v>0</v>
      </c>
      <c r="B1147" s="127">
        <v>0</v>
      </c>
      <c r="C1147" s="128">
        <v>0</v>
      </c>
      <c r="D1147" s="102">
        <v>0</v>
      </c>
      <c r="E1147" s="102">
        <v>0</v>
      </c>
      <c r="F1147" s="123">
        <v>0</v>
      </c>
      <c r="G1147" s="104">
        <v>0</v>
      </c>
      <c r="H1147" s="104">
        <v>0</v>
      </c>
    </row>
    <row r="1148" spans="1:8" x14ac:dyDescent="0.2">
      <c r="A1148" s="126">
        <v>0</v>
      </c>
      <c r="B1148" s="127">
        <v>0</v>
      </c>
      <c r="C1148" s="128">
        <v>0</v>
      </c>
      <c r="D1148" s="102">
        <v>0</v>
      </c>
      <c r="E1148" s="102">
        <v>0</v>
      </c>
      <c r="F1148" s="123">
        <v>0</v>
      </c>
      <c r="G1148" s="104">
        <v>0</v>
      </c>
      <c r="H1148" s="104">
        <v>0</v>
      </c>
    </row>
    <row r="1149" spans="1:8" x14ac:dyDescent="0.2">
      <c r="A1149" s="126">
        <v>0</v>
      </c>
      <c r="B1149" s="127">
        <v>0</v>
      </c>
      <c r="C1149" s="128">
        <v>0</v>
      </c>
      <c r="D1149" s="102">
        <v>0</v>
      </c>
      <c r="E1149" s="102">
        <v>0</v>
      </c>
      <c r="F1149" s="123">
        <v>0</v>
      </c>
      <c r="G1149" s="104">
        <v>0</v>
      </c>
      <c r="H1149" s="104">
        <v>0</v>
      </c>
    </row>
    <row r="1150" spans="1:8" s="100" customFormat="1" x14ac:dyDescent="0.2">
      <c r="A1150" s="139">
        <v>0</v>
      </c>
      <c r="B1150" s="121"/>
      <c r="C1150" s="122"/>
      <c r="D1150" s="102"/>
      <c r="E1150" s="102"/>
      <c r="F1150" s="123"/>
      <c r="G1150" s="104"/>
      <c r="H1150" s="104"/>
    </row>
    <row r="1151" spans="1:8" s="100" customFormat="1" x14ac:dyDescent="0.2">
      <c r="A1151" s="139">
        <v>0</v>
      </c>
      <c r="B1151" s="121"/>
      <c r="C1151" s="122"/>
      <c r="D1151" s="102"/>
      <c r="E1151" s="102"/>
      <c r="F1151" s="123"/>
      <c r="G1151" s="104"/>
      <c r="H1151" s="104"/>
    </row>
    <row r="1152" spans="1:8" ht="15.75" thickBot="1" x14ac:dyDescent="0.25">
      <c r="A1152" s="134">
        <v>0</v>
      </c>
      <c r="B1152" s="135"/>
      <c r="C1152" s="136"/>
      <c r="D1152" s="137"/>
      <c r="E1152" s="110"/>
      <c r="F1152" s="138"/>
      <c r="G1152" s="111"/>
      <c r="H1152" s="111"/>
    </row>
    <row r="1153" spans="1:8" x14ac:dyDescent="0.2">
      <c r="A1153" s="120" t="s">
        <v>776</v>
      </c>
      <c r="B1153" s="121"/>
      <c r="C1153" s="122"/>
      <c r="F1153" s="123"/>
    </row>
    <row r="1154" spans="1:8" x14ac:dyDescent="0.2">
      <c r="A1154" s="126" t="s">
        <v>115</v>
      </c>
      <c r="B1154" s="127">
        <v>82.989000000000004</v>
      </c>
      <c r="C1154" s="128">
        <v>116.18040000000001</v>
      </c>
      <c r="D1154" s="102">
        <v>0</v>
      </c>
      <c r="E1154" s="102">
        <v>0</v>
      </c>
      <c r="F1154" s="123">
        <v>0</v>
      </c>
      <c r="G1154" s="104">
        <v>0</v>
      </c>
      <c r="H1154" s="104">
        <v>0</v>
      </c>
    </row>
    <row r="1155" spans="1:8" x14ac:dyDescent="0.2">
      <c r="A1155" s="126" t="s">
        <v>777</v>
      </c>
      <c r="B1155" s="127">
        <v>60.8</v>
      </c>
      <c r="C1155" s="128">
        <v>60.8</v>
      </c>
      <c r="D1155" s="102">
        <v>0</v>
      </c>
      <c r="E1155" s="102">
        <v>0</v>
      </c>
      <c r="F1155" s="123">
        <v>0</v>
      </c>
      <c r="G1155" s="104">
        <v>0</v>
      </c>
      <c r="H1155" s="104">
        <v>0</v>
      </c>
    </row>
    <row r="1156" spans="1:8" x14ac:dyDescent="0.2">
      <c r="A1156" s="126" t="s">
        <v>778</v>
      </c>
      <c r="B1156" s="127">
        <v>30</v>
      </c>
      <c r="C1156" s="128">
        <v>83</v>
      </c>
      <c r="D1156" s="102">
        <v>0</v>
      </c>
      <c r="E1156" s="102">
        <v>0</v>
      </c>
      <c r="F1156" s="123">
        <v>0</v>
      </c>
      <c r="G1156" s="104">
        <v>0</v>
      </c>
      <c r="H1156" s="104">
        <v>0</v>
      </c>
    </row>
    <row r="1157" spans="1:8" x14ac:dyDescent="0.2">
      <c r="A1157" s="126">
        <v>0</v>
      </c>
      <c r="B1157" s="127">
        <v>0</v>
      </c>
      <c r="C1157" s="128">
        <v>0</v>
      </c>
      <c r="D1157" s="102">
        <v>0</v>
      </c>
      <c r="E1157" s="102">
        <v>0</v>
      </c>
      <c r="F1157" s="123">
        <v>0</v>
      </c>
      <c r="G1157" s="104">
        <v>0</v>
      </c>
      <c r="H1157" s="104">
        <v>0</v>
      </c>
    </row>
    <row r="1158" spans="1:8" x14ac:dyDescent="0.2">
      <c r="A1158" s="126">
        <v>0</v>
      </c>
      <c r="B1158" s="127">
        <v>0</v>
      </c>
      <c r="C1158" s="128">
        <v>0</v>
      </c>
      <c r="D1158" s="102">
        <v>0</v>
      </c>
      <c r="E1158" s="102">
        <v>0</v>
      </c>
      <c r="F1158" s="123">
        <v>0</v>
      </c>
      <c r="G1158" s="104">
        <v>0</v>
      </c>
      <c r="H1158" s="104">
        <v>0</v>
      </c>
    </row>
    <row r="1159" spans="1:8" x14ac:dyDescent="0.2">
      <c r="A1159" s="126">
        <v>0</v>
      </c>
      <c r="B1159" s="127">
        <v>0</v>
      </c>
      <c r="C1159" s="128">
        <v>0</v>
      </c>
      <c r="D1159" s="102">
        <v>0</v>
      </c>
      <c r="E1159" s="102">
        <v>0</v>
      </c>
      <c r="F1159" s="123">
        <v>0</v>
      </c>
      <c r="G1159" s="104">
        <v>0</v>
      </c>
      <c r="H1159" s="104">
        <v>0</v>
      </c>
    </row>
    <row r="1160" spans="1:8" ht="15.75" thickBot="1" x14ac:dyDescent="0.25">
      <c r="A1160" s="134">
        <v>0</v>
      </c>
      <c r="B1160" s="135"/>
      <c r="C1160" s="136"/>
      <c r="D1160" s="137"/>
      <c r="E1160" s="110"/>
      <c r="F1160" s="138"/>
      <c r="G1160" s="111"/>
      <c r="H1160" s="111"/>
    </row>
    <row r="1161" spans="1:8" x14ac:dyDescent="0.2">
      <c r="A1161" s="120" t="s">
        <v>779</v>
      </c>
      <c r="B1161" s="121"/>
      <c r="C1161" s="122"/>
      <c r="F1161" s="123"/>
    </row>
    <row r="1162" spans="1:8" x14ac:dyDescent="0.2">
      <c r="A1162" s="126" t="s">
        <v>115</v>
      </c>
      <c r="B1162" s="127">
        <v>21.33</v>
      </c>
      <c r="C1162" s="128">
        <v>24.7865</v>
      </c>
      <c r="D1162" s="102">
        <v>0</v>
      </c>
      <c r="E1162" s="102">
        <v>0</v>
      </c>
      <c r="F1162" s="123">
        <v>0</v>
      </c>
      <c r="G1162" s="104">
        <v>0</v>
      </c>
      <c r="H1162" s="104">
        <v>0</v>
      </c>
    </row>
    <row r="1163" spans="1:8" x14ac:dyDescent="0.2">
      <c r="A1163" s="126" t="s">
        <v>780</v>
      </c>
      <c r="B1163" s="127">
        <v>60</v>
      </c>
      <c r="C1163" s="128">
        <v>60</v>
      </c>
      <c r="D1163" s="102">
        <v>0</v>
      </c>
      <c r="E1163" s="102">
        <v>0</v>
      </c>
      <c r="F1163" s="123">
        <v>0</v>
      </c>
      <c r="G1163" s="104">
        <v>0</v>
      </c>
      <c r="H1163" s="104">
        <v>0</v>
      </c>
    </row>
    <row r="1164" spans="1:8" x14ac:dyDescent="0.2">
      <c r="A1164" s="126" t="s">
        <v>781</v>
      </c>
      <c r="B1164" s="127">
        <v>25</v>
      </c>
      <c r="C1164" s="128">
        <v>0</v>
      </c>
      <c r="D1164" s="102">
        <v>0</v>
      </c>
      <c r="E1164" s="102">
        <v>0</v>
      </c>
      <c r="F1164" s="123">
        <v>0</v>
      </c>
      <c r="G1164" s="104">
        <v>0</v>
      </c>
      <c r="H1164" s="104">
        <v>0</v>
      </c>
    </row>
    <row r="1165" spans="1:8" x14ac:dyDescent="0.2">
      <c r="A1165" s="126" t="s">
        <v>782</v>
      </c>
      <c r="B1165" s="127">
        <v>20.399999999999999</v>
      </c>
      <c r="C1165" s="128">
        <v>25.15</v>
      </c>
      <c r="D1165" s="102">
        <v>0</v>
      </c>
      <c r="E1165" s="102">
        <v>0</v>
      </c>
      <c r="F1165" s="123">
        <v>0</v>
      </c>
      <c r="G1165" s="104">
        <v>0</v>
      </c>
      <c r="H1165" s="104">
        <v>0</v>
      </c>
    </row>
    <row r="1166" spans="1:8" x14ac:dyDescent="0.2">
      <c r="A1166" s="126" t="s">
        <v>783</v>
      </c>
      <c r="B1166" s="127">
        <v>12.5</v>
      </c>
      <c r="C1166" s="128">
        <v>12.5</v>
      </c>
      <c r="D1166" s="102">
        <v>0</v>
      </c>
      <c r="E1166" s="102">
        <v>0</v>
      </c>
      <c r="F1166" s="123">
        <v>0</v>
      </c>
      <c r="G1166" s="104">
        <v>0</v>
      </c>
      <c r="H1166" s="104">
        <v>0</v>
      </c>
    </row>
    <row r="1167" spans="1:8" x14ac:dyDescent="0.2">
      <c r="A1167" s="126">
        <v>0</v>
      </c>
      <c r="B1167" s="127">
        <v>0</v>
      </c>
      <c r="C1167" s="128">
        <v>0</v>
      </c>
      <c r="D1167" s="102">
        <v>0</v>
      </c>
      <c r="E1167" s="102">
        <v>0</v>
      </c>
      <c r="F1167" s="123">
        <v>0</v>
      </c>
      <c r="G1167" s="104">
        <v>0</v>
      </c>
      <c r="H1167" s="104">
        <v>0</v>
      </c>
    </row>
    <row r="1168" spans="1:8" x14ac:dyDescent="0.2">
      <c r="A1168" s="126">
        <v>0</v>
      </c>
      <c r="B1168" s="127">
        <v>0</v>
      </c>
      <c r="C1168" s="128">
        <v>0</v>
      </c>
      <c r="D1168" s="102">
        <v>0</v>
      </c>
      <c r="E1168" s="102">
        <v>0</v>
      </c>
      <c r="F1168" s="123">
        <v>0</v>
      </c>
      <c r="G1168" s="104">
        <v>0</v>
      </c>
      <c r="H1168" s="104">
        <v>0</v>
      </c>
    </row>
    <row r="1169" spans="1:8" x14ac:dyDescent="0.2">
      <c r="A1169" s="126">
        <v>0</v>
      </c>
      <c r="B1169" s="127">
        <v>0</v>
      </c>
      <c r="C1169" s="128">
        <v>0</v>
      </c>
      <c r="D1169" s="102">
        <v>0</v>
      </c>
      <c r="E1169" s="102">
        <v>0</v>
      </c>
      <c r="F1169" s="123">
        <v>0</v>
      </c>
      <c r="G1169" s="104">
        <v>0</v>
      </c>
      <c r="H1169" s="104">
        <v>0</v>
      </c>
    </row>
    <row r="1170" spans="1:8" ht="15.75" thickBot="1" x14ac:dyDescent="0.25">
      <c r="A1170" s="134">
        <v>0</v>
      </c>
      <c r="B1170" s="135"/>
      <c r="C1170" s="136"/>
      <c r="D1170" s="137"/>
      <c r="E1170" s="110"/>
      <c r="F1170" s="138"/>
      <c r="G1170" s="111"/>
      <c r="H1170" s="111"/>
    </row>
    <row r="1171" spans="1:8" x14ac:dyDescent="0.2">
      <c r="A1171" s="120" t="s">
        <v>784</v>
      </c>
      <c r="B1171" s="121"/>
      <c r="C1171" s="122"/>
      <c r="F1171" s="123"/>
    </row>
    <row r="1172" spans="1:8" x14ac:dyDescent="0.2">
      <c r="A1172" s="126" t="s">
        <v>115</v>
      </c>
      <c r="B1172" s="127">
        <v>32.35</v>
      </c>
      <c r="C1172" s="128">
        <v>32.65</v>
      </c>
      <c r="D1172" s="102">
        <v>0</v>
      </c>
      <c r="E1172" s="102">
        <v>0</v>
      </c>
      <c r="F1172" s="123">
        <v>0</v>
      </c>
      <c r="G1172" s="104">
        <v>0</v>
      </c>
      <c r="H1172" s="104">
        <v>0</v>
      </c>
    </row>
    <row r="1173" spans="1:8" x14ac:dyDescent="0.2">
      <c r="A1173" s="126" t="s">
        <v>785</v>
      </c>
      <c r="B1173" s="127">
        <v>47.4</v>
      </c>
      <c r="C1173" s="128">
        <v>47.4</v>
      </c>
      <c r="D1173" s="102">
        <v>0</v>
      </c>
      <c r="E1173" s="102">
        <v>0</v>
      </c>
      <c r="F1173" s="123">
        <v>0</v>
      </c>
      <c r="G1173" s="104">
        <v>0</v>
      </c>
      <c r="H1173" s="104">
        <v>0</v>
      </c>
    </row>
    <row r="1174" spans="1:8" x14ac:dyDescent="0.2">
      <c r="A1174" s="126" t="s">
        <v>786</v>
      </c>
      <c r="B1174" s="127">
        <v>21.2</v>
      </c>
      <c r="C1174" s="128">
        <v>25.37</v>
      </c>
      <c r="D1174" s="102">
        <v>0</v>
      </c>
      <c r="E1174" s="102">
        <v>0</v>
      </c>
      <c r="F1174" s="123">
        <v>0</v>
      </c>
      <c r="G1174" s="104">
        <v>0</v>
      </c>
      <c r="H1174" s="104">
        <v>0</v>
      </c>
    </row>
    <row r="1175" spans="1:8" x14ac:dyDescent="0.2">
      <c r="A1175" s="126" t="s">
        <v>787</v>
      </c>
      <c r="B1175" s="127">
        <v>24.4</v>
      </c>
      <c r="C1175" s="128">
        <v>24.4</v>
      </c>
      <c r="D1175" s="102">
        <v>0</v>
      </c>
      <c r="E1175" s="102">
        <v>0</v>
      </c>
      <c r="F1175" s="123">
        <v>0</v>
      </c>
      <c r="G1175" s="104">
        <v>0</v>
      </c>
      <c r="H1175" s="104">
        <v>0</v>
      </c>
    </row>
    <row r="1176" spans="1:8" x14ac:dyDescent="0.2">
      <c r="A1176" s="126" t="s">
        <v>788</v>
      </c>
      <c r="B1176" s="127">
        <v>17.899999999999999</v>
      </c>
      <c r="C1176" s="128">
        <v>24.65</v>
      </c>
      <c r="D1176" s="102">
        <v>0</v>
      </c>
      <c r="E1176" s="102">
        <v>0</v>
      </c>
      <c r="F1176" s="123">
        <v>0</v>
      </c>
      <c r="G1176" s="104">
        <v>0</v>
      </c>
      <c r="H1176" s="104">
        <v>0</v>
      </c>
    </row>
    <row r="1177" spans="1:8" x14ac:dyDescent="0.2">
      <c r="A1177" s="126" t="s">
        <v>789</v>
      </c>
      <c r="B1177" s="127">
        <v>9.4</v>
      </c>
      <c r="C1177" s="128">
        <v>9.4</v>
      </c>
      <c r="D1177" s="102">
        <v>0</v>
      </c>
      <c r="E1177" s="102">
        <v>0</v>
      </c>
      <c r="F1177" s="123">
        <v>0</v>
      </c>
      <c r="G1177" s="104">
        <v>0</v>
      </c>
      <c r="H1177" s="104">
        <v>0</v>
      </c>
    </row>
    <row r="1178" spans="1:8" x14ac:dyDescent="0.2">
      <c r="A1178" s="126" t="s">
        <v>790</v>
      </c>
      <c r="B1178" s="127">
        <v>10</v>
      </c>
      <c r="C1178" s="128">
        <v>10</v>
      </c>
      <c r="D1178" s="102">
        <v>0</v>
      </c>
      <c r="E1178" s="102">
        <v>0</v>
      </c>
      <c r="F1178" s="123">
        <v>0</v>
      </c>
      <c r="G1178" s="104">
        <v>0</v>
      </c>
      <c r="H1178" s="104">
        <v>0</v>
      </c>
    </row>
    <row r="1179" spans="1:8" x14ac:dyDescent="0.2">
      <c r="A1179" s="126" t="s">
        <v>791</v>
      </c>
      <c r="B1179" s="127">
        <v>9.1</v>
      </c>
      <c r="C1179" s="128">
        <v>9</v>
      </c>
      <c r="D1179" s="102">
        <v>0</v>
      </c>
      <c r="E1179" s="102">
        <v>0</v>
      </c>
      <c r="F1179" s="123">
        <v>0</v>
      </c>
      <c r="G1179" s="104">
        <v>0</v>
      </c>
      <c r="H1179" s="104">
        <v>0</v>
      </c>
    </row>
    <row r="1180" spans="1:8" x14ac:dyDescent="0.2">
      <c r="A1180" s="126" t="s">
        <v>792</v>
      </c>
      <c r="B1180" s="127">
        <v>7.5</v>
      </c>
      <c r="C1180" s="128">
        <v>7.5</v>
      </c>
      <c r="D1180" s="102">
        <v>0</v>
      </c>
      <c r="E1180" s="102">
        <v>0</v>
      </c>
      <c r="F1180" s="123">
        <v>0</v>
      </c>
      <c r="G1180" s="104">
        <v>0</v>
      </c>
      <c r="H1180" s="104">
        <v>0</v>
      </c>
    </row>
    <row r="1181" spans="1:8" x14ac:dyDescent="0.2">
      <c r="A1181" s="126" t="s">
        <v>793</v>
      </c>
      <c r="B1181" s="127">
        <v>10</v>
      </c>
      <c r="C1181" s="128">
        <v>10</v>
      </c>
      <c r="D1181" s="102">
        <v>0</v>
      </c>
      <c r="E1181" s="102">
        <v>0</v>
      </c>
      <c r="F1181" s="123">
        <v>0</v>
      </c>
      <c r="G1181" s="104">
        <v>0</v>
      </c>
      <c r="H1181" s="104">
        <v>0</v>
      </c>
    </row>
    <row r="1182" spans="1:8" x14ac:dyDescent="0.2">
      <c r="A1182" s="126" t="s">
        <v>794</v>
      </c>
      <c r="B1182" s="127">
        <v>6.8</v>
      </c>
      <c r="C1182" s="128">
        <v>6.8</v>
      </c>
      <c r="D1182" s="102">
        <v>0</v>
      </c>
      <c r="E1182" s="102">
        <v>0</v>
      </c>
      <c r="F1182" s="123">
        <v>0</v>
      </c>
      <c r="G1182" s="104">
        <v>0</v>
      </c>
      <c r="H1182" s="104">
        <v>0</v>
      </c>
    </row>
    <row r="1183" spans="1:8" x14ac:dyDescent="0.2">
      <c r="A1183" s="126" t="s">
        <v>795</v>
      </c>
      <c r="B1183" s="127">
        <v>9.5</v>
      </c>
      <c r="C1183" s="128">
        <v>9.5</v>
      </c>
      <c r="D1183" s="102">
        <v>0</v>
      </c>
      <c r="E1183" s="102">
        <v>0</v>
      </c>
      <c r="F1183" s="123">
        <v>0</v>
      </c>
      <c r="G1183" s="104">
        <v>0</v>
      </c>
      <c r="H1183" s="104">
        <v>0</v>
      </c>
    </row>
    <row r="1184" spans="1:8" x14ac:dyDescent="0.2">
      <c r="A1184" s="126" t="s">
        <v>796</v>
      </c>
      <c r="B1184" s="127">
        <v>7.5</v>
      </c>
      <c r="C1184" s="128">
        <v>7.5</v>
      </c>
      <c r="D1184" s="102">
        <v>0</v>
      </c>
      <c r="E1184" s="102">
        <v>0</v>
      </c>
      <c r="F1184" s="123">
        <v>0</v>
      </c>
      <c r="G1184" s="104">
        <v>0</v>
      </c>
      <c r="H1184" s="104">
        <v>0</v>
      </c>
    </row>
    <row r="1185" spans="1:8" x14ac:dyDescent="0.2">
      <c r="A1185" s="126">
        <v>0</v>
      </c>
      <c r="B1185" s="127">
        <v>0</v>
      </c>
      <c r="C1185" s="128">
        <v>0</v>
      </c>
      <c r="D1185" s="102">
        <v>0</v>
      </c>
      <c r="E1185" s="102">
        <v>0</v>
      </c>
      <c r="F1185" s="123">
        <v>0</v>
      </c>
      <c r="G1185" s="104">
        <v>0</v>
      </c>
      <c r="H1185" s="104">
        <v>0</v>
      </c>
    </row>
    <row r="1186" spans="1:8" x14ac:dyDescent="0.2">
      <c r="A1186" s="126">
        <v>0</v>
      </c>
      <c r="B1186" s="127">
        <v>0</v>
      </c>
      <c r="C1186" s="128">
        <v>0</v>
      </c>
      <c r="D1186" s="102">
        <v>0</v>
      </c>
      <c r="E1186" s="102">
        <v>0</v>
      </c>
      <c r="F1186" s="123">
        <v>0</v>
      </c>
      <c r="G1186" s="104">
        <v>0</v>
      </c>
      <c r="H1186" s="104">
        <v>0</v>
      </c>
    </row>
    <row r="1187" spans="1:8" x14ac:dyDescent="0.2">
      <c r="A1187" s="126">
        <v>0</v>
      </c>
      <c r="B1187" s="127">
        <v>0</v>
      </c>
      <c r="C1187" s="128">
        <v>0</v>
      </c>
      <c r="D1187" s="102">
        <v>0</v>
      </c>
      <c r="E1187" s="102">
        <v>0</v>
      </c>
      <c r="F1187" s="123">
        <v>0</v>
      </c>
      <c r="G1187" s="104">
        <v>0</v>
      </c>
      <c r="H1187" s="104">
        <v>0</v>
      </c>
    </row>
    <row r="1188" spans="1:8" s="100" customFormat="1" x14ac:dyDescent="0.2">
      <c r="A1188" s="139">
        <v>0</v>
      </c>
      <c r="B1188" s="121"/>
      <c r="C1188" s="122"/>
      <c r="D1188" s="102"/>
      <c r="E1188" s="102"/>
      <c r="F1188" s="123"/>
      <c r="G1188" s="104"/>
      <c r="H1188" s="104"/>
    </row>
    <row r="1189" spans="1:8" s="100" customFormat="1" x14ac:dyDescent="0.2">
      <c r="A1189" s="139">
        <v>0</v>
      </c>
      <c r="B1189" s="121"/>
      <c r="C1189" s="122"/>
      <c r="D1189" s="102"/>
      <c r="E1189" s="102"/>
      <c r="F1189" s="123"/>
      <c r="G1189" s="104"/>
      <c r="H1189" s="104"/>
    </row>
    <row r="1190" spans="1:8" s="100" customFormat="1" x14ac:dyDescent="0.2">
      <c r="A1190" s="139">
        <v>0</v>
      </c>
      <c r="B1190" s="121"/>
      <c r="C1190" s="122"/>
      <c r="D1190" s="102"/>
      <c r="E1190" s="102"/>
      <c r="F1190" s="123"/>
      <c r="G1190" s="104"/>
      <c r="H1190" s="104"/>
    </row>
    <row r="1191" spans="1:8" s="100" customFormat="1" x14ac:dyDescent="0.2">
      <c r="A1191" s="139">
        <v>0</v>
      </c>
      <c r="B1191" s="121"/>
      <c r="C1191" s="122"/>
      <c r="D1191" s="102"/>
      <c r="E1191" s="102"/>
      <c r="F1191" s="123"/>
      <c r="G1191" s="104"/>
      <c r="H1191" s="104"/>
    </row>
    <row r="1192" spans="1:8" ht="15.75" thickBot="1" x14ac:dyDescent="0.25">
      <c r="A1192" s="140">
        <v>0</v>
      </c>
      <c r="B1192" s="135"/>
      <c r="C1192" s="136"/>
      <c r="D1192" s="137"/>
      <c r="E1192" s="110"/>
      <c r="F1192" s="138"/>
      <c r="G1192" s="111"/>
      <c r="H1192" s="111"/>
    </row>
    <row r="1193" spans="1:8" x14ac:dyDescent="0.2">
      <c r="A1193" s="120" t="s">
        <v>797</v>
      </c>
      <c r="B1193" s="121"/>
      <c r="C1193" s="122"/>
      <c r="F1193" s="123"/>
    </row>
    <row r="1194" spans="1:8" x14ac:dyDescent="0.2">
      <c r="A1194" s="126" t="s">
        <v>115</v>
      </c>
      <c r="B1194" s="127">
        <v>33.905000000000001</v>
      </c>
      <c r="C1194" s="128">
        <v>44.118200000000002</v>
      </c>
      <c r="D1194" s="102">
        <v>0</v>
      </c>
      <c r="E1194" s="102">
        <v>0</v>
      </c>
      <c r="F1194" s="123">
        <v>0</v>
      </c>
      <c r="G1194" s="104">
        <v>0</v>
      </c>
      <c r="H1194" s="104">
        <v>0</v>
      </c>
    </row>
    <row r="1195" spans="1:8" x14ac:dyDescent="0.2">
      <c r="A1195" s="126" t="s">
        <v>798</v>
      </c>
      <c r="B1195" s="127">
        <v>80.900000000000006</v>
      </c>
      <c r="C1195" s="128">
        <v>80.900000000000006</v>
      </c>
      <c r="D1195" s="102">
        <v>0</v>
      </c>
      <c r="E1195" s="102">
        <v>0</v>
      </c>
      <c r="F1195" s="123">
        <v>0</v>
      </c>
      <c r="G1195" s="104">
        <v>0</v>
      </c>
      <c r="H1195" s="104">
        <v>0</v>
      </c>
    </row>
    <row r="1196" spans="1:8" x14ac:dyDescent="0.2">
      <c r="A1196" s="126" t="s">
        <v>799</v>
      </c>
      <c r="B1196" s="127">
        <v>9.1999999999999993</v>
      </c>
      <c r="C1196" s="128">
        <v>9.1999999999999993</v>
      </c>
      <c r="D1196" s="102">
        <v>0</v>
      </c>
      <c r="E1196" s="102">
        <v>0</v>
      </c>
      <c r="F1196" s="123">
        <v>0</v>
      </c>
      <c r="G1196" s="104">
        <v>0</v>
      </c>
      <c r="H1196" s="104">
        <v>0</v>
      </c>
    </row>
    <row r="1197" spans="1:8" x14ac:dyDescent="0.2">
      <c r="A1197" s="126" t="s">
        <v>800</v>
      </c>
      <c r="B1197" s="127">
        <v>9.6999999999999993</v>
      </c>
      <c r="C1197" s="128">
        <v>9.6999999999999993</v>
      </c>
      <c r="D1197" s="102">
        <v>0</v>
      </c>
      <c r="E1197" s="102">
        <v>0</v>
      </c>
      <c r="F1197" s="123">
        <v>0</v>
      </c>
      <c r="G1197" s="104">
        <v>0</v>
      </c>
      <c r="H1197" s="104">
        <v>0</v>
      </c>
    </row>
    <row r="1198" spans="1:8" x14ac:dyDescent="0.2">
      <c r="A1198" s="126">
        <v>0</v>
      </c>
      <c r="B1198" s="127">
        <v>0</v>
      </c>
      <c r="C1198" s="128">
        <v>0</v>
      </c>
      <c r="D1198" s="102">
        <v>0</v>
      </c>
      <c r="E1198" s="102">
        <v>0</v>
      </c>
      <c r="F1198" s="123">
        <v>0</v>
      </c>
      <c r="G1198" s="104">
        <v>0</v>
      </c>
      <c r="H1198" s="104">
        <v>0</v>
      </c>
    </row>
    <row r="1199" spans="1:8" x14ac:dyDescent="0.2">
      <c r="A1199" s="126">
        <v>0</v>
      </c>
      <c r="B1199" s="127">
        <v>0</v>
      </c>
      <c r="C1199" s="128">
        <v>0</v>
      </c>
      <c r="D1199" s="102">
        <v>0</v>
      </c>
      <c r="E1199" s="102">
        <v>0</v>
      </c>
      <c r="F1199" s="123">
        <v>0</v>
      </c>
      <c r="G1199" s="104">
        <v>0</v>
      </c>
      <c r="H1199" s="104">
        <v>0</v>
      </c>
    </row>
    <row r="1200" spans="1:8" x14ac:dyDescent="0.2">
      <c r="A1200" s="126">
        <v>0</v>
      </c>
      <c r="B1200" s="127">
        <v>0</v>
      </c>
      <c r="C1200" s="128">
        <v>0</v>
      </c>
      <c r="D1200" s="102">
        <v>0</v>
      </c>
      <c r="E1200" s="102">
        <v>0</v>
      </c>
      <c r="F1200" s="123">
        <v>0</v>
      </c>
      <c r="G1200" s="104">
        <v>0</v>
      </c>
      <c r="H1200" s="104">
        <v>0</v>
      </c>
    </row>
    <row r="1201" spans="1:8" ht="15.75" thickBot="1" x14ac:dyDescent="0.25">
      <c r="A1201" s="134">
        <v>0</v>
      </c>
      <c r="B1201" s="135"/>
      <c r="C1201" s="136"/>
      <c r="D1201" s="137"/>
      <c r="E1201" s="110"/>
      <c r="F1201" s="138"/>
      <c r="G1201" s="111"/>
      <c r="H1201" s="111"/>
    </row>
    <row r="1202" spans="1:8" x14ac:dyDescent="0.2">
      <c r="A1202" s="120" t="s">
        <v>801</v>
      </c>
      <c r="B1202" s="121"/>
      <c r="C1202" s="122"/>
      <c r="F1202" s="123"/>
    </row>
    <row r="1203" spans="1:8" x14ac:dyDescent="0.2">
      <c r="A1203" s="126" t="s">
        <v>115</v>
      </c>
      <c r="B1203" s="127">
        <v>40.9</v>
      </c>
      <c r="C1203" s="128">
        <v>42.7</v>
      </c>
      <c r="D1203" s="102">
        <v>0</v>
      </c>
      <c r="E1203" s="102">
        <v>0</v>
      </c>
      <c r="F1203" s="123">
        <v>0</v>
      </c>
      <c r="G1203" s="104">
        <v>0</v>
      </c>
      <c r="H1203" s="104">
        <v>0</v>
      </c>
    </row>
    <row r="1204" spans="1:8" x14ac:dyDescent="0.2">
      <c r="A1204" s="126" t="s">
        <v>802</v>
      </c>
      <c r="B1204" s="127">
        <v>49.3</v>
      </c>
      <c r="C1204" s="128">
        <v>49.3</v>
      </c>
      <c r="D1204" s="102">
        <v>0</v>
      </c>
      <c r="E1204" s="102">
        <v>0</v>
      </c>
      <c r="F1204" s="123">
        <v>0</v>
      </c>
      <c r="G1204" s="104">
        <v>0</v>
      </c>
      <c r="H1204" s="104">
        <v>0</v>
      </c>
    </row>
    <row r="1205" spans="1:8" x14ac:dyDescent="0.2">
      <c r="A1205" s="126" t="s">
        <v>803</v>
      </c>
      <c r="B1205" s="127">
        <v>14</v>
      </c>
      <c r="C1205" s="128">
        <v>0</v>
      </c>
      <c r="D1205" s="102">
        <v>0</v>
      </c>
      <c r="E1205" s="102">
        <v>0</v>
      </c>
      <c r="F1205" s="123">
        <v>0</v>
      </c>
      <c r="G1205" s="104">
        <v>0</v>
      </c>
      <c r="H1205" s="104">
        <v>0</v>
      </c>
    </row>
    <row r="1206" spans="1:8" x14ac:dyDescent="0.2">
      <c r="A1206" s="126" t="s">
        <v>200</v>
      </c>
      <c r="B1206" s="127">
        <v>25.4</v>
      </c>
      <c r="C1206" s="128">
        <v>0</v>
      </c>
      <c r="D1206" s="102">
        <v>0</v>
      </c>
      <c r="E1206" s="102">
        <v>0</v>
      </c>
      <c r="F1206" s="123">
        <v>0</v>
      </c>
      <c r="G1206" s="104">
        <v>0</v>
      </c>
      <c r="H1206" s="104">
        <v>0</v>
      </c>
    </row>
    <row r="1207" spans="1:8" x14ac:dyDescent="0.2">
      <c r="A1207" s="126" t="s">
        <v>804</v>
      </c>
      <c r="B1207" s="127">
        <v>15.8</v>
      </c>
      <c r="C1207" s="128">
        <v>15.8</v>
      </c>
      <c r="D1207" s="102">
        <v>0</v>
      </c>
      <c r="E1207" s="102">
        <v>0</v>
      </c>
      <c r="F1207" s="123">
        <v>0</v>
      </c>
      <c r="G1207" s="104">
        <v>0</v>
      </c>
      <c r="H1207" s="104">
        <v>0</v>
      </c>
    </row>
    <row r="1208" spans="1:8" x14ac:dyDescent="0.2">
      <c r="A1208" s="126">
        <v>0</v>
      </c>
      <c r="B1208" s="127">
        <v>0</v>
      </c>
      <c r="C1208" s="128">
        <v>0</v>
      </c>
      <c r="D1208" s="102">
        <v>0</v>
      </c>
      <c r="E1208" s="102">
        <v>0</v>
      </c>
      <c r="F1208" s="123">
        <v>0</v>
      </c>
      <c r="G1208" s="104">
        <v>0</v>
      </c>
      <c r="H1208" s="104">
        <v>0</v>
      </c>
    </row>
    <row r="1209" spans="1:8" x14ac:dyDescent="0.2">
      <c r="A1209" s="126">
        <v>0</v>
      </c>
      <c r="B1209" s="127">
        <v>0</v>
      </c>
      <c r="C1209" s="128">
        <v>0</v>
      </c>
      <c r="D1209" s="102">
        <v>0</v>
      </c>
      <c r="E1209" s="102">
        <v>0</v>
      </c>
      <c r="F1209" s="123">
        <v>0</v>
      </c>
      <c r="G1209" s="104">
        <v>0</v>
      </c>
      <c r="H1209" s="104">
        <v>0</v>
      </c>
    </row>
    <row r="1210" spans="1:8" x14ac:dyDescent="0.2">
      <c r="A1210" s="126">
        <v>0</v>
      </c>
      <c r="B1210" s="127">
        <v>0</v>
      </c>
      <c r="C1210" s="128">
        <v>0</v>
      </c>
      <c r="D1210" s="102">
        <v>0</v>
      </c>
      <c r="E1210" s="102">
        <v>0</v>
      </c>
      <c r="F1210" s="123">
        <v>0</v>
      </c>
      <c r="G1210" s="104">
        <v>0</v>
      </c>
      <c r="H1210" s="104">
        <v>0</v>
      </c>
    </row>
    <row r="1211" spans="1:8" ht="15.75" thickBot="1" x14ac:dyDescent="0.25">
      <c r="A1211" s="134">
        <v>0</v>
      </c>
      <c r="B1211" s="135"/>
      <c r="C1211" s="136"/>
      <c r="D1211" s="137"/>
      <c r="E1211" s="110"/>
      <c r="F1211" s="138"/>
      <c r="G1211" s="111"/>
      <c r="H1211" s="111"/>
    </row>
    <row r="1212" spans="1:8" x14ac:dyDescent="0.2">
      <c r="A1212" s="120" t="s">
        <v>805</v>
      </c>
      <c r="B1212" s="121"/>
      <c r="C1212" s="122"/>
      <c r="F1212" s="123"/>
    </row>
    <row r="1213" spans="1:8" x14ac:dyDescent="0.2">
      <c r="A1213" s="126" t="s">
        <v>115</v>
      </c>
      <c r="B1213" s="127">
        <v>38.299999999999997</v>
      </c>
      <c r="C1213" s="128">
        <v>67.698999999999998</v>
      </c>
      <c r="D1213" s="102">
        <v>0</v>
      </c>
      <c r="E1213" s="102">
        <v>0</v>
      </c>
      <c r="F1213" s="123">
        <v>0</v>
      </c>
      <c r="G1213" s="104">
        <v>0</v>
      </c>
      <c r="H1213" s="104">
        <v>0</v>
      </c>
    </row>
    <row r="1214" spans="1:8" x14ac:dyDescent="0.2">
      <c r="A1214" s="126" t="s">
        <v>806</v>
      </c>
      <c r="B1214" s="127">
        <v>52.4</v>
      </c>
      <c r="C1214" s="128">
        <v>52.4</v>
      </c>
      <c r="D1214" s="102">
        <v>0</v>
      </c>
      <c r="E1214" s="102">
        <v>0</v>
      </c>
      <c r="F1214" s="123">
        <v>0</v>
      </c>
      <c r="G1214" s="104">
        <v>0</v>
      </c>
      <c r="H1214" s="104">
        <v>0</v>
      </c>
    </row>
    <row r="1215" spans="1:8" x14ac:dyDescent="0.2">
      <c r="A1215" s="126" t="s">
        <v>807</v>
      </c>
      <c r="B1215" s="127">
        <v>19.8</v>
      </c>
      <c r="C1215" s="128">
        <v>38.71</v>
      </c>
      <c r="D1215" s="102">
        <v>0</v>
      </c>
      <c r="E1215" s="102">
        <v>0</v>
      </c>
      <c r="F1215" s="123">
        <v>0</v>
      </c>
      <c r="G1215" s="104">
        <v>0</v>
      </c>
      <c r="H1215" s="104">
        <v>0</v>
      </c>
    </row>
    <row r="1216" spans="1:8" x14ac:dyDescent="0.2">
      <c r="A1216" s="126" t="s">
        <v>808</v>
      </c>
      <c r="B1216" s="127">
        <v>14</v>
      </c>
      <c r="C1216" s="128">
        <v>14</v>
      </c>
      <c r="D1216" s="102">
        <v>0</v>
      </c>
      <c r="E1216" s="102">
        <v>0</v>
      </c>
      <c r="F1216" s="123">
        <v>0</v>
      </c>
      <c r="G1216" s="104">
        <v>0</v>
      </c>
      <c r="H1216" s="104">
        <v>0</v>
      </c>
    </row>
    <row r="1217" spans="1:8" x14ac:dyDescent="0.2">
      <c r="A1217" s="126" t="s">
        <v>809</v>
      </c>
      <c r="B1217" s="127">
        <v>19.2</v>
      </c>
      <c r="C1217" s="128">
        <v>27.47</v>
      </c>
      <c r="D1217" s="102">
        <v>0</v>
      </c>
      <c r="E1217" s="102">
        <v>0</v>
      </c>
      <c r="F1217" s="123">
        <v>0</v>
      </c>
      <c r="G1217" s="104">
        <v>0</v>
      </c>
      <c r="H1217" s="104">
        <v>0</v>
      </c>
    </row>
    <row r="1218" spans="1:8" x14ac:dyDescent="0.2">
      <c r="A1218" s="126" t="s">
        <v>810</v>
      </c>
      <c r="B1218" s="127">
        <v>10</v>
      </c>
      <c r="C1218" s="128">
        <v>10</v>
      </c>
      <c r="D1218" s="102">
        <v>0</v>
      </c>
      <c r="E1218" s="102">
        <v>0</v>
      </c>
      <c r="F1218" s="123">
        <v>0</v>
      </c>
      <c r="G1218" s="104">
        <v>0</v>
      </c>
      <c r="H1218" s="104">
        <v>0</v>
      </c>
    </row>
    <row r="1219" spans="1:8" x14ac:dyDescent="0.2">
      <c r="A1219" s="126" t="s">
        <v>811</v>
      </c>
      <c r="B1219" s="127">
        <v>8</v>
      </c>
      <c r="C1219" s="128">
        <v>8</v>
      </c>
      <c r="D1219" s="102">
        <v>0</v>
      </c>
      <c r="E1219" s="102">
        <v>0</v>
      </c>
      <c r="F1219" s="123">
        <v>0</v>
      </c>
      <c r="G1219" s="104">
        <v>0</v>
      </c>
      <c r="H1219" s="104">
        <v>0</v>
      </c>
    </row>
    <row r="1220" spans="1:8" x14ac:dyDescent="0.2">
      <c r="A1220" s="126" t="s">
        <v>812</v>
      </c>
      <c r="B1220" s="127">
        <v>7.5</v>
      </c>
      <c r="C1220" s="128">
        <v>1.5</v>
      </c>
      <c r="D1220" s="102">
        <v>0</v>
      </c>
      <c r="E1220" s="102">
        <v>0</v>
      </c>
      <c r="F1220" s="123">
        <v>0</v>
      </c>
      <c r="G1220" s="104">
        <v>0</v>
      </c>
      <c r="H1220" s="104">
        <v>0</v>
      </c>
    </row>
    <row r="1221" spans="1:8" x14ac:dyDescent="0.2">
      <c r="A1221" s="126" t="s">
        <v>813</v>
      </c>
      <c r="B1221" s="127">
        <v>7.5</v>
      </c>
      <c r="C1221" s="128">
        <v>2.5</v>
      </c>
      <c r="D1221" s="102">
        <v>0</v>
      </c>
      <c r="E1221" s="102">
        <v>0</v>
      </c>
      <c r="F1221" s="123">
        <v>0</v>
      </c>
      <c r="G1221" s="104">
        <v>0</v>
      </c>
      <c r="H1221" s="104">
        <v>0</v>
      </c>
    </row>
    <row r="1222" spans="1:8" x14ac:dyDescent="0.2">
      <c r="A1222" s="126" t="s">
        <v>814</v>
      </c>
      <c r="B1222" s="127">
        <v>10</v>
      </c>
      <c r="C1222" s="128">
        <v>10</v>
      </c>
      <c r="D1222" s="102">
        <v>0</v>
      </c>
      <c r="E1222" s="102">
        <v>0</v>
      </c>
      <c r="F1222" s="123">
        <v>0</v>
      </c>
      <c r="G1222" s="104">
        <v>0</v>
      </c>
      <c r="H1222" s="104">
        <v>0</v>
      </c>
    </row>
    <row r="1223" spans="1:8" x14ac:dyDescent="0.2">
      <c r="A1223" s="126">
        <v>0</v>
      </c>
      <c r="B1223" s="127">
        <v>0</v>
      </c>
      <c r="C1223" s="128">
        <v>0</v>
      </c>
      <c r="D1223" s="102">
        <v>0</v>
      </c>
      <c r="E1223" s="102">
        <v>0</v>
      </c>
      <c r="F1223" s="123">
        <v>0</v>
      </c>
      <c r="G1223" s="104">
        <v>0</v>
      </c>
      <c r="H1223" s="104">
        <v>0</v>
      </c>
    </row>
    <row r="1224" spans="1:8" x14ac:dyDescent="0.2">
      <c r="A1224" s="126">
        <v>0</v>
      </c>
      <c r="B1224" s="127">
        <v>0</v>
      </c>
      <c r="C1224" s="128">
        <v>0</v>
      </c>
      <c r="D1224" s="102">
        <v>0</v>
      </c>
      <c r="E1224" s="102">
        <v>0</v>
      </c>
      <c r="F1224" s="123">
        <v>0</v>
      </c>
      <c r="G1224" s="104">
        <v>0</v>
      </c>
      <c r="H1224" s="104">
        <v>0</v>
      </c>
    </row>
    <row r="1225" spans="1:8" x14ac:dyDescent="0.2">
      <c r="A1225" s="126">
        <v>0</v>
      </c>
      <c r="B1225" s="127">
        <v>0</v>
      </c>
      <c r="C1225" s="128">
        <v>0</v>
      </c>
      <c r="D1225" s="102">
        <v>0</v>
      </c>
      <c r="E1225" s="102">
        <v>0</v>
      </c>
      <c r="F1225" s="123">
        <v>0</v>
      </c>
      <c r="G1225" s="104">
        <v>0</v>
      </c>
      <c r="H1225" s="104">
        <v>0</v>
      </c>
    </row>
    <row r="1226" spans="1:8" ht="15.75" thickBot="1" x14ac:dyDescent="0.25">
      <c r="A1226" s="134">
        <v>0</v>
      </c>
      <c r="B1226" s="135"/>
      <c r="C1226" s="136"/>
      <c r="D1226" s="137"/>
      <c r="E1226" s="110"/>
      <c r="F1226" s="138"/>
      <c r="G1226" s="111"/>
      <c r="H1226" s="111"/>
    </row>
    <row r="1227" spans="1:8" x14ac:dyDescent="0.2">
      <c r="A1227" s="120" t="s">
        <v>815</v>
      </c>
      <c r="B1227" s="121"/>
      <c r="C1227" s="122"/>
      <c r="F1227" s="123"/>
    </row>
    <row r="1228" spans="1:8" x14ac:dyDescent="0.2">
      <c r="A1228" s="126" t="s">
        <v>115</v>
      </c>
      <c r="B1228" s="127">
        <v>58.845999999999997</v>
      </c>
      <c r="C1228" s="128">
        <v>58.665199999999999</v>
      </c>
      <c r="D1228" s="102">
        <v>0</v>
      </c>
      <c r="E1228" s="102">
        <v>0</v>
      </c>
      <c r="F1228" s="123">
        <v>0</v>
      </c>
      <c r="G1228" s="104">
        <v>0</v>
      </c>
      <c r="H1228" s="104">
        <v>0</v>
      </c>
    </row>
    <row r="1229" spans="1:8" x14ac:dyDescent="0.2">
      <c r="A1229" s="126" t="s">
        <v>816</v>
      </c>
      <c r="B1229" s="127">
        <v>53.7</v>
      </c>
      <c r="C1229" s="128">
        <v>54.9</v>
      </c>
      <c r="D1229" s="102">
        <v>0</v>
      </c>
      <c r="E1229" s="102">
        <v>0</v>
      </c>
      <c r="F1229" s="123">
        <v>0</v>
      </c>
      <c r="G1229" s="104">
        <v>0</v>
      </c>
      <c r="H1229" s="104">
        <v>0</v>
      </c>
    </row>
    <row r="1230" spans="1:8" x14ac:dyDescent="0.2">
      <c r="A1230" s="126" t="s">
        <v>817</v>
      </c>
      <c r="B1230" s="127">
        <v>6</v>
      </c>
      <c r="C1230" s="128">
        <v>6</v>
      </c>
      <c r="D1230" s="102">
        <v>0</v>
      </c>
      <c r="E1230" s="102">
        <v>0</v>
      </c>
      <c r="F1230" s="123">
        <v>0</v>
      </c>
      <c r="G1230" s="104">
        <v>0</v>
      </c>
      <c r="H1230" s="104">
        <v>0</v>
      </c>
    </row>
    <row r="1231" spans="1:8" x14ac:dyDescent="0.2">
      <c r="A1231" s="126" t="s">
        <v>144</v>
      </c>
      <c r="B1231" s="127">
        <v>6.6</v>
      </c>
      <c r="C1231" s="128">
        <v>0</v>
      </c>
      <c r="D1231" s="102">
        <v>0</v>
      </c>
      <c r="E1231" s="102">
        <v>0</v>
      </c>
      <c r="F1231" s="123">
        <v>0</v>
      </c>
      <c r="G1231" s="104">
        <v>0</v>
      </c>
      <c r="H1231" s="104">
        <v>0</v>
      </c>
    </row>
    <row r="1232" spans="1:8" x14ac:dyDescent="0.2">
      <c r="A1232" s="126">
        <v>0</v>
      </c>
      <c r="B1232" s="127">
        <v>0</v>
      </c>
      <c r="C1232" s="128">
        <v>0</v>
      </c>
      <c r="D1232" s="102">
        <v>0</v>
      </c>
      <c r="E1232" s="102">
        <v>0</v>
      </c>
      <c r="F1232" s="123">
        <v>0</v>
      </c>
      <c r="G1232" s="104">
        <v>0</v>
      </c>
      <c r="H1232" s="104">
        <v>0</v>
      </c>
    </row>
    <row r="1233" spans="1:8" x14ac:dyDescent="0.2">
      <c r="A1233" s="126">
        <v>0</v>
      </c>
      <c r="B1233" s="127">
        <v>0</v>
      </c>
      <c r="C1233" s="128">
        <v>0</v>
      </c>
      <c r="D1233" s="102">
        <v>0</v>
      </c>
      <c r="E1233" s="102">
        <v>0</v>
      </c>
      <c r="F1233" s="123">
        <v>0</v>
      </c>
      <c r="G1233" s="104">
        <v>0</v>
      </c>
      <c r="H1233" s="104">
        <v>0</v>
      </c>
    </row>
    <row r="1234" spans="1:8" x14ac:dyDescent="0.2">
      <c r="A1234" s="126">
        <v>0</v>
      </c>
      <c r="B1234" s="127">
        <v>0</v>
      </c>
      <c r="C1234" s="128">
        <v>0</v>
      </c>
      <c r="D1234" s="102">
        <v>0</v>
      </c>
      <c r="E1234" s="102">
        <v>0</v>
      </c>
      <c r="F1234" s="123">
        <v>0</v>
      </c>
      <c r="G1234" s="104">
        <v>0</v>
      </c>
      <c r="H1234" s="104">
        <v>0</v>
      </c>
    </row>
    <row r="1235" spans="1:8" ht="15.75" thickBot="1" x14ac:dyDescent="0.25">
      <c r="A1235" s="134">
        <v>0</v>
      </c>
      <c r="B1235" s="135"/>
      <c r="C1235" s="136"/>
      <c r="D1235" s="137"/>
      <c r="E1235" s="110"/>
      <c r="F1235" s="138"/>
      <c r="G1235" s="111"/>
      <c r="H1235" s="111"/>
    </row>
    <row r="1236" spans="1:8" x14ac:dyDescent="0.2">
      <c r="A1236" s="120" t="s">
        <v>818</v>
      </c>
      <c r="B1236" s="121"/>
      <c r="C1236" s="122"/>
      <c r="F1236" s="123"/>
    </row>
    <row r="1237" spans="1:8" x14ac:dyDescent="0.2">
      <c r="A1237" s="126" t="s">
        <v>115</v>
      </c>
      <c r="B1237" s="127">
        <v>28.8</v>
      </c>
      <c r="C1237" s="128">
        <v>36.559100000000001</v>
      </c>
      <c r="D1237" s="102">
        <v>0</v>
      </c>
      <c r="E1237" s="102">
        <v>0</v>
      </c>
      <c r="F1237" s="123">
        <v>0</v>
      </c>
      <c r="G1237" s="104">
        <v>0</v>
      </c>
      <c r="H1237" s="104">
        <v>0</v>
      </c>
    </row>
    <row r="1238" spans="1:8" x14ac:dyDescent="0.2">
      <c r="A1238" s="126" t="s">
        <v>819</v>
      </c>
      <c r="B1238" s="127">
        <v>69.5</v>
      </c>
      <c r="C1238" s="128">
        <v>69.5</v>
      </c>
      <c r="D1238" s="102">
        <v>0</v>
      </c>
      <c r="E1238" s="102">
        <v>0</v>
      </c>
      <c r="F1238" s="123">
        <v>0</v>
      </c>
      <c r="G1238" s="104">
        <v>0</v>
      </c>
      <c r="H1238" s="104">
        <v>0</v>
      </c>
    </row>
    <row r="1239" spans="1:8" x14ac:dyDescent="0.2">
      <c r="A1239" s="126" t="s">
        <v>820</v>
      </c>
      <c r="B1239" s="127">
        <v>66.5</v>
      </c>
      <c r="C1239" s="128">
        <v>66.5</v>
      </c>
      <c r="D1239" s="102">
        <v>0</v>
      </c>
      <c r="E1239" s="102">
        <v>0</v>
      </c>
      <c r="F1239" s="123">
        <v>0</v>
      </c>
      <c r="G1239" s="104">
        <v>0</v>
      </c>
      <c r="H1239" s="104">
        <v>0</v>
      </c>
    </row>
    <row r="1240" spans="1:8" x14ac:dyDescent="0.2">
      <c r="A1240" s="126" t="s">
        <v>821</v>
      </c>
      <c r="B1240" s="127">
        <v>19.5</v>
      </c>
      <c r="C1240" s="128">
        <v>33.159999999999997</v>
      </c>
      <c r="D1240" s="102">
        <v>0</v>
      </c>
      <c r="E1240" s="102">
        <v>0</v>
      </c>
      <c r="F1240" s="123">
        <v>0</v>
      </c>
      <c r="G1240" s="104">
        <v>0</v>
      </c>
      <c r="H1240" s="104">
        <v>0</v>
      </c>
    </row>
    <row r="1241" spans="1:8" x14ac:dyDescent="0.2">
      <c r="A1241" s="126" t="s">
        <v>822</v>
      </c>
      <c r="B1241" s="127">
        <v>6.72</v>
      </c>
      <c r="C1241" s="128">
        <v>6.72</v>
      </c>
      <c r="D1241" s="102">
        <v>0</v>
      </c>
      <c r="E1241" s="102">
        <v>0</v>
      </c>
      <c r="F1241" s="123">
        <v>0</v>
      </c>
      <c r="G1241" s="104">
        <v>0</v>
      </c>
      <c r="H1241" s="104">
        <v>0</v>
      </c>
    </row>
    <row r="1242" spans="1:8" x14ac:dyDescent="0.2">
      <c r="A1242" s="126" t="s">
        <v>633</v>
      </c>
      <c r="B1242" s="127">
        <v>6</v>
      </c>
      <c r="C1242" s="128">
        <v>6</v>
      </c>
      <c r="D1242" s="102">
        <v>0</v>
      </c>
      <c r="E1242" s="102">
        <v>0</v>
      </c>
      <c r="F1242" s="123">
        <v>0</v>
      </c>
      <c r="G1242" s="104">
        <v>0</v>
      </c>
      <c r="H1242" s="104">
        <v>0</v>
      </c>
    </row>
    <row r="1243" spans="1:8" x14ac:dyDescent="0.2">
      <c r="A1243" s="126">
        <v>0</v>
      </c>
      <c r="B1243" s="127">
        <v>0</v>
      </c>
      <c r="C1243" s="128">
        <v>0</v>
      </c>
      <c r="D1243" s="102">
        <v>0</v>
      </c>
      <c r="E1243" s="102">
        <v>0</v>
      </c>
      <c r="F1243" s="123">
        <v>0</v>
      </c>
      <c r="G1243" s="104">
        <v>0</v>
      </c>
      <c r="H1243" s="104">
        <v>0</v>
      </c>
    </row>
    <row r="1244" spans="1:8" x14ac:dyDescent="0.2">
      <c r="A1244" s="126">
        <v>0</v>
      </c>
      <c r="B1244" s="127">
        <v>0</v>
      </c>
      <c r="C1244" s="128">
        <v>0</v>
      </c>
      <c r="D1244" s="102">
        <v>0</v>
      </c>
      <c r="E1244" s="102">
        <v>0</v>
      </c>
      <c r="F1244" s="123">
        <v>0</v>
      </c>
      <c r="G1244" s="104">
        <v>0</v>
      </c>
      <c r="H1244" s="104">
        <v>0</v>
      </c>
    </row>
    <row r="1245" spans="1:8" x14ac:dyDescent="0.2">
      <c r="A1245" s="126">
        <v>0</v>
      </c>
      <c r="B1245" s="127">
        <v>0</v>
      </c>
      <c r="C1245" s="128">
        <v>0</v>
      </c>
      <c r="D1245" s="102">
        <v>0</v>
      </c>
      <c r="E1245" s="102">
        <v>0</v>
      </c>
      <c r="F1245" s="123">
        <v>0</v>
      </c>
      <c r="G1245" s="104">
        <v>0</v>
      </c>
      <c r="H1245" s="104">
        <v>0</v>
      </c>
    </row>
    <row r="1246" spans="1:8" s="100" customFormat="1" x14ac:dyDescent="0.2">
      <c r="A1246" s="139">
        <v>0</v>
      </c>
      <c r="B1246" s="121"/>
      <c r="C1246" s="122"/>
      <c r="D1246" s="102"/>
      <c r="E1246" s="102"/>
      <c r="F1246" s="123"/>
      <c r="G1246" s="104"/>
      <c r="H1246" s="104"/>
    </row>
    <row r="1247" spans="1:8" s="100" customFormat="1" x14ac:dyDescent="0.2">
      <c r="A1247" s="139">
        <v>0</v>
      </c>
      <c r="B1247" s="121"/>
      <c r="C1247" s="122"/>
      <c r="D1247" s="102"/>
      <c r="E1247" s="102"/>
      <c r="F1247" s="123"/>
      <c r="G1247" s="104"/>
      <c r="H1247" s="104"/>
    </row>
    <row r="1248" spans="1:8" s="100" customFormat="1" x14ac:dyDescent="0.2">
      <c r="A1248" s="139">
        <v>0</v>
      </c>
      <c r="B1248" s="121"/>
      <c r="C1248" s="122"/>
      <c r="D1248" s="102"/>
      <c r="E1248" s="102"/>
      <c r="F1248" s="123"/>
      <c r="G1248" s="104"/>
      <c r="H1248" s="104"/>
    </row>
    <row r="1249" spans="1:8" s="100" customFormat="1" x14ac:dyDescent="0.2">
      <c r="A1249" s="139">
        <v>0</v>
      </c>
      <c r="B1249" s="121"/>
      <c r="C1249" s="122"/>
      <c r="D1249" s="102"/>
      <c r="E1249" s="102"/>
      <c r="F1249" s="123"/>
      <c r="G1249" s="104"/>
      <c r="H1249" s="104"/>
    </row>
    <row r="1250" spans="1:8" s="100" customFormat="1" ht="15.75" thickBot="1" x14ac:dyDescent="0.25">
      <c r="A1250" s="140">
        <v>0</v>
      </c>
      <c r="B1250" s="135"/>
      <c r="C1250" s="136"/>
      <c r="D1250" s="137"/>
      <c r="E1250" s="110"/>
      <c r="F1250" s="138"/>
      <c r="G1250" s="111"/>
      <c r="H1250" s="111"/>
    </row>
    <row r="1251" spans="1:8" x14ac:dyDescent="0.2">
      <c r="A1251" s="120" t="s">
        <v>823</v>
      </c>
      <c r="B1251" s="121"/>
      <c r="C1251" s="122"/>
      <c r="F1251" s="123"/>
    </row>
    <row r="1252" spans="1:8" x14ac:dyDescent="0.2">
      <c r="A1252" s="126" t="s">
        <v>115</v>
      </c>
      <c r="B1252" s="127">
        <v>38.509</v>
      </c>
      <c r="C1252" s="128">
        <v>44.628900000000002</v>
      </c>
      <c r="D1252" s="102">
        <v>0</v>
      </c>
      <c r="E1252" s="102">
        <v>0</v>
      </c>
      <c r="F1252" s="123">
        <v>0</v>
      </c>
      <c r="G1252" s="104">
        <v>0</v>
      </c>
      <c r="H1252" s="104">
        <v>0</v>
      </c>
    </row>
    <row r="1253" spans="1:8" x14ac:dyDescent="0.2">
      <c r="A1253" s="126" t="s">
        <v>824</v>
      </c>
      <c r="B1253" s="127">
        <v>53.4</v>
      </c>
      <c r="C1253" s="128">
        <v>53.4</v>
      </c>
      <c r="D1253" s="102">
        <v>0</v>
      </c>
      <c r="E1253" s="102">
        <v>0</v>
      </c>
      <c r="F1253" s="123">
        <v>0</v>
      </c>
      <c r="G1253" s="104">
        <v>0</v>
      </c>
      <c r="H1253" s="104">
        <v>0</v>
      </c>
    </row>
    <row r="1254" spans="1:8" x14ac:dyDescent="0.2">
      <c r="A1254" s="126" t="s">
        <v>825</v>
      </c>
      <c r="B1254" s="127">
        <v>8.6999999999999993</v>
      </c>
      <c r="C1254" s="128">
        <v>8.6999999999999993</v>
      </c>
      <c r="D1254" s="102">
        <v>0</v>
      </c>
      <c r="E1254" s="102">
        <v>0</v>
      </c>
      <c r="F1254" s="123">
        <v>0</v>
      </c>
      <c r="G1254" s="104">
        <v>0</v>
      </c>
      <c r="H1254" s="104">
        <v>0</v>
      </c>
    </row>
    <row r="1255" spans="1:8" x14ac:dyDescent="0.2">
      <c r="A1255" s="126">
        <v>0</v>
      </c>
      <c r="B1255" s="127">
        <v>0</v>
      </c>
      <c r="C1255" s="128">
        <v>0</v>
      </c>
      <c r="D1255" s="102">
        <v>0</v>
      </c>
      <c r="E1255" s="102">
        <v>0</v>
      </c>
      <c r="F1255" s="123">
        <v>0</v>
      </c>
      <c r="G1255" s="104">
        <v>0</v>
      </c>
      <c r="H1255" s="104">
        <v>0</v>
      </c>
    </row>
    <row r="1256" spans="1:8" x14ac:dyDescent="0.2">
      <c r="A1256" s="126">
        <v>0</v>
      </c>
      <c r="B1256" s="127">
        <v>0</v>
      </c>
      <c r="C1256" s="128">
        <v>0</v>
      </c>
      <c r="D1256" s="102">
        <v>0</v>
      </c>
      <c r="E1256" s="102">
        <v>0</v>
      </c>
      <c r="F1256" s="123">
        <v>0</v>
      </c>
      <c r="G1256" s="104">
        <v>0</v>
      </c>
      <c r="H1256" s="104">
        <v>0</v>
      </c>
    </row>
    <row r="1257" spans="1:8" x14ac:dyDescent="0.2">
      <c r="A1257" s="126">
        <v>0</v>
      </c>
      <c r="B1257" s="127">
        <v>0</v>
      </c>
      <c r="C1257" s="128">
        <v>0</v>
      </c>
      <c r="D1257" s="102">
        <v>0</v>
      </c>
      <c r="E1257" s="102">
        <v>0</v>
      </c>
      <c r="F1257" s="123">
        <v>0</v>
      </c>
      <c r="G1257" s="104">
        <v>0</v>
      </c>
      <c r="H1257" s="104">
        <v>0</v>
      </c>
    </row>
    <row r="1258" spans="1:8" ht="15.75" thickBot="1" x14ac:dyDescent="0.25">
      <c r="A1258" s="134">
        <v>0</v>
      </c>
      <c r="B1258" s="135"/>
      <c r="C1258" s="136"/>
      <c r="D1258" s="137"/>
      <c r="E1258" s="110"/>
      <c r="F1258" s="138"/>
      <c r="G1258" s="111"/>
      <c r="H1258" s="111"/>
    </row>
    <row r="1259" spans="1:8" x14ac:dyDescent="0.2">
      <c r="A1259" s="120" t="s">
        <v>826</v>
      </c>
      <c r="B1259" s="121"/>
      <c r="C1259" s="122"/>
      <c r="F1259" s="123"/>
    </row>
    <row r="1260" spans="1:8" x14ac:dyDescent="0.2">
      <c r="A1260" s="126" t="s">
        <v>115</v>
      </c>
      <c r="B1260" s="127">
        <v>36.219099999999997</v>
      </c>
      <c r="C1260" s="128">
        <v>40.667499999999997</v>
      </c>
      <c r="D1260" s="102">
        <v>0</v>
      </c>
      <c r="E1260" s="102">
        <v>0</v>
      </c>
      <c r="F1260" s="123">
        <v>0</v>
      </c>
      <c r="G1260" s="104">
        <v>0</v>
      </c>
      <c r="H1260" s="104">
        <v>0</v>
      </c>
    </row>
    <row r="1261" spans="1:8" x14ac:dyDescent="0.2">
      <c r="A1261" s="126" t="s">
        <v>827</v>
      </c>
      <c r="B1261" s="127">
        <v>54.3</v>
      </c>
      <c r="C1261" s="128">
        <v>54.3</v>
      </c>
      <c r="D1261" s="102">
        <v>0</v>
      </c>
      <c r="E1261" s="102">
        <v>0</v>
      </c>
      <c r="F1261" s="123">
        <v>0</v>
      </c>
      <c r="G1261" s="104">
        <v>0</v>
      </c>
      <c r="H1261" s="104">
        <v>0</v>
      </c>
    </row>
    <row r="1262" spans="1:8" x14ac:dyDescent="0.2">
      <c r="A1262" s="126" t="s">
        <v>828</v>
      </c>
      <c r="B1262" s="127">
        <v>23</v>
      </c>
      <c r="C1262" s="128">
        <v>23</v>
      </c>
      <c r="D1262" s="102">
        <v>0</v>
      </c>
      <c r="E1262" s="102">
        <v>0</v>
      </c>
      <c r="F1262" s="123">
        <v>0</v>
      </c>
      <c r="G1262" s="104">
        <v>0</v>
      </c>
      <c r="H1262" s="104">
        <v>0</v>
      </c>
    </row>
    <row r="1263" spans="1:8" x14ac:dyDescent="0.2">
      <c r="A1263" s="126" t="s">
        <v>829</v>
      </c>
      <c r="B1263" s="127">
        <v>27.8</v>
      </c>
      <c r="C1263" s="128">
        <v>27.8</v>
      </c>
      <c r="D1263" s="102">
        <v>0</v>
      </c>
      <c r="E1263" s="102">
        <v>0</v>
      </c>
      <c r="F1263" s="123">
        <v>0</v>
      </c>
      <c r="G1263" s="104">
        <v>0</v>
      </c>
      <c r="H1263" s="104">
        <v>0</v>
      </c>
    </row>
    <row r="1264" spans="1:8" x14ac:dyDescent="0.2">
      <c r="A1264" s="126" t="s">
        <v>830</v>
      </c>
      <c r="B1264" s="127">
        <v>28.4</v>
      </c>
      <c r="C1264" s="128">
        <v>28.4</v>
      </c>
      <c r="D1264" s="102">
        <v>0</v>
      </c>
      <c r="E1264" s="102">
        <v>0</v>
      </c>
      <c r="F1264" s="123">
        <v>0</v>
      </c>
      <c r="G1264" s="104">
        <v>0</v>
      </c>
      <c r="H1264" s="104">
        <v>0</v>
      </c>
    </row>
    <row r="1265" spans="1:8" x14ac:dyDescent="0.2">
      <c r="A1265" s="126">
        <v>0</v>
      </c>
      <c r="B1265" s="127">
        <v>0</v>
      </c>
      <c r="C1265" s="128">
        <v>0</v>
      </c>
      <c r="D1265" s="102">
        <v>0</v>
      </c>
      <c r="E1265" s="102">
        <v>0</v>
      </c>
      <c r="F1265" s="123">
        <v>0</v>
      </c>
      <c r="G1265" s="104">
        <v>0</v>
      </c>
      <c r="H1265" s="104">
        <v>0</v>
      </c>
    </row>
    <row r="1266" spans="1:8" x14ac:dyDescent="0.2">
      <c r="A1266" s="126">
        <v>0</v>
      </c>
      <c r="B1266" s="127">
        <v>0</v>
      </c>
      <c r="C1266" s="128">
        <v>0</v>
      </c>
      <c r="D1266" s="102">
        <v>0</v>
      </c>
      <c r="E1266" s="102">
        <v>0</v>
      </c>
      <c r="F1266" s="123">
        <v>0</v>
      </c>
      <c r="G1266" s="104">
        <v>0</v>
      </c>
      <c r="H1266" s="104">
        <v>0</v>
      </c>
    </row>
    <row r="1267" spans="1:8" x14ac:dyDescent="0.2">
      <c r="A1267" s="126">
        <v>0</v>
      </c>
      <c r="B1267" s="127">
        <v>0</v>
      </c>
      <c r="C1267" s="128">
        <v>0</v>
      </c>
      <c r="D1267" s="102">
        <v>0</v>
      </c>
      <c r="E1267" s="102">
        <v>0</v>
      </c>
      <c r="F1267" s="123">
        <v>0</v>
      </c>
      <c r="G1267" s="104">
        <v>0</v>
      </c>
      <c r="H1267" s="104">
        <v>0</v>
      </c>
    </row>
    <row r="1268" spans="1:8" ht="15.75" thickBot="1" x14ac:dyDescent="0.25">
      <c r="A1268" s="134">
        <v>0</v>
      </c>
      <c r="B1268" s="135"/>
      <c r="C1268" s="136"/>
      <c r="D1268" s="137"/>
      <c r="E1268" s="110"/>
      <c r="F1268" s="138"/>
      <c r="G1268" s="111"/>
      <c r="H1268" s="111"/>
    </row>
    <row r="1269" spans="1:8" x14ac:dyDescent="0.2">
      <c r="A1269" s="120" t="s">
        <v>831</v>
      </c>
      <c r="B1269" s="121"/>
      <c r="C1269" s="122"/>
      <c r="F1269" s="123"/>
    </row>
    <row r="1270" spans="1:8" x14ac:dyDescent="0.2">
      <c r="A1270" s="126" t="s">
        <v>115</v>
      </c>
      <c r="B1270" s="127">
        <v>32.799999999999997</v>
      </c>
      <c r="C1270" s="128">
        <v>43.51</v>
      </c>
      <c r="D1270" s="102">
        <v>0</v>
      </c>
      <c r="E1270" s="102">
        <v>0</v>
      </c>
      <c r="F1270" s="123">
        <v>0</v>
      </c>
      <c r="G1270" s="104">
        <v>0</v>
      </c>
      <c r="H1270" s="104">
        <v>0</v>
      </c>
    </row>
    <row r="1271" spans="1:8" x14ac:dyDescent="0.2">
      <c r="A1271" s="126" t="s">
        <v>832</v>
      </c>
      <c r="B1271" s="127">
        <v>51.3</v>
      </c>
      <c r="C1271" s="128">
        <v>51.7</v>
      </c>
      <c r="D1271" s="102">
        <v>0</v>
      </c>
      <c r="E1271" s="102">
        <v>0</v>
      </c>
      <c r="F1271" s="123">
        <v>0</v>
      </c>
      <c r="G1271" s="104">
        <v>0</v>
      </c>
      <c r="H1271" s="104">
        <v>0</v>
      </c>
    </row>
    <row r="1272" spans="1:8" x14ac:dyDescent="0.2">
      <c r="A1272" s="141" t="s">
        <v>833</v>
      </c>
      <c r="B1272" s="127">
        <v>0</v>
      </c>
      <c r="C1272" s="128">
        <v>0</v>
      </c>
      <c r="D1272" s="102">
        <v>0</v>
      </c>
      <c r="E1272" s="102">
        <v>0</v>
      </c>
      <c r="F1272" s="123">
        <v>0</v>
      </c>
      <c r="G1272" s="104">
        <v>0</v>
      </c>
      <c r="H1272" s="104">
        <v>0</v>
      </c>
    </row>
    <row r="1273" spans="1:8" x14ac:dyDescent="0.2">
      <c r="A1273" s="141" t="s">
        <v>834</v>
      </c>
      <c r="B1273" s="127">
        <v>25.2</v>
      </c>
      <c r="C1273" s="128">
        <v>25.2</v>
      </c>
      <c r="D1273" s="102">
        <v>0</v>
      </c>
      <c r="E1273" s="102">
        <v>0</v>
      </c>
      <c r="F1273" s="123">
        <v>0</v>
      </c>
      <c r="G1273" s="104">
        <v>0</v>
      </c>
      <c r="H1273" s="104">
        <v>0</v>
      </c>
    </row>
    <row r="1274" spans="1:8" x14ac:dyDescent="0.2">
      <c r="A1274" s="126" t="s">
        <v>633</v>
      </c>
      <c r="B1274" s="127">
        <v>10</v>
      </c>
      <c r="C1274" s="128">
        <v>10</v>
      </c>
      <c r="D1274" s="102">
        <v>0</v>
      </c>
      <c r="E1274" s="102">
        <v>0</v>
      </c>
      <c r="F1274" s="123">
        <v>0</v>
      </c>
      <c r="G1274" s="104">
        <v>0</v>
      </c>
      <c r="H1274" s="104">
        <v>0</v>
      </c>
    </row>
    <row r="1275" spans="1:8" x14ac:dyDescent="0.2">
      <c r="A1275" s="126">
        <v>0</v>
      </c>
      <c r="B1275" s="127">
        <v>0</v>
      </c>
      <c r="C1275" s="128">
        <v>0</v>
      </c>
      <c r="D1275" s="102">
        <v>0</v>
      </c>
      <c r="E1275" s="102">
        <v>0</v>
      </c>
      <c r="F1275" s="123">
        <v>0</v>
      </c>
      <c r="G1275" s="104">
        <v>0</v>
      </c>
      <c r="H1275" s="104">
        <v>0</v>
      </c>
    </row>
    <row r="1276" spans="1:8" x14ac:dyDescent="0.2">
      <c r="A1276" s="126">
        <v>0</v>
      </c>
      <c r="B1276" s="127">
        <v>0</v>
      </c>
      <c r="C1276" s="128">
        <v>0</v>
      </c>
      <c r="D1276" s="102">
        <v>0</v>
      </c>
      <c r="E1276" s="102">
        <v>0</v>
      </c>
      <c r="F1276" s="123">
        <v>0</v>
      </c>
      <c r="G1276" s="104">
        <v>0</v>
      </c>
      <c r="H1276" s="104">
        <v>0</v>
      </c>
    </row>
    <row r="1277" spans="1:8" x14ac:dyDescent="0.2">
      <c r="A1277" s="126">
        <v>0</v>
      </c>
      <c r="B1277" s="127">
        <v>0</v>
      </c>
      <c r="C1277" s="128">
        <v>0</v>
      </c>
      <c r="D1277" s="102">
        <v>0</v>
      </c>
      <c r="E1277" s="102">
        <v>0</v>
      </c>
      <c r="F1277" s="123">
        <v>0</v>
      </c>
      <c r="G1277" s="104">
        <v>0</v>
      </c>
      <c r="H1277" s="104">
        <v>0</v>
      </c>
    </row>
    <row r="1278" spans="1:8" s="100" customFormat="1" x14ac:dyDescent="0.2">
      <c r="A1278" s="139">
        <v>0</v>
      </c>
      <c r="B1278" s="121"/>
      <c r="C1278" s="122"/>
      <c r="D1278" s="102"/>
      <c r="E1278" s="102"/>
      <c r="F1278" s="123"/>
      <c r="G1278" s="104"/>
      <c r="H1278" s="104"/>
    </row>
    <row r="1279" spans="1:8" s="100" customFormat="1" x14ac:dyDescent="0.2">
      <c r="A1279" s="139">
        <v>0</v>
      </c>
      <c r="B1279" s="121"/>
      <c r="C1279" s="122"/>
      <c r="D1279" s="102"/>
      <c r="E1279" s="102"/>
      <c r="F1279" s="123"/>
      <c r="G1279" s="104"/>
      <c r="H1279" s="104"/>
    </row>
    <row r="1280" spans="1:8" ht="15.75" thickBot="1" x14ac:dyDescent="0.25">
      <c r="A1280" s="134">
        <v>0</v>
      </c>
      <c r="B1280" s="135"/>
      <c r="C1280" s="136"/>
      <c r="D1280" s="137"/>
      <c r="E1280" s="110"/>
      <c r="F1280" s="138"/>
      <c r="G1280" s="111"/>
      <c r="H1280" s="111"/>
    </row>
    <row r="1281" spans="1:8" x14ac:dyDescent="0.2">
      <c r="A1281" s="120" t="s">
        <v>835</v>
      </c>
      <c r="B1281" s="121"/>
      <c r="C1281" s="122"/>
      <c r="F1281" s="123"/>
    </row>
    <row r="1282" spans="1:8" x14ac:dyDescent="0.2">
      <c r="A1282" s="126" t="s">
        <v>115</v>
      </c>
      <c r="B1282" s="127">
        <v>51.125</v>
      </c>
      <c r="C1282" s="128">
        <v>56.145000000000003</v>
      </c>
      <c r="D1282" s="102">
        <v>0</v>
      </c>
      <c r="E1282" s="102">
        <v>0</v>
      </c>
      <c r="F1282" s="123">
        <v>0</v>
      </c>
      <c r="G1282" s="104">
        <v>0</v>
      </c>
      <c r="H1282" s="104">
        <v>0</v>
      </c>
    </row>
    <row r="1283" spans="1:8" x14ac:dyDescent="0.2">
      <c r="A1283" s="126" t="s">
        <v>836</v>
      </c>
      <c r="B1283" s="127">
        <v>61.5</v>
      </c>
      <c r="C1283" s="128">
        <v>61.5</v>
      </c>
      <c r="D1283" s="102">
        <v>0</v>
      </c>
      <c r="E1283" s="102">
        <v>0</v>
      </c>
      <c r="F1283" s="123">
        <v>0</v>
      </c>
      <c r="G1283" s="104">
        <v>0</v>
      </c>
      <c r="H1283" s="104">
        <v>0</v>
      </c>
    </row>
    <row r="1284" spans="1:8" x14ac:dyDescent="0.2">
      <c r="A1284" s="126" t="s">
        <v>837</v>
      </c>
      <c r="B1284" s="127">
        <v>18.8</v>
      </c>
      <c r="C1284" s="128">
        <v>19.010000000000002</v>
      </c>
      <c r="D1284" s="102">
        <v>0</v>
      </c>
      <c r="E1284" s="102">
        <v>0</v>
      </c>
      <c r="F1284" s="123">
        <v>0</v>
      </c>
      <c r="G1284" s="104">
        <v>0</v>
      </c>
      <c r="H1284" s="104">
        <v>0</v>
      </c>
    </row>
    <row r="1285" spans="1:8" x14ac:dyDescent="0.2">
      <c r="A1285" s="126">
        <v>0</v>
      </c>
      <c r="B1285" s="127">
        <v>0</v>
      </c>
      <c r="C1285" s="128">
        <v>0</v>
      </c>
      <c r="D1285" s="102">
        <v>0</v>
      </c>
      <c r="E1285" s="102">
        <v>0</v>
      </c>
      <c r="F1285" s="123">
        <v>0</v>
      </c>
      <c r="G1285" s="104">
        <v>0</v>
      </c>
      <c r="H1285" s="104">
        <v>0</v>
      </c>
    </row>
    <row r="1286" spans="1:8" x14ac:dyDescent="0.2">
      <c r="A1286" s="126">
        <v>0</v>
      </c>
      <c r="B1286" s="127">
        <v>0</v>
      </c>
      <c r="C1286" s="128">
        <v>0</v>
      </c>
      <c r="D1286" s="102">
        <v>0</v>
      </c>
      <c r="E1286" s="102">
        <v>0</v>
      </c>
      <c r="F1286" s="123">
        <v>0</v>
      </c>
      <c r="G1286" s="104">
        <v>0</v>
      </c>
      <c r="H1286" s="104">
        <v>0</v>
      </c>
    </row>
    <row r="1287" spans="1:8" x14ac:dyDescent="0.2">
      <c r="A1287" s="126">
        <v>0</v>
      </c>
      <c r="B1287" s="127">
        <v>0</v>
      </c>
      <c r="C1287" s="128">
        <v>0</v>
      </c>
      <c r="D1287" s="102">
        <v>0</v>
      </c>
      <c r="E1287" s="102">
        <v>0</v>
      </c>
      <c r="F1287" s="123">
        <v>0</v>
      </c>
      <c r="G1287" s="104">
        <v>0</v>
      </c>
      <c r="H1287" s="104">
        <v>0</v>
      </c>
    </row>
    <row r="1288" spans="1:8" ht="15.75" thickBot="1" x14ac:dyDescent="0.25">
      <c r="A1288" s="134">
        <v>0</v>
      </c>
      <c r="B1288" s="135"/>
      <c r="C1288" s="136"/>
      <c r="D1288" s="137"/>
      <c r="E1288" s="110"/>
      <c r="F1288" s="138"/>
      <c r="G1288" s="111"/>
      <c r="H1288" s="111"/>
    </row>
    <row r="1289" spans="1:8" x14ac:dyDescent="0.2">
      <c r="A1289" s="120" t="s">
        <v>838</v>
      </c>
      <c r="B1289" s="121"/>
      <c r="C1289" s="122"/>
      <c r="F1289" s="123"/>
    </row>
    <row r="1290" spans="1:8" x14ac:dyDescent="0.2">
      <c r="A1290" s="126" t="s">
        <v>115</v>
      </c>
      <c r="B1290" s="127">
        <v>27.995999999999999</v>
      </c>
      <c r="C1290" s="128">
        <v>31.376899999999999</v>
      </c>
      <c r="D1290" s="102">
        <v>0</v>
      </c>
      <c r="E1290" s="102">
        <v>0</v>
      </c>
      <c r="F1290" s="123">
        <v>0</v>
      </c>
      <c r="G1290" s="104">
        <v>0</v>
      </c>
      <c r="H1290" s="104">
        <v>0</v>
      </c>
    </row>
    <row r="1291" spans="1:8" x14ac:dyDescent="0.2">
      <c r="A1291" s="126" t="s">
        <v>839</v>
      </c>
      <c r="B1291" s="127">
        <v>53.2</v>
      </c>
      <c r="C1291" s="128">
        <v>53.2</v>
      </c>
      <c r="D1291" s="102">
        <v>0</v>
      </c>
      <c r="E1291" s="102">
        <v>0</v>
      </c>
      <c r="F1291" s="123">
        <v>0</v>
      </c>
      <c r="G1291" s="104">
        <v>0</v>
      </c>
      <c r="H1291" s="104">
        <v>0</v>
      </c>
    </row>
    <row r="1292" spans="1:8" x14ac:dyDescent="0.2">
      <c r="A1292" s="126" t="s">
        <v>840</v>
      </c>
      <c r="B1292" s="127">
        <v>26.5</v>
      </c>
      <c r="C1292" s="128">
        <v>31.65</v>
      </c>
      <c r="D1292" s="102">
        <v>0</v>
      </c>
      <c r="E1292" s="102">
        <v>0</v>
      </c>
      <c r="F1292" s="123">
        <v>0</v>
      </c>
      <c r="G1292" s="104">
        <v>0</v>
      </c>
      <c r="H1292" s="104">
        <v>0</v>
      </c>
    </row>
    <row r="1293" spans="1:8" x14ac:dyDescent="0.2">
      <c r="A1293" s="126" t="s">
        <v>841</v>
      </c>
      <c r="B1293" s="127">
        <v>27</v>
      </c>
      <c r="C1293" s="128">
        <v>30.7</v>
      </c>
      <c r="D1293" s="102">
        <v>0</v>
      </c>
      <c r="E1293" s="102">
        <v>0</v>
      </c>
      <c r="F1293" s="123">
        <v>0</v>
      </c>
      <c r="G1293" s="104">
        <v>0</v>
      </c>
      <c r="H1293" s="104">
        <v>0</v>
      </c>
    </row>
    <row r="1294" spans="1:8" x14ac:dyDescent="0.2">
      <c r="A1294" s="126" t="s">
        <v>842</v>
      </c>
      <c r="B1294" s="127">
        <v>31.6</v>
      </c>
      <c r="C1294" s="128">
        <v>17.37</v>
      </c>
      <c r="D1294" s="102">
        <v>0</v>
      </c>
      <c r="E1294" s="102">
        <v>0</v>
      </c>
      <c r="F1294" s="123">
        <v>0</v>
      </c>
      <c r="G1294" s="104">
        <v>0</v>
      </c>
      <c r="H1294" s="104">
        <v>0</v>
      </c>
    </row>
    <row r="1295" spans="1:8" x14ac:dyDescent="0.2">
      <c r="A1295" s="126" t="s">
        <v>843</v>
      </c>
      <c r="B1295" s="127">
        <v>21.2</v>
      </c>
      <c r="C1295" s="128">
        <v>32.1</v>
      </c>
      <c r="D1295" s="102">
        <v>0</v>
      </c>
      <c r="E1295" s="102">
        <v>0</v>
      </c>
      <c r="F1295" s="123">
        <v>0</v>
      </c>
      <c r="G1295" s="104">
        <v>0</v>
      </c>
      <c r="H1295" s="104">
        <v>0</v>
      </c>
    </row>
    <row r="1296" spans="1:8" x14ac:dyDescent="0.2">
      <c r="A1296" s="126" t="s">
        <v>304</v>
      </c>
      <c r="B1296" s="127">
        <v>6</v>
      </c>
      <c r="C1296" s="128">
        <v>0</v>
      </c>
      <c r="D1296" s="102">
        <v>0</v>
      </c>
      <c r="E1296" s="102">
        <v>0</v>
      </c>
      <c r="F1296" s="123">
        <v>0</v>
      </c>
      <c r="G1296" s="104">
        <v>0</v>
      </c>
      <c r="H1296" s="104">
        <v>0</v>
      </c>
    </row>
    <row r="1297" spans="1:8" x14ac:dyDescent="0.2">
      <c r="A1297" s="126" t="s">
        <v>234</v>
      </c>
      <c r="B1297" s="127">
        <v>1.35</v>
      </c>
      <c r="C1297" s="128">
        <v>0</v>
      </c>
      <c r="D1297" s="102">
        <v>0</v>
      </c>
      <c r="E1297" s="102">
        <v>0</v>
      </c>
      <c r="F1297" s="123">
        <v>0</v>
      </c>
      <c r="G1297" s="104">
        <v>0</v>
      </c>
      <c r="H1297" s="104">
        <v>0</v>
      </c>
    </row>
    <row r="1298" spans="1:8" x14ac:dyDescent="0.2">
      <c r="A1298" s="126" t="s">
        <v>844</v>
      </c>
      <c r="B1298" s="127">
        <v>2.2000000000000002</v>
      </c>
      <c r="C1298" s="128">
        <v>0</v>
      </c>
      <c r="D1298" s="102">
        <v>0</v>
      </c>
      <c r="E1298" s="102">
        <v>0</v>
      </c>
      <c r="F1298" s="123">
        <v>0</v>
      </c>
      <c r="G1298" s="104">
        <v>0</v>
      </c>
      <c r="H1298" s="104">
        <v>0</v>
      </c>
    </row>
    <row r="1299" spans="1:8" x14ac:dyDescent="0.2">
      <c r="A1299" s="126">
        <v>0</v>
      </c>
      <c r="B1299" s="127">
        <v>0</v>
      </c>
      <c r="C1299" s="128">
        <v>0</v>
      </c>
      <c r="D1299" s="102">
        <v>0</v>
      </c>
      <c r="E1299" s="102">
        <v>0</v>
      </c>
      <c r="F1299" s="123">
        <v>0</v>
      </c>
      <c r="G1299" s="104">
        <v>0</v>
      </c>
      <c r="H1299" s="104">
        <v>0</v>
      </c>
    </row>
    <row r="1300" spans="1:8" x14ac:dyDescent="0.2">
      <c r="A1300" s="126">
        <v>0</v>
      </c>
      <c r="B1300" s="127">
        <v>0</v>
      </c>
      <c r="C1300" s="128">
        <v>0</v>
      </c>
      <c r="D1300" s="102">
        <v>0</v>
      </c>
      <c r="E1300" s="102">
        <v>0</v>
      </c>
      <c r="F1300" s="123">
        <v>0</v>
      </c>
      <c r="G1300" s="104">
        <v>0</v>
      </c>
      <c r="H1300" s="104">
        <v>0</v>
      </c>
    </row>
    <row r="1301" spans="1:8" x14ac:dyDescent="0.2">
      <c r="A1301" s="126">
        <v>0</v>
      </c>
      <c r="B1301" s="127">
        <v>0</v>
      </c>
      <c r="C1301" s="128">
        <v>0</v>
      </c>
      <c r="D1301" s="102">
        <v>0</v>
      </c>
      <c r="E1301" s="102">
        <v>0</v>
      </c>
      <c r="F1301" s="123">
        <v>0</v>
      </c>
      <c r="G1301" s="104">
        <v>0</v>
      </c>
      <c r="H1301" s="104">
        <v>0</v>
      </c>
    </row>
    <row r="1302" spans="1:8" ht="15.75" thickBot="1" x14ac:dyDescent="0.25">
      <c r="A1302" s="134">
        <v>0</v>
      </c>
      <c r="B1302" s="135"/>
      <c r="C1302" s="136"/>
      <c r="D1302" s="137"/>
      <c r="E1302" s="110"/>
      <c r="F1302" s="138"/>
      <c r="G1302" s="111"/>
      <c r="H1302" s="111"/>
    </row>
    <row r="1303" spans="1:8" x14ac:dyDescent="0.2">
      <c r="A1303" s="120" t="s">
        <v>845</v>
      </c>
      <c r="B1303" s="121"/>
      <c r="C1303" s="122"/>
      <c r="F1303" s="123"/>
    </row>
    <row r="1304" spans="1:8" x14ac:dyDescent="0.2">
      <c r="A1304" s="126" t="s">
        <v>115</v>
      </c>
      <c r="B1304" s="127">
        <v>23.754999999999999</v>
      </c>
      <c r="C1304" s="128">
        <v>23.234999999999999</v>
      </c>
      <c r="D1304" s="102">
        <v>0</v>
      </c>
      <c r="E1304" s="102">
        <v>0</v>
      </c>
      <c r="F1304" s="123">
        <v>0</v>
      </c>
      <c r="G1304" s="104">
        <v>0</v>
      </c>
      <c r="H1304" s="104">
        <v>0</v>
      </c>
    </row>
    <row r="1305" spans="1:8" x14ac:dyDescent="0.2">
      <c r="A1305" s="126" t="s">
        <v>846</v>
      </c>
      <c r="B1305" s="127">
        <v>81.400000000000006</v>
      </c>
      <c r="C1305" s="128">
        <v>81.400000000000006</v>
      </c>
      <c r="D1305" s="102">
        <v>0</v>
      </c>
      <c r="E1305" s="102">
        <v>0</v>
      </c>
      <c r="F1305" s="123">
        <v>0</v>
      </c>
      <c r="G1305" s="104">
        <v>0</v>
      </c>
      <c r="H1305" s="104">
        <v>0</v>
      </c>
    </row>
    <row r="1306" spans="1:8" x14ac:dyDescent="0.2">
      <c r="A1306" s="126" t="s">
        <v>847</v>
      </c>
      <c r="B1306" s="127">
        <v>76.400000000000006</v>
      </c>
      <c r="C1306" s="128">
        <v>76.400000000000006</v>
      </c>
      <c r="D1306" s="102">
        <v>0</v>
      </c>
      <c r="E1306" s="102">
        <v>0</v>
      </c>
      <c r="F1306" s="123">
        <v>0</v>
      </c>
      <c r="G1306" s="104">
        <v>0</v>
      </c>
      <c r="H1306" s="104">
        <v>0</v>
      </c>
    </row>
    <row r="1307" spans="1:8" x14ac:dyDescent="0.2">
      <c r="A1307" s="126" t="s">
        <v>848</v>
      </c>
      <c r="B1307" s="127">
        <v>18.2</v>
      </c>
      <c r="C1307" s="128">
        <v>19.2</v>
      </c>
      <c r="D1307" s="102">
        <v>0</v>
      </c>
      <c r="E1307" s="102">
        <v>0</v>
      </c>
      <c r="F1307" s="123">
        <v>0</v>
      </c>
      <c r="G1307" s="104">
        <v>0</v>
      </c>
      <c r="H1307" s="104">
        <v>0</v>
      </c>
    </row>
    <row r="1308" spans="1:8" x14ac:dyDescent="0.2">
      <c r="A1308" s="126" t="s">
        <v>849</v>
      </c>
      <c r="B1308" s="127">
        <v>32.799999999999997</v>
      </c>
      <c r="C1308" s="128">
        <v>30.5</v>
      </c>
      <c r="D1308" s="102">
        <v>0</v>
      </c>
      <c r="E1308" s="102">
        <v>0</v>
      </c>
      <c r="F1308" s="123">
        <v>0</v>
      </c>
      <c r="G1308" s="104">
        <v>0</v>
      </c>
      <c r="H1308" s="104">
        <v>0</v>
      </c>
    </row>
    <row r="1309" spans="1:8" x14ac:dyDescent="0.2">
      <c r="A1309" s="126" t="s">
        <v>850</v>
      </c>
      <c r="B1309" s="127">
        <v>15.3</v>
      </c>
      <c r="C1309" s="128">
        <v>15.3</v>
      </c>
      <c r="D1309" s="102">
        <v>0</v>
      </c>
      <c r="E1309" s="102">
        <v>0</v>
      </c>
      <c r="F1309" s="123">
        <v>0</v>
      </c>
      <c r="G1309" s="104">
        <v>0</v>
      </c>
      <c r="H1309" s="104">
        <v>0</v>
      </c>
    </row>
    <row r="1310" spans="1:8" x14ac:dyDescent="0.2">
      <c r="A1310" s="126" t="s">
        <v>851</v>
      </c>
      <c r="B1310" s="127">
        <v>21.4</v>
      </c>
      <c r="C1310" s="128">
        <v>43.29</v>
      </c>
      <c r="D1310" s="102">
        <v>0</v>
      </c>
      <c r="E1310" s="102">
        <v>0</v>
      </c>
      <c r="F1310" s="123">
        <v>0</v>
      </c>
      <c r="G1310" s="104">
        <v>0</v>
      </c>
      <c r="H1310" s="104">
        <v>0</v>
      </c>
    </row>
    <row r="1311" spans="1:8" x14ac:dyDescent="0.2">
      <c r="A1311" s="126" t="s">
        <v>852</v>
      </c>
      <c r="B1311" s="127">
        <v>7</v>
      </c>
      <c r="C1311" s="128">
        <v>0</v>
      </c>
      <c r="D1311" s="102">
        <v>0</v>
      </c>
      <c r="E1311" s="102">
        <v>0</v>
      </c>
      <c r="F1311" s="123">
        <v>0</v>
      </c>
      <c r="G1311" s="104">
        <v>0</v>
      </c>
      <c r="H1311" s="104">
        <v>0</v>
      </c>
    </row>
    <row r="1312" spans="1:8" x14ac:dyDescent="0.2">
      <c r="A1312" s="126">
        <v>0</v>
      </c>
      <c r="B1312" s="127">
        <v>0</v>
      </c>
      <c r="C1312" s="128">
        <v>0</v>
      </c>
      <c r="D1312" s="102">
        <v>0</v>
      </c>
      <c r="E1312" s="102">
        <v>0</v>
      </c>
      <c r="F1312" s="123">
        <v>0</v>
      </c>
      <c r="G1312" s="104">
        <v>0</v>
      </c>
      <c r="H1312" s="104">
        <v>0</v>
      </c>
    </row>
    <row r="1313" spans="1:8" x14ac:dyDescent="0.2">
      <c r="A1313" s="126">
        <v>0</v>
      </c>
      <c r="B1313" s="127">
        <v>0</v>
      </c>
      <c r="C1313" s="128">
        <v>0</v>
      </c>
      <c r="D1313" s="102">
        <v>0</v>
      </c>
      <c r="E1313" s="102">
        <v>0</v>
      </c>
      <c r="F1313" s="123">
        <v>0</v>
      </c>
      <c r="G1313" s="104">
        <v>0</v>
      </c>
      <c r="H1313" s="104">
        <v>0</v>
      </c>
    </row>
    <row r="1314" spans="1:8" x14ac:dyDescent="0.2">
      <c r="A1314" s="126">
        <v>0</v>
      </c>
      <c r="B1314" s="127">
        <v>0</v>
      </c>
      <c r="C1314" s="128">
        <v>0</v>
      </c>
      <c r="D1314" s="102">
        <v>0</v>
      </c>
      <c r="E1314" s="102">
        <v>0</v>
      </c>
      <c r="F1314" s="123">
        <v>0</v>
      </c>
      <c r="G1314" s="104">
        <v>0</v>
      </c>
      <c r="H1314" s="104">
        <v>0</v>
      </c>
    </row>
    <row r="1315" spans="1:8" s="100" customFormat="1" x14ac:dyDescent="0.2">
      <c r="A1315" s="139">
        <v>0</v>
      </c>
      <c r="B1315" s="121"/>
      <c r="C1315" s="122"/>
      <c r="D1315" s="102"/>
      <c r="E1315" s="102"/>
      <c r="F1315" s="123"/>
      <c r="G1315" s="104"/>
      <c r="H1315" s="104"/>
    </row>
    <row r="1316" spans="1:8" s="100" customFormat="1" x14ac:dyDescent="0.2">
      <c r="A1316" s="139">
        <v>0</v>
      </c>
      <c r="B1316" s="121"/>
      <c r="C1316" s="122"/>
      <c r="D1316" s="102"/>
      <c r="E1316" s="102"/>
      <c r="F1316" s="123"/>
      <c r="G1316" s="104"/>
      <c r="H1316" s="104"/>
    </row>
    <row r="1317" spans="1:8" ht="15.75" thickBot="1" x14ac:dyDescent="0.25">
      <c r="A1317" s="134">
        <v>0</v>
      </c>
      <c r="B1317" s="135"/>
      <c r="C1317" s="136"/>
      <c r="D1317" s="137"/>
      <c r="E1317" s="110"/>
      <c r="F1317" s="138"/>
      <c r="G1317" s="111"/>
      <c r="H1317" s="111"/>
    </row>
    <row r="1318" spans="1:8" x14ac:dyDescent="0.2">
      <c r="A1318" s="120" t="s">
        <v>853</v>
      </c>
      <c r="B1318" s="121"/>
      <c r="C1318" s="122"/>
      <c r="F1318" s="123"/>
    </row>
    <row r="1319" spans="1:8" x14ac:dyDescent="0.2">
      <c r="A1319" s="126" t="s">
        <v>115</v>
      </c>
      <c r="B1319" s="127">
        <v>31.687000000000001</v>
      </c>
      <c r="C1319" s="128">
        <v>40.248899999999999</v>
      </c>
      <c r="D1319" s="102">
        <v>0</v>
      </c>
      <c r="E1319" s="102">
        <v>0</v>
      </c>
      <c r="F1319" s="123">
        <v>0</v>
      </c>
      <c r="G1319" s="104">
        <v>0</v>
      </c>
      <c r="H1319" s="104">
        <v>0</v>
      </c>
    </row>
    <row r="1320" spans="1:8" x14ac:dyDescent="0.2">
      <c r="A1320" s="126" t="s">
        <v>854</v>
      </c>
      <c r="B1320" s="127">
        <v>39.4</v>
      </c>
      <c r="C1320" s="128">
        <v>39.4</v>
      </c>
      <c r="D1320" s="102">
        <v>0</v>
      </c>
      <c r="E1320" s="102">
        <v>0</v>
      </c>
      <c r="F1320" s="123">
        <v>0</v>
      </c>
      <c r="G1320" s="104">
        <v>0</v>
      </c>
      <c r="H1320" s="104">
        <v>0</v>
      </c>
    </row>
    <row r="1321" spans="1:8" x14ac:dyDescent="0.2">
      <c r="A1321" s="126" t="s">
        <v>855</v>
      </c>
      <c r="B1321" s="127">
        <v>20.9</v>
      </c>
      <c r="C1321" s="128">
        <v>55</v>
      </c>
      <c r="D1321" s="102">
        <v>0</v>
      </c>
      <c r="E1321" s="102">
        <v>0</v>
      </c>
      <c r="F1321" s="123">
        <v>0</v>
      </c>
      <c r="G1321" s="104">
        <v>0</v>
      </c>
      <c r="H1321" s="104">
        <v>0</v>
      </c>
    </row>
    <row r="1322" spans="1:8" x14ac:dyDescent="0.2">
      <c r="A1322" s="126" t="s">
        <v>633</v>
      </c>
      <c r="B1322" s="127">
        <v>5.6</v>
      </c>
      <c r="C1322" s="128">
        <v>5.6</v>
      </c>
      <c r="D1322" s="102">
        <v>0</v>
      </c>
      <c r="E1322" s="102">
        <v>0</v>
      </c>
      <c r="F1322" s="123">
        <v>0</v>
      </c>
      <c r="G1322" s="104">
        <v>0</v>
      </c>
      <c r="H1322" s="104">
        <v>0</v>
      </c>
    </row>
    <row r="1323" spans="1:8" x14ac:dyDescent="0.2">
      <c r="A1323" s="126">
        <v>0</v>
      </c>
      <c r="B1323" s="127">
        <v>0</v>
      </c>
      <c r="C1323" s="128">
        <v>0</v>
      </c>
      <c r="D1323" s="102">
        <v>0</v>
      </c>
      <c r="E1323" s="102">
        <v>0</v>
      </c>
      <c r="F1323" s="123">
        <v>0</v>
      </c>
      <c r="G1323" s="104">
        <v>0</v>
      </c>
      <c r="H1323" s="104">
        <v>0</v>
      </c>
    </row>
    <row r="1324" spans="1:8" x14ac:dyDescent="0.2">
      <c r="A1324" s="126">
        <v>0</v>
      </c>
      <c r="B1324" s="127">
        <v>0</v>
      </c>
      <c r="C1324" s="128">
        <v>0</v>
      </c>
      <c r="D1324" s="102">
        <v>0</v>
      </c>
      <c r="E1324" s="102">
        <v>0</v>
      </c>
      <c r="F1324" s="123">
        <v>0</v>
      </c>
      <c r="G1324" s="104">
        <v>0</v>
      </c>
      <c r="H1324" s="104">
        <v>0</v>
      </c>
    </row>
    <row r="1325" spans="1:8" x14ac:dyDescent="0.2">
      <c r="A1325" s="126">
        <v>0</v>
      </c>
      <c r="B1325" s="127">
        <v>0</v>
      </c>
      <c r="C1325" s="128">
        <v>0</v>
      </c>
      <c r="D1325" s="102">
        <v>0</v>
      </c>
      <c r="E1325" s="102">
        <v>0</v>
      </c>
      <c r="F1325" s="123">
        <v>0</v>
      </c>
      <c r="G1325" s="104">
        <v>0</v>
      </c>
      <c r="H1325" s="104">
        <v>0</v>
      </c>
    </row>
    <row r="1326" spans="1:8" s="100" customFormat="1" x14ac:dyDescent="0.2">
      <c r="A1326" s="139">
        <v>0</v>
      </c>
      <c r="B1326" s="121"/>
      <c r="C1326" s="122"/>
      <c r="D1326" s="102"/>
      <c r="E1326" s="102"/>
      <c r="F1326" s="123"/>
      <c r="G1326" s="104"/>
      <c r="H1326" s="104"/>
    </row>
    <row r="1327" spans="1:8" s="100" customFormat="1" x14ac:dyDescent="0.2">
      <c r="A1327" s="139">
        <v>0</v>
      </c>
      <c r="B1327" s="121"/>
      <c r="C1327" s="122"/>
      <c r="D1327" s="102"/>
      <c r="E1327" s="102"/>
      <c r="F1327" s="123"/>
      <c r="G1327" s="104"/>
      <c r="H1327" s="104"/>
    </row>
    <row r="1328" spans="1:8" ht="15.75" thickBot="1" x14ac:dyDescent="0.25">
      <c r="A1328" s="134">
        <v>0</v>
      </c>
      <c r="B1328" s="135"/>
      <c r="C1328" s="136"/>
      <c r="D1328" s="137"/>
      <c r="E1328" s="110"/>
      <c r="F1328" s="138"/>
      <c r="G1328" s="111"/>
      <c r="H1328" s="111"/>
    </row>
    <row r="1329" spans="1:8" x14ac:dyDescent="0.2">
      <c r="A1329" s="120" t="s">
        <v>856</v>
      </c>
      <c r="B1329" s="121"/>
      <c r="C1329" s="122"/>
      <c r="F1329" s="123"/>
    </row>
    <row r="1330" spans="1:8" x14ac:dyDescent="0.2">
      <c r="A1330" s="126" t="s">
        <v>115</v>
      </c>
      <c r="B1330" s="127">
        <v>22.908999999999999</v>
      </c>
      <c r="C1330" s="128">
        <v>25.166</v>
      </c>
      <c r="D1330" s="102">
        <v>0</v>
      </c>
      <c r="E1330" s="102">
        <v>0</v>
      </c>
      <c r="F1330" s="123">
        <v>0</v>
      </c>
      <c r="G1330" s="104">
        <v>0</v>
      </c>
      <c r="H1330" s="104">
        <v>0</v>
      </c>
    </row>
    <row r="1331" spans="1:8" x14ac:dyDescent="0.2">
      <c r="A1331" s="126" t="s">
        <v>857</v>
      </c>
      <c r="B1331" s="127">
        <v>52.2</v>
      </c>
      <c r="C1331" s="128">
        <v>52.2</v>
      </c>
      <c r="D1331" s="102">
        <v>0</v>
      </c>
      <c r="E1331" s="102">
        <v>0</v>
      </c>
      <c r="F1331" s="123">
        <v>0</v>
      </c>
      <c r="G1331" s="104">
        <v>0</v>
      </c>
      <c r="H1331" s="104">
        <v>0</v>
      </c>
    </row>
    <row r="1332" spans="1:8" x14ac:dyDescent="0.2">
      <c r="A1332" s="126" t="s">
        <v>858</v>
      </c>
      <c r="B1332" s="127">
        <v>26.5</v>
      </c>
      <c r="C1332" s="128">
        <v>28.57</v>
      </c>
      <c r="D1332" s="102">
        <v>0</v>
      </c>
      <c r="E1332" s="102">
        <v>0</v>
      </c>
      <c r="F1332" s="123">
        <v>0</v>
      </c>
      <c r="G1332" s="104">
        <v>0</v>
      </c>
      <c r="H1332" s="104">
        <v>0</v>
      </c>
    </row>
    <row r="1333" spans="1:8" x14ac:dyDescent="0.2">
      <c r="A1333" s="126" t="s">
        <v>859</v>
      </c>
      <c r="B1333" s="127">
        <v>21</v>
      </c>
      <c r="C1333" s="128">
        <v>21</v>
      </c>
      <c r="D1333" s="102">
        <v>0</v>
      </c>
      <c r="E1333" s="102">
        <v>0</v>
      </c>
      <c r="F1333" s="123">
        <v>0</v>
      </c>
      <c r="G1333" s="104">
        <v>0</v>
      </c>
      <c r="H1333" s="104">
        <v>0</v>
      </c>
    </row>
    <row r="1334" spans="1:8" x14ac:dyDescent="0.2">
      <c r="A1334" s="126" t="s">
        <v>860</v>
      </c>
      <c r="B1334" s="127">
        <v>18.7</v>
      </c>
      <c r="C1334" s="128">
        <v>18.7</v>
      </c>
      <c r="D1334" s="102">
        <v>0</v>
      </c>
      <c r="E1334" s="102">
        <v>0</v>
      </c>
      <c r="F1334" s="123">
        <v>0</v>
      </c>
      <c r="G1334" s="104">
        <v>0</v>
      </c>
      <c r="H1334" s="104">
        <v>0</v>
      </c>
    </row>
    <row r="1335" spans="1:8" x14ac:dyDescent="0.2">
      <c r="A1335" s="126" t="s">
        <v>861</v>
      </c>
      <c r="B1335" s="127">
        <v>55</v>
      </c>
      <c r="C1335" s="128">
        <v>48</v>
      </c>
      <c r="D1335" s="102">
        <v>0</v>
      </c>
      <c r="E1335" s="102">
        <v>0</v>
      </c>
      <c r="F1335" s="123">
        <v>0</v>
      </c>
      <c r="G1335" s="104">
        <v>0</v>
      </c>
      <c r="H1335" s="104">
        <v>0</v>
      </c>
    </row>
    <row r="1336" spans="1:8" x14ac:dyDescent="0.2">
      <c r="A1336" s="126" t="s">
        <v>862</v>
      </c>
      <c r="B1336" s="127">
        <v>20</v>
      </c>
      <c r="C1336" s="128">
        <v>20</v>
      </c>
      <c r="D1336" s="102">
        <v>0</v>
      </c>
      <c r="E1336" s="102">
        <v>0</v>
      </c>
      <c r="F1336" s="123">
        <v>0</v>
      </c>
      <c r="G1336" s="104">
        <v>0</v>
      </c>
      <c r="H1336" s="104">
        <v>0</v>
      </c>
    </row>
    <row r="1337" spans="1:8" x14ac:dyDescent="0.2">
      <c r="A1337" s="126" t="s">
        <v>863</v>
      </c>
      <c r="B1337" s="127">
        <v>15</v>
      </c>
      <c r="C1337" s="128">
        <v>15</v>
      </c>
      <c r="D1337" s="102">
        <v>0</v>
      </c>
      <c r="E1337" s="102">
        <v>0</v>
      </c>
      <c r="F1337" s="123">
        <v>0</v>
      </c>
      <c r="G1337" s="104">
        <v>0</v>
      </c>
      <c r="H1337" s="104">
        <v>0</v>
      </c>
    </row>
    <row r="1338" spans="1:8" x14ac:dyDescent="0.2">
      <c r="A1338" s="126" t="s">
        <v>233</v>
      </c>
      <c r="B1338" s="127">
        <v>4.0599999999999996</v>
      </c>
      <c r="C1338" s="128">
        <v>0</v>
      </c>
      <c r="D1338" s="102">
        <v>0</v>
      </c>
      <c r="E1338" s="102">
        <v>0</v>
      </c>
      <c r="F1338" s="123">
        <v>0</v>
      </c>
      <c r="G1338" s="104">
        <v>0</v>
      </c>
      <c r="H1338" s="104">
        <v>0</v>
      </c>
    </row>
    <row r="1339" spans="1:8" x14ac:dyDescent="0.2">
      <c r="A1339" s="126">
        <v>0</v>
      </c>
      <c r="B1339" s="127">
        <v>0</v>
      </c>
      <c r="C1339" s="128">
        <v>0</v>
      </c>
      <c r="D1339" s="102">
        <v>0</v>
      </c>
      <c r="E1339" s="102">
        <v>0</v>
      </c>
      <c r="F1339" s="123">
        <v>0</v>
      </c>
      <c r="G1339" s="104">
        <v>0</v>
      </c>
      <c r="H1339" s="104">
        <v>0</v>
      </c>
    </row>
    <row r="1340" spans="1:8" x14ac:dyDescent="0.2">
      <c r="A1340" s="126">
        <v>0</v>
      </c>
      <c r="B1340" s="127">
        <v>0</v>
      </c>
      <c r="C1340" s="128">
        <v>0</v>
      </c>
      <c r="D1340" s="102">
        <v>0</v>
      </c>
      <c r="E1340" s="102">
        <v>0</v>
      </c>
      <c r="F1340" s="123">
        <v>0</v>
      </c>
      <c r="G1340" s="104">
        <v>0</v>
      </c>
      <c r="H1340" s="104">
        <v>0</v>
      </c>
    </row>
    <row r="1341" spans="1:8" x14ac:dyDescent="0.2">
      <c r="A1341" s="126">
        <v>0</v>
      </c>
      <c r="B1341" s="127">
        <v>0</v>
      </c>
      <c r="C1341" s="128">
        <v>0</v>
      </c>
      <c r="D1341" s="102">
        <v>0</v>
      </c>
      <c r="E1341" s="102">
        <v>0</v>
      </c>
      <c r="F1341" s="123">
        <v>0</v>
      </c>
      <c r="G1341" s="104">
        <v>0</v>
      </c>
      <c r="H1341" s="104">
        <v>0</v>
      </c>
    </row>
    <row r="1342" spans="1:8" ht="15.75" thickBot="1" x14ac:dyDescent="0.25">
      <c r="A1342" s="134">
        <v>0</v>
      </c>
      <c r="B1342" s="135"/>
      <c r="C1342" s="136"/>
      <c r="D1342" s="137"/>
      <c r="E1342" s="110"/>
      <c r="F1342" s="138"/>
      <c r="G1342" s="111"/>
      <c r="H1342" s="111"/>
    </row>
    <row r="1343" spans="1:8" x14ac:dyDescent="0.2">
      <c r="A1343" s="120" t="s">
        <v>864</v>
      </c>
      <c r="B1343" s="121"/>
      <c r="C1343" s="122"/>
      <c r="F1343" s="123"/>
    </row>
    <row r="1344" spans="1:8" x14ac:dyDescent="0.2">
      <c r="A1344" s="126" t="s">
        <v>115</v>
      </c>
      <c r="B1344" s="127">
        <v>21.74</v>
      </c>
      <c r="C1344" s="128">
        <v>29.2</v>
      </c>
      <c r="D1344" s="102">
        <v>0</v>
      </c>
      <c r="E1344" s="102">
        <v>0</v>
      </c>
      <c r="F1344" s="123">
        <v>0</v>
      </c>
      <c r="G1344" s="104">
        <v>0</v>
      </c>
      <c r="H1344" s="104">
        <v>0</v>
      </c>
    </row>
    <row r="1345" spans="1:8" x14ac:dyDescent="0.2">
      <c r="A1345" s="126" t="s">
        <v>865</v>
      </c>
      <c r="B1345" s="127">
        <v>77.7</v>
      </c>
      <c r="C1345" s="128">
        <v>77.7</v>
      </c>
      <c r="D1345" s="102">
        <v>0</v>
      </c>
      <c r="E1345" s="102">
        <v>0</v>
      </c>
      <c r="F1345" s="123">
        <v>0</v>
      </c>
      <c r="G1345" s="104">
        <v>0</v>
      </c>
      <c r="H1345" s="104">
        <v>0</v>
      </c>
    </row>
    <row r="1346" spans="1:8" x14ac:dyDescent="0.2">
      <c r="A1346" s="126" t="s">
        <v>866</v>
      </c>
      <c r="B1346" s="127">
        <v>10</v>
      </c>
      <c r="C1346" s="128">
        <v>0</v>
      </c>
      <c r="D1346" s="102">
        <v>0</v>
      </c>
      <c r="E1346" s="102">
        <v>0</v>
      </c>
      <c r="F1346" s="123">
        <v>0</v>
      </c>
      <c r="G1346" s="104">
        <v>0</v>
      </c>
      <c r="H1346" s="104">
        <v>0</v>
      </c>
    </row>
    <row r="1347" spans="1:8" x14ac:dyDescent="0.2">
      <c r="A1347" s="126" t="s">
        <v>867</v>
      </c>
      <c r="B1347" s="127">
        <v>14.3</v>
      </c>
      <c r="C1347" s="128">
        <v>0</v>
      </c>
      <c r="D1347" s="102">
        <v>0</v>
      </c>
      <c r="E1347" s="102">
        <v>0</v>
      </c>
      <c r="F1347" s="123">
        <v>0</v>
      </c>
      <c r="G1347" s="104">
        <v>0</v>
      </c>
      <c r="H1347" s="104">
        <v>0</v>
      </c>
    </row>
    <row r="1348" spans="1:8" x14ac:dyDescent="0.2">
      <c r="A1348" s="126" t="s">
        <v>868</v>
      </c>
      <c r="B1348" s="127">
        <v>20</v>
      </c>
      <c r="C1348" s="128">
        <v>26.5</v>
      </c>
      <c r="D1348" s="102">
        <v>0</v>
      </c>
      <c r="E1348" s="102">
        <v>0</v>
      </c>
      <c r="F1348" s="123">
        <v>0</v>
      </c>
      <c r="G1348" s="104">
        <v>0</v>
      </c>
      <c r="H1348" s="104">
        <v>0</v>
      </c>
    </row>
    <row r="1349" spans="1:8" x14ac:dyDescent="0.2">
      <c r="A1349" s="126" t="s">
        <v>869</v>
      </c>
      <c r="B1349" s="127">
        <v>13.7</v>
      </c>
      <c r="C1349" s="128">
        <v>0</v>
      </c>
      <c r="D1349" s="102">
        <v>0</v>
      </c>
      <c r="E1349" s="102">
        <v>0</v>
      </c>
      <c r="F1349" s="123">
        <v>0</v>
      </c>
      <c r="G1349" s="104">
        <v>0</v>
      </c>
      <c r="H1349" s="104">
        <v>0</v>
      </c>
    </row>
    <row r="1350" spans="1:8" x14ac:dyDescent="0.2">
      <c r="A1350" s="126" t="s">
        <v>870</v>
      </c>
      <c r="B1350" s="127">
        <v>14.39</v>
      </c>
      <c r="C1350" s="128">
        <v>14.39</v>
      </c>
      <c r="D1350" s="102">
        <v>0</v>
      </c>
      <c r="E1350" s="102">
        <v>0</v>
      </c>
      <c r="F1350" s="123">
        <v>0</v>
      </c>
      <c r="G1350" s="104">
        <v>0</v>
      </c>
      <c r="H1350" s="104">
        <v>0</v>
      </c>
    </row>
    <row r="1351" spans="1:8" x14ac:dyDescent="0.2">
      <c r="A1351" s="126" t="s">
        <v>583</v>
      </c>
      <c r="B1351" s="127">
        <v>21.25</v>
      </c>
      <c r="C1351" s="128">
        <v>0</v>
      </c>
      <c r="D1351" s="102">
        <v>0</v>
      </c>
      <c r="E1351" s="102">
        <v>0</v>
      </c>
      <c r="F1351" s="123">
        <v>0</v>
      </c>
      <c r="G1351" s="104">
        <v>0</v>
      </c>
      <c r="H1351" s="104">
        <v>0</v>
      </c>
    </row>
    <row r="1352" spans="1:8" x14ac:dyDescent="0.2">
      <c r="A1352" s="126" t="s">
        <v>871</v>
      </c>
      <c r="B1352" s="127">
        <v>13</v>
      </c>
      <c r="C1352" s="128">
        <v>0</v>
      </c>
      <c r="D1352" s="102">
        <v>0</v>
      </c>
      <c r="E1352" s="102">
        <v>0</v>
      </c>
      <c r="F1352" s="123">
        <v>0</v>
      </c>
      <c r="G1352" s="104">
        <v>0</v>
      </c>
      <c r="H1352" s="104">
        <v>0</v>
      </c>
    </row>
    <row r="1353" spans="1:8" x14ac:dyDescent="0.2">
      <c r="A1353" s="126" t="s">
        <v>872</v>
      </c>
      <c r="B1353" s="127">
        <v>10</v>
      </c>
      <c r="C1353" s="128">
        <v>10</v>
      </c>
      <c r="D1353" s="102">
        <v>0</v>
      </c>
      <c r="E1353" s="102">
        <v>0</v>
      </c>
      <c r="F1353" s="123">
        <v>0</v>
      </c>
      <c r="G1353" s="104">
        <v>0</v>
      </c>
      <c r="H1353" s="104">
        <v>0</v>
      </c>
    </row>
    <row r="1354" spans="1:8" x14ac:dyDescent="0.2">
      <c r="A1354" s="126" t="s">
        <v>873</v>
      </c>
      <c r="B1354" s="127">
        <v>10</v>
      </c>
      <c r="C1354" s="128">
        <v>0</v>
      </c>
      <c r="D1354" s="102">
        <v>0</v>
      </c>
      <c r="E1354" s="102">
        <v>0</v>
      </c>
      <c r="F1354" s="123">
        <v>0</v>
      </c>
      <c r="G1354" s="104">
        <v>0</v>
      </c>
      <c r="H1354" s="104">
        <v>0</v>
      </c>
    </row>
    <row r="1355" spans="1:8" x14ac:dyDescent="0.2">
      <c r="A1355" s="126" t="s">
        <v>874</v>
      </c>
      <c r="B1355" s="127">
        <v>10</v>
      </c>
      <c r="C1355" s="128">
        <v>0</v>
      </c>
      <c r="D1355" s="102">
        <v>0</v>
      </c>
      <c r="E1355" s="102">
        <v>0</v>
      </c>
      <c r="F1355" s="123">
        <v>0</v>
      </c>
      <c r="G1355" s="104">
        <v>0</v>
      </c>
      <c r="H1355" s="104">
        <v>0</v>
      </c>
    </row>
    <row r="1356" spans="1:8" x14ac:dyDescent="0.2">
      <c r="A1356" s="126" t="s">
        <v>875</v>
      </c>
      <c r="B1356" s="127">
        <v>10</v>
      </c>
      <c r="C1356" s="128">
        <v>10</v>
      </c>
      <c r="D1356" s="102">
        <v>0</v>
      </c>
      <c r="E1356" s="102">
        <v>0</v>
      </c>
      <c r="F1356" s="123">
        <v>0</v>
      </c>
      <c r="G1356" s="104">
        <v>0</v>
      </c>
      <c r="H1356" s="104">
        <v>0</v>
      </c>
    </row>
    <row r="1357" spans="1:8" x14ac:dyDescent="0.2">
      <c r="A1357" s="126" t="s">
        <v>876</v>
      </c>
      <c r="B1357" s="127">
        <v>9</v>
      </c>
      <c r="C1357" s="128">
        <v>9</v>
      </c>
      <c r="D1357" s="102">
        <v>0</v>
      </c>
      <c r="E1357" s="102">
        <v>0</v>
      </c>
      <c r="F1357" s="123">
        <v>0</v>
      </c>
      <c r="G1357" s="104">
        <v>0</v>
      </c>
      <c r="H1357" s="104">
        <v>0</v>
      </c>
    </row>
    <row r="1358" spans="1:8" x14ac:dyDescent="0.2">
      <c r="A1358" s="126" t="s">
        <v>877</v>
      </c>
      <c r="B1358" s="127">
        <v>10</v>
      </c>
      <c r="C1358" s="128">
        <v>10</v>
      </c>
      <c r="D1358" s="102">
        <v>0</v>
      </c>
      <c r="E1358" s="102">
        <v>0</v>
      </c>
      <c r="F1358" s="123">
        <v>0</v>
      </c>
      <c r="G1358" s="104">
        <v>0</v>
      </c>
      <c r="H1358" s="104">
        <v>0</v>
      </c>
    </row>
    <row r="1359" spans="1:8" x14ac:dyDescent="0.2">
      <c r="A1359" s="126" t="s">
        <v>878</v>
      </c>
      <c r="B1359" s="127">
        <v>9</v>
      </c>
      <c r="C1359" s="128">
        <v>9</v>
      </c>
      <c r="D1359" s="102">
        <v>0</v>
      </c>
      <c r="E1359" s="102">
        <v>0</v>
      </c>
      <c r="F1359" s="123">
        <v>0</v>
      </c>
      <c r="G1359" s="104">
        <v>0</v>
      </c>
      <c r="H1359" s="104">
        <v>0</v>
      </c>
    </row>
    <row r="1360" spans="1:8" x14ac:dyDescent="0.2">
      <c r="A1360" s="126" t="s">
        <v>879</v>
      </c>
      <c r="B1360" s="127">
        <v>10</v>
      </c>
      <c r="C1360" s="128">
        <v>10</v>
      </c>
      <c r="D1360" s="102">
        <v>0</v>
      </c>
      <c r="E1360" s="102">
        <v>0</v>
      </c>
      <c r="F1360" s="123">
        <v>0</v>
      </c>
      <c r="G1360" s="104">
        <v>0</v>
      </c>
      <c r="H1360" s="104">
        <v>0</v>
      </c>
    </row>
    <row r="1361" spans="1:8" x14ac:dyDescent="0.2">
      <c r="A1361" s="126" t="s">
        <v>880</v>
      </c>
      <c r="B1361" s="127">
        <v>10</v>
      </c>
      <c r="C1361" s="128">
        <v>10</v>
      </c>
      <c r="D1361" s="102">
        <v>0</v>
      </c>
      <c r="E1361" s="102">
        <v>0</v>
      </c>
      <c r="F1361" s="123">
        <v>0</v>
      </c>
      <c r="G1361" s="104">
        <v>0</v>
      </c>
      <c r="H1361" s="104">
        <v>0</v>
      </c>
    </row>
    <row r="1362" spans="1:8" x14ac:dyDescent="0.2">
      <c r="A1362" s="126">
        <v>0</v>
      </c>
      <c r="B1362" s="127">
        <v>0</v>
      </c>
      <c r="C1362" s="128">
        <v>0</v>
      </c>
      <c r="D1362" s="102">
        <v>0</v>
      </c>
      <c r="E1362" s="102">
        <v>0</v>
      </c>
      <c r="F1362" s="123">
        <v>0</v>
      </c>
      <c r="G1362" s="104">
        <v>0</v>
      </c>
      <c r="H1362" s="104">
        <v>0</v>
      </c>
    </row>
    <row r="1363" spans="1:8" x14ac:dyDescent="0.2">
      <c r="A1363" s="126">
        <v>0</v>
      </c>
      <c r="B1363" s="127">
        <v>0</v>
      </c>
      <c r="C1363" s="128">
        <v>0</v>
      </c>
      <c r="D1363" s="102">
        <v>0</v>
      </c>
      <c r="E1363" s="102">
        <v>0</v>
      </c>
      <c r="F1363" s="123">
        <v>0</v>
      </c>
      <c r="G1363" s="104">
        <v>0</v>
      </c>
      <c r="H1363" s="104">
        <v>0</v>
      </c>
    </row>
    <row r="1364" spans="1:8" x14ac:dyDescent="0.2">
      <c r="A1364" s="126">
        <v>0</v>
      </c>
      <c r="B1364" s="127">
        <v>0</v>
      </c>
      <c r="C1364" s="128">
        <v>0</v>
      </c>
      <c r="D1364" s="102">
        <v>0</v>
      </c>
      <c r="E1364" s="102">
        <v>0</v>
      </c>
      <c r="F1364" s="123">
        <v>0</v>
      </c>
      <c r="G1364" s="104">
        <v>0</v>
      </c>
      <c r="H1364" s="104">
        <v>0</v>
      </c>
    </row>
    <row r="1365" spans="1:8" ht="15.75" thickBot="1" x14ac:dyDescent="0.25">
      <c r="A1365" s="134">
        <v>0</v>
      </c>
      <c r="B1365" s="135"/>
      <c r="C1365" s="136"/>
      <c r="D1365" s="137"/>
      <c r="E1365" s="110"/>
      <c r="F1365" s="138"/>
      <c r="G1365" s="111"/>
      <c r="H1365" s="111"/>
    </row>
    <row r="1366" spans="1:8" x14ac:dyDescent="0.2">
      <c r="A1366" s="120" t="s">
        <v>881</v>
      </c>
      <c r="B1366" s="121"/>
      <c r="C1366" s="122"/>
      <c r="F1366" s="123"/>
    </row>
    <row r="1367" spans="1:8" x14ac:dyDescent="0.2">
      <c r="A1367" s="126" t="s">
        <v>115</v>
      </c>
      <c r="B1367" s="127">
        <v>35.42</v>
      </c>
      <c r="C1367" s="128">
        <v>37.314700000000002</v>
      </c>
      <c r="D1367" s="102">
        <v>51580241</v>
      </c>
      <c r="E1367" s="102">
        <v>17895380</v>
      </c>
      <c r="F1367" s="123">
        <v>182697.21362199998</v>
      </c>
      <c r="G1367" s="104">
        <v>66776.073608600011</v>
      </c>
      <c r="H1367" s="104">
        <v>249473.28723059999</v>
      </c>
    </row>
    <row r="1368" spans="1:8" x14ac:dyDescent="0.2">
      <c r="A1368" s="126" t="s">
        <v>882</v>
      </c>
      <c r="B1368" s="127">
        <v>63.9</v>
      </c>
      <c r="C1368" s="128">
        <v>63.9</v>
      </c>
      <c r="D1368" s="102">
        <v>51580241</v>
      </c>
      <c r="E1368" s="102">
        <v>17895380</v>
      </c>
      <c r="F1368" s="123">
        <v>329597.73999000003</v>
      </c>
      <c r="G1368" s="104">
        <v>114351.4782</v>
      </c>
      <c r="H1368" s="104">
        <v>443949.21819000004</v>
      </c>
    </row>
    <row r="1369" spans="1:8" x14ac:dyDescent="0.2">
      <c r="A1369" s="126" t="s">
        <v>883</v>
      </c>
      <c r="B1369" s="127">
        <v>15</v>
      </c>
      <c r="C1369" s="128">
        <v>0</v>
      </c>
      <c r="D1369" s="102">
        <v>0</v>
      </c>
      <c r="E1369" s="102">
        <v>0</v>
      </c>
      <c r="F1369" s="123">
        <v>0</v>
      </c>
      <c r="G1369" s="104">
        <v>0</v>
      </c>
      <c r="H1369" s="104">
        <v>0</v>
      </c>
    </row>
    <row r="1370" spans="1:8" x14ac:dyDescent="0.2">
      <c r="A1370" s="126" t="s">
        <v>884</v>
      </c>
      <c r="B1370" s="127">
        <v>19.7</v>
      </c>
      <c r="C1370" s="128">
        <v>0</v>
      </c>
      <c r="D1370" s="102">
        <v>353581</v>
      </c>
      <c r="E1370" s="102">
        <v>43366</v>
      </c>
      <c r="F1370" s="123">
        <v>696.5545699999999</v>
      </c>
      <c r="G1370" s="104">
        <v>0</v>
      </c>
      <c r="H1370" s="104">
        <v>696.5545699999999</v>
      </c>
    </row>
    <row r="1371" spans="1:8" x14ac:dyDescent="0.2">
      <c r="A1371" s="126" t="s">
        <v>885</v>
      </c>
      <c r="B1371" s="127">
        <v>0</v>
      </c>
      <c r="C1371" s="128">
        <v>0</v>
      </c>
      <c r="D1371" s="102">
        <v>6935257</v>
      </c>
      <c r="E1371" s="102">
        <v>2678866</v>
      </c>
      <c r="F1371" s="123">
        <v>0</v>
      </c>
      <c r="G1371" s="104">
        <v>0</v>
      </c>
      <c r="H1371" s="104">
        <v>0</v>
      </c>
    </row>
    <row r="1372" spans="1:8" x14ac:dyDescent="0.2">
      <c r="A1372" s="126" t="s">
        <v>383</v>
      </c>
      <c r="B1372" s="127">
        <v>19</v>
      </c>
      <c r="C1372" s="128">
        <v>19</v>
      </c>
      <c r="D1372" s="102">
        <v>1029</v>
      </c>
      <c r="E1372" s="102">
        <v>32925</v>
      </c>
      <c r="F1372" s="123">
        <v>1.9550999999999998</v>
      </c>
      <c r="G1372" s="104">
        <v>62.557499999999997</v>
      </c>
      <c r="H1372" s="104">
        <v>64.512599999999992</v>
      </c>
    </row>
    <row r="1373" spans="1:8" x14ac:dyDescent="0.2">
      <c r="A1373" s="126">
        <v>0</v>
      </c>
      <c r="B1373" s="127">
        <v>0</v>
      </c>
      <c r="C1373" s="128">
        <v>0</v>
      </c>
      <c r="D1373" s="102">
        <v>0</v>
      </c>
      <c r="E1373" s="102">
        <v>0</v>
      </c>
      <c r="F1373" s="123">
        <v>0</v>
      </c>
      <c r="G1373" s="104">
        <v>0</v>
      </c>
      <c r="H1373" s="104">
        <v>0</v>
      </c>
    </row>
    <row r="1374" spans="1:8" x14ac:dyDescent="0.2">
      <c r="A1374" s="126">
        <v>0</v>
      </c>
      <c r="B1374" s="127">
        <v>0</v>
      </c>
      <c r="C1374" s="128">
        <v>0</v>
      </c>
      <c r="D1374" s="102">
        <v>0</v>
      </c>
      <c r="E1374" s="102">
        <v>0</v>
      </c>
      <c r="F1374" s="123">
        <v>0</v>
      </c>
      <c r="G1374" s="104">
        <v>0</v>
      </c>
      <c r="H1374" s="104">
        <v>0</v>
      </c>
    </row>
    <row r="1375" spans="1:8" x14ac:dyDescent="0.2">
      <c r="A1375" s="126">
        <v>0</v>
      </c>
      <c r="B1375" s="127">
        <v>0</v>
      </c>
      <c r="C1375" s="128">
        <v>0</v>
      </c>
      <c r="D1375" s="102">
        <v>0</v>
      </c>
      <c r="E1375" s="102">
        <v>0</v>
      </c>
      <c r="F1375" s="123">
        <v>0</v>
      </c>
      <c r="G1375" s="104">
        <v>0</v>
      </c>
      <c r="H1375" s="104">
        <v>0</v>
      </c>
    </row>
    <row r="1376" spans="1:8" ht="15.75" thickBot="1" x14ac:dyDescent="0.25">
      <c r="A1376" s="134">
        <v>0</v>
      </c>
      <c r="B1376" s="135"/>
      <c r="C1376" s="136"/>
      <c r="D1376" s="137"/>
      <c r="E1376" s="110"/>
      <c r="F1376" s="138"/>
      <c r="G1376" s="111"/>
      <c r="H1376" s="111"/>
    </row>
    <row r="1377" spans="1:8" x14ac:dyDescent="0.2">
      <c r="A1377" s="120" t="s">
        <v>886</v>
      </c>
      <c r="B1377" s="121"/>
      <c r="C1377" s="122"/>
      <c r="F1377" s="123"/>
    </row>
    <row r="1378" spans="1:8" x14ac:dyDescent="0.2">
      <c r="A1378" s="126" t="s">
        <v>115</v>
      </c>
      <c r="B1378" s="127">
        <v>68.561000000000007</v>
      </c>
      <c r="C1378" s="128">
        <v>72.849599999999995</v>
      </c>
      <c r="D1378" s="102">
        <v>0</v>
      </c>
      <c r="E1378" s="102">
        <v>0</v>
      </c>
      <c r="F1378" s="123">
        <v>0</v>
      </c>
      <c r="G1378" s="104">
        <v>0</v>
      </c>
      <c r="H1378" s="104">
        <v>0</v>
      </c>
    </row>
    <row r="1379" spans="1:8" x14ac:dyDescent="0.2">
      <c r="A1379" s="126" t="s">
        <v>887</v>
      </c>
      <c r="B1379" s="127">
        <v>47.9</v>
      </c>
      <c r="C1379" s="128">
        <v>47.9</v>
      </c>
      <c r="D1379" s="102">
        <v>0</v>
      </c>
      <c r="E1379" s="102">
        <v>0</v>
      </c>
      <c r="F1379" s="123">
        <v>0</v>
      </c>
      <c r="G1379" s="104">
        <v>0</v>
      </c>
      <c r="H1379" s="104">
        <v>0</v>
      </c>
    </row>
    <row r="1380" spans="1:8" x14ac:dyDescent="0.2">
      <c r="A1380" s="126" t="s">
        <v>888</v>
      </c>
      <c r="B1380" s="127">
        <v>30</v>
      </c>
      <c r="C1380" s="128">
        <v>30</v>
      </c>
      <c r="D1380" s="102">
        <v>0</v>
      </c>
      <c r="E1380" s="102">
        <v>0</v>
      </c>
      <c r="F1380" s="123">
        <v>0</v>
      </c>
      <c r="G1380" s="104">
        <v>0</v>
      </c>
      <c r="H1380" s="104">
        <v>0</v>
      </c>
    </row>
    <row r="1381" spans="1:8" x14ac:dyDescent="0.2">
      <c r="A1381" s="126">
        <v>0</v>
      </c>
      <c r="B1381" s="127">
        <v>0</v>
      </c>
      <c r="C1381" s="128">
        <v>0</v>
      </c>
      <c r="D1381" s="102">
        <v>0</v>
      </c>
      <c r="E1381" s="102">
        <v>0</v>
      </c>
      <c r="F1381" s="123">
        <v>0</v>
      </c>
      <c r="G1381" s="104">
        <v>0</v>
      </c>
      <c r="H1381" s="104">
        <v>0</v>
      </c>
    </row>
    <row r="1382" spans="1:8" x14ac:dyDescent="0.2">
      <c r="A1382" s="126">
        <v>0</v>
      </c>
      <c r="B1382" s="127">
        <v>0</v>
      </c>
      <c r="C1382" s="128">
        <v>0</v>
      </c>
      <c r="D1382" s="102">
        <v>0</v>
      </c>
      <c r="E1382" s="102">
        <v>0</v>
      </c>
      <c r="F1382" s="123">
        <v>0</v>
      </c>
      <c r="G1382" s="104">
        <v>0</v>
      </c>
      <c r="H1382" s="104">
        <v>0</v>
      </c>
    </row>
    <row r="1383" spans="1:8" x14ac:dyDescent="0.2">
      <c r="A1383" s="126">
        <v>0</v>
      </c>
      <c r="B1383" s="127">
        <v>0</v>
      </c>
      <c r="C1383" s="128">
        <v>0</v>
      </c>
      <c r="D1383" s="102">
        <v>0</v>
      </c>
      <c r="E1383" s="102">
        <v>0</v>
      </c>
      <c r="F1383" s="123">
        <v>0</v>
      </c>
      <c r="G1383" s="104">
        <v>0</v>
      </c>
      <c r="H1383" s="104">
        <v>0</v>
      </c>
    </row>
    <row r="1384" spans="1:8" ht="15.75" thickBot="1" x14ac:dyDescent="0.25">
      <c r="A1384" s="134">
        <v>0</v>
      </c>
      <c r="B1384" s="135"/>
      <c r="C1384" s="136"/>
      <c r="D1384" s="137"/>
      <c r="E1384" s="110"/>
      <c r="F1384" s="138"/>
      <c r="G1384" s="111"/>
      <c r="H1384" s="111"/>
    </row>
    <row r="1385" spans="1:8" x14ac:dyDescent="0.2">
      <c r="A1385" s="120" t="s">
        <v>889</v>
      </c>
      <c r="B1385" s="121"/>
      <c r="C1385" s="122"/>
      <c r="F1385" s="123"/>
    </row>
    <row r="1386" spans="1:8" x14ac:dyDescent="0.2">
      <c r="A1386" s="126" t="s">
        <v>115</v>
      </c>
      <c r="B1386" s="127">
        <v>55.65</v>
      </c>
      <c r="C1386" s="128">
        <v>70.790000000000006</v>
      </c>
      <c r="D1386" s="102">
        <v>0</v>
      </c>
      <c r="E1386" s="102">
        <v>0</v>
      </c>
      <c r="F1386" s="123">
        <v>0</v>
      </c>
      <c r="G1386" s="104">
        <v>0</v>
      </c>
      <c r="H1386" s="104">
        <v>0</v>
      </c>
    </row>
    <row r="1387" spans="1:8" x14ac:dyDescent="0.2">
      <c r="A1387" s="126" t="s">
        <v>890</v>
      </c>
      <c r="B1387" s="127">
        <v>66.5</v>
      </c>
      <c r="C1387" s="128">
        <v>66.5</v>
      </c>
      <c r="D1387" s="102">
        <v>0</v>
      </c>
      <c r="E1387" s="102">
        <v>0</v>
      </c>
      <c r="F1387" s="123">
        <v>0</v>
      </c>
      <c r="G1387" s="104">
        <v>0</v>
      </c>
      <c r="H1387" s="104">
        <v>0</v>
      </c>
    </row>
    <row r="1388" spans="1:8" x14ac:dyDescent="0.2">
      <c r="A1388" s="126" t="s">
        <v>891</v>
      </c>
      <c r="B1388" s="127">
        <v>75</v>
      </c>
      <c r="C1388" s="128">
        <v>179.4</v>
      </c>
      <c r="D1388" s="102">
        <v>0</v>
      </c>
      <c r="E1388" s="102">
        <v>0</v>
      </c>
      <c r="F1388" s="123">
        <v>0</v>
      </c>
      <c r="G1388" s="104">
        <v>0</v>
      </c>
      <c r="H1388" s="104">
        <v>0</v>
      </c>
    </row>
    <row r="1389" spans="1:8" x14ac:dyDescent="0.2">
      <c r="A1389" s="126" t="s">
        <v>892</v>
      </c>
      <c r="B1389" s="127">
        <v>65.7</v>
      </c>
      <c r="C1389" s="128">
        <v>75</v>
      </c>
      <c r="D1389" s="102">
        <v>0</v>
      </c>
      <c r="E1389" s="102">
        <v>0</v>
      </c>
      <c r="F1389" s="123">
        <v>0</v>
      </c>
      <c r="G1389" s="104">
        <v>0</v>
      </c>
      <c r="H1389" s="104">
        <v>0</v>
      </c>
    </row>
    <row r="1390" spans="1:8" x14ac:dyDescent="0.2">
      <c r="A1390" s="126" t="s">
        <v>668</v>
      </c>
      <c r="B1390" s="127">
        <v>20</v>
      </c>
      <c r="C1390" s="128">
        <v>20</v>
      </c>
      <c r="D1390" s="102">
        <v>0</v>
      </c>
      <c r="E1390" s="102">
        <v>0</v>
      </c>
      <c r="F1390" s="123">
        <v>0</v>
      </c>
      <c r="G1390" s="104">
        <v>0</v>
      </c>
      <c r="H1390" s="104">
        <v>0</v>
      </c>
    </row>
    <row r="1391" spans="1:8" x14ac:dyDescent="0.2">
      <c r="A1391" s="126" t="s">
        <v>893</v>
      </c>
      <c r="B1391" s="127">
        <v>20</v>
      </c>
      <c r="C1391" s="128">
        <v>20</v>
      </c>
      <c r="D1391" s="102">
        <v>0</v>
      </c>
      <c r="E1391" s="102">
        <v>0</v>
      </c>
      <c r="F1391" s="123">
        <v>0</v>
      </c>
      <c r="G1391" s="104">
        <v>0</v>
      </c>
      <c r="H1391" s="104">
        <v>0</v>
      </c>
    </row>
    <row r="1392" spans="1:8" x14ac:dyDescent="0.2">
      <c r="A1392" s="126" t="s">
        <v>894</v>
      </c>
      <c r="B1392" s="127">
        <v>10</v>
      </c>
      <c r="C1392" s="128">
        <v>0</v>
      </c>
      <c r="D1392" s="102">
        <v>0</v>
      </c>
      <c r="E1392" s="102">
        <v>0</v>
      </c>
      <c r="F1392" s="123">
        <v>0</v>
      </c>
      <c r="G1392" s="104">
        <v>0</v>
      </c>
      <c r="H1392" s="104">
        <v>0</v>
      </c>
    </row>
    <row r="1393" spans="1:8" x14ac:dyDescent="0.2">
      <c r="A1393" s="126">
        <v>0</v>
      </c>
      <c r="B1393" s="127">
        <v>0</v>
      </c>
      <c r="C1393" s="128">
        <v>0</v>
      </c>
      <c r="D1393" s="102">
        <v>0</v>
      </c>
      <c r="E1393" s="102">
        <v>0</v>
      </c>
      <c r="F1393" s="123">
        <v>0</v>
      </c>
      <c r="G1393" s="104">
        <v>0</v>
      </c>
      <c r="H1393" s="104">
        <v>0</v>
      </c>
    </row>
    <row r="1394" spans="1:8" x14ac:dyDescent="0.2">
      <c r="A1394" s="126">
        <v>0</v>
      </c>
      <c r="B1394" s="127">
        <v>0</v>
      </c>
      <c r="C1394" s="128">
        <v>0</v>
      </c>
      <c r="D1394" s="102">
        <v>0</v>
      </c>
      <c r="E1394" s="102">
        <v>0</v>
      </c>
      <c r="F1394" s="123">
        <v>0</v>
      </c>
      <c r="G1394" s="104">
        <v>0</v>
      </c>
      <c r="H1394" s="104">
        <v>0</v>
      </c>
    </row>
    <row r="1395" spans="1:8" x14ac:dyDescent="0.2">
      <c r="A1395" s="126">
        <v>0</v>
      </c>
      <c r="B1395" s="127">
        <v>0</v>
      </c>
      <c r="C1395" s="128">
        <v>0</v>
      </c>
      <c r="D1395" s="102">
        <v>0</v>
      </c>
      <c r="E1395" s="102">
        <v>0</v>
      </c>
      <c r="F1395" s="123">
        <v>0</v>
      </c>
      <c r="G1395" s="104">
        <v>0</v>
      </c>
      <c r="H1395" s="104">
        <v>0</v>
      </c>
    </row>
    <row r="1396" spans="1:8" ht="15.75" thickBot="1" x14ac:dyDescent="0.25">
      <c r="A1396" s="134">
        <v>0</v>
      </c>
      <c r="B1396" s="135"/>
      <c r="C1396" s="136"/>
      <c r="D1396" s="137"/>
      <c r="E1396" s="110"/>
      <c r="F1396" s="138"/>
      <c r="G1396" s="111"/>
      <c r="H1396" s="111"/>
    </row>
    <row r="1397" spans="1:8" x14ac:dyDescent="0.2">
      <c r="A1397" s="120" t="s">
        <v>895</v>
      </c>
      <c r="B1397" s="121"/>
      <c r="C1397" s="122"/>
      <c r="F1397" s="123"/>
    </row>
    <row r="1398" spans="1:8" x14ac:dyDescent="0.2">
      <c r="A1398" s="126" t="s">
        <v>115</v>
      </c>
      <c r="B1398" s="127">
        <v>33.299999999999997</v>
      </c>
      <c r="C1398" s="128">
        <v>33.4</v>
      </c>
      <c r="D1398" s="102">
        <v>0</v>
      </c>
      <c r="E1398" s="102">
        <v>0</v>
      </c>
      <c r="F1398" s="123">
        <v>0</v>
      </c>
      <c r="G1398" s="104">
        <v>0</v>
      </c>
      <c r="H1398" s="104">
        <v>0</v>
      </c>
    </row>
    <row r="1399" spans="1:8" x14ac:dyDescent="0.2">
      <c r="A1399" s="126" t="s">
        <v>896</v>
      </c>
      <c r="B1399" s="127">
        <v>57.8</v>
      </c>
      <c r="C1399" s="128">
        <v>58.8</v>
      </c>
      <c r="D1399" s="102">
        <v>0</v>
      </c>
      <c r="E1399" s="102">
        <v>0</v>
      </c>
      <c r="F1399" s="123">
        <v>0</v>
      </c>
      <c r="G1399" s="104">
        <v>0</v>
      </c>
      <c r="H1399" s="104">
        <v>0</v>
      </c>
    </row>
    <row r="1400" spans="1:8" x14ac:dyDescent="0.2">
      <c r="A1400" s="126" t="s">
        <v>897</v>
      </c>
      <c r="B1400" s="127">
        <v>54.8</v>
      </c>
      <c r="C1400" s="128">
        <v>54.8</v>
      </c>
      <c r="D1400" s="102">
        <v>0</v>
      </c>
      <c r="E1400" s="102">
        <v>0</v>
      </c>
      <c r="F1400" s="123">
        <v>0</v>
      </c>
      <c r="G1400" s="104">
        <v>0</v>
      </c>
      <c r="H1400" s="104">
        <v>0</v>
      </c>
    </row>
    <row r="1401" spans="1:8" x14ac:dyDescent="0.2">
      <c r="A1401" s="141" t="s">
        <v>898</v>
      </c>
      <c r="B1401" s="127">
        <v>30</v>
      </c>
      <c r="C1401" s="128">
        <v>0</v>
      </c>
      <c r="D1401" s="102">
        <v>0</v>
      </c>
      <c r="E1401" s="102">
        <v>0</v>
      </c>
      <c r="F1401" s="123">
        <v>0</v>
      </c>
      <c r="G1401" s="104">
        <v>0</v>
      </c>
      <c r="H1401" s="104">
        <v>0</v>
      </c>
    </row>
    <row r="1402" spans="1:8" x14ac:dyDescent="0.2">
      <c r="A1402" s="141" t="s">
        <v>899</v>
      </c>
      <c r="B1402" s="127">
        <v>31.1</v>
      </c>
      <c r="C1402" s="128">
        <v>31.1</v>
      </c>
      <c r="D1402" s="102">
        <v>0</v>
      </c>
      <c r="E1402" s="102">
        <v>0</v>
      </c>
      <c r="F1402" s="123">
        <v>0</v>
      </c>
      <c r="G1402" s="104">
        <v>0</v>
      </c>
      <c r="H1402" s="104">
        <v>0</v>
      </c>
    </row>
    <row r="1403" spans="1:8" x14ac:dyDescent="0.2">
      <c r="A1403" s="126" t="s">
        <v>900</v>
      </c>
      <c r="B1403" s="127">
        <v>5</v>
      </c>
      <c r="C1403" s="128">
        <v>5</v>
      </c>
      <c r="D1403" s="102">
        <v>0</v>
      </c>
      <c r="E1403" s="102">
        <v>0</v>
      </c>
      <c r="F1403" s="123">
        <v>0</v>
      </c>
      <c r="G1403" s="104">
        <v>0</v>
      </c>
      <c r="H1403" s="104">
        <v>0</v>
      </c>
    </row>
    <row r="1404" spans="1:8" x14ac:dyDescent="0.2">
      <c r="A1404" s="126">
        <v>0</v>
      </c>
      <c r="B1404" s="127">
        <v>0</v>
      </c>
      <c r="C1404" s="128">
        <v>0</v>
      </c>
      <c r="D1404" s="102">
        <v>0</v>
      </c>
      <c r="E1404" s="102">
        <v>0</v>
      </c>
      <c r="F1404" s="123">
        <v>0</v>
      </c>
      <c r="G1404" s="104">
        <v>0</v>
      </c>
      <c r="H1404" s="104">
        <v>0</v>
      </c>
    </row>
    <row r="1405" spans="1:8" x14ac:dyDescent="0.2">
      <c r="A1405" s="126">
        <v>0</v>
      </c>
      <c r="B1405" s="127">
        <v>0</v>
      </c>
      <c r="C1405" s="128">
        <v>0</v>
      </c>
      <c r="D1405" s="102">
        <v>0</v>
      </c>
      <c r="E1405" s="102">
        <v>0</v>
      </c>
      <c r="F1405" s="123">
        <v>0</v>
      </c>
      <c r="G1405" s="104">
        <v>0</v>
      </c>
      <c r="H1405" s="104">
        <v>0</v>
      </c>
    </row>
    <row r="1406" spans="1:8" x14ac:dyDescent="0.2">
      <c r="A1406" s="126">
        <v>0</v>
      </c>
      <c r="B1406" s="127">
        <v>0</v>
      </c>
      <c r="C1406" s="128">
        <v>0</v>
      </c>
      <c r="D1406" s="102">
        <v>0</v>
      </c>
      <c r="E1406" s="102">
        <v>0</v>
      </c>
      <c r="F1406" s="123">
        <v>0</v>
      </c>
      <c r="G1406" s="104">
        <v>0</v>
      </c>
      <c r="H1406" s="104">
        <v>0</v>
      </c>
    </row>
    <row r="1407" spans="1:8" s="100" customFormat="1" x14ac:dyDescent="0.2">
      <c r="A1407" s="139">
        <v>0</v>
      </c>
      <c r="B1407" s="121"/>
      <c r="C1407" s="122"/>
      <c r="D1407" s="102"/>
      <c r="E1407" s="102"/>
      <c r="F1407" s="123"/>
      <c r="G1407" s="104"/>
      <c r="H1407" s="104"/>
    </row>
    <row r="1408" spans="1:8" s="100" customFormat="1" x14ac:dyDescent="0.2">
      <c r="A1408" s="139">
        <v>0</v>
      </c>
      <c r="B1408" s="121"/>
      <c r="C1408" s="122"/>
      <c r="D1408" s="102"/>
      <c r="E1408" s="102"/>
      <c r="F1408" s="123"/>
      <c r="G1408" s="104"/>
      <c r="H1408" s="104"/>
    </row>
    <row r="1409" spans="1:8" ht="15.75" thickBot="1" x14ac:dyDescent="0.25">
      <c r="A1409" s="134">
        <v>0</v>
      </c>
      <c r="B1409" s="135"/>
      <c r="C1409" s="136"/>
      <c r="D1409" s="137"/>
      <c r="E1409" s="110"/>
      <c r="F1409" s="138"/>
      <c r="G1409" s="111"/>
      <c r="H1409" s="111"/>
    </row>
    <row r="1410" spans="1:8" x14ac:dyDescent="0.2">
      <c r="A1410" s="120" t="s">
        <v>901</v>
      </c>
      <c r="B1410" s="121"/>
      <c r="C1410" s="122"/>
      <c r="F1410" s="123"/>
    </row>
    <row r="1411" spans="1:8" x14ac:dyDescent="0.2">
      <c r="A1411" s="126" t="s">
        <v>115</v>
      </c>
      <c r="B1411" s="127">
        <v>41.57</v>
      </c>
      <c r="C1411" s="128">
        <v>54.816000000000003</v>
      </c>
      <c r="D1411" s="102">
        <v>0</v>
      </c>
      <c r="E1411" s="102">
        <v>0</v>
      </c>
      <c r="F1411" s="123">
        <v>0</v>
      </c>
      <c r="G1411" s="104">
        <v>0</v>
      </c>
      <c r="H1411" s="104">
        <v>0</v>
      </c>
    </row>
    <row r="1412" spans="1:8" x14ac:dyDescent="0.2">
      <c r="A1412" s="126" t="s">
        <v>902</v>
      </c>
      <c r="B1412" s="127">
        <v>88.7</v>
      </c>
      <c r="C1412" s="128">
        <v>88.7</v>
      </c>
      <c r="D1412" s="102">
        <v>0</v>
      </c>
      <c r="E1412" s="102">
        <v>0</v>
      </c>
      <c r="F1412" s="123">
        <v>0</v>
      </c>
      <c r="G1412" s="104">
        <v>0</v>
      </c>
      <c r="H1412" s="104">
        <v>0</v>
      </c>
    </row>
    <row r="1413" spans="1:8" x14ac:dyDescent="0.2">
      <c r="A1413" s="126" t="s">
        <v>903</v>
      </c>
      <c r="B1413" s="127">
        <v>73.3</v>
      </c>
      <c r="C1413" s="128">
        <v>73.3</v>
      </c>
      <c r="D1413" s="102">
        <v>0</v>
      </c>
      <c r="E1413" s="102">
        <v>0</v>
      </c>
      <c r="F1413" s="123">
        <v>0</v>
      </c>
      <c r="G1413" s="104">
        <v>0</v>
      </c>
      <c r="H1413" s="104">
        <v>0</v>
      </c>
    </row>
    <row r="1414" spans="1:8" x14ac:dyDescent="0.2">
      <c r="A1414" s="126" t="s">
        <v>904</v>
      </c>
      <c r="B1414" s="127">
        <v>3</v>
      </c>
      <c r="C1414" s="128">
        <v>0</v>
      </c>
      <c r="D1414" s="102">
        <v>0</v>
      </c>
      <c r="E1414" s="102">
        <v>0</v>
      </c>
      <c r="F1414" s="123">
        <v>0</v>
      </c>
      <c r="G1414" s="104">
        <v>0</v>
      </c>
      <c r="H1414" s="104">
        <v>0</v>
      </c>
    </row>
    <row r="1415" spans="1:8" x14ac:dyDescent="0.2">
      <c r="A1415" s="126" t="s">
        <v>905</v>
      </c>
      <c r="B1415" s="127">
        <v>20</v>
      </c>
      <c r="C1415" s="128">
        <v>20</v>
      </c>
      <c r="D1415" s="102">
        <v>0</v>
      </c>
      <c r="E1415" s="102">
        <v>0</v>
      </c>
      <c r="F1415" s="123">
        <v>0</v>
      </c>
      <c r="G1415" s="104">
        <v>0</v>
      </c>
      <c r="H1415" s="104">
        <v>0</v>
      </c>
    </row>
    <row r="1416" spans="1:8" x14ac:dyDescent="0.2">
      <c r="A1416" s="126" t="s">
        <v>906</v>
      </c>
      <c r="B1416" s="127">
        <v>15</v>
      </c>
      <c r="C1416" s="128">
        <v>15</v>
      </c>
      <c r="D1416" s="102">
        <v>0</v>
      </c>
      <c r="E1416" s="102">
        <v>0</v>
      </c>
      <c r="F1416" s="123">
        <v>0</v>
      </c>
      <c r="G1416" s="104">
        <v>0</v>
      </c>
      <c r="H1416" s="104">
        <v>0</v>
      </c>
    </row>
    <row r="1417" spans="1:8" x14ac:dyDescent="0.2">
      <c r="A1417" s="126">
        <v>0</v>
      </c>
      <c r="B1417" s="127">
        <v>0</v>
      </c>
      <c r="C1417" s="128">
        <v>0</v>
      </c>
      <c r="D1417" s="102">
        <v>0</v>
      </c>
      <c r="E1417" s="102">
        <v>0</v>
      </c>
      <c r="F1417" s="123">
        <v>0</v>
      </c>
      <c r="G1417" s="104">
        <v>0</v>
      </c>
      <c r="H1417" s="104">
        <v>0</v>
      </c>
    </row>
    <row r="1418" spans="1:8" x14ac:dyDescent="0.2">
      <c r="A1418" s="126">
        <v>0</v>
      </c>
      <c r="B1418" s="127">
        <v>0</v>
      </c>
      <c r="C1418" s="128">
        <v>0</v>
      </c>
      <c r="D1418" s="102">
        <v>0</v>
      </c>
      <c r="E1418" s="102">
        <v>0</v>
      </c>
      <c r="F1418" s="123">
        <v>0</v>
      </c>
      <c r="G1418" s="104">
        <v>0</v>
      </c>
      <c r="H1418" s="104">
        <v>0</v>
      </c>
    </row>
    <row r="1419" spans="1:8" x14ac:dyDescent="0.2">
      <c r="A1419" s="126">
        <v>0</v>
      </c>
      <c r="B1419" s="127">
        <v>0</v>
      </c>
      <c r="C1419" s="128">
        <v>0</v>
      </c>
      <c r="D1419" s="102">
        <v>0</v>
      </c>
      <c r="E1419" s="102">
        <v>0</v>
      </c>
      <c r="F1419" s="123">
        <v>0</v>
      </c>
      <c r="G1419" s="104">
        <v>0</v>
      </c>
      <c r="H1419" s="104">
        <v>0</v>
      </c>
    </row>
    <row r="1420" spans="1:8" s="100" customFormat="1" x14ac:dyDescent="0.2">
      <c r="A1420" s="139">
        <v>0</v>
      </c>
      <c r="B1420" s="121"/>
      <c r="C1420" s="122"/>
      <c r="D1420" s="102"/>
      <c r="E1420" s="102"/>
      <c r="F1420" s="123"/>
      <c r="G1420" s="104"/>
      <c r="H1420" s="104"/>
    </row>
    <row r="1421" spans="1:8" s="100" customFormat="1" x14ac:dyDescent="0.2">
      <c r="A1421" s="139">
        <v>0</v>
      </c>
      <c r="B1421" s="121"/>
      <c r="C1421" s="122"/>
      <c r="D1421" s="102"/>
      <c r="E1421" s="102"/>
      <c r="F1421" s="123"/>
      <c r="G1421" s="104"/>
      <c r="H1421" s="104"/>
    </row>
    <row r="1422" spans="1:8" ht="15.75" thickBot="1" x14ac:dyDescent="0.25">
      <c r="A1422" s="134">
        <v>0</v>
      </c>
      <c r="B1422" s="135"/>
      <c r="C1422" s="136"/>
      <c r="D1422" s="137"/>
      <c r="E1422" s="110"/>
      <c r="F1422" s="138"/>
      <c r="G1422" s="111"/>
      <c r="H1422" s="111"/>
    </row>
    <row r="1423" spans="1:8" x14ac:dyDescent="0.2">
      <c r="A1423" s="120" t="s">
        <v>907</v>
      </c>
      <c r="B1423" s="121"/>
      <c r="C1423" s="122"/>
      <c r="F1423" s="123"/>
    </row>
    <row r="1424" spans="1:8" x14ac:dyDescent="0.2">
      <c r="A1424" s="126" t="s">
        <v>115</v>
      </c>
      <c r="B1424" s="127">
        <v>24.715</v>
      </c>
      <c r="C1424" s="128">
        <v>25.945</v>
      </c>
      <c r="D1424" s="102">
        <v>0</v>
      </c>
      <c r="E1424" s="102">
        <v>0</v>
      </c>
      <c r="F1424" s="123">
        <v>0</v>
      </c>
      <c r="G1424" s="104">
        <v>0</v>
      </c>
      <c r="H1424" s="104">
        <v>0</v>
      </c>
    </row>
    <row r="1425" spans="1:8" x14ac:dyDescent="0.2">
      <c r="A1425" s="126" t="s">
        <v>908</v>
      </c>
      <c r="B1425" s="127">
        <v>41</v>
      </c>
      <c r="C1425" s="128">
        <v>41</v>
      </c>
      <c r="D1425" s="102">
        <v>0</v>
      </c>
      <c r="E1425" s="102">
        <v>0</v>
      </c>
      <c r="F1425" s="123">
        <v>0</v>
      </c>
      <c r="G1425" s="104">
        <v>0</v>
      </c>
      <c r="H1425" s="104">
        <v>0</v>
      </c>
    </row>
    <row r="1426" spans="1:8" x14ac:dyDescent="0.2">
      <c r="A1426" s="126" t="s">
        <v>909</v>
      </c>
      <c r="B1426" s="127">
        <v>8.9</v>
      </c>
      <c r="C1426" s="128">
        <v>9.65</v>
      </c>
      <c r="D1426" s="102">
        <v>0</v>
      </c>
      <c r="E1426" s="102">
        <v>0</v>
      </c>
      <c r="F1426" s="123">
        <v>0</v>
      </c>
      <c r="G1426" s="104">
        <v>0</v>
      </c>
      <c r="H1426" s="104">
        <v>0</v>
      </c>
    </row>
    <row r="1427" spans="1:8" x14ac:dyDescent="0.2">
      <c r="A1427" s="126" t="s">
        <v>910</v>
      </c>
      <c r="B1427" s="127">
        <v>10.4</v>
      </c>
      <c r="C1427" s="128">
        <v>10.4</v>
      </c>
      <c r="D1427" s="102">
        <v>0</v>
      </c>
      <c r="E1427" s="102">
        <v>0</v>
      </c>
      <c r="F1427" s="123">
        <v>0</v>
      </c>
      <c r="G1427" s="104">
        <v>0</v>
      </c>
      <c r="H1427" s="104">
        <v>0</v>
      </c>
    </row>
    <row r="1428" spans="1:8" x14ac:dyDescent="0.2">
      <c r="A1428" s="126">
        <v>0</v>
      </c>
      <c r="B1428" s="127">
        <v>0</v>
      </c>
      <c r="C1428" s="128">
        <v>0</v>
      </c>
      <c r="D1428" s="102">
        <v>0</v>
      </c>
      <c r="E1428" s="102">
        <v>0</v>
      </c>
      <c r="F1428" s="123">
        <v>0</v>
      </c>
      <c r="G1428" s="104">
        <v>0</v>
      </c>
      <c r="H1428" s="104">
        <v>0</v>
      </c>
    </row>
    <row r="1429" spans="1:8" x14ac:dyDescent="0.2">
      <c r="A1429" s="126">
        <v>0</v>
      </c>
      <c r="B1429" s="127">
        <v>0</v>
      </c>
      <c r="C1429" s="128">
        <v>0</v>
      </c>
      <c r="D1429" s="102">
        <v>0</v>
      </c>
      <c r="E1429" s="102">
        <v>0</v>
      </c>
      <c r="F1429" s="123">
        <v>0</v>
      </c>
      <c r="G1429" s="104">
        <v>0</v>
      </c>
      <c r="H1429" s="104">
        <v>0</v>
      </c>
    </row>
    <row r="1430" spans="1:8" x14ac:dyDescent="0.2">
      <c r="A1430" s="126">
        <v>0</v>
      </c>
      <c r="B1430" s="127">
        <v>0</v>
      </c>
      <c r="C1430" s="128">
        <v>0</v>
      </c>
      <c r="D1430" s="102">
        <v>0</v>
      </c>
      <c r="E1430" s="102">
        <v>0</v>
      </c>
      <c r="F1430" s="123">
        <v>0</v>
      </c>
      <c r="G1430" s="104">
        <v>0</v>
      </c>
      <c r="H1430" s="104">
        <v>0</v>
      </c>
    </row>
    <row r="1431" spans="1:8" ht="15.75" thickBot="1" x14ac:dyDescent="0.25">
      <c r="A1431" s="134">
        <v>0</v>
      </c>
      <c r="B1431" s="135"/>
      <c r="C1431" s="136"/>
      <c r="D1431" s="137"/>
      <c r="E1431" s="110"/>
      <c r="F1431" s="138"/>
      <c r="G1431" s="111"/>
      <c r="H1431" s="111"/>
    </row>
    <row r="1432" spans="1:8" x14ac:dyDescent="0.2">
      <c r="A1432" s="120" t="s">
        <v>911</v>
      </c>
      <c r="B1432" s="121"/>
      <c r="C1432" s="122"/>
      <c r="F1432" s="123"/>
    </row>
    <row r="1433" spans="1:8" x14ac:dyDescent="0.2">
      <c r="A1433" s="126" t="s">
        <v>115</v>
      </c>
      <c r="B1433" s="127">
        <v>16.2</v>
      </c>
      <c r="C1433" s="128">
        <v>17.260000000000002</v>
      </c>
      <c r="D1433" s="102">
        <v>0</v>
      </c>
      <c r="E1433" s="102">
        <v>0</v>
      </c>
      <c r="F1433" s="123">
        <v>0</v>
      </c>
      <c r="G1433" s="104">
        <v>0</v>
      </c>
      <c r="H1433" s="104">
        <v>0</v>
      </c>
    </row>
    <row r="1434" spans="1:8" x14ac:dyDescent="0.2">
      <c r="A1434" s="126" t="s">
        <v>912</v>
      </c>
      <c r="B1434" s="127">
        <v>54.1</v>
      </c>
      <c r="C1434" s="128">
        <v>54.1</v>
      </c>
      <c r="D1434" s="102">
        <v>0</v>
      </c>
      <c r="E1434" s="102">
        <v>0</v>
      </c>
      <c r="F1434" s="123">
        <v>0</v>
      </c>
      <c r="G1434" s="104">
        <v>0</v>
      </c>
      <c r="H1434" s="104">
        <v>0</v>
      </c>
    </row>
    <row r="1435" spans="1:8" x14ac:dyDescent="0.2">
      <c r="A1435" s="126" t="s">
        <v>913</v>
      </c>
      <c r="B1435" s="127">
        <v>68.099999999999994</v>
      </c>
      <c r="C1435" s="128">
        <v>68.099999999999994</v>
      </c>
      <c r="D1435" s="102">
        <v>0</v>
      </c>
      <c r="E1435" s="102">
        <v>0</v>
      </c>
      <c r="F1435" s="123">
        <v>0</v>
      </c>
      <c r="G1435" s="104">
        <v>0</v>
      </c>
      <c r="H1435" s="104">
        <v>0</v>
      </c>
    </row>
    <row r="1436" spans="1:8" x14ac:dyDescent="0.2">
      <c r="A1436" s="126" t="s">
        <v>914</v>
      </c>
      <c r="B1436" s="127">
        <v>75.7</v>
      </c>
      <c r="C1436" s="128">
        <v>75.7</v>
      </c>
      <c r="D1436" s="102">
        <v>0</v>
      </c>
      <c r="E1436" s="102">
        <v>0</v>
      </c>
      <c r="F1436" s="123">
        <v>0</v>
      </c>
      <c r="G1436" s="104">
        <v>0</v>
      </c>
      <c r="H1436" s="104">
        <v>0</v>
      </c>
    </row>
    <row r="1437" spans="1:8" x14ac:dyDescent="0.2">
      <c r="A1437" s="126" t="s">
        <v>915</v>
      </c>
      <c r="B1437" s="127">
        <v>19.2</v>
      </c>
      <c r="C1437" s="128">
        <v>19.2</v>
      </c>
      <c r="D1437" s="102">
        <v>0</v>
      </c>
      <c r="E1437" s="102">
        <v>0</v>
      </c>
      <c r="F1437" s="123">
        <v>0</v>
      </c>
      <c r="G1437" s="104">
        <v>0</v>
      </c>
      <c r="H1437" s="104">
        <v>0</v>
      </c>
    </row>
    <row r="1438" spans="1:8" x14ac:dyDescent="0.2">
      <c r="A1438" s="126" t="s">
        <v>720</v>
      </c>
      <c r="B1438" s="127">
        <v>20</v>
      </c>
      <c r="C1438" s="128">
        <v>20</v>
      </c>
      <c r="D1438" s="102">
        <v>0</v>
      </c>
      <c r="E1438" s="102">
        <v>0</v>
      </c>
      <c r="F1438" s="123">
        <v>0</v>
      </c>
      <c r="G1438" s="104">
        <v>0</v>
      </c>
      <c r="H1438" s="104">
        <v>0</v>
      </c>
    </row>
    <row r="1439" spans="1:8" x14ac:dyDescent="0.2">
      <c r="A1439" s="126" t="s">
        <v>916</v>
      </c>
      <c r="B1439" s="127">
        <v>15.8</v>
      </c>
      <c r="C1439" s="128">
        <v>15.8</v>
      </c>
      <c r="D1439" s="102">
        <v>0</v>
      </c>
      <c r="E1439" s="102">
        <v>0</v>
      </c>
      <c r="F1439" s="123">
        <v>0</v>
      </c>
      <c r="G1439" s="104">
        <v>0</v>
      </c>
      <c r="H1439" s="104">
        <v>0</v>
      </c>
    </row>
    <row r="1440" spans="1:8" x14ac:dyDescent="0.2">
      <c r="A1440" s="126" t="s">
        <v>917</v>
      </c>
      <c r="B1440" s="127">
        <v>22.5</v>
      </c>
      <c r="C1440" s="128">
        <v>30</v>
      </c>
      <c r="D1440" s="102">
        <v>0</v>
      </c>
      <c r="E1440" s="102">
        <v>0</v>
      </c>
      <c r="F1440" s="123">
        <v>0</v>
      </c>
      <c r="G1440" s="104">
        <v>0</v>
      </c>
      <c r="H1440" s="104">
        <v>0</v>
      </c>
    </row>
    <row r="1441" spans="1:8" x14ac:dyDescent="0.2">
      <c r="A1441" s="126" t="s">
        <v>918</v>
      </c>
      <c r="B1441" s="127">
        <v>13</v>
      </c>
      <c r="C1441" s="128">
        <v>13</v>
      </c>
      <c r="D1441" s="102">
        <v>0</v>
      </c>
      <c r="E1441" s="102">
        <v>0</v>
      </c>
      <c r="F1441" s="123">
        <v>0</v>
      </c>
      <c r="G1441" s="104">
        <v>0</v>
      </c>
      <c r="H1441" s="104">
        <v>0</v>
      </c>
    </row>
    <row r="1442" spans="1:8" x14ac:dyDescent="0.2">
      <c r="A1442" s="126">
        <v>0</v>
      </c>
      <c r="B1442" s="127">
        <v>0</v>
      </c>
      <c r="C1442" s="128">
        <v>0</v>
      </c>
      <c r="D1442" s="102">
        <v>0</v>
      </c>
      <c r="E1442" s="102">
        <v>0</v>
      </c>
      <c r="F1442" s="123">
        <v>0</v>
      </c>
      <c r="G1442" s="104">
        <v>0</v>
      </c>
      <c r="H1442" s="104">
        <v>0</v>
      </c>
    </row>
    <row r="1443" spans="1:8" x14ac:dyDescent="0.2">
      <c r="A1443" s="126">
        <v>0</v>
      </c>
      <c r="B1443" s="127">
        <v>0</v>
      </c>
      <c r="C1443" s="128">
        <v>0</v>
      </c>
      <c r="D1443" s="102">
        <v>0</v>
      </c>
      <c r="E1443" s="102">
        <v>0</v>
      </c>
      <c r="F1443" s="123">
        <v>0</v>
      </c>
      <c r="G1443" s="104">
        <v>0</v>
      </c>
      <c r="H1443" s="104">
        <v>0</v>
      </c>
    </row>
    <row r="1444" spans="1:8" x14ac:dyDescent="0.2">
      <c r="A1444" s="126">
        <v>0</v>
      </c>
      <c r="B1444" s="127">
        <v>0</v>
      </c>
      <c r="C1444" s="128">
        <v>0</v>
      </c>
      <c r="D1444" s="102">
        <v>0</v>
      </c>
      <c r="E1444" s="102">
        <v>0</v>
      </c>
      <c r="F1444" s="123">
        <v>0</v>
      </c>
      <c r="G1444" s="104">
        <v>0</v>
      </c>
      <c r="H1444" s="104">
        <v>0</v>
      </c>
    </row>
    <row r="1445" spans="1:8" s="100" customFormat="1" x14ac:dyDescent="0.2">
      <c r="A1445" s="139">
        <v>0</v>
      </c>
      <c r="B1445" s="121"/>
      <c r="C1445" s="122"/>
      <c r="D1445" s="102"/>
      <c r="E1445" s="102"/>
      <c r="F1445" s="123"/>
      <c r="G1445" s="104"/>
      <c r="H1445" s="104"/>
    </row>
    <row r="1446" spans="1:8" s="100" customFormat="1" x14ac:dyDescent="0.2">
      <c r="A1446" s="139">
        <v>0</v>
      </c>
      <c r="B1446" s="121"/>
      <c r="C1446" s="122"/>
      <c r="D1446" s="102"/>
      <c r="E1446" s="102"/>
      <c r="F1446" s="123"/>
      <c r="G1446" s="104"/>
      <c r="H1446" s="104"/>
    </row>
    <row r="1447" spans="1:8" ht="15.75" thickBot="1" x14ac:dyDescent="0.25">
      <c r="A1447" s="134">
        <v>0</v>
      </c>
      <c r="B1447" s="135"/>
      <c r="C1447" s="136"/>
      <c r="D1447" s="137"/>
      <c r="E1447" s="110"/>
      <c r="F1447" s="138"/>
      <c r="G1447" s="111"/>
      <c r="H1447" s="111"/>
    </row>
    <row r="1448" spans="1:8" x14ac:dyDescent="0.2">
      <c r="A1448" s="120" t="s">
        <v>919</v>
      </c>
      <c r="B1448" s="121"/>
      <c r="C1448" s="122"/>
      <c r="F1448" s="123"/>
    </row>
    <row r="1449" spans="1:8" x14ac:dyDescent="0.2">
      <c r="A1449" s="126" t="s">
        <v>115</v>
      </c>
      <c r="B1449" s="127">
        <v>52.4</v>
      </c>
      <c r="C1449" s="128">
        <v>59.392000000000003</v>
      </c>
      <c r="D1449" s="102">
        <v>0</v>
      </c>
      <c r="E1449" s="102">
        <v>0</v>
      </c>
      <c r="F1449" s="123">
        <v>0</v>
      </c>
      <c r="G1449" s="104">
        <v>0</v>
      </c>
      <c r="H1449" s="104">
        <v>0</v>
      </c>
    </row>
    <row r="1450" spans="1:8" x14ac:dyDescent="0.2">
      <c r="A1450" s="126" t="s">
        <v>920</v>
      </c>
      <c r="B1450" s="127">
        <v>65.7</v>
      </c>
      <c r="C1450" s="128">
        <v>65.7</v>
      </c>
      <c r="D1450" s="102">
        <v>0</v>
      </c>
      <c r="E1450" s="102">
        <v>0</v>
      </c>
      <c r="F1450" s="123">
        <v>0</v>
      </c>
      <c r="G1450" s="104">
        <v>0</v>
      </c>
      <c r="H1450" s="104">
        <v>0</v>
      </c>
    </row>
    <row r="1451" spans="1:8" x14ac:dyDescent="0.2">
      <c r="A1451" s="126" t="s">
        <v>921</v>
      </c>
      <c r="B1451" s="127">
        <v>31.5</v>
      </c>
      <c r="C1451" s="128">
        <v>33</v>
      </c>
      <c r="D1451" s="102">
        <v>0</v>
      </c>
      <c r="E1451" s="102">
        <v>0</v>
      </c>
      <c r="F1451" s="123">
        <v>0</v>
      </c>
      <c r="G1451" s="104">
        <v>0</v>
      </c>
      <c r="H1451" s="104">
        <v>0</v>
      </c>
    </row>
    <row r="1452" spans="1:8" x14ac:dyDescent="0.2">
      <c r="A1452" s="126">
        <v>0</v>
      </c>
      <c r="B1452" s="127">
        <v>0</v>
      </c>
      <c r="C1452" s="128">
        <v>0</v>
      </c>
      <c r="D1452" s="102">
        <v>0</v>
      </c>
      <c r="E1452" s="102">
        <v>0</v>
      </c>
      <c r="F1452" s="123">
        <v>0</v>
      </c>
      <c r="G1452" s="104">
        <v>0</v>
      </c>
      <c r="H1452" s="104">
        <v>0</v>
      </c>
    </row>
    <row r="1453" spans="1:8" x14ac:dyDescent="0.2">
      <c r="A1453" s="126">
        <v>0</v>
      </c>
      <c r="B1453" s="127">
        <v>0</v>
      </c>
      <c r="C1453" s="128">
        <v>0</v>
      </c>
      <c r="D1453" s="102">
        <v>0</v>
      </c>
      <c r="E1453" s="102">
        <v>0</v>
      </c>
      <c r="F1453" s="123">
        <v>0</v>
      </c>
      <c r="G1453" s="104">
        <v>0</v>
      </c>
      <c r="H1453" s="104">
        <v>0</v>
      </c>
    </row>
    <row r="1454" spans="1:8" x14ac:dyDescent="0.2">
      <c r="A1454" s="126">
        <v>0</v>
      </c>
      <c r="B1454" s="127">
        <v>0</v>
      </c>
      <c r="C1454" s="128">
        <v>0</v>
      </c>
      <c r="D1454" s="102">
        <v>0</v>
      </c>
      <c r="E1454" s="102">
        <v>0</v>
      </c>
      <c r="F1454" s="123">
        <v>0</v>
      </c>
      <c r="G1454" s="104">
        <v>0</v>
      </c>
      <c r="H1454" s="104">
        <v>0</v>
      </c>
    </row>
    <row r="1455" spans="1:8" ht="15.75" thickBot="1" x14ac:dyDescent="0.25">
      <c r="A1455" s="134">
        <v>0</v>
      </c>
      <c r="B1455" s="135"/>
      <c r="C1455" s="136"/>
      <c r="D1455" s="137"/>
      <c r="E1455" s="110"/>
      <c r="F1455" s="138"/>
      <c r="G1455" s="111"/>
      <c r="H1455" s="111"/>
    </row>
    <row r="1456" spans="1:8" x14ac:dyDescent="0.2">
      <c r="A1456" s="129" t="s">
        <v>922</v>
      </c>
      <c r="B1456" s="121"/>
      <c r="C1456" s="122"/>
      <c r="F1456" s="123"/>
    </row>
    <row r="1457" spans="1:8" x14ac:dyDescent="0.2">
      <c r="A1457" s="126" t="s">
        <v>115</v>
      </c>
      <c r="B1457" s="127">
        <v>27.521999999999998</v>
      </c>
      <c r="C1457" s="128">
        <v>37.6736</v>
      </c>
      <c r="D1457" s="102">
        <v>0</v>
      </c>
      <c r="E1457" s="102">
        <v>0</v>
      </c>
      <c r="F1457" s="123">
        <v>0</v>
      </c>
      <c r="G1457" s="104">
        <v>0</v>
      </c>
      <c r="H1457" s="104">
        <v>0</v>
      </c>
    </row>
    <row r="1458" spans="1:8" x14ac:dyDescent="0.2">
      <c r="A1458" s="126" t="s">
        <v>923</v>
      </c>
      <c r="B1458" s="127">
        <v>41.7</v>
      </c>
      <c r="C1458" s="128">
        <v>41.7</v>
      </c>
      <c r="D1458" s="102">
        <v>0</v>
      </c>
      <c r="E1458" s="102">
        <v>0</v>
      </c>
      <c r="F1458" s="123">
        <v>0</v>
      </c>
      <c r="G1458" s="104">
        <v>0</v>
      </c>
      <c r="H1458" s="104">
        <v>0</v>
      </c>
    </row>
    <row r="1459" spans="1:8" x14ac:dyDescent="0.2">
      <c r="A1459" s="126" t="s">
        <v>924</v>
      </c>
      <c r="B1459" s="127">
        <v>0</v>
      </c>
      <c r="C1459" s="128">
        <v>0</v>
      </c>
      <c r="D1459" s="102">
        <v>0</v>
      </c>
      <c r="E1459" s="102">
        <v>0</v>
      </c>
      <c r="F1459" s="123">
        <v>0</v>
      </c>
      <c r="G1459" s="104">
        <v>0</v>
      </c>
      <c r="H1459" s="104">
        <v>0</v>
      </c>
    </row>
    <row r="1460" spans="1:8" x14ac:dyDescent="0.2">
      <c r="A1460" s="126" t="s">
        <v>925</v>
      </c>
      <c r="B1460" s="127">
        <v>25</v>
      </c>
      <c r="C1460" s="128">
        <v>45</v>
      </c>
      <c r="D1460" s="102">
        <v>0</v>
      </c>
      <c r="E1460" s="102">
        <v>0</v>
      </c>
      <c r="F1460" s="123">
        <v>0</v>
      </c>
      <c r="G1460" s="104">
        <v>0</v>
      </c>
      <c r="H1460" s="104">
        <v>0</v>
      </c>
    </row>
    <row r="1461" spans="1:8" x14ac:dyDescent="0.2">
      <c r="A1461" s="126" t="s">
        <v>926</v>
      </c>
      <c r="B1461" s="127">
        <v>16.2</v>
      </c>
      <c r="C1461" s="128">
        <v>16.2</v>
      </c>
      <c r="D1461" s="102">
        <v>0</v>
      </c>
      <c r="E1461" s="102">
        <v>0</v>
      </c>
      <c r="F1461" s="123">
        <v>0</v>
      </c>
      <c r="G1461" s="104">
        <v>0</v>
      </c>
      <c r="H1461" s="104">
        <v>0</v>
      </c>
    </row>
    <row r="1462" spans="1:8" x14ac:dyDescent="0.2">
      <c r="A1462" s="126">
        <v>0</v>
      </c>
      <c r="B1462" s="127">
        <v>0</v>
      </c>
      <c r="C1462" s="128">
        <v>0</v>
      </c>
      <c r="D1462" s="102">
        <v>0</v>
      </c>
      <c r="E1462" s="102">
        <v>0</v>
      </c>
      <c r="F1462" s="123">
        <v>0</v>
      </c>
      <c r="G1462" s="104">
        <v>0</v>
      </c>
      <c r="H1462" s="104">
        <v>0</v>
      </c>
    </row>
    <row r="1463" spans="1:8" x14ac:dyDescent="0.2">
      <c r="A1463" s="126">
        <v>0</v>
      </c>
      <c r="B1463" s="127">
        <v>0</v>
      </c>
      <c r="C1463" s="128">
        <v>0</v>
      </c>
      <c r="D1463" s="102">
        <v>0</v>
      </c>
      <c r="E1463" s="102">
        <v>0</v>
      </c>
      <c r="F1463" s="123">
        <v>0</v>
      </c>
      <c r="G1463" s="104">
        <v>0</v>
      </c>
      <c r="H1463" s="104">
        <v>0</v>
      </c>
    </row>
    <row r="1464" spans="1:8" x14ac:dyDescent="0.2">
      <c r="A1464" s="126">
        <v>0</v>
      </c>
      <c r="B1464" s="127">
        <v>0</v>
      </c>
      <c r="C1464" s="128">
        <v>0</v>
      </c>
      <c r="D1464" s="102">
        <v>0</v>
      </c>
      <c r="E1464" s="102">
        <v>0</v>
      </c>
      <c r="F1464" s="123">
        <v>0</v>
      </c>
      <c r="G1464" s="104">
        <v>0</v>
      </c>
      <c r="H1464" s="104">
        <v>0</v>
      </c>
    </row>
    <row r="1465" spans="1:8" ht="15.75" thickBot="1" x14ac:dyDescent="0.25">
      <c r="A1465" s="134">
        <v>0</v>
      </c>
      <c r="B1465" s="135"/>
      <c r="C1465" s="136"/>
      <c r="D1465" s="137"/>
      <c r="E1465" s="110"/>
      <c r="F1465" s="138"/>
      <c r="G1465" s="111"/>
      <c r="H1465" s="111"/>
    </row>
    <row r="1466" spans="1:8" x14ac:dyDescent="0.2">
      <c r="A1466" s="120" t="s">
        <v>927</v>
      </c>
      <c r="B1466" s="121"/>
      <c r="C1466" s="122"/>
      <c r="F1466" s="123"/>
    </row>
    <row r="1467" spans="1:8" x14ac:dyDescent="0.2">
      <c r="A1467" s="126" t="s">
        <v>115</v>
      </c>
      <c r="B1467" s="127">
        <v>21.7</v>
      </c>
      <c r="C1467" s="128">
        <v>24.2</v>
      </c>
      <c r="D1467" s="102">
        <v>0</v>
      </c>
      <c r="E1467" s="102">
        <v>0</v>
      </c>
      <c r="F1467" s="123">
        <v>0</v>
      </c>
      <c r="G1467" s="104">
        <v>0</v>
      </c>
      <c r="H1467" s="104">
        <v>0</v>
      </c>
    </row>
    <row r="1468" spans="1:8" x14ac:dyDescent="0.2">
      <c r="A1468" s="126" t="s">
        <v>928</v>
      </c>
      <c r="B1468" s="127">
        <v>56.4</v>
      </c>
      <c r="C1468" s="128">
        <v>56.4</v>
      </c>
      <c r="D1468" s="102">
        <v>0</v>
      </c>
      <c r="E1468" s="102">
        <v>0</v>
      </c>
      <c r="F1468" s="123">
        <v>0</v>
      </c>
      <c r="G1468" s="104">
        <v>0</v>
      </c>
      <c r="H1468" s="104">
        <v>0</v>
      </c>
    </row>
    <row r="1469" spans="1:8" x14ac:dyDescent="0.2">
      <c r="A1469" s="126" t="s">
        <v>929</v>
      </c>
      <c r="B1469" s="127">
        <v>9.9</v>
      </c>
      <c r="C1469" s="128">
        <v>9.9</v>
      </c>
      <c r="D1469" s="102">
        <v>0</v>
      </c>
      <c r="E1469" s="102">
        <v>0</v>
      </c>
      <c r="F1469" s="123">
        <v>0</v>
      </c>
      <c r="G1469" s="104">
        <v>0</v>
      </c>
      <c r="H1469" s="104">
        <v>0</v>
      </c>
    </row>
    <row r="1470" spans="1:8" x14ac:dyDescent="0.2">
      <c r="A1470" s="126" t="s">
        <v>930</v>
      </c>
      <c r="B1470" s="127">
        <v>28.1</v>
      </c>
      <c r="C1470" s="128">
        <v>38.340000000000003</v>
      </c>
      <c r="D1470" s="102">
        <v>0</v>
      </c>
      <c r="E1470" s="102">
        <v>0</v>
      </c>
      <c r="F1470" s="123">
        <v>0</v>
      </c>
      <c r="G1470" s="104">
        <v>0</v>
      </c>
      <c r="H1470" s="104">
        <v>0</v>
      </c>
    </row>
    <row r="1471" spans="1:8" x14ac:dyDescent="0.2">
      <c r="A1471" s="126">
        <v>0</v>
      </c>
      <c r="B1471" s="127">
        <v>0</v>
      </c>
      <c r="C1471" s="128">
        <v>0</v>
      </c>
      <c r="D1471" s="102">
        <v>0</v>
      </c>
      <c r="E1471" s="102">
        <v>0</v>
      </c>
      <c r="F1471" s="123">
        <v>0</v>
      </c>
      <c r="G1471" s="104">
        <v>0</v>
      </c>
      <c r="H1471" s="104">
        <v>0</v>
      </c>
    </row>
    <row r="1472" spans="1:8" x14ac:dyDescent="0.2">
      <c r="A1472" s="126">
        <v>0</v>
      </c>
      <c r="B1472" s="127">
        <v>0</v>
      </c>
      <c r="C1472" s="128">
        <v>0</v>
      </c>
      <c r="D1472" s="102">
        <v>0</v>
      </c>
      <c r="E1472" s="102">
        <v>0</v>
      </c>
      <c r="F1472" s="123">
        <v>0</v>
      </c>
      <c r="G1472" s="104">
        <v>0</v>
      </c>
      <c r="H1472" s="104">
        <v>0</v>
      </c>
    </row>
    <row r="1473" spans="1:8" x14ac:dyDescent="0.2">
      <c r="A1473" s="126">
        <v>0</v>
      </c>
      <c r="B1473" s="127">
        <v>0</v>
      </c>
      <c r="C1473" s="128">
        <v>0</v>
      </c>
      <c r="D1473" s="102">
        <v>0</v>
      </c>
      <c r="E1473" s="102">
        <v>0</v>
      </c>
      <c r="F1473" s="123">
        <v>0</v>
      </c>
      <c r="G1473" s="104">
        <v>0</v>
      </c>
      <c r="H1473" s="104">
        <v>0</v>
      </c>
    </row>
    <row r="1474" spans="1:8" ht="15.75" thickBot="1" x14ac:dyDescent="0.25">
      <c r="A1474" s="134">
        <v>0</v>
      </c>
      <c r="B1474" s="135"/>
      <c r="C1474" s="136"/>
      <c r="D1474" s="137"/>
      <c r="E1474" s="110"/>
      <c r="F1474" s="138"/>
      <c r="G1474" s="111"/>
      <c r="H1474" s="111"/>
    </row>
    <row r="1475" spans="1:8" x14ac:dyDescent="0.2">
      <c r="A1475" s="120" t="s">
        <v>931</v>
      </c>
      <c r="B1475" s="121"/>
      <c r="C1475" s="122"/>
      <c r="F1475" s="123"/>
    </row>
    <row r="1476" spans="1:8" x14ac:dyDescent="0.2">
      <c r="A1476" s="126" t="s">
        <v>115</v>
      </c>
      <c r="B1476" s="127">
        <v>34.262999999999998</v>
      </c>
      <c r="C1476" s="128">
        <v>44.795099999999998</v>
      </c>
      <c r="D1476" s="102">
        <v>0</v>
      </c>
      <c r="E1476" s="102">
        <v>0</v>
      </c>
      <c r="F1476" s="123">
        <v>0</v>
      </c>
      <c r="G1476" s="104">
        <v>0</v>
      </c>
      <c r="H1476" s="104">
        <v>0</v>
      </c>
    </row>
    <row r="1477" spans="1:8" x14ac:dyDescent="0.2">
      <c r="A1477" s="126" t="s">
        <v>932</v>
      </c>
      <c r="B1477" s="127">
        <v>52.2</v>
      </c>
      <c r="C1477" s="128">
        <v>52.2</v>
      </c>
      <c r="D1477" s="102">
        <v>0</v>
      </c>
      <c r="E1477" s="102">
        <v>0</v>
      </c>
      <c r="F1477" s="123">
        <v>0</v>
      </c>
      <c r="G1477" s="104">
        <v>0</v>
      </c>
      <c r="H1477" s="104">
        <v>0</v>
      </c>
    </row>
    <row r="1478" spans="1:8" x14ac:dyDescent="0.2">
      <c r="A1478" s="126" t="s">
        <v>933</v>
      </c>
      <c r="B1478" s="127">
        <v>18.100000000000001</v>
      </c>
      <c r="C1478" s="128">
        <v>28.3</v>
      </c>
      <c r="D1478" s="102">
        <v>0</v>
      </c>
      <c r="E1478" s="102">
        <v>0</v>
      </c>
      <c r="F1478" s="123">
        <v>0</v>
      </c>
      <c r="G1478" s="104">
        <v>0</v>
      </c>
      <c r="H1478" s="104">
        <v>0</v>
      </c>
    </row>
    <row r="1479" spans="1:8" x14ac:dyDescent="0.2">
      <c r="A1479" s="126" t="s">
        <v>934</v>
      </c>
      <c r="B1479" s="127">
        <v>16.8</v>
      </c>
      <c r="C1479" s="128">
        <v>16.8</v>
      </c>
      <c r="D1479" s="102">
        <v>0</v>
      </c>
      <c r="E1479" s="102">
        <v>0</v>
      </c>
      <c r="F1479" s="123">
        <v>0</v>
      </c>
      <c r="G1479" s="104">
        <v>0</v>
      </c>
      <c r="H1479" s="104">
        <v>0</v>
      </c>
    </row>
    <row r="1480" spans="1:8" x14ac:dyDescent="0.2">
      <c r="A1480" s="126">
        <v>0</v>
      </c>
      <c r="B1480" s="127">
        <v>0</v>
      </c>
      <c r="C1480" s="128">
        <v>0</v>
      </c>
      <c r="D1480" s="102">
        <v>0</v>
      </c>
      <c r="E1480" s="102">
        <v>0</v>
      </c>
      <c r="F1480" s="123">
        <v>0</v>
      </c>
      <c r="G1480" s="104">
        <v>0</v>
      </c>
      <c r="H1480" s="104">
        <v>0</v>
      </c>
    </row>
    <row r="1481" spans="1:8" x14ac:dyDescent="0.2">
      <c r="A1481" s="126">
        <v>0</v>
      </c>
      <c r="B1481" s="127">
        <v>0</v>
      </c>
      <c r="C1481" s="128">
        <v>0</v>
      </c>
      <c r="D1481" s="102">
        <v>0</v>
      </c>
      <c r="E1481" s="102">
        <v>0</v>
      </c>
      <c r="F1481" s="123">
        <v>0</v>
      </c>
      <c r="G1481" s="104">
        <v>0</v>
      </c>
      <c r="H1481" s="104">
        <v>0</v>
      </c>
    </row>
    <row r="1482" spans="1:8" x14ac:dyDescent="0.2">
      <c r="A1482" s="126">
        <v>0</v>
      </c>
      <c r="B1482" s="127">
        <v>0</v>
      </c>
      <c r="C1482" s="128">
        <v>0</v>
      </c>
      <c r="D1482" s="102">
        <v>0</v>
      </c>
      <c r="E1482" s="102">
        <v>0</v>
      </c>
      <c r="F1482" s="123">
        <v>0</v>
      </c>
      <c r="G1482" s="104">
        <v>0</v>
      </c>
      <c r="H1482" s="104">
        <v>0</v>
      </c>
    </row>
    <row r="1483" spans="1:8" ht="15.75" thickBot="1" x14ac:dyDescent="0.25">
      <c r="A1483" s="134">
        <v>0</v>
      </c>
      <c r="B1483" s="135"/>
      <c r="C1483" s="136"/>
      <c r="D1483" s="137"/>
      <c r="E1483" s="110"/>
      <c r="F1483" s="138"/>
      <c r="G1483" s="111"/>
      <c r="H1483" s="111"/>
    </row>
    <row r="1484" spans="1:8" x14ac:dyDescent="0.2">
      <c r="A1484" s="120" t="s">
        <v>935</v>
      </c>
      <c r="B1484" s="121"/>
      <c r="C1484" s="122"/>
      <c r="F1484" s="123"/>
    </row>
    <row r="1485" spans="1:8" x14ac:dyDescent="0.2">
      <c r="A1485" s="126" t="s">
        <v>115</v>
      </c>
      <c r="B1485" s="127">
        <v>18.625</v>
      </c>
      <c r="C1485" s="128">
        <v>20.0379</v>
      </c>
      <c r="D1485" s="102">
        <v>47830805</v>
      </c>
      <c r="E1485" s="102">
        <v>8380487</v>
      </c>
      <c r="F1485" s="123">
        <v>89084.874312500004</v>
      </c>
      <c r="G1485" s="104">
        <v>16792.736045729998</v>
      </c>
      <c r="H1485" s="104">
        <v>105877.61035823</v>
      </c>
    </row>
    <row r="1486" spans="1:8" x14ac:dyDescent="0.2">
      <c r="A1486" s="126" t="s">
        <v>936</v>
      </c>
      <c r="B1486" s="127">
        <v>56.4</v>
      </c>
      <c r="C1486" s="128">
        <v>56.4</v>
      </c>
      <c r="D1486" s="102">
        <v>47830805</v>
      </c>
      <c r="E1486" s="102">
        <v>8380487</v>
      </c>
      <c r="F1486" s="123">
        <v>269765.7402</v>
      </c>
      <c r="G1486" s="104">
        <v>47265.946680000008</v>
      </c>
      <c r="H1486" s="104">
        <v>317031.68687999999</v>
      </c>
    </row>
    <row r="1487" spans="1:8" x14ac:dyDescent="0.2">
      <c r="A1487" s="126" t="s">
        <v>400</v>
      </c>
      <c r="B1487" s="127">
        <v>30</v>
      </c>
      <c r="C1487" s="128">
        <v>30</v>
      </c>
      <c r="D1487" s="102">
        <v>0</v>
      </c>
      <c r="E1487" s="102">
        <v>0</v>
      </c>
      <c r="F1487" s="123">
        <v>0</v>
      </c>
      <c r="G1487" s="104">
        <v>0</v>
      </c>
      <c r="H1487" s="104">
        <v>0</v>
      </c>
    </row>
    <row r="1488" spans="1:8" x14ac:dyDescent="0.2">
      <c r="A1488" s="126" t="s">
        <v>937</v>
      </c>
      <c r="B1488" s="127">
        <v>6.5</v>
      </c>
      <c r="C1488" s="128">
        <v>6.5</v>
      </c>
      <c r="D1488" s="102">
        <v>3041441</v>
      </c>
      <c r="E1488" s="102">
        <v>3274588</v>
      </c>
      <c r="F1488" s="123">
        <v>1976.9366500000001</v>
      </c>
      <c r="G1488" s="104">
        <v>2128.4821999999999</v>
      </c>
      <c r="H1488" s="104">
        <v>4105.41885</v>
      </c>
    </row>
    <row r="1489" spans="1:8" x14ac:dyDescent="0.2">
      <c r="A1489" s="126" t="s">
        <v>938</v>
      </c>
      <c r="B1489" s="127">
        <v>13.65</v>
      </c>
      <c r="C1489" s="128">
        <v>4</v>
      </c>
      <c r="D1489" s="102">
        <v>180183</v>
      </c>
      <c r="E1489" s="102">
        <v>53045</v>
      </c>
      <c r="F1489" s="123">
        <v>245.94979500000002</v>
      </c>
      <c r="G1489" s="104">
        <v>21.218000000000004</v>
      </c>
      <c r="H1489" s="104">
        <v>267.16779500000001</v>
      </c>
    </row>
    <row r="1490" spans="1:8" x14ac:dyDescent="0.2">
      <c r="A1490" s="126" t="s">
        <v>939</v>
      </c>
      <c r="B1490" s="127">
        <v>14.8</v>
      </c>
      <c r="C1490" s="128">
        <v>14.8</v>
      </c>
      <c r="D1490" s="102">
        <v>1035</v>
      </c>
      <c r="E1490" s="102">
        <v>74</v>
      </c>
      <c r="F1490" s="123">
        <v>1.5318000000000001</v>
      </c>
      <c r="G1490" s="104">
        <v>0.10952000000000001</v>
      </c>
      <c r="H1490" s="104">
        <v>1.6413200000000001</v>
      </c>
    </row>
    <row r="1491" spans="1:8" x14ac:dyDescent="0.2">
      <c r="A1491" s="126">
        <v>0</v>
      </c>
      <c r="B1491" s="127">
        <v>0</v>
      </c>
      <c r="C1491" s="128">
        <v>0</v>
      </c>
      <c r="D1491" s="102">
        <v>0</v>
      </c>
      <c r="E1491" s="102">
        <v>0</v>
      </c>
      <c r="F1491" s="123">
        <v>0</v>
      </c>
      <c r="G1491" s="104">
        <v>0</v>
      </c>
      <c r="H1491" s="104">
        <v>0</v>
      </c>
    </row>
    <row r="1492" spans="1:8" x14ac:dyDescent="0.2">
      <c r="A1492" s="126">
        <v>0</v>
      </c>
      <c r="B1492" s="127">
        <v>0</v>
      </c>
      <c r="C1492" s="128">
        <v>0</v>
      </c>
      <c r="D1492" s="102">
        <v>0</v>
      </c>
      <c r="E1492" s="102">
        <v>0</v>
      </c>
      <c r="F1492" s="123">
        <v>0</v>
      </c>
      <c r="G1492" s="104">
        <v>0</v>
      </c>
      <c r="H1492" s="104">
        <v>0</v>
      </c>
    </row>
    <row r="1493" spans="1:8" x14ac:dyDescent="0.2">
      <c r="A1493" s="126">
        <v>0</v>
      </c>
      <c r="B1493" s="127">
        <v>0</v>
      </c>
      <c r="C1493" s="128">
        <v>0</v>
      </c>
      <c r="D1493" s="102">
        <v>0</v>
      </c>
      <c r="E1493" s="102">
        <v>0</v>
      </c>
      <c r="F1493" s="123">
        <v>0</v>
      </c>
      <c r="G1493" s="104">
        <v>0</v>
      </c>
      <c r="H1493" s="104">
        <v>0</v>
      </c>
    </row>
    <row r="1494" spans="1:8" ht="15.75" thickBot="1" x14ac:dyDescent="0.25">
      <c r="A1494" s="134">
        <v>0</v>
      </c>
      <c r="B1494" s="135"/>
      <c r="C1494" s="136"/>
      <c r="D1494" s="137"/>
      <c r="E1494" s="110"/>
      <c r="F1494" s="138"/>
      <c r="G1494" s="111"/>
      <c r="H1494" s="111"/>
    </row>
    <row r="1495" spans="1:8" x14ac:dyDescent="0.2">
      <c r="A1495" s="120" t="s">
        <v>940</v>
      </c>
      <c r="B1495" s="121"/>
      <c r="C1495" s="122"/>
      <c r="F1495" s="123"/>
    </row>
    <row r="1496" spans="1:8" x14ac:dyDescent="0.2">
      <c r="A1496" s="126" t="s">
        <v>115</v>
      </c>
      <c r="B1496" s="127">
        <v>23.975000000000001</v>
      </c>
      <c r="C1496" s="128">
        <v>19.75</v>
      </c>
      <c r="D1496" s="102">
        <v>0</v>
      </c>
      <c r="E1496" s="102">
        <v>0</v>
      </c>
      <c r="F1496" s="123">
        <v>0</v>
      </c>
      <c r="G1496" s="104">
        <v>0</v>
      </c>
      <c r="H1496" s="104">
        <v>0</v>
      </c>
    </row>
    <row r="1497" spans="1:8" x14ac:dyDescent="0.2">
      <c r="A1497" s="126" t="s">
        <v>941</v>
      </c>
      <c r="B1497" s="127">
        <v>73.099999999999994</v>
      </c>
      <c r="C1497" s="128">
        <v>73.099999999999994</v>
      </c>
      <c r="D1497" s="102">
        <v>0</v>
      </c>
      <c r="E1497" s="102">
        <v>0</v>
      </c>
      <c r="F1497" s="123">
        <v>0</v>
      </c>
      <c r="G1497" s="104">
        <v>0</v>
      </c>
      <c r="H1497" s="104">
        <v>0</v>
      </c>
    </row>
    <row r="1498" spans="1:8" x14ac:dyDescent="0.2">
      <c r="A1498" s="126" t="s">
        <v>497</v>
      </c>
      <c r="B1498" s="127">
        <v>20.9</v>
      </c>
      <c r="C1498" s="128">
        <v>20.9</v>
      </c>
      <c r="D1498" s="102">
        <v>0</v>
      </c>
      <c r="E1498" s="102">
        <v>0</v>
      </c>
      <c r="F1498" s="123">
        <v>0</v>
      </c>
      <c r="G1498" s="104">
        <v>0</v>
      </c>
      <c r="H1498" s="104">
        <v>0</v>
      </c>
    </row>
    <row r="1499" spans="1:8" x14ac:dyDescent="0.2">
      <c r="A1499" s="126" t="s">
        <v>942</v>
      </c>
      <c r="B1499" s="127">
        <v>27.2</v>
      </c>
      <c r="C1499" s="128">
        <v>33.5</v>
      </c>
      <c r="D1499" s="102">
        <v>0</v>
      </c>
      <c r="E1499" s="102">
        <v>0</v>
      </c>
      <c r="F1499" s="123">
        <v>0</v>
      </c>
      <c r="G1499" s="104">
        <v>0</v>
      </c>
      <c r="H1499" s="104">
        <v>0</v>
      </c>
    </row>
    <row r="1500" spans="1:8" x14ac:dyDescent="0.2">
      <c r="A1500" s="126" t="s">
        <v>943</v>
      </c>
      <c r="B1500" s="127">
        <v>9.6</v>
      </c>
      <c r="C1500" s="128">
        <v>0</v>
      </c>
      <c r="D1500" s="102">
        <v>0</v>
      </c>
      <c r="E1500" s="102">
        <v>0</v>
      </c>
      <c r="F1500" s="123">
        <v>0</v>
      </c>
      <c r="G1500" s="104">
        <v>0</v>
      </c>
      <c r="H1500" s="104">
        <v>0</v>
      </c>
    </row>
    <row r="1501" spans="1:8" x14ac:dyDescent="0.2">
      <c r="A1501" s="126" t="s">
        <v>944</v>
      </c>
      <c r="B1501" s="127">
        <v>10</v>
      </c>
      <c r="C1501" s="128">
        <v>0</v>
      </c>
      <c r="D1501" s="102">
        <v>0</v>
      </c>
      <c r="E1501" s="102">
        <v>0</v>
      </c>
      <c r="F1501" s="123">
        <v>0</v>
      </c>
      <c r="G1501" s="104">
        <v>0</v>
      </c>
      <c r="H1501" s="104">
        <v>0</v>
      </c>
    </row>
    <row r="1502" spans="1:8" x14ac:dyDescent="0.2">
      <c r="A1502" s="126" t="s">
        <v>872</v>
      </c>
      <c r="B1502" s="127">
        <v>10</v>
      </c>
      <c r="C1502" s="128">
        <v>10</v>
      </c>
      <c r="D1502" s="102">
        <v>0</v>
      </c>
      <c r="E1502" s="102">
        <v>0</v>
      </c>
      <c r="F1502" s="123">
        <v>0</v>
      </c>
      <c r="G1502" s="104">
        <v>0</v>
      </c>
      <c r="H1502" s="104">
        <v>0</v>
      </c>
    </row>
    <row r="1503" spans="1:8" x14ac:dyDescent="0.2">
      <c r="A1503" s="126" t="s">
        <v>945</v>
      </c>
      <c r="B1503" s="127">
        <v>10</v>
      </c>
      <c r="C1503" s="128">
        <v>10</v>
      </c>
      <c r="D1503" s="102">
        <v>0</v>
      </c>
      <c r="E1503" s="102">
        <v>0</v>
      </c>
      <c r="F1503" s="123">
        <v>0</v>
      </c>
      <c r="G1503" s="104">
        <v>0</v>
      </c>
      <c r="H1503" s="104">
        <v>0</v>
      </c>
    </row>
    <row r="1504" spans="1:8" x14ac:dyDescent="0.2">
      <c r="A1504" s="126" t="s">
        <v>946</v>
      </c>
      <c r="B1504" s="127">
        <v>7</v>
      </c>
      <c r="C1504" s="128">
        <v>7</v>
      </c>
      <c r="D1504" s="102">
        <v>0</v>
      </c>
      <c r="E1504" s="102">
        <v>0</v>
      </c>
      <c r="F1504" s="123">
        <v>0</v>
      </c>
      <c r="G1504" s="104">
        <v>0</v>
      </c>
      <c r="H1504" s="104">
        <v>0</v>
      </c>
    </row>
    <row r="1505" spans="1:8" x14ac:dyDescent="0.2">
      <c r="A1505" s="126" t="s">
        <v>877</v>
      </c>
      <c r="B1505" s="127">
        <v>10</v>
      </c>
      <c r="C1505" s="128">
        <v>10</v>
      </c>
      <c r="D1505" s="102">
        <v>0</v>
      </c>
      <c r="E1505" s="102">
        <v>0</v>
      </c>
      <c r="F1505" s="123">
        <v>0</v>
      </c>
      <c r="G1505" s="104">
        <v>0</v>
      </c>
      <c r="H1505" s="104">
        <v>0</v>
      </c>
    </row>
    <row r="1506" spans="1:8" x14ac:dyDescent="0.2">
      <c r="A1506" s="126" t="s">
        <v>223</v>
      </c>
      <c r="B1506" s="127">
        <v>1.5</v>
      </c>
      <c r="C1506" s="128">
        <v>0</v>
      </c>
      <c r="D1506" s="102">
        <v>0</v>
      </c>
      <c r="E1506" s="102">
        <v>0</v>
      </c>
      <c r="F1506" s="123">
        <v>0</v>
      </c>
      <c r="G1506" s="104">
        <v>0</v>
      </c>
      <c r="H1506" s="104">
        <v>0</v>
      </c>
    </row>
    <row r="1507" spans="1:8" x14ac:dyDescent="0.2">
      <c r="A1507" s="126" t="s">
        <v>947</v>
      </c>
      <c r="B1507" s="127">
        <v>10</v>
      </c>
      <c r="C1507" s="128">
        <v>10</v>
      </c>
      <c r="D1507" s="102">
        <v>0</v>
      </c>
      <c r="E1507" s="102">
        <v>0</v>
      </c>
      <c r="F1507" s="123">
        <v>0</v>
      </c>
      <c r="G1507" s="104">
        <v>0</v>
      </c>
      <c r="H1507" s="104">
        <v>0</v>
      </c>
    </row>
    <row r="1508" spans="1:8" x14ac:dyDescent="0.2">
      <c r="A1508" s="126" t="s">
        <v>948</v>
      </c>
      <c r="B1508" s="127">
        <v>10</v>
      </c>
      <c r="C1508" s="128">
        <v>10</v>
      </c>
      <c r="D1508" s="102">
        <v>0</v>
      </c>
      <c r="E1508" s="102">
        <v>0</v>
      </c>
      <c r="F1508" s="123">
        <v>0</v>
      </c>
      <c r="G1508" s="104">
        <v>0</v>
      </c>
      <c r="H1508" s="104">
        <v>0</v>
      </c>
    </row>
    <row r="1509" spans="1:8" x14ac:dyDescent="0.2">
      <c r="A1509" s="126" t="s">
        <v>878</v>
      </c>
      <c r="B1509" s="127">
        <v>9</v>
      </c>
      <c r="C1509" s="128">
        <v>9</v>
      </c>
      <c r="D1509" s="102">
        <v>0</v>
      </c>
      <c r="E1509" s="102">
        <v>0</v>
      </c>
      <c r="F1509" s="123">
        <v>0</v>
      </c>
      <c r="G1509" s="104">
        <v>0</v>
      </c>
      <c r="H1509" s="104">
        <v>0</v>
      </c>
    </row>
    <row r="1510" spans="1:8" x14ac:dyDescent="0.2">
      <c r="A1510" s="126" t="s">
        <v>949</v>
      </c>
      <c r="B1510" s="127">
        <v>9</v>
      </c>
      <c r="C1510" s="128">
        <v>0</v>
      </c>
      <c r="D1510" s="102">
        <v>0</v>
      </c>
      <c r="E1510" s="102">
        <v>0</v>
      </c>
      <c r="F1510" s="123">
        <v>0</v>
      </c>
      <c r="G1510" s="104">
        <v>0</v>
      </c>
      <c r="H1510" s="104">
        <v>0</v>
      </c>
    </row>
    <row r="1511" spans="1:8" x14ac:dyDescent="0.2">
      <c r="A1511" s="126" t="s">
        <v>950</v>
      </c>
      <c r="B1511" s="127">
        <v>10</v>
      </c>
      <c r="C1511" s="128">
        <v>0</v>
      </c>
      <c r="D1511" s="102">
        <v>0</v>
      </c>
      <c r="E1511" s="102">
        <v>0</v>
      </c>
      <c r="F1511" s="123">
        <v>0</v>
      </c>
      <c r="G1511" s="104">
        <v>0</v>
      </c>
      <c r="H1511" s="104">
        <v>0</v>
      </c>
    </row>
    <row r="1512" spans="1:8" x14ac:dyDescent="0.2">
      <c r="A1512" s="126">
        <v>0</v>
      </c>
      <c r="B1512" s="127">
        <v>0</v>
      </c>
      <c r="C1512" s="128">
        <v>0</v>
      </c>
      <c r="D1512" s="102">
        <v>0</v>
      </c>
      <c r="E1512" s="102">
        <v>0</v>
      </c>
      <c r="F1512" s="123">
        <v>0</v>
      </c>
      <c r="G1512" s="104">
        <v>0</v>
      </c>
      <c r="H1512" s="104">
        <v>0</v>
      </c>
    </row>
    <row r="1513" spans="1:8" x14ac:dyDescent="0.2">
      <c r="A1513" s="126">
        <v>0</v>
      </c>
      <c r="B1513" s="127">
        <v>0</v>
      </c>
      <c r="C1513" s="128">
        <v>0</v>
      </c>
      <c r="D1513" s="102">
        <v>0</v>
      </c>
      <c r="E1513" s="102">
        <v>0</v>
      </c>
      <c r="F1513" s="123">
        <v>0</v>
      </c>
      <c r="G1513" s="104">
        <v>0</v>
      </c>
      <c r="H1513" s="104">
        <v>0</v>
      </c>
    </row>
    <row r="1514" spans="1:8" x14ac:dyDescent="0.2">
      <c r="A1514" s="126">
        <v>0</v>
      </c>
      <c r="B1514" s="127">
        <v>0</v>
      </c>
      <c r="C1514" s="128">
        <v>0</v>
      </c>
      <c r="D1514" s="102">
        <v>0</v>
      </c>
      <c r="E1514" s="102">
        <v>0</v>
      </c>
      <c r="F1514" s="123">
        <v>0</v>
      </c>
      <c r="G1514" s="104">
        <v>0</v>
      </c>
      <c r="H1514" s="104">
        <v>0</v>
      </c>
    </row>
    <row r="1515" spans="1:8" ht="15.75" thickBot="1" x14ac:dyDescent="0.25">
      <c r="A1515" s="134">
        <v>0</v>
      </c>
      <c r="B1515" s="135"/>
      <c r="C1515" s="136"/>
      <c r="D1515" s="137"/>
      <c r="E1515" s="110"/>
      <c r="F1515" s="138"/>
      <c r="G1515" s="111"/>
      <c r="H1515" s="111"/>
    </row>
    <row r="1516" spans="1:8" x14ac:dyDescent="0.2">
      <c r="A1516" s="120" t="s">
        <v>951</v>
      </c>
      <c r="B1516" s="121"/>
      <c r="C1516" s="122"/>
      <c r="F1516" s="123"/>
    </row>
    <row r="1517" spans="1:8" x14ac:dyDescent="0.2">
      <c r="A1517" s="126" t="s">
        <v>115</v>
      </c>
      <c r="B1517" s="127">
        <v>22.484000000000002</v>
      </c>
      <c r="C1517" s="128">
        <v>25.545300000000001</v>
      </c>
      <c r="D1517" s="102">
        <v>0</v>
      </c>
      <c r="E1517" s="102">
        <v>0</v>
      </c>
      <c r="F1517" s="123">
        <v>0</v>
      </c>
      <c r="G1517" s="104">
        <v>0</v>
      </c>
      <c r="H1517" s="104">
        <v>0</v>
      </c>
    </row>
    <row r="1518" spans="1:8" x14ac:dyDescent="0.2">
      <c r="A1518" s="126" t="s">
        <v>952</v>
      </c>
      <c r="B1518" s="127">
        <v>52.3</v>
      </c>
      <c r="C1518" s="128">
        <v>52.3</v>
      </c>
      <c r="D1518" s="102">
        <v>0</v>
      </c>
      <c r="E1518" s="102">
        <v>0</v>
      </c>
      <c r="F1518" s="123">
        <v>0</v>
      </c>
      <c r="G1518" s="104">
        <v>0</v>
      </c>
      <c r="H1518" s="104">
        <v>0</v>
      </c>
    </row>
    <row r="1519" spans="1:8" x14ac:dyDescent="0.2">
      <c r="A1519" s="126" t="s">
        <v>953</v>
      </c>
      <c r="B1519" s="127">
        <v>12.3</v>
      </c>
      <c r="C1519" s="128">
        <v>12.3</v>
      </c>
      <c r="D1519" s="102">
        <v>0</v>
      </c>
      <c r="E1519" s="102">
        <v>0</v>
      </c>
      <c r="F1519" s="123">
        <v>0</v>
      </c>
      <c r="G1519" s="104">
        <v>0</v>
      </c>
      <c r="H1519" s="104">
        <v>0</v>
      </c>
    </row>
    <row r="1520" spans="1:8" x14ac:dyDescent="0.2">
      <c r="A1520" s="126">
        <v>0</v>
      </c>
      <c r="B1520" s="127">
        <v>0</v>
      </c>
      <c r="C1520" s="128">
        <v>0</v>
      </c>
      <c r="D1520" s="102">
        <v>0</v>
      </c>
      <c r="E1520" s="102">
        <v>0</v>
      </c>
      <c r="F1520" s="123">
        <v>0</v>
      </c>
      <c r="G1520" s="104">
        <v>0</v>
      </c>
      <c r="H1520" s="104">
        <v>0</v>
      </c>
    </row>
    <row r="1521" spans="1:8" x14ac:dyDescent="0.2">
      <c r="A1521" s="126">
        <v>0</v>
      </c>
      <c r="B1521" s="127">
        <v>0</v>
      </c>
      <c r="C1521" s="128">
        <v>0</v>
      </c>
      <c r="D1521" s="102">
        <v>0</v>
      </c>
      <c r="E1521" s="102">
        <v>0</v>
      </c>
      <c r="F1521" s="123">
        <v>0</v>
      </c>
      <c r="G1521" s="104">
        <v>0</v>
      </c>
      <c r="H1521" s="104">
        <v>0</v>
      </c>
    </row>
    <row r="1522" spans="1:8" x14ac:dyDescent="0.2">
      <c r="A1522" s="126">
        <v>0</v>
      </c>
      <c r="B1522" s="127">
        <v>0</v>
      </c>
      <c r="C1522" s="128">
        <v>0</v>
      </c>
      <c r="D1522" s="102">
        <v>0</v>
      </c>
      <c r="E1522" s="102">
        <v>0</v>
      </c>
      <c r="F1522" s="123">
        <v>0</v>
      </c>
      <c r="G1522" s="104">
        <v>0</v>
      </c>
      <c r="H1522" s="104">
        <v>0</v>
      </c>
    </row>
    <row r="1523" spans="1:8" ht="15.75" thickBot="1" x14ac:dyDescent="0.25">
      <c r="A1523" s="134">
        <v>0</v>
      </c>
      <c r="B1523" s="135"/>
      <c r="C1523" s="136"/>
      <c r="D1523" s="137"/>
      <c r="E1523" s="110"/>
      <c r="F1523" s="138"/>
      <c r="G1523" s="111"/>
      <c r="H1523" s="111"/>
    </row>
    <row r="1524" spans="1:8" x14ac:dyDescent="0.2">
      <c r="A1524" s="120" t="s">
        <v>954</v>
      </c>
      <c r="B1524" s="121"/>
      <c r="C1524" s="122"/>
      <c r="F1524" s="123"/>
    </row>
    <row r="1525" spans="1:8" x14ac:dyDescent="0.2">
      <c r="A1525" s="126" t="s">
        <v>115</v>
      </c>
      <c r="B1525" s="127">
        <v>21.8</v>
      </c>
      <c r="C1525" s="128">
        <v>43.44</v>
      </c>
      <c r="D1525" s="102">
        <v>0</v>
      </c>
      <c r="E1525" s="102">
        <v>0</v>
      </c>
      <c r="F1525" s="123">
        <v>0</v>
      </c>
      <c r="G1525" s="104">
        <v>0</v>
      </c>
      <c r="H1525" s="104">
        <v>0</v>
      </c>
    </row>
    <row r="1526" spans="1:8" x14ac:dyDescent="0.2">
      <c r="A1526" s="126" t="s">
        <v>955</v>
      </c>
      <c r="B1526" s="127">
        <v>65.2</v>
      </c>
      <c r="C1526" s="128">
        <v>65.2</v>
      </c>
      <c r="D1526" s="102">
        <v>0</v>
      </c>
      <c r="E1526" s="102">
        <v>0</v>
      </c>
      <c r="F1526" s="123">
        <v>0</v>
      </c>
      <c r="G1526" s="104">
        <v>0</v>
      </c>
      <c r="H1526" s="104">
        <v>0</v>
      </c>
    </row>
    <row r="1527" spans="1:8" x14ac:dyDescent="0.2">
      <c r="A1527" s="126" t="s">
        <v>956</v>
      </c>
      <c r="B1527" s="127">
        <v>14.6</v>
      </c>
      <c r="C1527" s="128">
        <v>10.06</v>
      </c>
      <c r="D1527" s="102">
        <v>0</v>
      </c>
      <c r="E1527" s="102">
        <v>0</v>
      </c>
      <c r="F1527" s="123">
        <v>0</v>
      </c>
      <c r="G1527" s="104">
        <v>0</v>
      </c>
      <c r="H1527" s="104">
        <v>0</v>
      </c>
    </row>
    <row r="1528" spans="1:8" x14ac:dyDescent="0.2">
      <c r="A1528" s="141" t="s">
        <v>946</v>
      </c>
      <c r="B1528" s="127">
        <v>7</v>
      </c>
      <c r="C1528" s="128">
        <v>7</v>
      </c>
      <c r="D1528" s="102">
        <v>0</v>
      </c>
      <c r="E1528" s="102">
        <v>0</v>
      </c>
      <c r="F1528" s="123">
        <v>0</v>
      </c>
      <c r="G1528" s="104">
        <v>0</v>
      </c>
      <c r="H1528" s="104">
        <v>0</v>
      </c>
    </row>
    <row r="1529" spans="1:8" x14ac:dyDescent="0.2">
      <c r="A1529" s="141" t="s">
        <v>223</v>
      </c>
      <c r="B1529" s="127">
        <v>1.2</v>
      </c>
      <c r="C1529" s="128">
        <v>0</v>
      </c>
      <c r="D1529" s="102">
        <v>0</v>
      </c>
      <c r="E1529" s="102">
        <v>0</v>
      </c>
      <c r="F1529" s="123">
        <v>0</v>
      </c>
      <c r="G1529" s="104">
        <v>0</v>
      </c>
      <c r="H1529" s="104">
        <v>0</v>
      </c>
    </row>
    <row r="1530" spans="1:8" x14ac:dyDescent="0.2">
      <c r="A1530" s="141" t="s">
        <v>957</v>
      </c>
      <c r="B1530" s="127">
        <v>5</v>
      </c>
      <c r="C1530" s="128">
        <v>10</v>
      </c>
      <c r="D1530" s="102">
        <v>0</v>
      </c>
      <c r="E1530" s="102">
        <v>0</v>
      </c>
      <c r="F1530" s="123">
        <v>0</v>
      </c>
      <c r="G1530" s="104">
        <v>0</v>
      </c>
      <c r="H1530" s="104">
        <v>0</v>
      </c>
    </row>
    <row r="1531" spans="1:8" x14ac:dyDescent="0.2">
      <c r="A1531" s="141">
        <v>0</v>
      </c>
      <c r="B1531" s="127">
        <v>0</v>
      </c>
      <c r="C1531" s="128">
        <v>0</v>
      </c>
      <c r="D1531" s="102">
        <v>0</v>
      </c>
      <c r="E1531" s="102">
        <v>0</v>
      </c>
      <c r="F1531" s="123">
        <v>0</v>
      </c>
      <c r="G1531" s="104">
        <v>0</v>
      </c>
      <c r="H1531" s="104">
        <v>0</v>
      </c>
    </row>
    <row r="1532" spans="1:8" x14ac:dyDescent="0.2">
      <c r="A1532" s="141">
        <v>0</v>
      </c>
      <c r="B1532" s="127">
        <v>0</v>
      </c>
      <c r="C1532" s="128">
        <v>0</v>
      </c>
      <c r="D1532" s="102">
        <v>0</v>
      </c>
      <c r="E1532" s="102">
        <v>0</v>
      </c>
      <c r="F1532" s="123">
        <v>0</v>
      </c>
      <c r="G1532" s="104">
        <v>0</v>
      </c>
      <c r="H1532" s="104">
        <v>0</v>
      </c>
    </row>
    <row r="1533" spans="1:8" x14ac:dyDescent="0.2">
      <c r="A1533" s="141">
        <v>0</v>
      </c>
      <c r="B1533" s="127">
        <v>0</v>
      </c>
      <c r="C1533" s="128">
        <v>0</v>
      </c>
      <c r="D1533" s="102">
        <v>0</v>
      </c>
      <c r="E1533" s="102">
        <v>0</v>
      </c>
      <c r="F1533" s="123">
        <v>0</v>
      </c>
      <c r="G1533" s="104">
        <v>0</v>
      </c>
      <c r="H1533" s="104">
        <v>0</v>
      </c>
    </row>
    <row r="1534" spans="1:8" x14ac:dyDescent="0.2">
      <c r="A1534" s="139">
        <v>0</v>
      </c>
      <c r="B1534" s="121"/>
      <c r="C1534" s="122"/>
      <c r="F1534" s="123"/>
    </row>
    <row r="1535" spans="1:8" x14ac:dyDescent="0.2">
      <c r="A1535" s="139">
        <v>0</v>
      </c>
      <c r="B1535" s="121"/>
      <c r="C1535" s="122"/>
      <c r="F1535" s="123"/>
    </row>
    <row r="1536" spans="1:8" ht="15.75" thickBot="1" x14ac:dyDescent="0.25">
      <c r="A1536" s="134">
        <v>0</v>
      </c>
      <c r="B1536" s="135"/>
      <c r="C1536" s="136"/>
      <c r="D1536" s="137"/>
      <c r="E1536" s="110"/>
      <c r="F1536" s="138"/>
      <c r="G1536" s="111"/>
      <c r="H1536" s="111"/>
    </row>
    <row r="1537" spans="1:8" x14ac:dyDescent="0.2">
      <c r="A1537" s="120" t="s">
        <v>958</v>
      </c>
      <c r="B1537" s="121"/>
      <c r="C1537" s="122"/>
      <c r="F1537" s="123"/>
    </row>
    <row r="1538" spans="1:8" x14ac:dyDescent="0.2">
      <c r="A1538" s="126" t="s">
        <v>115</v>
      </c>
      <c r="B1538" s="127">
        <v>30.913</v>
      </c>
      <c r="C1538" s="128">
        <v>35.376199999999997</v>
      </c>
      <c r="D1538" s="102">
        <v>0</v>
      </c>
      <c r="E1538" s="102">
        <v>0</v>
      </c>
      <c r="F1538" s="123">
        <v>0</v>
      </c>
      <c r="G1538" s="104">
        <v>0</v>
      </c>
      <c r="H1538" s="104">
        <v>0</v>
      </c>
    </row>
    <row r="1539" spans="1:8" x14ac:dyDescent="0.2">
      <c r="A1539" s="126" t="s">
        <v>959</v>
      </c>
      <c r="B1539" s="127">
        <v>65.400000000000006</v>
      </c>
      <c r="C1539" s="128">
        <v>65.400000000000006</v>
      </c>
      <c r="D1539" s="102">
        <v>0</v>
      </c>
      <c r="E1539" s="102">
        <v>0</v>
      </c>
      <c r="F1539" s="123">
        <v>0</v>
      </c>
      <c r="G1539" s="104">
        <v>0</v>
      </c>
      <c r="H1539" s="104">
        <v>0</v>
      </c>
    </row>
    <row r="1540" spans="1:8" x14ac:dyDescent="0.2">
      <c r="A1540" s="126" t="s">
        <v>960</v>
      </c>
      <c r="B1540" s="127">
        <v>58.2</v>
      </c>
      <c r="C1540" s="128">
        <v>58.2</v>
      </c>
      <c r="D1540" s="102">
        <v>0</v>
      </c>
      <c r="E1540" s="102">
        <v>0</v>
      </c>
      <c r="F1540" s="123">
        <v>0</v>
      </c>
      <c r="G1540" s="104">
        <v>0</v>
      </c>
      <c r="H1540" s="104">
        <v>0</v>
      </c>
    </row>
    <row r="1541" spans="1:8" x14ac:dyDescent="0.2">
      <c r="A1541" s="126" t="s">
        <v>961</v>
      </c>
      <c r="B1541" s="127">
        <v>19.2</v>
      </c>
      <c r="C1541" s="128">
        <v>19.2</v>
      </c>
      <c r="D1541" s="102">
        <v>0</v>
      </c>
      <c r="E1541" s="102">
        <v>0</v>
      </c>
      <c r="F1541" s="123">
        <v>0</v>
      </c>
      <c r="G1541" s="104">
        <v>0</v>
      </c>
      <c r="H1541" s="104">
        <v>0</v>
      </c>
    </row>
    <row r="1542" spans="1:8" x14ac:dyDescent="0.2">
      <c r="A1542" s="126">
        <v>0</v>
      </c>
      <c r="B1542" s="127">
        <v>0</v>
      </c>
      <c r="C1542" s="128">
        <v>0</v>
      </c>
      <c r="D1542" s="102">
        <v>0</v>
      </c>
      <c r="E1542" s="102">
        <v>0</v>
      </c>
      <c r="F1542" s="123">
        <v>0</v>
      </c>
      <c r="G1542" s="104">
        <v>0</v>
      </c>
      <c r="H1542" s="104">
        <v>0</v>
      </c>
    </row>
    <row r="1543" spans="1:8" x14ac:dyDescent="0.2">
      <c r="A1543" s="126">
        <v>0</v>
      </c>
      <c r="B1543" s="127">
        <v>0</v>
      </c>
      <c r="C1543" s="128">
        <v>0</v>
      </c>
      <c r="D1543" s="102">
        <v>0</v>
      </c>
      <c r="E1543" s="102">
        <v>0</v>
      </c>
      <c r="F1543" s="123">
        <v>0</v>
      </c>
      <c r="G1543" s="104">
        <v>0</v>
      </c>
      <c r="H1543" s="104">
        <v>0</v>
      </c>
    </row>
    <row r="1544" spans="1:8" x14ac:dyDescent="0.2">
      <c r="A1544" s="126">
        <v>0</v>
      </c>
      <c r="B1544" s="127">
        <v>0</v>
      </c>
      <c r="C1544" s="128">
        <v>0</v>
      </c>
      <c r="D1544" s="102">
        <v>0</v>
      </c>
      <c r="E1544" s="102">
        <v>0</v>
      </c>
      <c r="F1544" s="123">
        <v>0</v>
      </c>
      <c r="G1544" s="104">
        <v>0</v>
      </c>
      <c r="H1544" s="104">
        <v>0</v>
      </c>
    </row>
    <row r="1545" spans="1:8" s="100" customFormat="1" x14ac:dyDescent="0.2">
      <c r="A1545" s="139">
        <v>0</v>
      </c>
      <c r="B1545" s="121"/>
      <c r="C1545" s="122"/>
      <c r="D1545" s="102"/>
      <c r="E1545" s="102"/>
      <c r="F1545" s="123"/>
      <c r="G1545" s="104"/>
      <c r="H1545" s="104"/>
    </row>
    <row r="1546" spans="1:8" s="100" customFormat="1" x14ac:dyDescent="0.2">
      <c r="A1546" s="139">
        <v>0</v>
      </c>
      <c r="B1546" s="121"/>
      <c r="C1546" s="122"/>
      <c r="D1546" s="102"/>
      <c r="E1546" s="102"/>
      <c r="F1546" s="123"/>
      <c r="G1546" s="104"/>
      <c r="H1546" s="104"/>
    </row>
    <row r="1547" spans="1:8" ht="15.75" thickBot="1" x14ac:dyDescent="0.25">
      <c r="A1547" s="134">
        <v>0</v>
      </c>
      <c r="B1547" s="135"/>
      <c r="C1547" s="136"/>
      <c r="D1547" s="137"/>
      <c r="E1547" s="110"/>
      <c r="F1547" s="138"/>
      <c r="G1547" s="111"/>
      <c r="H1547" s="111"/>
    </row>
    <row r="1548" spans="1:8" x14ac:dyDescent="0.2">
      <c r="A1548" s="120" t="s">
        <v>962</v>
      </c>
      <c r="B1548" s="121"/>
      <c r="C1548" s="122"/>
      <c r="F1548" s="123"/>
    </row>
    <row r="1549" spans="1:8" x14ac:dyDescent="0.2">
      <c r="A1549" s="126" t="s">
        <v>115</v>
      </c>
      <c r="B1549" s="127">
        <v>24.966000000000001</v>
      </c>
      <c r="C1549" s="128">
        <v>26.6571</v>
      </c>
      <c r="D1549" s="102">
        <v>0</v>
      </c>
      <c r="E1549" s="102">
        <v>0</v>
      </c>
      <c r="F1549" s="123">
        <v>0</v>
      </c>
      <c r="G1549" s="104">
        <v>0</v>
      </c>
      <c r="H1549" s="104">
        <v>0</v>
      </c>
    </row>
    <row r="1550" spans="1:8" x14ac:dyDescent="0.2">
      <c r="A1550" s="126" t="s">
        <v>963</v>
      </c>
      <c r="B1550" s="127">
        <v>42.2</v>
      </c>
      <c r="C1550" s="128">
        <v>42.2</v>
      </c>
      <c r="D1550" s="102">
        <v>0</v>
      </c>
      <c r="E1550" s="102">
        <v>0</v>
      </c>
      <c r="F1550" s="123">
        <v>0</v>
      </c>
      <c r="G1550" s="104">
        <v>0</v>
      </c>
      <c r="H1550" s="104">
        <v>0</v>
      </c>
    </row>
    <row r="1551" spans="1:8" x14ac:dyDescent="0.2">
      <c r="A1551" s="126" t="s">
        <v>964</v>
      </c>
      <c r="B1551" s="127">
        <v>24.9</v>
      </c>
      <c r="C1551" s="128">
        <v>15.97</v>
      </c>
      <c r="D1551" s="102">
        <v>0</v>
      </c>
      <c r="E1551" s="102">
        <v>0</v>
      </c>
      <c r="F1551" s="123">
        <v>0</v>
      </c>
      <c r="G1551" s="104">
        <v>0</v>
      </c>
      <c r="H1551" s="104">
        <v>0</v>
      </c>
    </row>
    <row r="1552" spans="1:8" x14ac:dyDescent="0.2">
      <c r="A1552" s="126" t="s">
        <v>965</v>
      </c>
      <c r="B1552" s="127">
        <v>40.4</v>
      </c>
      <c r="C1552" s="128">
        <v>68.91</v>
      </c>
      <c r="D1552" s="102">
        <v>0</v>
      </c>
      <c r="E1552" s="102">
        <v>0</v>
      </c>
      <c r="F1552" s="123">
        <v>0</v>
      </c>
      <c r="G1552" s="104">
        <v>0</v>
      </c>
      <c r="H1552" s="104">
        <v>0</v>
      </c>
    </row>
    <row r="1553" spans="1:8" x14ac:dyDescent="0.2">
      <c r="A1553" s="126" t="s">
        <v>966</v>
      </c>
      <c r="B1553" s="127">
        <v>40</v>
      </c>
      <c r="C1553" s="128">
        <v>50</v>
      </c>
      <c r="D1553" s="102">
        <v>0</v>
      </c>
      <c r="E1553" s="102">
        <v>0</v>
      </c>
      <c r="F1553" s="123">
        <v>0</v>
      </c>
      <c r="G1553" s="104">
        <v>0</v>
      </c>
      <c r="H1553" s="104">
        <v>0</v>
      </c>
    </row>
    <row r="1554" spans="1:8" x14ac:dyDescent="0.2">
      <c r="A1554" s="126" t="s">
        <v>304</v>
      </c>
      <c r="B1554" s="127">
        <v>6</v>
      </c>
      <c r="C1554" s="128">
        <v>0</v>
      </c>
      <c r="D1554" s="102">
        <v>0</v>
      </c>
      <c r="E1554" s="102">
        <v>0</v>
      </c>
      <c r="F1554" s="123">
        <v>0</v>
      </c>
      <c r="G1554" s="104">
        <v>0</v>
      </c>
      <c r="H1554" s="104">
        <v>0</v>
      </c>
    </row>
    <row r="1555" spans="1:8" x14ac:dyDescent="0.2">
      <c r="A1555" s="126" t="s">
        <v>234</v>
      </c>
      <c r="B1555" s="127">
        <v>1.35</v>
      </c>
      <c r="C1555" s="128">
        <v>0</v>
      </c>
      <c r="D1555" s="102">
        <v>0</v>
      </c>
      <c r="E1555" s="102">
        <v>0</v>
      </c>
      <c r="F1555" s="123">
        <v>0</v>
      </c>
      <c r="G1555" s="104">
        <v>0</v>
      </c>
      <c r="H1555" s="104">
        <v>0</v>
      </c>
    </row>
    <row r="1556" spans="1:8" x14ac:dyDescent="0.2">
      <c r="A1556" s="126">
        <v>0</v>
      </c>
      <c r="B1556" s="127">
        <v>0</v>
      </c>
      <c r="C1556" s="128">
        <v>0</v>
      </c>
      <c r="D1556" s="102">
        <v>0</v>
      </c>
      <c r="E1556" s="102">
        <v>0</v>
      </c>
      <c r="F1556" s="123">
        <v>0</v>
      </c>
      <c r="G1556" s="104">
        <v>0</v>
      </c>
      <c r="H1556" s="104">
        <v>0</v>
      </c>
    </row>
    <row r="1557" spans="1:8" x14ac:dyDescent="0.2">
      <c r="A1557" s="126">
        <v>0</v>
      </c>
      <c r="B1557" s="127">
        <v>0</v>
      </c>
      <c r="C1557" s="128">
        <v>0</v>
      </c>
      <c r="D1557" s="102">
        <v>0</v>
      </c>
      <c r="E1557" s="102">
        <v>0</v>
      </c>
      <c r="F1557" s="123">
        <v>0</v>
      </c>
      <c r="G1557" s="104">
        <v>0</v>
      </c>
      <c r="H1557" s="104">
        <v>0</v>
      </c>
    </row>
    <row r="1558" spans="1:8" x14ac:dyDescent="0.2">
      <c r="A1558" s="126">
        <v>0</v>
      </c>
      <c r="B1558" s="127">
        <v>0</v>
      </c>
      <c r="C1558" s="128">
        <v>0</v>
      </c>
      <c r="D1558" s="102">
        <v>0</v>
      </c>
      <c r="E1558" s="102">
        <v>0</v>
      </c>
      <c r="F1558" s="123">
        <v>0</v>
      </c>
      <c r="G1558" s="104">
        <v>0</v>
      </c>
      <c r="H1558" s="104">
        <v>0</v>
      </c>
    </row>
    <row r="1559" spans="1:8" ht="15.75" thickBot="1" x14ac:dyDescent="0.25">
      <c r="A1559" s="134">
        <v>0</v>
      </c>
      <c r="B1559" s="135"/>
      <c r="C1559" s="136"/>
      <c r="D1559" s="137"/>
      <c r="E1559" s="110"/>
      <c r="F1559" s="138"/>
      <c r="G1559" s="111"/>
      <c r="H1559" s="111"/>
    </row>
    <row r="1560" spans="1:8" x14ac:dyDescent="0.2">
      <c r="A1560" s="120" t="s">
        <v>967</v>
      </c>
      <c r="B1560" s="121"/>
      <c r="C1560" s="122"/>
      <c r="F1560" s="123"/>
    </row>
    <row r="1561" spans="1:8" x14ac:dyDescent="0.2">
      <c r="A1561" s="126" t="s">
        <v>115</v>
      </c>
      <c r="B1561" s="127">
        <v>20.399999999999999</v>
      </c>
      <c r="C1561" s="128">
        <v>28.1</v>
      </c>
      <c r="D1561" s="102">
        <v>0</v>
      </c>
      <c r="E1561" s="102">
        <v>0</v>
      </c>
      <c r="F1561" s="123">
        <v>0</v>
      </c>
      <c r="G1561" s="104">
        <v>0</v>
      </c>
      <c r="H1561" s="104">
        <v>0</v>
      </c>
    </row>
    <row r="1562" spans="1:8" x14ac:dyDescent="0.2">
      <c r="A1562" s="126" t="s">
        <v>968</v>
      </c>
      <c r="B1562" s="127">
        <v>52.8</v>
      </c>
      <c r="C1562" s="128">
        <v>52.8</v>
      </c>
      <c r="D1562" s="102">
        <v>0</v>
      </c>
      <c r="E1562" s="102">
        <v>0</v>
      </c>
      <c r="F1562" s="123">
        <v>0</v>
      </c>
      <c r="G1562" s="104">
        <v>0</v>
      </c>
      <c r="H1562" s="104">
        <v>0</v>
      </c>
    </row>
    <row r="1563" spans="1:8" x14ac:dyDescent="0.2">
      <c r="A1563" s="126" t="s">
        <v>969</v>
      </c>
      <c r="B1563" s="127">
        <v>26.3</v>
      </c>
      <c r="C1563" s="128">
        <v>35.31</v>
      </c>
      <c r="D1563" s="102">
        <v>0</v>
      </c>
      <c r="E1563" s="102">
        <v>0</v>
      </c>
      <c r="F1563" s="123">
        <v>0</v>
      </c>
      <c r="G1563" s="104">
        <v>0</v>
      </c>
      <c r="H1563" s="104">
        <v>0</v>
      </c>
    </row>
    <row r="1564" spans="1:8" x14ac:dyDescent="0.2">
      <c r="A1564" s="126">
        <v>0</v>
      </c>
      <c r="B1564" s="127">
        <v>0</v>
      </c>
      <c r="C1564" s="128">
        <v>0</v>
      </c>
      <c r="D1564" s="102">
        <v>0</v>
      </c>
      <c r="E1564" s="102">
        <v>0</v>
      </c>
      <c r="F1564" s="123">
        <v>0</v>
      </c>
      <c r="G1564" s="104">
        <v>0</v>
      </c>
      <c r="H1564" s="104">
        <v>0</v>
      </c>
    </row>
    <row r="1565" spans="1:8" x14ac:dyDescent="0.2">
      <c r="A1565" s="126">
        <v>0</v>
      </c>
      <c r="B1565" s="127">
        <v>0</v>
      </c>
      <c r="C1565" s="128">
        <v>0</v>
      </c>
      <c r="D1565" s="102">
        <v>0</v>
      </c>
      <c r="E1565" s="102">
        <v>0</v>
      </c>
      <c r="F1565" s="123">
        <v>0</v>
      </c>
      <c r="G1565" s="104">
        <v>0</v>
      </c>
      <c r="H1565" s="104">
        <v>0</v>
      </c>
    </row>
    <row r="1566" spans="1:8" x14ac:dyDescent="0.2">
      <c r="A1566" s="126">
        <v>0</v>
      </c>
      <c r="B1566" s="127">
        <v>0</v>
      </c>
      <c r="C1566" s="128">
        <v>0</v>
      </c>
      <c r="D1566" s="102">
        <v>0</v>
      </c>
      <c r="E1566" s="102">
        <v>0</v>
      </c>
      <c r="F1566" s="123">
        <v>0</v>
      </c>
      <c r="G1566" s="104">
        <v>0</v>
      </c>
      <c r="H1566" s="104">
        <v>0</v>
      </c>
    </row>
    <row r="1567" spans="1:8" ht="15.75" thickBot="1" x14ac:dyDescent="0.25">
      <c r="A1567" s="134">
        <v>0</v>
      </c>
      <c r="B1567" s="135"/>
      <c r="C1567" s="136"/>
      <c r="D1567" s="137"/>
      <c r="E1567" s="110"/>
      <c r="F1567" s="138"/>
      <c r="G1567" s="111"/>
      <c r="H1567" s="111"/>
    </row>
    <row r="1568" spans="1:8" x14ac:dyDescent="0.2">
      <c r="A1568" s="120" t="s">
        <v>970</v>
      </c>
      <c r="B1568" s="121"/>
      <c r="C1568" s="122"/>
      <c r="F1568" s="123"/>
    </row>
    <row r="1569" spans="1:8" x14ac:dyDescent="0.2">
      <c r="A1569" s="126" t="s">
        <v>115</v>
      </c>
      <c r="B1569" s="127">
        <v>27.9</v>
      </c>
      <c r="C1569" s="128">
        <v>32.569800000000001</v>
      </c>
      <c r="D1569" s="102">
        <v>0</v>
      </c>
      <c r="E1569" s="102">
        <v>0</v>
      </c>
      <c r="F1569" s="123">
        <v>0</v>
      </c>
      <c r="G1569" s="104">
        <v>0</v>
      </c>
      <c r="H1569" s="104">
        <v>0</v>
      </c>
    </row>
    <row r="1570" spans="1:8" x14ac:dyDescent="0.2">
      <c r="A1570" s="126" t="s">
        <v>971</v>
      </c>
      <c r="B1570" s="127">
        <v>70.599999999999994</v>
      </c>
      <c r="C1570" s="128">
        <v>70.599999999999994</v>
      </c>
      <c r="D1570" s="102">
        <v>0</v>
      </c>
      <c r="E1570" s="102">
        <v>0</v>
      </c>
      <c r="F1570" s="123">
        <v>0</v>
      </c>
      <c r="G1570" s="104">
        <v>0</v>
      </c>
      <c r="H1570" s="104">
        <v>0</v>
      </c>
    </row>
    <row r="1571" spans="1:8" x14ac:dyDescent="0.2">
      <c r="A1571" s="126" t="s">
        <v>972</v>
      </c>
      <c r="B1571" s="127">
        <v>15</v>
      </c>
      <c r="C1571" s="128">
        <v>15</v>
      </c>
      <c r="D1571" s="102">
        <v>0</v>
      </c>
      <c r="E1571" s="102">
        <v>0</v>
      </c>
      <c r="F1571" s="123">
        <v>0</v>
      </c>
      <c r="G1571" s="104">
        <v>0</v>
      </c>
      <c r="H1571" s="104">
        <v>0</v>
      </c>
    </row>
    <row r="1572" spans="1:8" x14ac:dyDescent="0.2">
      <c r="A1572" s="126" t="s">
        <v>973</v>
      </c>
      <c r="B1572" s="127">
        <v>15</v>
      </c>
      <c r="C1572" s="128">
        <v>0</v>
      </c>
      <c r="D1572" s="102">
        <v>0</v>
      </c>
      <c r="E1572" s="102">
        <v>0</v>
      </c>
      <c r="F1572" s="123">
        <v>0</v>
      </c>
      <c r="G1572" s="104">
        <v>0</v>
      </c>
      <c r="H1572" s="104">
        <v>0</v>
      </c>
    </row>
    <row r="1573" spans="1:8" x14ac:dyDescent="0.2">
      <c r="A1573" s="126" t="s">
        <v>499</v>
      </c>
      <c r="B1573" s="127">
        <v>2.6</v>
      </c>
      <c r="C1573" s="128">
        <v>0</v>
      </c>
      <c r="D1573" s="102">
        <v>0</v>
      </c>
      <c r="E1573" s="102">
        <v>0</v>
      </c>
      <c r="F1573" s="123">
        <v>0</v>
      </c>
      <c r="G1573" s="104">
        <v>0</v>
      </c>
      <c r="H1573" s="104">
        <v>0</v>
      </c>
    </row>
    <row r="1574" spans="1:8" x14ac:dyDescent="0.2">
      <c r="A1574" s="126">
        <v>0</v>
      </c>
      <c r="B1574" s="127">
        <v>0</v>
      </c>
      <c r="C1574" s="128">
        <v>0</v>
      </c>
      <c r="D1574" s="102">
        <v>0</v>
      </c>
      <c r="E1574" s="102">
        <v>0</v>
      </c>
      <c r="F1574" s="123">
        <v>0</v>
      </c>
      <c r="G1574" s="104">
        <v>0</v>
      </c>
      <c r="H1574" s="104">
        <v>0</v>
      </c>
    </row>
    <row r="1575" spans="1:8" x14ac:dyDescent="0.2">
      <c r="A1575" s="126">
        <v>0</v>
      </c>
      <c r="B1575" s="127">
        <v>0</v>
      </c>
      <c r="C1575" s="128">
        <v>0</v>
      </c>
      <c r="D1575" s="102">
        <v>0</v>
      </c>
      <c r="E1575" s="102">
        <v>0</v>
      </c>
      <c r="F1575" s="123">
        <v>0</v>
      </c>
      <c r="G1575" s="104">
        <v>0</v>
      </c>
      <c r="H1575" s="104">
        <v>0</v>
      </c>
    </row>
    <row r="1576" spans="1:8" x14ac:dyDescent="0.2">
      <c r="A1576" s="126">
        <v>0</v>
      </c>
      <c r="B1576" s="127">
        <v>0</v>
      </c>
      <c r="C1576" s="128">
        <v>0</v>
      </c>
      <c r="D1576" s="102">
        <v>0</v>
      </c>
      <c r="E1576" s="102">
        <v>0</v>
      </c>
      <c r="F1576" s="123">
        <v>0</v>
      </c>
      <c r="G1576" s="104">
        <v>0</v>
      </c>
      <c r="H1576" s="104">
        <v>0</v>
      </c>
    </row>
    <row r="1577" spans="1:8" ht="15.75" thickBot="1" x14ac:dyDescent="0.25">
      <c r="A1577" s="134">
        <v>0</v>
      </c>
      <c r="B1577" s="135"/>
      <c r="C1577" s="136"/>
      <c r="D1577" s="137"/>
      <c r="E1577" s="110"/>
      <c r="F1577" s="138"/>
      <c r="G1577" s="111"/>
      <c r="H1577" s="111"/>
    </row>
    <row r="1578" spans="1:8" x14ac:dyDescent="0.2">
      <c r="A1578" s="120" t="s">
        <v>974</v>
      </c>
      <c r="B1578" s="121"/>
      <c r="C1578" s="122"/>
      <c r="F1578" s="123"/>
    </row>
    <row r="1579" spans="1:8" x14ac:dyDescent="0.2">
      <c r="A1579" s="126" t="s">
        <v>115</v>
      </c>
      <c r="B1579" s="127">
        <v>26.35</v>
      </c>
      <c r="C1579" s="128">
        <v>28.7</v>
      </c>
      <c r="D1579" s="102">
        <v>0</v>
      </c>
      <c r="E1579" s="102">
        <v>0</v>
      </c>
      <c r="F1579" s="123">
        <v>0</v>
      </c>
      <c r="G1579" s="104">
        <v>0</v>
      </c>
      <c r="H1579" s="104">
        <v>0</v>
      </c>
    </row>
    <row r="1580" spans="1:8" x14ac:dyDescent="0.2">
      <c r="A1580" s="126" t="s">
        <v>975</v>
      </c>
      <c r="B1580" s="127">
        <v>67.900000000000006</v>
      </c>
      <c r="C1580" s="128">
        <v>67.900000000000006</v>
      </c>
      <c r="D1580" s="102">
        <v>0</v>
      </c>
      <c r="E1580" s="102">
        <v>0</v>
      </c>
      <c r="F1580" s="123">
        <v>0</v>
      </c>
      <c r="G1580" s="104">
        <v>0</v>
      </c>
      <c r="H1580" s="104">
        <v>0</v>
      </c>
    </row>
    <row r="1581" spans="1:8" x14ac:dyDescent="0.2">
      <c r="A1581" s="126" t="s">
        <v>976</v>
      </c>
      <c r="B1581" s="127">
        <v>55.8</v>
      </c>
      <c r="C1581" s="128">
        <v>60.09</v>
      </c>
      <c r="D1581" s="102">
        <v>0</v>
      </c>
      <c r="E1581" s="102">
        <v>0</v>
      </c>
      <c r="F1581" s="123">
        <v>0</v>
      </c>
      <c r="G1581" s="104">
        <v>0</v>
      </c>
      <c r="H1581" s="104">
        <v>0</v>
      </c>
    </row>
    <row r="1582" spans="1:8" x14ac:dyDescent="0.2">
      <c r="A1582" s="126" t="s">
        <v>977</v>
      </c>
      <c r="B1582" s="127">
        <v>49.7</v>
      </c>
      <c r="C1582" s="128">
        <v>49.7</v>
      </c>
      <c r="D1582" s="102">
        <v>0</v>
      </c>
      <c r="E1582" s="102">
        <v>0</v>
      </c>
      <c r="F1582" s="123">
        <v>0</v>
      </c>
      <c r="G1582" s="104">
        <v>0</v>
      </c>
      <c r="H1582" s="104">
        <v>0</v>
      </c>
    </row>
    <row r="1583" spans="1:8" x14ac:dyDescent="0.2">
      <c r="A1583" s="126" t="s">
        <v>978</v>
      </c>
      <c r="B1583" s="127">
        <v>29.9</v>
      </c>
      <c r="C1583" s="128">
        <v>32.409999999999997</v>
      </c>
      <c r="D1583" s="102">
        <v>0</v>
      </c>
      <c r="E1583" s="102">
        <v>0</v>
      </c>
      <c r="F1583" s="123">
        <v>0</v>
      </c>
      <c r="G1583" s="104">
        <v>0</v>
      </c>
      <c r="H1583" s="104">
        <v>0</v>
      </c>
    </row>
    <row r="1584" spans="1:8" x14ac:dyDescent="0.2">
      <c r="A1584" s="126" t="s">
        <v>979</v>
      </c>
      <c r="B1584" s="127">
        <v>14.9</v>
      </c>
      <c r="C1584" s="128">
        <v>25.31</v>
      </c>
      <c r="D1584" s="102">
        <v>0</v>
      </c>
      <c r="E1584" s="102">
        <v>0</v>
      </c>
      <c r="F1584" s="123">
        <v>0</v>
      </c>
      <c r="G1584" s="104">
        <v>0</v>
      </c>
      <c r="H1584" s="104">
        <v>0</v>
      </c>
    </row>
    <row r="1585" spans="1:8" x14ac:dyDescent="0.2">
      <c r="A1585" s="141" t="s">
        <v>980</v>
      </c>
      <c r="B1585" s="127">
        <v>3.5</v>
      </c>
      <c r="C1585" s="128">
        <v>0</v>
      </c>
      <c r="D1585" s="102">
        <v>0</v>
      </c>
      <c r="E1585" s="102">
        <v>0</v>
      </c>
      <c r="F1585" s="123">
        <v>0</v>
      </c>
      <c r="G1585" s="104">
        <v>0</v>
      </c>
      <c r="H1585" s="104">
        <v>0</v>
      </c>
    </row>
    <row r="1586" spans="1:8" x14ac:dyDescent="0.2">
      <c r="A1586" s="141" t="s">
        <v>981</v>
      </c>
      <c r="B1586" s="127">
        <v>32.4</v>
      </c>
      <c r="C1586" s="128">
        <v>0</v>
      </c>
      <c r="D1586" s="102">
        <v>0</v>
      </c>
      <c r="E1586" s="102">
        <v>0</v>
      </c>
      <c r="F1586" s="123">
        <v>0</v>
      </c>
      <c r="G1586" s="104">
        <v>0</v>
      </c>
      <c r="H1586" s="104">
        <v>0</v>
      </c>
    </row>
    <row r="1587" spans="1:8" x14ac:dyDescent="0.2">
      <c r="A1587" s="141">
        <v>0</v>
      </c>
      <c r="B1587" s="127">
        <v>0</v>
      </c>
      <c r="C1587" s="128">
        <v>0</v>
      </c>
      <c r="D1587" s="102">
        <v>0</v>
      </c>
      <c r="E1587" s="102">
        <v>0</v>
      </c>
      <c r="F1587" s="123">
        <v>0</v>
      </c>
      <c r="G1587" s="104">
        <v>0</v>
      </c>
      <c r="H1587" s="104">
        <v>0</v>
      </c>
    </row>
    <row r="1588" spans="1:8" x14ac:dyDescent="0.2">
      <c r="A1588" s="141">
        <v>0</v>
      </c>
      <c r="B1588" s="127">
        <v>0</v>
      </c>
      <c r="C1588" s="128">
        <v>0</v>
      </c>
      <c r="D1588" s="102">
        <v>0</v>
      </c>
      <c r="E1588" s="102">
        <v>0</v>
      </c>
      <c r="F1588" s="123">
        <v>0</v>
      </c>
      <c r="G1588" s="104">
        <v>0</v>
      </c>
      <c r="H1588" s="104">
        <v>0</v>
      </c>
    </row>
    <row r="1589" spans="1:8" x14ac:dyDescent="0.2">
      <c r="A1589" s="126">
        <v>0</v>
      </c>
      <c r="B1589" s="127">
        <v>0</v>
      </c>
      <c r="C1589" s="128">
        <v>0</v>
      </c>
      <c r="D1589" s="102">
        <v>0</v>
      </c>
      <c r="E1589" s="102">
        <v>0</v>
      </c>
      <c r="F1589" s="123">
        <v>0</v>
      </c>
      <c r="G1589" s="104">
        <v>0</v>
      </c>
      <c r="H1589" s="104">
        <v>0</v>
      </c>
    </row>
    <row r="1590" spans="1:8" ht="15.75" thickBot="1" x14ac:dyDescent="0.25">
      <c r="A1590" s="134">
        <v>0</v>
      </c>
      <c r="B1590" s="135"/>
      <c r="C1590" s="136"/>
      <c r="D1590" s="137"/>
      <c r="E1590" s="110"/>
      <c r="F1590" s="138"/>
      <c r="G1590" s="111"/>
      <c r="H1590" s="111"/>
    </row>
    <row r="1591" spans="1:8" x14ac:dyDescent="0.2">
      <c r="A1591" s="120" t="s">
        <v>982</v>
      </c>
      <c r="B1591" s="121"/>
      <c r="C1591" s="122"/>
      <c r="F1591" s="123"/>
    </row>
    <row r="1592" spans="1:8" x14ac:dyDescent="0.2">
      <c r="A1592" s="126" t="s">
        <v>115</v>
      </c>
      <c r="B1592" s="127">
        <v>21.768000000000001</v>
      </c>
      <c r="C1592" s="128">
        <v>26.606100000000001</v>
      </c>
      <c r="D1592" s="102">
        <v>0</v>
      </c>
      <c r="E1592" s="102">
        <v>0</v>
      </c>
      <c r="F1592" s="123">
        <v>0</v>
      </c>
      <c r="G1592" s="104">
        <v>0</v>
      </c>
      <c r="H1592" s="104">
        <v>0</v>
      </c>
    </row>
    <row r="1593" spans="1:8" x14ac:dyDescent="0.2">
      <c r="A1593" s="126" t="s">
        <v>983</v>
      </c>
      <c r="B1593" s="127">
        <v>82.8</v>
      </c>
      <c r="C1593" s="128">
        <v>82.8</v>
      </c>
      <c r="D1593" s="102">
        <v>0</v>
      </c>
      <c r="E1593" s="102">
        <v>0</v>
      </c>
      <c r="F1593" s="123">
        <v>0</v>
      </c>
      <c r="G1593" s="104">
        <v>0</v>
      </c>
      <c r="H1593" s="104">
        <v>0</v>
      </c>
    </row>
    <row r="1594" spans="1:8" x14ac:dyDescent="0.2">
      <c r="A1594" s="126" t="s">
        <v>984</v>
      </c>
      <c r="B1594" s="127">
        <v>44.9</v>
      </c>
      <c r="C1594" s="128">
        <v>44.9</v>
      </c>
      <c r="D1594" s="102">
        <v>0</v>
      </c>
      <c r="E1594" s="102">
        <v>0</v>
      </c>
      <c r="F1594" s="123">
        <v>0</v>
      </c>
      <c r="G1594" s="104">
        <v>0</v>
      </c>
      <c r="H1594" s="104">
        <v>0</v>
      </c>
    </row>
    <row r="1595" spans="1:8" x14ac:dyDescent="0.2">
      <c r="A1595" s="126" t="s">
        <v>985</v>
      </c>
      <c r="B1595" s="127">
        <v>20.6</v>
      </c>
      <c r="C1595" s="128">
        <v>26</v>
      </c>
      <c r="D1595" s="102">
        <v>0</v>
      </c>
      <c r="E1595" s="102">
        <v>0</v>
      </c>
      <c r="F1595" s="123">
        <v>0</v>
      </c>
      <c r="G1595" s="104">
        <v>0</v>
      </c>
      <c r="H1595" s="104">
        <v>0</v>
      </c>
    </row>
    <row r="1596" spans="1:8" x14ac:dyDescent="0.2">
      <c r="A1596" s="126" t="s">
        <v>986</v>
      </c>
      <c r="B1596" s="127">
        <v>0</v>
      </c>
      <c r="C1596" s="128">
        <v>0</v>
      </c>
      <c r="D1596" s="102">
        <v>0</v>
      </c>
      <c r="E1596" s="102">
        <v>0</v>
      </c>
      <c r="F1596" s="123">
        <v>0</v>
      </c>
      <c r="G1596" s="104">
        <v>0</v>
      </c>
      <c r="H1596" s="104">
        <v>0</v>
      </c>
    </row>
    <row r="1597" spans="1:8" x14ac:dyDescent="0.2">
      <c r="A1597" s="126" t="s">
        <v>987</v>
      </c>
      <c r="B1597" s="127">
        <v>1.5</v>
      </c>
      <c r="C1597" s="128">
        <v>0</v>
      </c>
      <c r="D1597" s="102">
        <v>0</v>
      </c>
      <c r="E1597" s="102">
        <v>0</v>
      </c>
      <c r="F1597" s="123">
        <v>0</v>
      </c>
      <c r="G1597" s="104">
        <v>0</v>
      </c>
      <c r="H1597" s="104">
        <v>0</v>
      </c>
    </row>
    <row r="1598" spans="1:8" x14ac:dyDescent="0.2">
      <c r="A1598" s="126" t="s">
        <v>988</v>
      </c>
      <c r="B1598" s="127">
        <v>11.4</v>
      </c>
      <c r="C1598" s="128">
        <v>13.13</v>
      </c>
      <c r="D1598" s="102">
        <v>0</v>
      </c>
      <c r="E1598" s="102">
        <v>0</v>
      </c>
      <c r="F1598" s="123">
        <v>0</v>
      </c>
      <c r="G1598" s="104">
        <v>0</v>
      </c>
      <c r="H1598" s="104">
        <v>0</v>
      </c>
    </row>
    <row r="1599" spans="1:8" x14ac:dyDescent="0.2">
      <c r="A1599" s="126" t="s">
        <v>989</v>
      </c>
      <c r="B1599" s="127">
        <v>30</v>
      </c>
      <c r="C1599" s="128">
        <v>30</v>
      </c>
      <c r="D1599" s="102">
        <v>0</v>
      </c>
      <c r="E1599" s="102">
        <v>0</v>
      </c>
      <c r="F1599" s="123">
        <v>0</v>
      </c>
      <c r="G1599" s="104">
        <v>0</v>
      </c>
      <c r="H1599" s="104">
        <v>0</v>
      </c>
    </row>
    <row r="1600" spans="1:8" x14ac:dyDescent="0.2">
      <c r="A1600" s="126">
        <v>0</v>
      </c>
      <c r="B1600" s="127">
        <v>0</v>
      </c>
      <c r="C1600" s="128">
        <v>0</v>
      </c>
      <c r="D1600" s="102">
        <v>0</v>
      </c>
      <c r="E1600" s="102">
        <v>0</v>
      </c>
      <c r="F1600" s="123">
        <v>0</v>
      </c>
      <c r="G1600" s="104">
        <v>0</v>
      </c>
      <c r="H1600" s="104">
        <v>0</v>
      </c>
    </row>
    <row r="1601" spans="1:8" x14ac:dyDescent="0.2">
      <c r="A1601" s="126">
        <v>0</v>
      </c>
      <c r="B1601" s="127">
        <v>0</v>
      </c>
      <c r="C1601" s="128">
        <v>0</v>
      </c>
      <c r="D1601" s="102">
        <v>0</v>
      </c>
      <c r="E1601" s="102">
        <v>0</v>
      </c>
      <c r="F1601" s="123">
        <v>0</v>
      </c>
      <c r="G1601" s="104">
        <v>0</v>
      </c>
      <c r="H1601" s="104">
        <v>0</v>
      </c>
    </row>
    <row r="1602" spans="1:8" x14ac:dyDescent="0.2">
      <c r="A1602" s="126">
        <v>0</v>
      </c>
      <c r="B1602" s="127">
        <v>0</v>
      </c>
      <c r="C1602" s="128">
        <v>0</v>
      </c>
      <c r="D1602" s="102">
        <v>0</v>
      </c>
      <c r="E1602" s="102">
        <v>0</v>
      </c>
      <c r="F1602" s="123">
        <v>0</v>
      </c>
      <c r="G1602" s="104">
        <v>0</v>
      </c>
      <c r="H1602" s="104">
        <v>0</v>
      </c>
    </row>
    <row r="1603" spans="1:8" s="100" customFormat="1" x14ac:dyDescent="0.2">
      <c r="A1603" s="139">
        <v>0</v>
      </c>
      <c r="B1603" s="121"/>
      <c r="C1603" s="122"/>
      <c r="D1603" s="102"/>
      <c r="E1603" s="102"/>
      <c r="F1603" s="123"/>
      <c r="G1603" s="104"/>
      <c r="H1603" s="104"/>
    </row>
    <row r="1604" spans="1:8" s="100" customFormat="1" x14ac:dyDescent="0.2">
      <c r="A1604" s="139">
        <v>0</v>
      </c>
      <c r="B1604" s="121"/>
      <c r="C1604" s="122"/>
      <c r="D1604" s="102"/>
      <c r="E1604" s="102"/>
      <c r="F1604" s="123"/>
      <c r="G1604" s="104"/>
      <c r="H1604" s="104"/>
    </row>
    <row r="1605" spans="1:8" ht="15.75" thickBot="1" x14ac:dyDescent="0.25">
      <c r="A1605" s="134">
        <v>0</v>
      </c>
      <c r="B1605" s="135"/>
      <c r="C1605" s="136"/>
      <c r="D1605" s="137"/>
      <c r="E1605" s="110"/>
      <c r="F1605" s="138"/>
      <c r="G1605" s="111"/>
      <c r="H1605" s="111"/>
    </row>
    <row r="1606" spans="1:8" x14ac:dyDescent="0.2">
      <c r="A1606" s="120" t="s">
        <v>990</v>
      </c>
      <c r="B1606" s="121"/>
      <c r="C1606" s="122"/>
      <c r="F1606" s="123"/>
    </row>
    <row r="1607" spans="1:8" x14ac:dyDescent="0.2">
      <c r="A1607" s="126" t="s">
        <v>115</v>
      </c>
      <c r="B1607" s="127">
        <v>30.093</v>
      </c>
      <c r="C1607" s="128">
        <v>40.517600000000002</v>
      </c>
      <c r="D1607" s="102">
        <v>0</v>
      </c>
      <c r="E1607" s="102">
        <v>0</v>
      </c>
      <c r="F1607" s="123">
        <v>0</v>
      </c>
      <c r="G1607" s="104">
        <v>0</v>
      </c>
      <c r="H1607" s="104">
        <v>0</v>
      </c>
    </row>
    <row r="1608" spans="1:8" x14ac:dyDescent="0.2">
      <c r="A1608" s="126" t="s">
        <v>991</v>
      </c>
      <c r="B1608" s="127">
        <v>60.2</v>
      </c>
      <c r="C1608" s="128">
        <v>61</v>
      </c>
      <c r="D1608" s="102">
        <v>0</v>
      </c>
      <c r="E1608" s="102">
        <v>0</v>
      </c>
      <c r="F1608" s="123">
        <v>0</v>
      </c>
      <c r="G1608" s="104">
        <v>0</v>
      </c>
      <c r="H1608" s="104">
        <v>0</v>
      </c>
    </row>
    <row r="1609" spans="1:8" x14ac:dyDescent="0.2">
      <c r="A1609" s="126" t="s">
        <v>992</v>
      </c>
      <c r="B1609" s="127">
        <v>16.57</v>
      </c>
      <c r="C1609" s="128">
        <v>16.57</v>
      </c>
      <c r="D1609" s="102">
        <v>0</v>
      </c>
      <c r="E1609" s="102">
        <v>0</v>
      </c>
      <c r="F1609" s="123">
        <v>0</v>
      </c>
      <c r="G1609" s="104">
        <v>0</v>
      </c>
      <c r="H1609" s="104">
        <v>0</v>
      </c>
    </row>
    <row r="1610" spans="1:8" x14ac:dyDescent="0.2">
      <c r="A1610" s="126" t="s">
        <v>993</v>
      </c>
      <c r="B1610" s="127">
        <v>7.5</v>
      </c>
      <c r="C1610" s="128">
        <v>0</v>
      </c>
      <c r="D1610" s="102">
        <v>0</v>
      </c>
      <c r="E1610" s="102">
        <v>0</v>
      </c>
      <c r="F1610" s="123">
        <v>0</v>
      </c>
      <c r="G1610" s="104">
        <v>0</v>
      </c>
      <c r="H1610" s="104">
        <v>0</v>
      </c>
    </row>
    <row r="1611" spans="1:8" x14ac:dyDescent="0.2">
      <c r="A1611" s="126">
        <v>0</v>
      </c>
      <c r="B1611" s="127">
        <v>0</v>
      </c>
      <c r="C1611" s="128">
        <v>0</v>
      </c>
      <c r="D1611" s="102">
        <v>0</v>
      </c>
      <c r="E1611" s="102">
        <v>0</v>
      </c>
      <c r="F1611" s="123">
        <v>0</v>
      </c>
      <c r="G1611" s="104">
        <v>0</v>
      </c>
      <c r="H1611" s="104">
        <v>0</v>
      </c>
    </row>
    <row r="1612" spans="1:8" x14ac:dyDescent="0.2">
      <c r="A1612" s="126">
        <v>0</v>
      </c>
      <c r="B1612" s="127">
        <v>0</v>
      </c>
      <c r="C1612" s="128">
        <v>0</v>
      </c>
      <c r="D1612" s="102">
        <v>0</v>
      </c>
      <c r="E1612" s="102">
        <v>0</v>
      </c>
      <c r="F1612" s="123">
        <v>0</v>
      </c>
      <c r="G1612" s="104">
        <v>0</v>
      </c>
      <c r="H1612" s="104">
        <v>0</v>
      </c>
    </row>
    <row r="1613" spans="1:8" x14ac:dyDescent="0.2">
      <c r="A1613" s="126">
        <v>0</v>
      </c>
      <c r="B1613" s="127">
        <v>0</v>
      </c>
      <c r="C1613" s="128">
        <v>0</v>
      </c>
      <c r="D1613" s="102">
        <v>0</v>
      </c>
      <c r="E1613" s="102">
        <v>0</v>
      </c>
      <c r="F1613" s="123">
        <v>0</v>
      </c>
      <c r="G1613" s="104">
        <v>0</v>
      </c>
      <c r="H1613" s="104">
        <v>0</v>
      </c>
    </row>
    <row r="1614" spans="1:8" ht="15.75" thickBot="1" x14ac:dyDescent="0.25">
      <c r="A1614" s="134">
        <v>0</v>
      </c>
      <c r="B1614" s="135"/>
      <c r="C1614" s="136"/>
      <c r="D1614" s="137"/>
      <c r="E1614" s="110"/>
      <c r="F1614" s="138"/>
      <c r="G1614" s="111"/>
      <c r="H1614" s="111"/>
    </row>
    <row r="1615" spans="1:8" x14ac:dyDescent="0.2">
      <c r="A1615" s="120" t="s">
        <v>994</v>
      </c>
      <c r="B1615" s="121"/>
      <c r="C1615" s="122"/>
      <c r="F1615" s="123"/>
    </row>
    <row r="1616" spans="1:8" x14ac:dyDescent="0.2">
      <c r="A1616" s="126" t="s">
        <v>115</v>
      </c>
      <c r="B1616" s="127">
        <v>35.799999999999997</v>
      </c>
      <c r="C1616" s="128">
        <v>64.69</v>
      </c>
      <c r="D1616" s="102">
        <v>0</v>
      </c>
      <c r="E1616" s="102">
        <v>0</v>
      </c>
      <c r="F1616" s="123">
        <v>0</v>
      </c>
      <c r="G1616" s="104">
        <v>0</v>
      </c>
      <c r="H1616" s="104">
        <v>0</v>
      </c>
    </row>
    <row r="1617" spans="1:8" x14ac:dyDescent="0.2">
      <c r="A1617" s="126" t="s">
        <v>995</v>
      </c>
      <c r="B1617" s="127">
        <v>49.4</v>
      </c>
      <c r="C1617" s="128">
        <v>49.5</v>
      </c>
      <c r="D1617" s="102">
        <v>0</v>
      </c>
      <c r="E1617" s="102">
        <v>0</v>
      </c>
      <c r="F1617" s="123">
        <v>0</v>
      </c>
      <c r="G1617" s="104">
        <v>0</v>
      </c>
      <c r="H1617" s="104">
        <v>0</v>
      </c>
    </row>
    <row r="1618" spans="1:8" x14ac:dyDescent="0.2">
      <c r="A1618" s="126" t="s">
        <v>996</v>
      </c>
      <c r="B1618" s="127">
        <v>12.1</v>
      </c>
      <c r="C1618" s="128">
        <v>12.1</v>
      </c>
      <c r="D1618" s="102">
        <v>0</v>
      </c>
      <c r="E1618" s="102">
        <v>0</v>
      </c>
      <c r="F1618" s="123">
        <v>0</v>
      </c>
      <c r="G1618" s="104">
        <v>0</v>
      </c>
      <c r="H1618" s="104">
        <v>0</v>
      </c>
    </row>
    <row r="1619" spans="1:8" x14ac:dyDescent="0.2">
      <c r="A1619" s="141" t="s">
        <v>997</v>
      </c>
      <c r="B1619" s="127">
        <v>5</v>
      </c>
      <c r="C1619" s="128">
        <v>0</v>
      </c>
      <c r="D1619" s="102">
        <v>0</v>
      </c>
      <c r="E1619" s="102">
        <v>0</v>
      </c>
      <c r="F1619" s="123">
        <v>0</v>
      </c>
      <c r="G1619" s="104">
        <v>0</v>
      </c>
      <c r="H1619" s="104">
        <v>0</v>
      </c>
    </row>
    <row r="1620" spans="1:8" x14ac:dyDescent="0.2">
      <c r="A1620" s="141" t="s">
        <v>998</v>
      </c>
      <c r="B1620" s="127">
        <v>3.15</v>
      </c>
      <c r="C1620" s="128">
        <v>0</v>
      </c>
      <c r="D1620" s="102">
        <v>0</v>
      </c>
      <c r="E1620" s="102">
        <v>0</v>
      </c>
      <c r="F1620" s="123">
        <v>0</v>
      </c>
      <c r="G1620" s="104">
        <v>0</v>
      </c>
      <c r="H1620" s="104">
        <v>0</v>
      </c>
    </row>
    <row r="1621" spans="1:8" x14ac:dyDescent="0.2">
      <c r="A1621" s="141">
        <v>0</v>
      </c>
      <c r="B1621" s="127">
        <v>0</v>
      </c>
      <c r="C1621" s="128">
        <v>0</v>
      </c>
      <c r="D1621" s="102">
        <v>0</v>
      </c>
      <c r="E1621" s="102">
        <v>0</v>
      </c>
      <c r="F1621" s="123">
        <v>0</v>
      </c>
      <c r="G1621" s="104">
        <v>0</v>
      </c>
      <c r="H1621" s="104">
        <v>0</v>
      </c>
    </row>
    <row r="1622" spans="1:8" x14ac:dyDescent="0.2">
      <c r="A1622" s="141">
        <v>0</v>
      </c>
      <c r="B1622" s="127">
        <v>0</v>
      </c>
      <c r="C1622" s="128">
        <v>0</v>
      </c>
      <c r="D1622" s="102">
        <v>0</v>
      </c>
      <c r="E1622" s="102">
        <v>0</v>
      </c>
      <c r="F1622" s="123">
        <v>0</v>
      </c>
      <c r="G1622" s="104">
        <v>0</v>
      </c>
      <c r="H1622" s="104">
        <v>0</v>
      </c>
    </row>
    <row r="1623" spans="1:8" x14ac:dyDescent="0.2">
      <c r="A1623" s="126">
        <v>0</v>
      </c>
      <c r="B1623" s="127">
        <v>0</v>
      </c>
      <c r="C1623" s="128">
        <v>0</v>
      </c>
      <c r="D1623" s="102">
        <v>0</v>
      </c>
      <c r="E1623" s="102">
        <v>0</v>
      </c>
      <c r="F1623" s="123">
        <v>0</v>
      </c>
      <c r="G1623" s="104">
        <v>0</v>
      </c>
      <c r="H1623" s="104">
        <v>0</v>
      </c>
    </row>
    <row r="1624" spans="1:8" ht="15.75" thickBot="1" x14ac:dyDescent="0.25">
      <c r="A1624" s="134">
        <v>0</v>
      </c>
      <c r="B1624" s="135"/>
      <c r="C1624" s="136"/>
      <c r="D1624" s="137"/>
      <c r="E1624" s="110"/>
      <c r="F1624" s="138"/>
      <c r="G1624" s="111"/>
      <c r="H1624" s="111"/>
    </row>
    <row r="1625" spans="1:8" x14ac:dyDescent="0.2">
      <c r="A1625" s="120" t="s">
        <v>999</v>
      </c>
      <c r="B1625" s="121"/>
      <c r="C1625" s="122"/>
      <c r="F1625" s="123"/>
    </row>
    <row r="1626" spans="1:8" x14ac:dyDescent="0.2">
      <c r="A1626" s="126" t="s">
        <v>115</v>
      </c>
      <c r="B1626" s="127">
        <v>37.444000000000003</v>
      </c>
      <c r="C1626" s="128">
        <v>41.609099999999998</v>
      </c>
      <c r="D1626" s="102">
        <v>0</v>
      </c>
      <c r="E1626" s="102">
        <v>0</v>
      </c>
      <c r="F1626" s="123">
        <v>0</v>
      </c>
      <c r="G1626" s="104">
        <v>0</v>
      </c>
      <c r="H1626" s="104">
        <v>0</v>
      </c>
    </row>
    <row r="1627" spans="1:8" x14ac:dyDescent="0.2">
      <c r="A1627" s="126" t="s">
        <v>1000</v>
      </c>
      <c r="B1627" s="127">
        <v>54.1</v>
      </c>
      <c r="C1627" s="128">
        <v>54.1</v>
      </c>
      <c r="D1627" s="102">
        <v>0</v>
      </c>
      <c r="E1627" s="102">
        <v>0</v>
      </c>
      <c r="F1627" s="123">
        <v>0</v>
      </c>
      <c r="G1627" s="104">
        <v>0</v>
      </c>
      <c r="H1627" s="104">
        <v>0</v>
      </c>
    </row>
    <row r="1628" spans="1:8" x14ac:dyDescent="0.2">
      <c r="A1628" s="126" t="s">
        <v>1001</v>
      </c>
      <c r="B1628" s="127">
        <v>30.6</v>
      </c>
      <c r="C1628" s="128">
        <v>30.6</v>
      </c>
      <c r="D1628" s="102">
        <v>0</v>
      </c>
      <c r="E1628" s="102">
        <v>0</v>
      </c>
      <c r="F1628" s="123">
        <v>0</v>
      </c>
      <c r="G1628" s="104">
        <v>0</v>
      </c>
      <c r="H1628" s="104">
        <v>0</v>
      </c>
    </row>
    <row r="1629" spans="1:8" x14ac:dyDescent="0.2">
      <c r="A1629" s="126" t="s">
        <v>1002</v>
      </c>
      <c r="B1629" s="127">
        <v>13.8</v>
      </c>
      <c r="C1629" s="128">
        <v>14.53</v>
      </c>
      <c r="D1629" s="102">
        <v>0</v>
      </c>
      <c r="E1629" s="102">
        <v>0</v>
      </c>
      <c r="F1629" s="123">
        <v>0</v>
      </c>
      <c r="G1629" s="104">
        <v>0</v>
      </c>
      <c r="H1629" s="104">
        <v>0</v>
      </c>
    </row>
    <row r="1630" spans="1:8" x14ac:dyDescent="0.2">
      <c r="A1630" s="126" t="s">
        <v>1003</v>
      </c>
      <c r="B1630" s="127">
        <v>50</v>
      </c>
      <c r="C1630" s="128">
        <v>50</v>
      </c>
      <c r="D1630" s="102">
        <v>0</v>
      </c>
      <c r="E1630" s="102">
        <v>0</v>
      </c>
      <c r="F1630" s="123">
        <v>0</v>
      </c>
      <c r="G1630" s="104">
        <v>0</v>
      </c>
      <c r="H1630" s="104">
        <v>0</v>
      </c>
    </row>
    <row r="1631" spans="1:8" x14ac:dyDescent="0.2">
      <c r="A1631" s="126" t="s">
        <v>1004</v>
      </c>
      <c r="B1631" s="127">
        <v>35</v>
      </c>
      <c r="C1631" s="128">
        <v>54.8</v>
      </c>
      <c r="D1631" s="102">
        <v>0</v>
      </c>
      <c r="E1631" s="102">
        <v>0</v>
      </c>
      <c r="F1631" s="123">
        <v>0</v>
      </c>
      <c r="G1631" s="104">
        <v>0</v>
      </c>
      <c r="H1631" s="104">
        <v>0</v>
      </c>
    </row>
    <row r="1632" spans="1:8" x14ac:dyDescent="0.2">
      <c r="A1632" s="126" t="s">
        <v>1005</v>
      </c>
      <c r="B1632" s="127">
        <v>12.9</v>
      </c>
      <c r="C1632" s="128">
        <v>12.9</v>
      </c>
      <c r="D1632" s="102">
        <v>0</v>
      </c>
      <c r="E1632" s="102">
        <v>0</v>
      </c>
      <c r="F1632" s="123">
        <v>0</v>
      </c>
      <c r="G1632" s="104">
        <v>0</v>
      </c>
      <c r="H1632" s="104">
        <v>0</v>
      </c>
    </row>
    <row r="1633" spans="1:8" x14ac:dyDescent="0.2">
      <c r="A1633" s="126" t="s">
        <v>1006</v>
      </c>
      <c r="B1633" s="127">
        <v>6.944</v>
      </c>
      <c r="C1633" s="128">
        <v>6.944</v>
      </c>
      <c r="D1633" s="102">
        <v>0</v>
      </c>
      <c r="E1633" s="102">
        <v>0</v>
      </c>
      <c r="F1633" s="123">
        <v>0</v>
      </c>
      <c r="G1633" s="104">
        <v>0</v>
      </c>
      <c r="H1633" s="104">
        <v>0</v>
      </c>
    </row>
    <row r="1634" spans="1:8" x14ac:dyDescent="0.2">
      <c r="A1634" s="141" t="s">
        <v>240</v>
      </c>
      <c r="B1634" s="127">
        <v>32.4</v>
      </c>
      <c r="C1634" s="128">
        <v>0</v>
      </c>
      <c r="D1634" s="102">
        <v>0</v>
      </c>
      <c r="E1634" s="102">
        <v>0</v>
      </c>
      <c r="F1634" s="123">
        <v>0</v>
      </c>
      <c r="G1634" s="104">
        <v>0</v>
      </c>
      <c r="H1634" s="104">
        <v>0</v>
      </c>
    </row>
    <row r="1635" spans="1:8" x14ac:dyDescent="0.2">
      <c r="A1635" s="141" t="s">
        <v>1007</v>
      </c>
      <c r="B1635" s="127">
        <v>9.8000000000000007</v>
      </c>
      <c r="C1635" s="128">
        <v>0</v>
      </c>
      <c r="D1635" s="102">
        <v>0</v>
      </c>
      <c r="E1635" s="102">
        <v>0</v>
      </c>
      <c r="F1635" s="123">
        <v>0</v>
      </c>
      <c r="G1635" s="104">
        <v>0</v>
      </c>
      <c r="H1635" s="104">
        <v>0</v>
      </c>
    </row>
    <row r="1636" spans="1:8" x14ac:dyDescent="0.2">
      <c r="A1636" s="141">
        <v>0</v>
      </c>
      <c r="B1636" s="127">
        <v>0</v>
      </c>
      <c r="C1636" s="128">
        <v>0</v>
      </c>
      <c r="D1636" s="102">
        <v>0</v>
      </c>
      <c r="E1636" s="102">
        <v>0</v>
      </c>
      <c r="F1636" s="123">
        <v>0</v>
      </c>
      <c r="G1636" s="104">
        <v>0</v>
      </c>
      <c r="H1636" s="104">
        <v>0</v>
      </c>
    </row>
    <row r="1637" spans="1:8" x14ac:dyDescent="0.2">
      <c r="A1637" s="141">
        <v>0</v>
      </c>
      <c r="B1637" s="127">
        <v>0</v>
      </c>
      <c r="C1637" s="128">
        <v>0</v>
      </c>
      <c r="D1637" s="102">
        <v>0</v>
      </c>
      <c r="E1637" s="102">
        <v>0</v>
      </c>
      <c r="F1637" s="123">
        <v>0</v>
      </c>
      <c r="G1637" s="104">
        <v>0</v>
      </c>
      <c r="H1637" s="104">
        <v>0</v>
      </c>
    </row>
    <row r="1638" spans="1:8" x14ac:dyDescent="0.2">
      <c r="A1638" s="141">
        <v>0</v>
      </c>
      <c r="B1638" s="127">
        <v>0</v>
      </c>
      <c r="C1638" s="128">
        <v>0</v>
      </c>
      <c r="D1638" s="102">
        <v>0</v>
      </c>
      <c r="E1638" s="102">
        <v>0</v>
      </c>
      <c r="F1638" s="123">
        <v>0</v>
      </c>
      <c r="G1638" s="104">
        <v>0</v>
      </c>
      <c r="H1638" s="104">
        <v>0</v>
      </c>
    </row>
    <row r="1639" spans="1:8" s="100" customFormat="1" x14ac:dyDescent="0.2">
      <c r="A1639" s="139">
        <v>0</v>
      </c>
      <c r="B1639" s="121"/>
      <c r="C1639" s="122"/>
      <c r="D1639" s="102"/>
      <c r="E1639" s="102"/>
      <c r="F1639" s="123"/>
      <c r="G1639" s="104"/>
      <c r="H1639" s="104"/>
    </row>
    <row r="1640" spans="1:8" s="100" customFormat="1" x14ac:dyDescent="0.2">
      <c r="A1640" s="139">
        <v>0</v>
      </c>
      <c r="B1640" s="121"/>
      <c r="C1640" s="122"/>
      <c r="D1640" s="102"/>
      <c r="E1640" s="102"/>
      <c r="F1640" s="123"/>
      <c r="G1640" s="104"/>
      <c r="H1640" s="104"/>
    </row>
    <row r="1641" spans="1:8" ht="15.75" thickBot="1" x14ac:dyDescent="0.25">
      <c r="A1641" s="134">
        <v>0</v>
      </c>
      <c r="B1641" s="135"/>
      <c r="C1641" s="136"/>
      <c r="D1641" s="137"/>
      <c r="E1641" s="110"/>
      <c r="F1641" s="138"/>
      <c r="G1641" s="111"/>
      <c r="H1641" s="111"/>
    </row>
    <row r="1642" spans="1:8" x14ac:dyDescent="0.2">
      <c r="A1642" s="120" t="s">
        <v>1008</v>
      </c>
      <c r="B1642" s="121"/>
      <c r="C1642" s="122"/>
      <c r="F1642" s="123"/>
    </row>
    <row r="1643" spans="1:8" x14ac:dyDescent="0.2">
      <c r="A1643" s="126" t="s">
        <v>115</v>
      </c>
      <c r="B1643" s="127">
        <v>23.7</v>
      </c>
      <c r="C1643" s="128">
        <v>31.77</v>
      </c>
      <c r="D1643" s="102">
        <v>0</v>
      </c>
      <c r="E1643" s="102">
        <v>0</v>
      </c>
      <c r="F1643" s="123">
        <v>0</v>
      </c>
      <c r="G1643" s="104">
        <v>0</v>
      </c>
      <c r="H1643" s="104">
        <v>0</v>
      </c>
    </row>
    <row r="1644" spans="1:8" x14ac:dyDescent="0.2">
      <c r="A1644" s="126" t="s">
        <v>678</v>
      </c>
      <c r="B1644" s="127">
        <v>66.7</v>
      </c>
      <c r="C1644" s="128">
        <v>66.7</v>
      </c>
      <c r="D1644" s="102">
        <v>0</v>
      </c>
      <c r="E1644" s="102">
        <v>0</v>
      </c>
      <c r="F1644" s="123">
        <v>0</v>
      </c>
      <c r="G1644" s="104">
        <v>0</v>
      </c>
      <c r="H1644" s="104">
        <v>0</v>
      </c>
    </row>
    <row r="1645" spans="1:8" x14ac:dyDescent="0.2">
      <c r="A1645" s="126" t="s">
        <v>1009</v>
      </c>
      <c r="B1645" s="127">
        <v>42.8</v>
      </c>
      <c r="C1645" s="128">
        <v>42.8</v>
      </c>
      <c r="D1645" s="102">
        <v>0</v>
      </c>
      <c r="E1645" s="102">
        <v>0</v>
      </c>
      <c r="F1645" s="123">
        <v>0</v>
      </c>
      <c r="G1645" s="104">
        <v>0</v>
      </c>
      <c r="H1645" s="104">
        <v>0</v>
      </c>
    </row>
    <row r="1646" spans="1:8" x14ac:dyDescent="0.2">
      <c r="A1646" s="126" t="s">
        <v>1010</v>
      </c>
      <c r="B1646" s="127">
        <v>46.9</v>
      </c>
      <c r="C1646" s="128">
        <v>47.5</v>
      </c>
      <c r="D1646" s="102">
        <v>0</v>
      </c>
      <c r="E1646" s="102">
        <v>0</v>
      </c>
      <c r="F1646" s="123">
        <v>0</v>
      </c>
      <c r="G1646" s="104">
        <v>0</v>
      </c>
      <c r="H1646" s="104">
        <v>0</v>
      </c>
    </row>
    <row r="1647" spans="1:8" x14ac:dyDescent="0.2">
      <c r="A1647" s="126" t="s">
        <v>681</v>
      </c>
      <c r="B1647" s="127">
        <v>32.6</v>
      </c>
      <c r="C1647" s="128">
        <v>36.68</v>
      </c>
      <c r="D1647" s="102">
        <v>0</v>
      </c>
      <c r="E1647" s="102">
        <v>0</v>
      </c>
      <c r="F1647" s="123">
        <v>0</v>
      </c>
      <c r="G1647" s="104">
        <v>0</v>
      </c>
      <c r="H1647" s="104">
        <v>0</v>
      </c>
    </row>
    <row r="1648" spans="1:8" x14ac:dyDescent="0.2">
      <c r="A1648" s="126" t="s">
        <v>1011</v>
      </c>
      <c r="B1648" s="127">
        <v>32.200000000000003</v>
      </c>
      <c r="C1648" s="128">
        <v>43.06</v>
      </c>
      <c r="D1648" s="102">
        <v>0</v>
      </c>
      <c r="E1648" s="102">
        <v>0</v>
      </c>
      <c r="F1648" s="123">
        <v>0</v>
      </c>
      <c r="G1648" s="104">
        <v>0</v>
      </c>
      <c r="H1648" s="104">
        <v>0</v>
      </c>
    </row>
    <row r="1649" spans="1:8" x14ac:dyDescent="0.2">
      <c r="A1649" s="126">
        <v>0</v>
      </c>
      <c r="B1649" s="127">
        <v>0</v>
      </c>
      <c r="C1649" s="128">
        <v>0</v>
      </c>
      <c r="D1649" s="102">
        <v>0</v>
      </c>
      <c r="E1649" s="102">
        <v>0</v>
      </c>
      <c r="F1649" s="123">
        <v>0</v>
      </c>
      <c r="G1649" s="104">
        <v>0</v>
      </c>
      <c r="H1649" s="104">
        <v>0</v>
      </c>
    </row>
    <row r="1650" spans="1:8" x14ac:dyDescent="0.2">
      <c r="A1650" s="126">
        <v>0</v>
      </c>
      <c r="B1650" s="127">
        <v>0</v>
      </c>
      <c r="C1650" s="128">
        <v>0</v>
      </c>
      <c r="D1650" s="102">
        <v>0</v>
      </c>
      <c r="E1650" s="102">
        <v>0</v>
      </c>
      <c r="F1650" s="123">
        <v>0</v>
      </c>
      <c r="G1650" s="104">
        <v>0</v>
      </c>
      <c r="H1650" s="104">
        <v>0</v>
      </c>
    </row>
    <row r="1651" spans="1:8" x14ac:dyDescent="0.2">
      <c r="A1651" s="126">
        <v>0</v>
      </c>
      <c r="B1651" s="127">
        <v>0</v>
      </c>
      <c r="C1651" s="128">
        <v>0</v>
      </c>
      <c r="D1651" s="102">
        <v>0</v>
      </c>
      <c r="E1651" s="102">
        <v>0</v>
      </c>
      <c r="F1651" s="123">
        <v>0</v>
      </c>
      <c r="G1651" s="104">
        <v>0</v>
      </c>
      <c r="H1651" s="104">
        <v>0</v>
      </c>
    </row>
    <row r="1652" spans="1:8" s="100" customFormat="1" x14ac:dyDescent="0.2">
      <c r="A1652" s="139">
        <v>0</v>
      </c>
      <c r="B1652" s="121"/>
      <c r="C1652" s="122"/>
      <c r="D1652" s="102"/>
      <c r="E1652" s="102"/>
      <c r="F1652" s="123"/>
      <c r="G1652" s="104"/>
      <c r="H1652" s="104"/>
    </row>
    <row r="1653" spans="1:8" s="100" customFormat="1" x14ac:dyDescent="0.2">
      <c r="A1653" s="139">
        <v>0</v>
      </c>
      <c r="B1653" s="121"/>
      <c r="C1653" s="122"/>
      <c r="D1653" s="102"/>
      <c r="E1653" s="102"/>
      <c r="F1653" s="123"/>
      <c r="G1653" s="104"/>
      <c r="H1653" s="104"/>
    </row>
    <row r="1654" spans="1:8" ht="15.75" thickBot="1" x14ac:dyDescent="0.25">
      <c r="A1654" s="134">
        <v>0</v>
      </c>
      <c r="B1654" s="135"/>
      <c r="C1654" s="136"/>
      <c r="D1654" s="137"/>
      <c r="E1654" s="110"/>
      <c r="F1654" s="138"/>
      <c r="G1654" s="111"/>
      <c r="H1654" s="111"/>
    </row>
    <row r="1655" spans="1:8" x14ac:dyDescent="0.2">
      <c r="A1655" s="120" t="s">
        <v>1012</v>
      </c>
      <c r="B1655" s="121"/>
      <c r="C1655" s="122"/>
      <c r="F1655" s="123"/>
    </row>
    <row r="1656" spans="1:8" x14ac:dyDescent="0.2">
      <c r="A1656" s="126" t="s">
        <v>115</v>
      </c>
      <c r="B1656" s="127">
        <v>43.25</v>
      </c>
      <c r="C1656" s="128">
        <v>60.5</v>
      </c>
      <c r="D1656" s="102">
        <v>0</v>
      </c>
      <c r="E1656" s="102">
        <v>0</v>
      </c>
      <c r="F1656" s="123">
        <v>0</v>
      </c>
      <c r="G1656" s="104">
        <v>0</v>
      </c>
      <c r="H1656" s="104">
        <v>0</v>
      </c>
    </row>
    <row r="1657" spans="1:8" x14ac:dyDescent="0.2">
      <c r="A1657" s="126" t="s">
        <v>1013</v>
      </c>
      <c r="B1657" s="127">
        <v>34.700000000000003</v>
      </c>
      <c r="C1657" s="128">
        <v>34.700000000000003</v>
      </c>
      <c r="D1657" s="102">
        <v>0</v>
      </c>
      <c r="E1657" s="102">
        <v>0</v>
      </c>
      <c r="F1657" s="123">
        <v>0</v>
      </c>
      <c r="G1657" s="104">
        <v>0</v>
      </c>
      <c r="H1657" s="104">
        <v>0</v>
      </c>
    </row>
    <row r="1658" spans="1:8" x14ac:dyDescent="0.2">
      <c r="A1658" s="126" t="s">
        <v>1014</v>
      </c>
      <c r="B1658" s="127">
        <v>13.4</v>
      </c>
      <c r="C1658" s="128">
        <v>13.4</v>
      </c>
      <c r="D1658" s="102">
        <v>0</v>
      </c>
      <c r="E1658" s="102">
        <v>0</v>
      </c>
      <c r="F1658" s="123">
        <v>0</v>
      </c>
      <c r="G1658" s="104">
        <v>0</v>
      </c>
      <c r="H1658" s="104">
        <v>0</v>
      </c>
    </row>
    <row r="1659" spans="1:8" x14ac:dyDescent="0.2">
      <c r="A1659" s="126">
        <v>0</v>
      </c>
      <c r="B1659" s="127">
        <v>0</v>
      </c>
      <c r="C1659" s="128">
        <v>0</v>
      </c>
      <c r="D1659" s="102">
        <v>0</v>
      </c>
      <c r="E1659" s="102">
        <v>0</v>
      </c>
      <c r="F1659" s="123">
        <v>0</v>
      </c>
      <c r="G1659" s="104">
        <v>0</v>
      </c>
      <c r="H1659" s="104">
        <v>0</v>
      </c>
    </row>
    <row r="1660" spans="1:8" x14ac:dyDescent="0.2">
      <c r="A1660" s="126">
        <v>0</v>
      </c>
      <c r="B1660" s="127">
        <v>0</v>
      </c>
      <c r="C1660" s="128">
        <v>0</v>
      </c>
      <c r="D1660" s="102">
        <v>0</v>
      </c>
      <c r="E1660" s="102">
        <v>0</v>
      </c>
      <c r="F1660" s="123">
        <v>0</v>
      </c>
      <c r="G1660" s="104">
        <v>0</v>
      </c>
      <c r="H1660" s="104">
        <v>0</v>
      </c>
    </row>
    <row r="1661" spans="1:8" x14ac:dyDescent="0.2">
      <c r="A1661" s="126">
        <v>0</v>
      </c>
      <c r="B1661" s="127">
        <v>0</v>
      </c>
      <c r="C1661" s="128">
        <v>0</v>
      </c>
      <c r="D1661" s="102">
        <v>0</v>
      </c>
      <c r="E1661" s="102">
        <v>0</v>
      </c>
      <c r="F1661" s="123">
        <v>0</v>
      </c>
      <c r="G1661" s="104">
        <v>0</v>
      </c>
      <c r="H1661" s="104">
        <v>0</v>
      </c>
    </row>
    <row r="1662" spans="1:8" ht="15.75" thickBot="1" x14ac:dyDescent="0.25">
      <c r="A1662" s="134">
        <v>0</v>
      </c>
      <c r="B1662" s="135"/>
      <c r="C1662" s="136"/>
      <c r="D1662" s="137"/>
      <c r="E1662" s="110"/>
      <c r="F1662" s="138"/>
      <c r="G1662" s="111"/>
      <c r="H1662" s="111"/>
    </row>
    <row r="1663" spans="1:8" x14ac:dyDescent="0.2">
      <c r="A1663" s="120" t="s">
        <v>1015</v>
      </c>
      <c r="B1663" s="121"/>
      <c r="C1663" s="122"/>
      <c r="F1663" s="123"/>
    </row>
    <row r="1664" spans="1:8" x14ac:dyDescent="0.2">
      <c r="A1664" s="126" t="s">
        <v>115</v>
      </c>
      <c r="B1664" s="127">
        <v>17.044</v>
      </c>
      <c r="C1664" s="128">
        <v>17.044</v>
      </c>
      <c r="D1664" s="102">
        <v>1890267</v>
      </c>
      <c r="E1664" s="102">
        <v>336114</v>
      </c>
      <c r="F1664" s="123">
        <v>3221.7710748</v>
      </c>
      <c r="G1664" s="104">
        <v>572.87270160000003</v>
      </c>
      <c r="H1664" s="104">
        <v>3794.6437764000002</v>
      </c>
    </row>
    <row r="1665" spans="1:8" x14ac:dyDescent="0.2">
      <c r="A1665" s="126" t="s">
        <v>1016</v>
      </c>
      <c r="B1665" s="127">
        <v>66.400000000000006</v>
      </c>
      <c r="C1665" s="128">
        <v>66.400000000000006</v>
      </c>
      <c r="D1665" s="102">
        <v>1890267</v>
      </c>
      <c r="E1665" s="102">
        <v>336114</v>
      </c>
      <c r="F1665" s="123">
        <v>12551.372880000003</v>
      </c>
      <c r="G1665" s="104">
        <v>2231.7969600000001</v>
      </c>
      <c r="H1665" s="104">
        <v>14783.169840000002</v>
      </c>
    </row>
    <row r="1666" spans="1:8" x14ac:dyDescent="0.2">
      <c r="A1666" s="126" t="s">
        <v>1017</v>
      </c>
      <c r="B1666" s="127">
        <v>10.199999999999999</v>
      </c>
      <c r="C1666" s="128">
        <v>12.43</v>
      </c>
      <c r="D1666" s="102">
        <v>0</v>
      </c>
      <c r="E1666" s="102">
        <v>0</v>
      </c>
      <c r="F1666" s="123">
        <v>0</v>
      </c>
      <c r="G1666" s="104">
        <v>0</v>
      </c>
      <c r="H1666" s="104">
        <v>0</v>
      </c>
    </row>
    <row r="1667" spans="1:8" x14ac:dyDescent="0.2">
      <c r="A1667" s="126" t="s">
        <v>1018</v>
      </c>
      <c r="B1667" s="127">
        <v>5.6</v>
      </c>
      <c r="C1667" s="128">
        <v>9.7799999999999994</v>
      </c>
      <c r="D1667" s="102">
        <v>0</v>
      </c>
      <c r="E1667" s="102">
        <v>0</v>
      </c>
      <c r="F1667" s="123">
        <v>0</v>
      </c>
      <c r="G1667" s="104">
        <v>0</v>
      </c>
      <c r="H1667" s="104">
        <v>0</v>
      </c>
    </row>
    <row r="1668" spans="1:8" x14ac:dyDescent="0.2">
      <c r="A1668" s="126" t="s">
        <v>633</v>
      </c>
      <c r="B1668" s="127">
        <v>6.1</v>
      </c>
      <c r="C1668" s="128">
        <v>6.1</v>
      </c>
      <c r="D1668" s="102">
        <v>1890267</v>
      </c>
      <c r="E1668" s="102">
        <v>336114</v>
      </c>
      <c r="F1668" s="123">
        <v>1153.06287</v>
      </c>
      <c r="G1668" s="104">
        <v>205.02953999999997</v>
      </c>
      <c r="H1668" s="104">
        <v>1358.09241</v>
      </c>
    </row>
    <row r="1669" spans="1:8" x14ac:dyDescent="0.2">
      <c r="A1669" s="126">
        <v>0</v>
      </c>
      <c r="B1669" s="127">
        <v>0</v>
      </c>
      <c r="C1669" s="128">
        <v>0</v>
      </c>
      <c r="D1669" s="102">
        <v>0</v>
      </c>
      <c r="E1669" s="102">
        <v>0</v>
      </c>
      <c r="F1669" s="123">
        <v>0</v>
      </c>
      <c r="G1669" s="104">
        <v>0</v>
      </c>
      <c r="H1669" s="104">
        <v>0</v>
      </c>
    </row>
    <row r="1670" spans="1:8" x14ac:dyDescent="0.2">
      <c r="A1670" s="126">
        <v>0</v>
      </c>
      <c r="B1670" s="127">
        <v>0</v>
      </c>
      <c r="C1670" s="128">
        <v>0</v>
      </c>
      <c r="D1670" s="102">
        <v>0</v>
      </c>
      <c r="E1670" s="102">
        <v>0</v>
      </c>
      <c r="F1670" s="123">
        <v>0</v>
      </c>
      <c r="G1670" s="104">
        <v>0</v>
      </c>
      <c r="H1670" s="104">
        <v>0</v>
      </c>
    </row>
    <row r="1671" spans="1:8" x14ac:dyDescent="0.2">
      <c r="A1671" s="126">
        <v>0</v>
      </c>
      <c r="B1671" s="127">
        <v>0</v>
      </c>
      <c r="C1671" s="128">
        <v>0</v>
      </c>
      <c r="D1671" s="102">
        <v>0</v>
      </c>
      <c r="E1671" s="102">
        <v>0</v>
      </c>
      <c r="F1671" s="123">
        <v>0</v>
      </c>
      <c r="G1671" s="104">
        <v>0</v>
      </c>
      <c r="H1671" s="104">
        <v>0</v>
      </c>
    </row>
    <row r="1672" spans="1:8" s="100" customFormat="1" x14ac:dyDescent="0.2">
      <c r="A1672" s="139">
        <v>0</v>
      </c>
      <c r="B1672" s="121">
        <v>0</v>
      </c>
      <c r="C1672" s="122">
        <v>0</v>
      </c>
      <c r="D1672" s="102"/>
      <c r="E1672" s="102"/>
      <c r="F1672" s="123"/>
      <c r="G1672" s="104"/>
      <c r="H1672" s="104"/>
    </row>
    <row r="1673" spans="1:8" s="100" customFormat="1" x14ac:dyDescent="0.2">
      <c r="A1673" s="139">
        <v>0</v>
      </c>
      <c r="B1673" s="121">
        <v>0</v>
      </c>
      <c r="C1673" s="122">
        <v>0</v>
      </c>
      <c r="D1673" s="102"/>
      <c r="E1673" s="102"/>
      <c r="F1673" s="123"/>
      <c r="G1673" s="104"/>
      <c r="H1673" s="104"/>
    </row>
    <row r="1674" spans="1:8" ht="15.75" thickBot="1" x14ac:dyDescent="0.25">
      <c r="A1674" s="134">
        <v>0</v>
      </c>
      <c r="B1674" s="135">
        <v>0</v>
      </c>
      <c r="C1674" s="136">
        <v>0</v>
      </c>
      <c r="D1674" s="137"/>
      <c r="E1674" s="142"/>
      <c r="F1674" s="138"/>
      <c r="G1674" s="111"/>
      <c r="H1674" s="111"/>
    </row>
    <row r="1675" spans="1:8" ht="18.75" x14ac:dyDescent="0.2">
      <c r="A1675" s="130" t="s">
        <v>105</v>
      </c>
      <c r="C1675" s="102"/>
      <c r="D1675" s="102">
        <v>359831163</v>
      </c>
      <c r="E1675" s="102">
        <v>176958186</v>
      </c>
      <c r="F1675" s="104">
        <v>3484493.5247375006</v>
      </c>
      <c r="G1675" s="104">
        <v>1668591.4222754808</v>
      </c>
      <c r="H1675" s="145">
        <v>5153084.9470129777</v>
      </c>
    </row>
    <row r="1678" spans="1:8" x14ac:dyDescent="0.2">
      <c r="D1678" s="131"/>
      <c r="E1678" s="131"/>
      <c r="F1678" s="131"/>
      <c r="G1678" s="131"/>
      <c r="H1678" s="131"/>
    </row>
    <row r="1679" spans="1:8" x14ac:dyDescent="0.2">
      <c r="D1679" s="132"/>
      <c r="E1679" s="132"/>
      <c r="F1679" s="132"/>
      <c r="G1679" s="132"/>
      <c r="H1679" s="132"/>
    </row>
    <row r="1693" spans="1:8" s="133" customFormat="1" x14ac:dyDescent="0.2">
      <c r="A1693" s="130"/>
      <c r="B1693" s="101"/>
      <c r="C1693" s="101"/>
      <c r="D1693" s="102"/>
      <c r="E1693" s="102"/>
      <c r="F1693" s="104"/>
      <c r="G1693" s="104"/>
      <c r="H1693" s="104"/>
    </row>
    <row r="1694" spans="1:8" s="133" customFormat="1" x14ac:dyDescent="0.2">
      <c r="A1694" s="130"/>
      <c r="B1694" s="101"/>
      <c r="C1694" s="101"/>
      <c r="D1694" s="102"/>
      <c r="E1694" s="102"/>
      <c r="F1694" s="104"/>
      <c r="G1694" s="104"/>
      <c r="H1694" s="104"/>
    </row>
  </sheetData>
  <sheetProtection selectLockedCells="1"/>
  <mergeCells count="1">
    <mergeCell ref="B11:C11"/>
  </mergeCells>
  <conditionalFormatting sqref="A14:A19">
    <cfRule type="cellIs" dxfId="1" priority="2" operator="equal">
      <formula>0</formula>
    </cfRule>
  </conditionalFormatting>
  <conditionalFormatting sqref="A13:A1674">
    <cfRule type="cellIs" dxfId="0" priority="1" operator="equal">
      <formula>0</formula>
    </cfRule>
  </conditionalFormatting>
  <printOptions horizontalCentered="1" verticalCentered="1" gridLines="1" gridLinesSet="0"/>
  <pageMargins left="0" right="0" top="0" bottom="0" header="0" footer="0"/>
  <pageSetup paperSize="5" scale="36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7203d2c3-413f-43d7-a52d-eb1ac8076465">2018-00358-GRC</Docket_x0020_Number>
    <SERS_x0020_Doc_x0020_Status xmlns="7203d2c3-413f-43d7-a52d-eb1ac8076465">Draft</SERS_x0020_Doc_x0020_Status>
    <DR_x0020_Series xmlns="7203d2c3-413f-43d7-a52d-eb1ac8076465">AG Set 01</DR_x0020_Series>
    <Internal_x0020_Due_x0020_Date xmlns="7203d2c3-413f-43d7-a52d-eb1ac8076465" xsi:nil="true"/>
    <Internal_x0020_Reviewer xmlns="7203d2c3-413f-43d7-a52d-eb1ac8076465">
      <UserInfo>
        <DisplayName/>
        <AccountId xsi:nil="true"/>
        <AccountType/>
      </UserInfo>
    </Internal_x0020_Reviewer>
    <Document_x0020_Type xmlns="7203d2c3-413f-43d7-a52d-eb1ac8076465">Discovery</Document_x0020_Type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709F7476-8C99-499D-8091-4285C1209FDB}"/>
</file>

<file path=customXml/itemProps2.xml><?xml version="1.0" encoding="utf-8"?>
<ds:datastoreItem xmlns:ds="http://schemas.openxmlformats.org/officeDocument/2006/customXml" ds:itemID="{FE388227-A8F7-4DA8-A93B-8BA2ACB87F18}"/>
</file>

<file path=customXml/itemProps3.xml><?xml version="1.0" encoding="utf-8"?>
<ds:datastoreItem xmlns:ds="http://schemas.openxmlformats.org/officeDocument/2006/customXml" ds:itemID="{9B4D0757-3EA9-4E44-8B53-230A3BCE3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Workpaper 1   </vt:lpstr>
      <vt:lpstr>County City State 2013-2017</vt:lpstr>
      <vt:lpstr>2018 State Liability</vt:lpstr>
      <vt:lpstr>2018 County-City</vt:lpstr>
      <vt:lpstr>2018 County-City 2</vt:lpstr>
      <vt:lpstr>'2018 County-City 2'!Print_Area</vt:lpstr>
      <vt:lpstr>'County City State 2013-2017'!Print_Area</vt:lpstr>
      <vt:lpstr>'Workpaper 1   '!Print_Area</vt:lpstr>
      <vt:lpstr>'2018 County-City 2'!Print_Titles</vt:lpstr>
      <vt:lpstr>'County City State 2013-2017'!Print_Titles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KURUNH2</dc:creator>
  <cp:lastModifiedBy>bozmanjg</cp:lastModifiedBy>
  <dcterms:created xsi:type="dcterms:W3CDTF">2018-05-25T15:23:36Z</dcterms:created>
  <dcterms:modified xsi:type="dcterms:W3CDTF">2019-01-16T17:11:33Z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489700</vt:r8>
  </property>
  <property fmtid="{D5CDD505-2E9C-101B-9397-08002B2CF9AE}" pid="3" name="ContentTypeId">
    <vt:lpwstr>0x0101007A55C7437F39F8419B9D8679B2A7FECC</vt:lpwstr>
  </property>
</Properties>
</file>