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KY\2018 Water Rate Case\Discovery\AG\Responses\"/>
    </mc:Choice>
  </mc:AlternateContent>
  <bookViews>
    <workbookView xWindow="0" yWindow="0" windowWidth="19200" windowHeight="8300"/>
  </bookViews>
  <sheets>
    <sheet name="Sheet1" sheetId="1" r:id="rId1"/>
  </sheets>
  <definedNames>
    <definedName name="_xlnm.Print_Area" localSheetId="0">Sheet1!$A$1:$C$44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22" i="1"/>
  <c r="C38" i="1" l="1"/>
  <c r="C41" i="1" s="1"/>
  <c r="C32" i="1"/>
  <c r="C33" i="1" s="1"/>
  <c r="C26" i="1"/>
  <c r="C20" i="1"/>
  <c r="C15" i="1"/>
  <c r="C14" i="1"/>
  <c r="C16" i="1" s="1"/>
  <c r="C8" i="1"/>
  <c r="C11" i="1" s="1"/>
</calcChain>
</file>

<file path=xl/sharedStrings.xml><?xml version="1.0" encoding="utf-8"?>
<sst xmlns="http://schemas.openxmlformats.org/spreadsheetml/2006/main" count="39" uniqueCount="38">
  <si>
    <t>Kentucky American Water</t>
  </si>
  <si>
    <t>Response to AGDR #1, Item 21</t>
  </si>
  <si>
    <t>Infrastructure Investment Driver</t>
  </si>
  <si>
    <t>Rate Base 2018 Rate Case</t>
  </si>
  <si>
    <t>Rate Base Variance</t>
  </si>
  <si>
    <t>a</t>
  </si>
  <si>
    <t>Pre-Tax ROR 2018 Rate Case</t>
  </si>
  <si>
    <t>Rate Base - 2018 Rate Case</t>
  </si>
  <si>
    <t>b</t>
  </si>
  <si>
    <t>Pre-Tax Cost of Capital Variance</t>
  </si>
  <si>
    <t>c</t>
  </si>
  <si>
    <t>Depreciation Variance</t>
  </si>
  <si>
    <t>e = a+b+c+d</t>
  </si>
  <si>
    <t>Approximate Infrastructure Driver</t>
  </si>
  <si>
    <t>TCJA Stub Period Reset</t>
  </si>
  <si>
    <t>Approximate TCJA Stub Period Driver</t>
  </si>
  <si>
    <t>($3.4 mm TCJA Stub Period / 10 months x 12 months)</t>
  </si>
  <si>
    <t>Property Tax</t>
  </si>
  <si>
    <t>Property Tax 2018 Rate Case As Filed</t>
  </si>
  <si>
    <t>Approximate Property Tax Driver</t>
  </si>
  <si>
    <t>Expenses</t>
  </si>
  <si>
    <t>O&amp;M 2018 Rate Case As Filed</t>
  </si>
  <si>
    <t>Property Tax Increase Percent</t>
  </si>
  <si>
    <t>Depreciation - 2018 Rate Case</t>
  </si>
  <si>
    <t>Approximate Rate Base 2015 Rate Case*</t>
  </si>
  <si>
    <t>Approximate Pre-Tax ROR 2015 Rate Case (at updated federal tax rate)*</t>
  </si>
  <si>
    <t>Depreciation - 2015 Rate Case*</t>
  </si>
  <si>
    <t>Property Tax - 2015 Rate Case*</t>
  </si>
  <si>
    <t>O&amp;M 2015 Rate Case*</t>
  </si>
  <si>
    <t>O&amp;M Driver A) Performance Pay 2018 Rate Case</t>
  </si>
  <si>
    <t>O&amp;M Driver B) Other O&amp;M</t>
  </si>
  <si>
    <t>Approximate O&amp;M Total Driver</t>
  </si>
  <si>
    <t>*All figures from 2015 Rate Case are estimates.  Consequently all drivers are estimates as well.</t>
  </si>
  <si>
    <t>f</t>
  </si>
  <si>
    <t>g</t>
  </si>
  <si>
    <t>h=f-g</t>
  </si>
  <si>
    <t>Variance from Approximate 2015 Case Cost of Capital</t>
  </si>
  <si>
    <t>Case No. 2018-00358 - Approximate Rate Case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</si>
</sst>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  <numFmt numFmtId="167" formatCode="_(&quot;$&quot;* #,##0.0_);_(&quot;$&quot;* \(#,##0.0\);_(&quot;$&quot;* &quot;-&quot;_);_(@_)"/>
    <numFmt numFmtId="168" formatCode="0.0%"/>
    <numFmt numFmtId="169" formatCode="&quot;$&quot;#,##0.0_);\(&quot;$&quot;#,##0.0\)"/>
    <numFmt numFmtId="170" formatCode="_(&quot;$&quot;* #,##0.0_);_(&quot;$&quot;* \(#,##0.0\);_(&quot;$&quot;* &quot;-&quot;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164" fontId="3" fillId="0" borderId="0" xfId="3" applyNumberFormat="1" applyFont="1"/>
    <xf numFmtId="164" fontId="4" fillId="0" borderId="0" xfId="3" applyNumberFormat="1" applyFont="1"/>
    <xf numFmtId="164" fontId="4" fillId="0" borderId="0" xfId="3" applyNumberFormat="1" applyFont="1" applyBorder="1" applyAlignment="1"/>
    <xf numFmtId="164" fontId="4" fillId="0" borderId="0" xfId="3" applyNumberFormat="1" applyFont="1" applyBorder="1"/>
    <xf numFmtId="164" fontId="3" fillId="0" borderId="1" xfId="3" applyNumberFormat="1" applyFont="1" applyBorder="1" applyAlignment="1">
      <alignment horizontal="left"/>
    </xf>
    <xf numFmtId="164" fontId="4" fillId="0" borderId="1" xfId="3" applyNumberFormat="1" applyFont="1" applyBorder="1"/>
    <xf numFmtId="164" fontId="4" fillId="0" borderId="0" xfId="3" applyNumberFormat="1" applyFont="1" applyBorder="1" applyAlignment="1">
      <alignment horizontal="left" indent="2"/>
    </xf>
    <xf numFmtId="165" fontId="4" fillId="0" borderId="0" xfId="1" applyNumberFormat="1" applyFont="1" applyBorder="1"/>
    <xf numFmtId="166" fontId="4" fillId="0" borderId="1" xfId="3" applyNumberFormat="1" applyFont="1" applyFill="1" applyBorder="1"/>
    <xf numFmtId="167" fontId="5" fillId="0" borderId="0" xfId="4" applyNumberFormat="1" applyFont="1" applyFill="1" applyBorder="1" applyProtection="1"/>
    <xf numFmtId="164" fontId="4" fillId="0" borderId="0" xfId="3" applyNumberFormat="1" applyFont="1" applyFill="1" applyBorder="1"/>
    <xf numFmtId="168" fontId="4" fillId="0" borderId="1" xfId="2" applyNumberFormat="1" applyFont="1" applyFill="1" applyBorder="1"/>
    <xf numFmtId="165" fontId="4" fillId="0" borderId="2" xfId="1" applyNumberFormat="1" applyFont="1" applyFill="1" applyBorder="1"/>
    <xf numFmtId="168" fontId="4" fillId="0" borderId="0" xfId="2" applyNumberFormat="1" applyFont="1" applyFill="1" applyBorder="1"/>
    <xf numFmtId="10" fontId="4" fillId="0" borderId="3" xfId="2" applyNumberFormat="1" applyFont="1" applyFill="1" applyBorder="1"/>
    <xf numFmtId="165" fontId="4" fillId="0" borderId="0" xfId="2" applyNumberFormat="1" applyFont="1" applyFill="1" applyBorder="1"/>
    <xf numFmtId="165" fontId="4" fillId="0" borderId="0" xfId="1" applyNumberFormat="1" applyFont="1" applyFill="1" applyBorder="1"/>
    <xf numFmtId="166" fontId="4" fillId="0" borderId="0" xfId="3" applyNumberFormat="1" applyFont="1" applyFill="1" applyBorder="1"/>
    <xf numFmtId="165" fontId="4" fillId="0" borderId="2" xfId="1" applyNumberFormat="1" applyFont="1" applyBorder="1"/>
    <xf numFmtId="44" fontId="0" fillId="0" borderId="0" xfId="0" applyNumberFormat="1"/>
    <xf numFmtId="164" fontId="3" fillId="0" borderId="1" xfId="3" applyNumberFormat="1" applyFont="1" applyBorder="1" applyAlignment="1">
      <alignment horizontal="left" wrapText="1"/>
    </xf>
    <xf numFmtId="42" fontId="5" fillId="0" borderId="0" xfId="4" applyNumberFormat="1" applyFont="1" applyBorder="1" applyProtection="1"/>
    <xf numFmtId="167" fontId="7" fillId="0" borderId="0" xfId="4" applyNumberFormat="1" applyFont="1" applyBorder="1" applyProtection="1">
      <protection locked="0"/>
    </xf>
    <xf numFmtId="167" fontId="5" fillId="0" borderId="5" xfId="4" applyNumberFormat="1" applyFont="1" applyBorder="1" applyProtection="1"/>
    <xf numFmtId="170" fontId="0" fillId="0" borderId="0" xfId="0" applyNumberFormat="1"/>
    <xf numFmtId="164" fontId="8" fillId="0" borderId="0" xfId="3" applyNumberFormat="1" applyFont="1" applyBorder="1" applyAlignment="1">
      <alignment horizontal="left" indent="2"/>
    </xf>
    <xf numFmtId="164" fontId="3" fillId="0" borderId="0" xfId="3" applyNumberFormat="1" applyFont="1" applyBorder="1" applyAlignment="1">
      <alignment horizontal="center"/>
    </xf>
    <xf numFmtId="164" fontId="4" fillId="0" borderId="0" xfId="3" applyNumberFormat="1" applyFont="1" applyAlignment="1">
      <alignment horizontal="left" indent="2"/>
    </xf>
    <xf numFmtId="165" fontId="4" fillId="0" borderId="0" xfId="1" applyNumberFormat="1" applyFont="1"/>
    <xf numFmtId="165" fontId="4" fillId="0" borderId="0" xfId="1" applyNumberFormat="1" applyFont="1" applyFill="1"/>
    <xf numFmtId="166" fontId="4" fillId="0" borderId="0" xfId="3" applyNumberFormat="1" applyFont="1"/>
    <xf numFmtId="42" fontId="6" fillId="0" borderId="0" xfId="4" applyNumberFormat="1" applyFont="1" applyBorder="1" applyAlignment="1" applyProtection="1">
      <alignment horizontal="left" indent="2"/>
    </xf>
    <xf numFmtId="9" fontId="6" fillId="0" borderId="0" xfId="2" applyFont="1" applyFill="1" applyBorder="1" applyProtection="1"/>
    <xf numFmtId="165" fontId="4" fillId="0" borderId="3" xfId="1" applyNumberFormat="1" applyFont="1" applyBorder="1"/>
    <xf numFmtId="165" fontId="4" fillId="0" borderId="1" xfId="1" applyNumberFormat="1" applyFont="1" applyBorder="1"/>
    <xf numFmtId="165" fontId="4" fillId="0" borderId="4" xfId="1" applyNumberFormat="1" applyFont="1" applyBorder="1"/>
    <xf numFmtId="164" fontId="4" fillId="0" borderId="1" xfId="3" applyNumberFormat="1" applyFont="1" applyBorder="1" applyAlignment="1">
      <alignment horizontal="left" wrapText="1"/>
    </xf>
    <xf numFmtId="169" fontId="4" fillId="0" borderId="5" xfId="3" applyNumberFormat="1" applyFont="1" applyBorder="1"/>
  </cellXfs>
  <cellStyles count="5">
    <cellStyle name="Comma 2" xfId="3"/>
    <cellStyle name="Currency" xfId="1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activeCell="A3" sqref="A3"/>
    </sheetView>
  </sheetViews>
  <sheetFormatPr defaultRowHeight="14.5" x14ac:dyDescent="0.35"/>
  <cols>
    <col min="1" max="1" width="13.36328125" style="2" customWidth="1"/>
    <col min="2" max="2" width="66.08984375" style="2" bestFit="1" customWidth="1"/>
    <col min="3" max="3" width="24.6328125" style="2" bestFit="1" customWidth="1"/>
  </cols>
  <sheetData>
    <row r="1" spans="1:5" x14ac:dyDescent="0.35">
      <c r="A1" s="1" t="s">
        <v>0</v>
      </c>
    </row>
    <row r="2" spans="1:5" x14ac:dyDescent="0.35">
      <c r="A2" s="1" t="s">
        <v>37</v>
      </c>
    </row>
    <row r="3" spans="1:5" x14ac:dyDescent="0.35">
      <c r="A3" s="1" t="s">
        <v>1</v>
      </c>
    </row>
    <row r="4" spans="1:5" x14ac:dyDescent="0.35">
      <c r="A4" s="3"/>
      <c r="C4" s="4"/>
    </row>
    <row r="5" spans="1:5" x14ac:dyDescent="0.35">
      <c r="A5" s="5" t="s">
        <v>2</v>
      </c>
      <c r="B5" s="6"/>
      <c r="C5" s="6"/>
    </row>
    <row r="6" spans="1:5" x14ac:dyDescent="0.35">
      <c r="B6" s="7" t="s">
        <v>3</v>
      </c>
      <c r="C6" s="8">
        <v>441.1</v>
      </c>
    </row>
    <row r="7" spans="1:5" x14ac:dyDescent="0.35">
      <c r="B7" s="7" t="s">
        <v>24</v>
      </c>
      <c r="C7" s="9">
        <v>405.7</v>
      </c>
      <c r="E7" s="2"/>
    </row>
    <row r="8" spans="1:5" x14ac:dyDescent="0.35">
      <c r="B8" s="7" t="s">
        <v>4</v>
      </c>
      <c r="C8" s="10">
        <f>C6-C7</f>
        <v>35.400000000000034</v>
      </c>
    </row>
    <row r="9" spans="1:5" x14ac:dyDescent="0.35">
      <c r="B9" s="7"/>
      <c r="C9" s="11"/>
    </row>
    <row r="10" spans="1:5" x14ac:dyDescent="0.35">
      <c r="B10" s="7" t="s">
        <v>25</v>
      </c>
      <c r="C10" s="12">
        <v>9.2999999999999999E-2</v>
      </c>
    </row>
    <row r="11" spans="1:5" x14ac:dyDescent="0.35">
      <c r="A11" s="2" t="s">
        <v>5</v>
      </c>
      <c r="B11" s="7" t="s">
        <v>4</v>
      </c>
      <c r="C11" s="13">
        <f>C8*C10</f>
        <v>3.2922000000000033</v>
      </c>
    </row>
    <row r="12" spans="1:5" x14ac:dyDescent="0.35">
      <c r="B12" s="7"/>
      <c r="C12" s="11"/>
    </row>
    <row r="13" spans="1:5" x14ac:dyDescent="0.35">
      <c r="B13" s="7" t="s">
        <v>6</v>
      </c>
      <c r="C13" s="14">
        <v>0.1</v>
      </c>
    </row>
    <row r="14" spans="1:5" x14ac:dyDescent="0.35">
      <c r="B14" s="7" t="s">
        <v>36</v>
      </c>
      <c r="C14" s="15">
        <f>C13-C10</f>
        <v>7.0000000000000062E-3</v>
      </c>
    </row>
    <row r="15" spans="1:5" x14ac:dyDescent="0.35">
      <c r="B15" s="7" t="s">
        <v>7</v>
      </c>
      <c r="C15" s="16">
        <f>C6</f>
        <v>441.1</v>
      </c>
    </row>
    <row r="16" spans="1:5" x14ac:dyDescent="0.35">
      <c r="A16" s="2" t="s">
        <v>8</v>
      </c>
      <c r="B16" s="7" t="s">
        <v>9</v>
      </c>
      <c r="C16" s="13">
        <f>C14*C15</f>
        <v>3.087700000000003</v>
      </c>
    </row>
    <row r="17" spans="1:5" x14ac:dyDescent="0.35">
      <c r="B17" s="7"/>
      <c r="C17" s="11"/>
    </row>
    <row r="18" spans="1:5" x14ac:dyDescent="0.35">
      <c r="B18" s="7" t="s">
        <v>23</v>
      </c>
      <c r="C18" s="17">
        <v>18.3</v>
      </c>
    </row>
    <row r="19" spans="1:5" x14ac:dyDescent="0.35">
      <c r="B19" s="7" t="s">
        <v>26</v>
      </c>
      <c r="C19" s="18">
        <v>14.9</v>
      </c>
    </row>
    <row r="20" spans="1:5" x14ac:dyDescent="0.35">
      <c r="A20" s="2" t="s">
        <v>10</v>
      </c>
      <c r="B20" s="7" t="s">
        <v>11</v>
      </c>
      <c r="C20" s="19">
        <f>C18-C19</f>
        <v>3.4000000000000004</v>
      </c>
    </row>
    <row r="21" spans="1:5" x14ac:dyDescent="0.35">
      <c r="B21" s="7"/>
      <c r="C21" s="8"/>
    </row>
    <row r="22" spans="1:5" ht="15" thickBot="1" x14ac:dyDescent="0.4">
      <c r="A22" s="2" t="s">
        <v>12</v>
      </c>
      <c r="B22" s="7" t="s">
        <v>13</v>
      </c>
      <c r="C22" s="36">
        <f>C11+C16+C20</f>
        <v>9.7799000000000067</v>
      </c>
      <c r="D22" s="20"/>
      <c r="E22" s="20"/>
    </row>
    <row r="23" spans="1:5" ht="15" thickTop="1" x14ac:dyDescent="0.35">
      <c r="B23" s="4"/>
      <c r="C23" s="4"/>
    </row>
    <row r="24" spans="1:5" x14ac:dyDescent="0.35">
      <c r="B24" s="4"/>
      <c r="C24" s="4"/>
    </row>
    <row r="25" spans="1:5" x14ac:dyDescent="0.35">
      <c r="A25" s="5" t="s">
        <v>14</v>
      </c>
      <c r="B25" s="37"/>
      <c r="C25" s="6"/>
    </row>
    <row r="26" spans="1:5" ht="15" thickBot="1" x14ac:dyDescent="0.4">
      <c r="B26" s="7" t="s">
        <v>15</v>
      </c>
      <c r="C26" s="38">
        <f>3.4/10*12</f>
        <v>4.08</v>
      </c>
    </row>
    <row r="27" spans="1:5" ht="15" thickTop="1" x14ac:dyDescent="0.35">
      <c r="B27" s="32" t="s">
        <v>16</v>
      </c>
      <c r="C27" s="22"/>
    </row>
    <row r="28" spans="1:5" x14ac:dyDescent="0.35">
      <c r="B28" s="4"/>
      <c r="C28" s="4"/>
    </row>
    <row r="29" spans="1:5" x14ac:dyDescent="0.35">
      <c r="A29" s="21" t="s">
        <v>17</v>
      </c>
      <c r="B29" s="6"/>
      <c r="C29" s="6"/>
    </row>
    <row r="30" spans="1:5" x14ac:dyDescent="0.35">
      <c r="B30" s="7" t="s">
        <v>18</v>
      </c>
      <c r="C30" s="23">
        <v>7</v>
      </c>
    </row>
    <row r="31" spans="1:5" x14ac:dyDescent="0.35">
      <c r="B31" s="7" t="s">
        <v>27</v>
      </c>
      <c r="C31" s="18">
        <v>5.4</v>
      </c>
    </row>
    <row r="32" spans="1:5" ht="15" thickBot="1" x14ac:dyDescent="0.4">
      <c r="B32" s="7" t="s">
        <v>19</v>
      </c>
      <c r="C32" s="24">
        <f>C30-C31</f>
        <v>1.5999999999999996</v>
      </c>
      <c r="D32" s="25"/>
    </row>
    <row r="33" spans="1:6" ht="15" thickTop="1" x14ac:dyDescent="0.35">
      <c r="B33" s="26" t="s">
        <v>22</v>
      </c>
      <c r="C33" s="33">
        <f>C32/C31</f>
        <v>0.29629629629629622</v>
      </c>
      <c r="D33" s="25"/>
      <c r="E33" s="20"/>
      <c r="F33" s="20"/>
    </row>
    <row r="34" spans="1:6" x14ac:dyDescent="0.35">
      <c r="B34" s="4"/>
      <c r="C34" s="27"/>
    </row>
    <row r="35" spans="1:6" x14ac:dyDescent="0.35">
      <c r="A35" s="21" t="s">
        <v>20</v>
      </c>
      <c r="B35" s="6"/>
      <c r="C35" s="6"/>
      <c r="F35" s="20"/>
    </row>
    <row r="36" spans="1:6" x14ac:dyDescent="0.35">
      <c r="B36" s="28" t="s">
        <v>21</v>
      </c>
      <c r="C36" s="29">
        <v>37.799999999999997</v>
      </c>
      <c r="F36" s="20"/>
    </row>
    <row r="37" spans="1:6" x14ac:dyDescent="0.35">
      <c r="B37" s="28" t="s">
        <v>28</v>
      </c>
      <c r="C37" s="30">
        <f>C36-7.1</f>
        <v>30.699999999999996</v>
      </c>
    </row>
    <row r="38" spans="1:6" x14ac:dyDescent="0.35">
      <c r="A38" s="2" t="s">
        <v>33</v>
      </c>
      <c r="B38" s="28" t="s">
        <v>31</v>
      </c>
      <c r="C38" s="34">
        <f>C36-C37</f>
        <v>7.1000000000000014</v>
      </c>
    </row>
    <row r="39" spans="1:6" x14ac:dyDescent="0.35">
      <c r="B39" s="28"/>
      <c r="C39" s="8"/>
    </row>
    <row r="40" spans="1:6" x14ac:dyDescent="0.35">
      <c r="A40" s="2" t="s">
        <v>34</v>
      </c>
      <c r="B40" s="28" t="s">
        <v>29</v>
      </c>
      <c r="C40" s="35">
        <v>1.8</v>
      </c>
    </row>
    <row r="41" spans="1:6" x14ac:dyDescent="0.35">
      <c r="A41" s="2" t="s">
        <v>35</v>
      </c>
      <c r="B41" s="28" t="s">
        <v>30</v>
      </c>
      <c r="C41" s="8">
        <f>C38-C40</f>
        <v>5.3000000000000016</v>
      </c>
    </row>
    <row r="42" spans="1:6" x14ac:dyDescent="0.35">
      <c r="B42" s="28"/>
    </row>
    <row r="43" spans="1:6" x14ac:dyDescent="0.35">
      <c r="A43" s="2" t="s">
        <v>32</v>
      </c>
      <c r="B43" s="28"/>
      <c r="C43" s="31"/>
    </row>
  </sheetData>
  <pageMargins left="0.7" right="0.7" top="0.75" bottom="0.75" header="0.3" footer="0.3"/>
  <pageSetup scale="8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30" ma:contentTypeDescription="Create a new document." ma:contentTypeScope="" ma:versionID="3684ef0c50068affd1c40a2efe548bb6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283d0da0a23a82ede699ea5e9dcfcdd3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8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  <xsd:enumeration value="Administrative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19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al_x0020_Due_x0020_Date xmlns="7203d2c3-413f-43d7-a52d-eb1ac8076465" xsi:nil="true"/>
    <SERS_x0020_Doc_x0020_Status xmlns="7203d2c3-413f-43d7-a52d-eb1ac8076465">Draft</SERS_x0020_Doc_x0020_Status>
    <Internal_x0020_Due_x0020_Date xmlns="7203d2c3-413f-43d7-a52d-eb1ac8076465" xsi:nil="true"/>
    <Document_x0020_Type xmlns="7203d2c3-413f-43d7-a52d-eb1ac8076465">Discovery</Document_x0020_Type>
  </documentManagement>
</p:properties>
</file>

<file path=customXml/itemProps1.xml><?xml version="1.0" encoding="utf-8"?>
<ds:datastoreItem xmlns:ds="http://schemas.openxmlformats.org/officeDocument/2006/customXml" ds:itemID="{CB856F39-9016-4DEA-A9B5-58ADAC6AACED}"/>
</file>

<file path=customXml/itemProps2.xml><?xml version="1.0" encoding="utf-8"?>
<ds:datastoreItem xmlns:ds="http://schemas.openxmlformats.org/officeDocument/2006/customXml" ds:itemID="{63FBA85C-D1E6-4EFF-BDA7-3C6F6ACA3F1B}"/>
</file>

<file path=customXml/itemProps3.xml><?xml version="1.0" encoding="utf-8"?>
<ds:datastoreItem xmlns:ds="http://schemas.openxmlformats.org/officeDocument/2006/customXml" ds:itemID="{7C83D2F4-37E8-4F41-BE6D-2F1265C68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KAW_R_AGDR1_NUM021_Attachment</dc:title>
  <dc:creator>Melissa L Schwarzell</dc:creator>
  <cp:lastModifiedBy>Melissa L Schwarzell</cp:lastModifiedBy>
  <cp:lastPrinted>2019-01-25T21:17:45Z</cp:lastPrinted>
  <dcterms:created xsi:type="dcterms:W3CDTF">2019-01-25T20:23:27Z</dcterms:created>
  <dcterms:modified xsi:type="dcterms:W3CDTF">2019-01-25T21:57:20Z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0x0101007A55C7437F39F8419B9D8679B2A7FECC</vt:lpwstr>
  </property>
</Properties>
</file>