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275"/>
  </bookViews>
  <sheets>
    <sheet name="KIUC 2-22" sheetId="1" r:id="rId1"/>
  </sheets>
  <externalReferences>
    <externalReference r:id="rId2"/>
  </externalReferences>
  <definedNames>
    <definedName name="\\" hidden="1">#REF!</definedName>
    <definedName name="\\\" hidden="1">#REF!</definedName>
    <definedName name="\\\\" hidden="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_key3" hidden="1">#REF!</definedName>
    <definedName name="_Fill" hidden="1">#REF!</definedName>
    <definedName name="_Key1" hidden="1">#REF!</definedName>
    <definedName name="_Key2" hidden="1">#REF!</definedName>
    <definedName name="_Key3" hidden="1">#REF!</definedName>
    <definedName name="_key4" hidden="1">#REF!</definedName>
    <definedName name="_Order1" hidden="1">0</definedName>
    <definedName name="_Order2" hidden="1">0</definedName>
    <definedName name="_Sort" hidden="1">#REF!</definedName>
    <definedName name="ahahahahaha" hidden="1">{"'Server Configuration'!$A$1:$DB$281"}</definedName>
    <definedName name="blip" hidden="1">{"'Server Configuration'!$A$1:$DB$281"}</definedName>
    <definedName name="BNE_MESSAGES_HIDDEN" hidden="1">#REF!</definedName>
    <definedName name="faf" hidden="1">#REF!</definedName>
    <definedName name="fl" hidden="1">[1]PopCache!$A$1:$A$2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HTML1_1" hidden="1">"[MWHCUST.XLW]Intranet!$A$1:$I$42"</definedName>
    <definedName name="HTML1_10" hidden="1">""</definedName>
    <definedName name="HTML1_11" hidden="1">1</definedName>
    <definedName name="HTML1_12" hidden="1">"E:\Working\pages\Update\MwhCust.htm"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1</definedName>
    <definedName name="HTML1_8" hidden="1">"10/10/96"</definedName>
    <definedName name="HTML1_9" hidden="1">"LGE Energy Division User"</definedName>
    <definedName name="HTML2_1" hidden="1">"[MWHCUST.XLW]Intranet!$A$1:$I$40"</definedName>
    <definedName name="HTML2_10" hidden="1">""</definedName>
    <definedName name="HTML2_11" hidden="1">1</definedName>
    <definedName name="HTML2_12" hidden="1">"E:\Working\pages\Update\mwhcust.htm"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"10/10/96"</definedName>
    <definedName name="HTML2_9" hidden="1">"LGE Energy Division User"</definedName>
    <definedName name="HTML3_1" hidden="1">"[MWHCUST.XLW]Intranet!$A$1:$J$40"</definedName>
    <definedName name="HTML3_10" hidden="1">""</definedName>
    <definedName name="HTML3_11" hidden="1">1</definedName>
    <definedName name="HTML3_12" hidden="1">"E:\Working\pages\Update\MwhCust.htm"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1</definedName>
    <definedName name="HTML3_8" hidden="1">"10/10/96"</definedName>
    <definedName name="HTML3_9" hidden="1">"LGE Energy Division User"</definedName>
    <definedName name="HTMLCount" hidden="1">3</definedName>
    <definedName name="jijul" hidden="1">#REF!</definedName>
    <definedName name="_xlnm.Print_Area" localSheetId="0">'KIUC 2-22'!$A$1:$E$26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14" i="1" l="1"/>
  <c r="E18" i="1"/>
  <c r="C9" i="1"/>
</calcChain>
</file>

<file path=xl/sharedStrings.xml><?xml version="1.0" encoding="utf-8"?>
<sst xmlns="http://schemas.openxmlformats.org/spreadsheetml/2006/main" count="25" uniqueCount="16">
  <si>
    <t>13 Month Average</t>
  </si>
  <si>
    <t>Description</t>
  </si>
  <si>
    <t>Total Company Balance</t>
  </si>
  <si>
    <t>Rounding</t>
  </si>
  <si>
    <t>Cash Working Capital (Income Statement)</t>
  </si>
  <si>
    <t>Less: ECR Cash Working Capital</t>
  </si>
  <si>
    <t>Sources:</t>
  </si>
  <si>
    <t>Line No. 43 Cash Working Capital (Income Statement) Calculation:</t>
  </si>
  <si>
    <t>Electric</t>
  </si>
  <si>
    <t>Gas</t>
  </si>
  <si>
    <t>Cash Working Capital (Lead/Lag)-Electric Operations</t>
  </si>
  <si>
    <t>Cash Working Capital (Lead/Lag)-Gas Operations</t>
  </si>
  <si>
    <t>Schedule B-5.2-Gas Operations, Line No. 43, Page 3 of 4</t>
  </si>
  <si>
    <t>Schedule B-5.2-Electric Operations, Line No. 46, Page 4 of 6</t>
  </si>
  <si>
    <t>Schedule B-5.2-Electric Operations, Line No. 49, Page 4 of 6</t>
  </si>
  <si>
    <t>Plus: Cash Working Capital (Lead/Lag)-Gas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</si>
</sst>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quotePrefix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quotePrefix="1" applyFont="1" applyFill="1" applyAlignment="1">
      <alignment horizontal="left"/>
    </xf>
    <xf numFmtId="164" fontId="1" fillId="0" borderId="0" xfId="0" applyNumberFormat="1" applyFont="1" applyFill="1"/>
    <xf numFmtId="43" fontId="1" fillId="0" borderId="0" xfId="0" applyNumberFormat="1" applyFont="1"/>
    <xf numFmtId="0" fontId="1" fillId="0" borderId="0" xfId="0" applyFont="1" applyFill="1"/>
    <xf numFmtId="164" fontId="1" fillId="0" borderId="0" xfId="1" applyNumberFormat="1" applyFont="1" applyFill="1"/>
    <xf numFmtId="164" fontId="1" fillId="0" borderId="0" xfId="0" applyNumberFormat="1" applyFont="1" applyFill="1" applyBorder="1"/>
    <xf numFmtId="164" fontId="1" fillId="0" borderId="0" xfId="1" applyNumberFormat="1" applyFont="1" applyFill="1" applyBorder="1"/>
    <xf numFmtId="0" fontId="1" fillId="0" borderId="1" xfId="0" applyFont="1" applyBorder="1"/>
    <xf numFmtId="164" fontId="1" fillId="0" borderId="2" xfId="0" applyNumberFormat="1" applyFont="1" applyBorder="1"/>
    <xf numFmtId="37" fontId="1" fillId="0" borderId="0" xfId="2" applyNumberFormat="1" applyFont="1" applyFill="1" applyAlignment="1"/>
  </cellXfs>
  <cellStyles count="3">
    <cellStyle name="Comma" xfId="1" builtinId="3"/>
    <cellStyle name="Normal" xfId="0" builtinId="0"/>
    <cellStyle name="Normal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nergy%20Services\Reporting\2014%20Reporting\02%20February%202014\Gen%20%20Services\Revised%20Gen%20Services%20Feb%20Accru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Plant Input"/>
      <sheetName val="EiS Data Dump"/>
      <sheetName val="Instructions"/>
      <sheetName val="Gen Serv Accrual Tab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workbookViewId="0">
      <selection activeCell="D7" sqref="D7"/>
    </sheetView>
  </sheetViews>
  <sheetFormatPr defaultRowHeight="12.75" x14ac:dyDescent="0.2"/>
  <cols>
    <col min="1" max="1" width="5.7109375" style="1" customWidth="1"/>
    <col min="2" max="2" width="57.28515625" style="2" customWidth="1"/>
    <col min="3" max="5" width="16.7109375" style="2" customWidth="1"/>
    <col min="6" max="6" width="14.5703125" style="2" bestFit="1" customWidth="1"/>
    <col min="7" max="7" width="12.5703125" style="2" customWidth="1"/>
    <col min="8" max="10" width="11.85546875" style="2" bestFit="1" customWidth="1"/>
    <col min="11" max="16384" width="9.140625" style="2"/>
  </cols>
  <sheetData>
    <row r="1" spans="1:14" x14ac:dyDescent="0.2">
      <c r="C1" s="3" t="s">
        <v>0</v>
      </c>
      <c r="D1" s="3" t="s">
        <v>0</v>
      </c>
      <c r="E1" s="3" t="s">
        <v>0</v>
      </c>
    </row>
    <row r="2" spans="1:14" ht="25.5" x14ac:dyDescent="0.2">
      <c r="A2" s="3"/>
      <c r="B2" s="4" t="s">
        <v>1</v>
      </c>
      <c r="C2" s="5" t="s">
        <v>2</v>
      </c>
      <c r="D2" s="5" t="s">
        <v>8</v>
      </c>
      <c r="E2" s="5" t="s">
        <v>9</v>
      </c>
      <c r="F2" s="6"/>
      <c r="G2" s="6"/>
      <c r="H2" s="6"/>
      <c r="I2" s="6"/>
      <c r="J2" s="6"/>
      <c r="K2" s="6"/>
      <c r="L2" s="6"/>
      <c r="M2" s="6"/>
      <c r="N2" s="6"/>
    </row>
    <row r="3" spans="1:14" x14ac:dyDescent="0.2">
      <c r="A3" s="3"/>
      <c r="B3" s="7"/>
      <c r="C3" s="3"/>
      <c r="D3" s="3"/>
      <c r="E3" s="3"/>
      <c r="F3" s="6"/>
      <c r="G3" s="6"/>
      <c r="H3" s="6"/>
      <c r="I3" s="6"/>
      <c r="J3" s="6"/>
      <c r="K3" s="6"/>
      <c r="L3" s="6"/>
      <c r="M3" s="6"/>
      <c r="N3" s="6"/>
    </row>
    <row r="4" spans="1:14" x14ac:dyDescent="0.2">
      <c r="B4" s="8" t="s">
        <v>7</v>
      </c>
      <c r="C4" s="17"/>
      <c r="D4" s="14"/>
      <c r="E4" s="14"/>
      <c r="F4" s="11"/>
      <c r="G4" s="12"/>
      <c r="H4" s="11"/>
      <c r="I4" s="11"/>
    </row>
    <row r="5" spans="1:14" x14ac:dyDescent="0.2">
      <c r="B5" s="8"/>
      <c r="C5" s="9"/>
      <c r="E5" s="10"/>
      <c r="F5" s="11"/>
      <c r="G5" s="12"/>
      <c r="H5" s="11"/>
      <c r="I5" s="11"/>
    </row>
    <row r="6" spans="1:14" x14ac:dyDescent="0.2">
      <c r="A6" s="1">
        <v>1</v>
      </c>
      <c r="B6" s="2" t="s">
        <v>10</v>
      </c>
      <c r="C6" s="17">
        <v>27829380.678646788</v>
      </c>
      <c r="D6" s="14"/>
      <c r="E6" s="14"/>
      <c r="F6" s="11"/>
      <c r="G6" s="11"/>
      <c r="H6" s="11"/>
      <c r="I6" s="11"/>
    </row>
    <row r="7" spans="1:14" x14ac:dyDescent="0.2">
      <c r="A7" s="1">
        <v>2</v>
      </c>
      <c r="B7" s="2" t="s">
        <v>15</v>
      </c>
      <c r="C7" s="13">
        <v>1419153.3735155889</v>
      </c>
      <c r="F7" s="11"/>
      <c r="G7" s="11"/>
      <c r="H7" s="11"/>
      <c r="I7" s="11"/>
    </row>
    <row r="8" spans="1:14" x14ac:dyDescent="0.2">
      <c r="A8" s="1">
        <v>3</v>
      </c>
      <c r="B8" s="2" t="s">
        <v>3</v>
      </c>
      <c r="C8" s="15">
        <v>0</v>
      </c>
    </row>
    <row r="9" spans="1:14" ht="13.5" thickBot="1" x14ac:dyDescent="0.25">
      <c r="A9" s="1">
        <v>4</v>
      </c>
      <c r="B9" s="8" t="s">
        <v>4</v>
      </c>
      <c r="C9" s="16">
        <f>SUM(C6:C8)</f>
        <v>29248534.052162375</v>
      </c>
    </row>
    <row r="10" spans="1:14" ht="13.5" thickTop="1" x14ac:dyDescent="0.2"/>
    <row r="11" spans="1:14" x14ac:dyDescent="0.2">
      <c r="A11" s="1">
        <v>5</v>
      </c>
      <c r="B11" s="2" t="s">
        <v>10</v>
      </c>
      <c r="D11" s="14">
        <f>27829381</f>
        <v>27829381</v>
      </c>
    </row>
    <row r="12" spans="1:14" x14ac:dyDescent="0.2">
      <c r="A12" s="1">
        <v>6</v>
      </c>
      <c r="B12" s="2" t="s">
        <v>5</v>
      </c>
      <c r="D12" s="14">
        <f>-863005</f>
        <v>-863005</v>
      </c>
    </row>
    <row r="13" spans="1:14" x14ac:dyDescent="0.2">
      <c r="A13" s="1">
        <v>7</v>
      </c>
      <c r="B13" s="2" t="s">
        <v>3</v>
      </c>
      <c r="D13" s="15">
        <v>0</v>
      </c>
      <c r="E13" s="14"/>
    </row>
    <row r="14" spans="1:14" ht="13.5" thickBot="1" x14ac:dyDescent="0.25">
      <c r="A14" s="1">
        <v>8</v>
      </c>
      <c r="B14" s="8" t="s">
        <v>4</v>
      </c>
      <c r="D14" s="16">
        <f>SUM(D11:D13)</f>
        <v>26966376</v>
      </c>
    </row>
    <row r="15" spans="1:14" ht="13.5" thickTop="1" x14ac:dyDescent="0.2"/>
    <row r="16" spans="1:14" x14ac:dyDescent="0.2">
      <c r="A16" s="1">
        <v>9</v>
      </c>
      <c r="B16" s="2" t="s">
        <v>11</v>
      </c>
      <c r="E16" s="14">
        <v>1419153.3735155889</v>
      </c>
    </row>
    <row r="17" spans="1:5" x14ac:dyDescent="0.2">
      <c r="A17" s="1">
        <v>10</v>
      </c>
      <c r="B17" s="2" t="s">
        <v>3</v>
      </c>
      <c r="E17" s="15">
        <v>0</v>
      </c>
    </row>
    <row r="18" spans="1:5" ht="13.5" thickBot="1" x14ac:dyDescent="0.25">
      <c r="A18" s="1">
        <v>11</v>
      </c>
      <c r="B18" s="8" t="s">
        <v>4</v>
      </c>
      <c r="E18" s="16">
        <f>SUM(E16:E17)</f>
        <v>1419153.3735155889</v>
      </c>
    </row>
    <row r="19" spans="1:5" ht="13.5" thickTop="1" x14ac:dyDescent="0.2"/>
    <row r="20" spans="1:5" x14ac:dyDescent="0.2">
      <c r="A20" s="2" t="s">
        <v>6</v>
      </c>
    </row>
    <row r="21" spans="1:5" x14ac:dyDescent="0.2">
      <c r="A21" s="1">
        <v>1</v>
      </c>
      <c r="B21" s="2" t="s">
        <v>13</v>
      </c>
    </row>
    <row r="22" spans="1:5" x14ac:dyDescent="0.2">
      <c r="A22" s="1">
        <v>2</v>
      </c>
      <c r="B22" s="2" t="s">
        <v>12</v>
      </c>
    </row>
    <row r="23" spans="1:5" x14ac:dyDescent="0.2">
      <c r="A23" s="1">
        <v>5</v>
      </c>
      <c r="B23" s="2" t="s">
        <v>13</v>
      </c>
    </row>
    <row r="24" spans="1:5" x14ac:dyDescent="0.2">
      <c r="A24" s="1">
        <v>6</v>
      </c>
      <c r="B24" s="2" t="s">
        <v>14</v>
      </c>
    </row>
    <row r="25" spans="1:5" x14ac:dyDescent="0.2">
      <c r="A25" s="1">
        <v>9</v>
      </c>
      <c r="B25" s="2" t="s">
        <v>12</v>
      </c>
    </row>
  </sheetData>
  <printOptions horizontalCentered="1"/>
  <pageMargins left="1" right="0.7" top="1.25" bottom="0.75" header="0.3" footer="0.3"/>
  <pageSetup scale="78" orientation="portrait" r:id="rId1"/>
  <headerFooter>
    <oddHeader>&amp;R&amp;"Times New Roman,Bold"&amp;12Case No. 2018-00295
Attachment to Response to KIUC-2 Question No. 21
Page 1 of 1
Arbough/Garrett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021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BACE37-C97A-4927-B1F6-3F8FE45AB913}">
  <ds:schemaRefs>
    <ds:schemaRef ds:uri="http://schemas.openxmlformats.org/package/2006/metadata/core-properties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87B318-1FCD-4078-82B6-75810234A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20CE95-833F-4F72-9ED5-D32D4471B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KIUC 2-22</vt:lpstr>
      <vt:lpstr>'KIUC 2-22'!Print_Area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2018-12-17T16:54:25Z</dcterms:created>
  <dcterms:modified xsi:type="dcterms:W3CDTF">2018-12-20T21:28:10Z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