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projects.sp.lgeenergy.int/sites/RegFilings/Rate Case Documents/"/>
    </mc:Choice>
  </mc:AlternateContent>
  <bookViews>
    <workbookView xWindow="0" yWindow="0" windowWidth="28800" windowHeight="14220"/>
  </bookViews>
  <sheets>
    <sheet name="Tax Depreciation Calc" sheetId="5" r:id="rId1"/>
    <sheet name="Vintage Depr - 2017 and prior" sheetId="6" r:id="rId2"/>
    <sheet name="ECR Tax Depr Report by Project" sheetId="7" r:id="rId3"/>
    <sheet name="GLT Tax Depr Report by Project" sheetId="8" r:id="rId4"/>
  </sheets>
  <externalReferences>
    <externalReference r:id="rId5"/>
    <externalReference r:id="rId6"/>
  </externalReferences>
  <definedNames>
    <definedName name="IC_Act">[1]IC!$A$4:$AE$19</definedName>
    <definedName name="KU_Act">[2]KU!$A$5:$AE$19</definedName>
    <definedName name="LGE_Act">[2]LGE!$A$4:$AE$19</definedName>
    <definedName name="_xlnm.Print_Area" localSheetId="0">'Tax Depreciation Calc'!$A$7:$E$209</definedName>
    <definedName name="_xlnm.Print_Titles" localSheetId="0">'Tax Depreciation Calc'!$1:$6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0" i="5" l="1"/>
  <c r="E190" i="5"/>
  <c r="C190" i="5"/>
  <c r="D8" i="8"/>
  <c r="C8" i="8"/>
  <c r="B8" i="8"/>
  <c r="C143" i="5"/>
  <c r="C203" i="5" s="1"/>
  <c r="D143" i="5"/>
  <c r="E143" i="5"/>
  <c r="C142" i="5"/>
  <c r="C202" i="5" s="1"/>
  <c r="D142" i="5"/>
  <c r="E142" i="5"/>
  <c r="C141" i="5"/>
  <c r="D141" i="5"/>
  <c r="E141" i="5"/>
  <c r="C140" i="5"/>
  <c r="D140" i="5"/>
  <c r="E140" i="5"/>
  <c r="C138" i="5"/>
  <c r="D138" i="5"/>
  <c r="E138" i="5"/>
  <c r="C139" i="5"/>
  <c r="D139" i="5"/>
  <c r="E139" i="5"/>
  <c r="C130" i="5"/>
  <c r="D130" i="5"/>
  <c r="E130" i="5"/>
  <c r="C119" i="5"/>
  <c r="D119" i="5"/>
  <c r="E119" i="5"/>
  <c r="C120" i="5"/>
  <c r="D120" i="5"/>
  <c r="E120" i="5"/>
  <c r="C121" i="5"/>
  <c r="C181" i="5" s="1"/>
  <c r="D121" i="5"/>
  <c r="E121" i="5"/>
  <c r="C122" i="5"/>
  <c r="D122" i="5"/>
  <c r="E122" i="5"/>
  <c r="C123" i="5"/>
  <c r="C183" i="5" s="1"/>
  <c r="D123" i="5"/>
  <c r="E123" i="5"/>
  <c r="C124" i="5"/>
  <c r="C184" i="5" s="1"/>
  <c r="D124" i="5"/>
  <c r="E124" i="5"/>
  <c r="C125" i="5"/>
  <c r="D125" i="5"/>
  <c r="E125" i="5"/>
  <c r="D179" i="5"/>
  <c r="E179" i="5"/>
  <c r="C179" i="5"/>
  <c r="D183" i="5" l="1"/>
  <c r="E183" i="5"/>
  <c r="E202" i="5"/>
  <c r="E203" i="5"/>
  <c r="D202" i="5"/>
  <c r="D203" i="5"/>
  <c r="D200" i="5"/>
  <c r="E201" i="5"/>
  <c r="D201" i="5"/>
  <c r="C201" i="5"/>
  <c r="E200" i="5"/>
  <c r="C200" i="5"/>
  <c r="D181" i="5"/>
  <c r="D182" i="5"/>
  <c r="E184" i="5"/>
  <c r="C182" i="5"/>
  <c r="D184" i="5"/>
  <c r="E181" i="5"/>
  <c r="E182" i="5"/>
  <c r="D25" i="7"/>
  <c r="C25" i="7"/>
  <c r="B25" i="7"/>
  <c r="D205" i="5" l="1"/>
  <c r="Q811" i="6"/>
  <c r="Q676" i="6"/>
  <c r="Q541" i="6"/>
  <c r="Q406" i="6"/>
  <c r="E205" i="5" s="1"/>
  <c r="Q271" i="6"/>
  <c r="Q136" i="6"/>
  <c r="C205" i="5" s="1"/>
  <c r="C198" i="5"/>
  <c r="D198" i="5"/>
  <c r="E198" i="5"/>
  <c r="C199" i="5"/>
  <c r="D199" i="5"/>
  <c r="E199" i="5"/>
  <c r="C135" i="5"/>
  <c r="C195" i="5" s="1"/>
  <c r="D135" i="5"/>
  <c r="E135" i="5"/>
  <c r="C136" i="5"/>
  <c r="D136" i="5"/>
  <c r="E136" i="5"/>
  <c r="C137" i="5"/>
  <c r="D137" i="5"/>
  <c r="E137" i="5"/>
  <c r="E144" i="5"/>
  <c r="D144" i="5"/>
  <c r="C144" i="5"/>
  <c r="E134" i="5"/>
  <c r="D134" i="5"/>
  <c r="C134" i="5"/>
  <c r="E133" i="5"/>
  <c r="D133" i="5"/>
  <c r="C133" i="5"/>
  <c r="E132" i="5"/>
  <c r="D132" i="5"/>
  <c r="C132" i="5"/>
  <c r="E131" i="5"/>
  <c r="D131" i="5"/>
  <c r="C131" i="5"/>
  <c r="E129" i="5"/>
  <c r="D129" i="5"/>
  <c r="C129" i="5"/>
  <c r="C189" i="5" s="1"/>
  <c r="E128" i="5"/>
  <c r="D128" i="5"/>
  <c r="C128" i="5"/>
  <c r="C188" i="5" s="1"/>
  <c r="E127" i="5"/>
  <c r="D127" i="5"/>
  <c r="C127" i="5"/>
  <c r="E126" i="5"/>
  <c r="D126" i="5"/>
  <c r="C126" i="5"/>
  <c r="C180" i="5"/>
  <c r="E118" i="5"/>
  <c r="D118" i="5"/>
  <c r="C118" i="5"/>
  <c r="C178" i="5" s="1"/>
  <c r="E113" i="5"/>
  <c r="D113" i="5"/>
  <c r="C113" i="5"/>
  <c r="Q812" i="6" l="1"/>
  <c r="C193" i="5"/>
  <c r="C191" i="5"/>
  <c r="C186" i="5"/>
  <c r="D187" i="5"/>
  <c r="D192" i="5"/>
  <c r="D178" i="5"/>
  <c r="E195" i="5"/>
  <c r="D195" i="5"/>
  <c r="D196" i="5"/>
  <c r="D180" i="5"/>
  <c r="E185" i="5"/>
  <c r="D186" i="5"/>
  <c r="E187" i="5"/>
  <c r="D191" i="5"/>
  <c r="E192" i="5"/>
  <c r="E194" i="5"/>
  <c r="E197" i="5"/>
  <c r="E178" i="5"/>
  <c r="E188" i="5"/>
  <c r="E193" i="5"/>
  <c r="E196" i="5"/>
  <c r="C197" i="5"/>
  <c r="D194" i="5"/>
  <c r="E191" i="5"/>
  <c r="D189" i="5"/>
  <c r="E186" i="5"/>
  <c r="D185" i="5"/>
  <c r="E180" i="5"/>
  <c r="C194" i="5"/>
  <c r="C185" i="5"/>
  <c r="D197" i="5"/>
  <c r="C196" i="5"/>
  <c r="D193" i="5"/>
  <c r="C192" i="5"/>
  <c r="E189" i="5"/>
  <c r="D188" i="5"/>
  <c r="C187" i="5"/>
  <c r="C145" i="5"/>
  <c r="C146" i="5" s="1"/>
  <c r="D145" i="5"/>
  <c r="D146" i="5" s="1"/>
  <c r="E145" i="5"/>
  <c r="E146" i="5" s="1"/>
  <c r="C204" i="5" l="1"/>
  <c r="C206" i="5" s="1"/>
  <c r="C208" i="5" s="1"/>
  <c r="E204" i="5"/>
  <c r="E206" i="5" s="1"/>
  <c r="E208" i="5" s="1"/>
  <c r="D204" i="5"/>
  <c r="D206" i="5" s="1"/>
  <c r="D208" i="5" s="1"/>
</calcChain>
</file>

<file path=xl/sharedStrings.xml><?xml version="1.0" encoding="utf-8"?>
<sst xmlns="http://schemas.openxmlformats.org/spreadsheetml/2006/main" count="5214" uniqueCount="347">
  <si>
    <t>NA</t>
  </si>
  <si>
    <t>LGE ELECTRIC STEAM PROD MACRS 20</t>
  </si>
  <si>
    <t>LGE ELECTRIC OTHER PROD MACRS 15</t>
  </si>
  <si>
    <t>LGE ELECTRIC DIST MACRS 20</t>
  </si>
  <si>
    <t>LGE OTHER PROD MACRS 5 - 15% DEPR BASIS ADJ</t>
  </si>
  <si>
    <t>LGE COMMON COMMUNICATION EQUIP MACRS 7</t>
  </si>
  <si>
    <t>LGE COMMON OFFICE FURN MACRS 7</t>
  </si>
  <si>
    <t>LGE ELECTRIC OTHER MACRS 7</t>
  </si>
  <si>
    <t>LGE GAS TRANS OTHER  MACRS 15</t>
  </si>
  <si>
    <t>LGE GAS DIST OTHER MACRS 15</t>
  </si>
  <si>
    <t>Year 2018</t>
  </si>
  <si>
    <t>Year 2019</t>
  </si>
  <si>
    <t>Year 2020</t>
  </si>
  <si>
    <t xml:space="preserve">   LGE-1310 - Steam Production - ECR 2009 </t>
  </si>
  <si>
    <t xml:space="preserve">   LGE-1310 - Steam Production - ECR 2016 </t>
  </si>
  <si>
    <t xml:space="preserve">   LGE-1311 - Steam Production - ECR 2011 </t>
  </si>
  <si>
    <t xml:space="preserve">   LGE-1311 - Steam Production - Structures and Improvements </t>
  </si>
  <si>
    <t xml:space="preserve">   LGE-1312 - Steam Production - Boiler Plant Equipment </t>
  </si>
  <si>
    <t xml:space="preserve">   LGE-1312 - Steam Production - ECR 2009 </t>
  </si>
  <si>
    <t xml:space="preserve">   LGE-1312 - Steam Production - ECR 2011 </t>
  </si>
  <si>
    <t xml:space="preserve">   LGE-1312 - Steam Production - ECR 2016 </t>
  </si>
  <si>
    <t xml:space="preserve">   LGE-1314 - Steam Production - Turbogenerator Units </t>
  </si>
  <si>
    <t xml:space="preserve">   LGE-1315 - Steam Production - Accessory Electric Equipment </t>
  </si>
  <si>
    <t xml:space="preserve">   LGE-1315 - Steam Production - ECR 2011 </t>
  </si>
  <si>
    <t xml:space="preserve">   LGE-1316 - Steam Production - ECR 2011 </t>
  </si>
  <si>
    <t xml:space="preserve">   LGE-1316 - Steam Production - Misc Power Plant Equipment </t>
  </si>
  <si>
    <t xml:space="preserve">   LGE-1331 - Hydro Production - Structures and Improvements </t>
  </si>
  <si>
    <t xml:space="preserve">   LGE-1332 - Hydro Production - Reservoirs, Dams, and Water </t>
  </si>
  <si>
    <t xml:space="preserve">   LGE-1333 - Hydro Production - Water Wheels, Turbine Gen </t>
  </si>
  <si>
    <t xml:space="preserve">   LGE-1334 - Hydro Production - Accessory Electric Equipment </t>
  </si>
  <si>
    <t xml:space="preserve">   LGE-1335 - Hydro Production - Misc Power Plant Equipment </t>
  </si>
  <si>
    <t xml:space="preserve">   LGE-1336 - Hydro Production - Roads, Railroads, and Bridges </t>
  </si>
  <si>
    <t xml:space="preserve">   LGE-1340 - Other Production - Land &amp; Land Rights </t>
  </si>
  <si>
    <t xml:space="preserve">   LGE-1341 - Other Production - Structures and Improvements </t>
  </si>
  <si>
    <t xml:space="preserve">   LGE-1341 - Other Production - Structures and Improvements CCGT </t>
  </si>
  <si>
    <t xml:space="preserve">   LGE-1342 - Other Production - Fuel Holders, Producers, Acc </t>
  </si>
  <si>
    <t xml:space="preserve">   LGE-1343 - Other Production - Prime Movers </t>
  </si>
  <si>
    <t xml:space="preserve">   LGE-1343 - Other Production - Prime Movers CCGT </t>
  </si>
  <si>
    <t xml:space="preserve">   LGE-1344 - Other Production - Generators </t>
  </si>
  <si>
    <t xml:space="preserve">   LGE-1344 - Other Production - Generators CCGT </t>
  </si>
  <si>
    <t xml:space="preserve">   LGE-1344 - Other Production - Generators Solar </t>
  </si>
  <si>
    <t xml:space="preserve">   LGE-1345 - Other Production - Accessory Electric Equipment </t>
  </si>
  <si>
    <t xml:space="preserve">   LGE-1345 - Other Production - Accessory Electric Equipment CCGT </t>
  </si>
  <si>
    <t xml:space="preserve">   LGE-1345 - Other Production - Accessory Electric Equipment Solar </t>
  </si>
  <si>
    <t xml:space="preserve">   LGE-1346 - Other Production - Misc Power Plant Equipment </t>
  </si>
  <si>
    <t xml:space="preserve">   LGE-1346 - Other Production - Misc Power Plant Equipment CCGT </t>
  </si>
  <si>
    <t xml:space="preserve">   LGE-1352 - Electric Transmission - Structures and Improvements </t>
  </si>
  <si>
    <t xml:space="preserve">   LGE-1352 KY - Electric Transmission - Structures and Improvements </t>
  </si>
  <si>
    <t xml:space="preserve">   LGE-1353 - Electric Transmission - Station Equipment </t>
  </si>
  <si>
    <t xml:space="preserve">   LGE-1353 IN - Electric Transmission - Station Equipment </t>
  </si>
  <si>
    <t xml:space="preserve">   LGE-1353 KY - Electric Transmission - Station Equipment </t>
  </si>
  <si>
    <t xml:space="preserve">   LGE-1354 KY - Electric Transmission - Towers and Fixtures </t>
  </si>
  <si>
    <t xml:space="preserve">   LGE-1355 IN - Electric Transmission - Poles and Fixtures </t>
  </si>
  <si>
    <t xml:space="preserve">   LGE-1355 KY - Electric Transmission - Poles and Fixtures </t>
  </si>
  <si>
    <t xml:space="preserve">   LGE-1356 KY - Electric Transmission - OH Conductors and Devices </t>
  </si>
  <si>
    <t xml:space="preserve">   LGE-1357 - Electric Transmission - Underground Conduit </t>
  </si>
  <si>
    <t xml:space="preserve">   LGE-1358 - Electric Transmission - UG Conductors and Devices </t>
  </si>
  <si>
    <t xml:space="preserve">   LGE-1360 - Electric Distribution - Land &amp; Land Rights </t>
  </si>
  <si>
    <t xml:space="preserve">   LGE-1361 - Electric Distribution - Structures and Improvements </t>
  </si>
  <si>
    <t xml:space="preserve">   LGE-1362 KY - Electric Distribution - Station Equipment </t>
  </si>
  <si>
    <t xml:space="preserve">   LGE-1364 - Electric Distribution - Poles, Towers, and Fixtures </t>
  </si>
  <si>
    <t xml:space="preserve">   LGE-1365 - Electric Distribution - OH Conductors and Devices </t>
  </si>
  <si>
    <t xml:space="preserve">   LGE-1366 - Electric Distribution - Underground Conduit </t>
  </si>
  <si>
    <t xml:space="preserve">   LGE-1367 - Electric Distribution - UG Conductors and Devices </t>
  </si>
  <si>
    <t xml:space="preserve">   LGE-1368 - Electric Distribution - Line Transformers </t>
  </si>
  <si>
    <t xml:space="preserve">   LGE-1369 - Electric Distribution - Services </t>
  </si>
  <si>
    <t xml:space="preserve">   LGE-1370 - Electric Distribution - Meters </t>
  </si>
  <si>
    <t xml:space="preserve">   LGE-1370 - Electric Distribution - Meters - DSM </t>
  </si>
  <si>
    <t xml:space="preserve">   LGE-1371 - Electric Distribution - Install on Customers - EV Meters </t>
  </si>
  <si>
    <t xml:space="preserve">   LGE-1373 - Electric Distribution - Street Lighting </t>
  </si>
  <si>
    <t xml:space="preserve">   LGE-1392 - Electric General - Cars and Trailers </t>
  </si>
  <si>
    <t xml:space="preserve">   LGE-1392 - Electric General - Transportation Equipment </t>
  </si>
  <si>
    <t xml:space="preserve">   LGE-1394 - Electric General - Tools, Shop, Garage Equipment </t>
  </si>
  <si>
    <t xml:space="preserve">   LGE-1396 - Electric General - Power Operated Equipment </t>
  </si>
  <si>
    <t xml:space="preserve">   LGE-1397 - Electric General - Communication Equipment DSM </t>
  </si>
  <si>
    <t xml:space="preserve">   LGE-2350 KY - Gas Storage - Land &amp; Land Rights </t>
  </si>
  <si>
    <t xml:space="preserve">   LGE-2351 - Gas Storage - Structures and Improvements </t>
  </si>
  <si>
    <t xml:space="preserve">   LGE-2351 IN - Gas Storage - Structures and Improvements </t>
  </si>
  <si>
    <t xml:space="preserve">   LGE-2351 KY - Gas Storage - Structures and Improvements </t>
  </si>
  <si>
    <t xml:space="preserve">   LGE-2352 IN - Gas Storage - Well Equipment </t>
  </si>
  <si>
    <t xml:space="preserve">   LGE-2352 KY - Gas Storage - Well Drilling </t>
  </si>
  <si>
    <t xml:space="preserve">   LGE-2352 KY - Gas Storage - Well Equipment </t>
  </si>
  <si>
    <t xml:space="preserve">   LGE-2353 IN - Gas Storage - Lines. </t>
  </si>
  <si>
    <t xml:space="preserve">   LGE-2353 KY - Gas Storage - Lines. </t>
  </si>
  <si>
    <t xml:space="preserve">   LGE-2354 KY - Gas Storage - Compressor Station Equipment </t>
  </si>
  <si>
    <t xml:space="preserve">   LGE-2355 - Gas Storage - Measuring and Regulating Equipment </t>
  </si>
  <si>
    <t xml:space="preserve">   LGE-2356 - Gas Storage - Purification Equipment </t>
  </si>
  <si>
    <t xml:space="preserve">   LGE-2357 IN - Gas Storage - Other Equipment </t>
  </si>
  <si>
    <t xml:space="preserve">   LGE-2357 KY - Gas Storage - Other Equipment </t>
  </si>
  <si>
    <t xml:space="preserve">   LGE-2367 - Gas Transmission - GLT </t>
  </si>
  <si>
    <t xml:space="preserve">   LGE-2367 - Gas Transmission - Mains </t>
  </si>
  <si>
    <t xml:space="preserve">   LGE-2374 - Gas Distribition Land - GLT </t>
  </si>
  <si>
    <t xml:space="preserve">   LGE-2374 - Gas Distribution - Land &amp; Land Rights </t>
  </si>
  <si>
    <t xml:space="preserve">   LGE-2375 - Gas Distribution - Structures and Improvements </t>
  </si>
  <si>
    <t xml:space="preserve">   LGE-2376 - Gas Distribution - Mains </t>
  </si>
  <si>
    <t xml:space="preserve">   LGE-2376 - Gas Mains GLT </t>
  </si>
  <si>
    <t xml:space="preserve">   LGE-2378 - Gas Distribution - Measuring &amp; Reg. Station Equipment - General </t>
  </si>
  <si>
    <t xml:space="preserve">   LGE-2379 - Gas Distribution - Measuring &amp; Reg. Station Equipment - City Gate </t>
  </si>
  <si>
    <t xml:space="preserve">   LGE-2380 - Gas Distribution - Services </t>
  </si>
  <si>
    <t xml:space="preserve">   LGE-2380 - Gas Services GLT </t>
  </si>
  <si>
    <t xml:space="preserve">   LGE-2381 - Gas Distribution - Meters </t>
  </si>
  <si>
    <t xml:space="preserve">   LGE-2383 - Gas Distribution - Regulators </t>
  </si>
  <si>
    <t xml:space="preserve">   LGE-2385 - Gas Distribution - Measuring &amp; Reg. Station Equipment - Industrial </t>
  </si>
  <si>
    <t xml:space="preserve">   LGE-2387 - Gas Distribution - Other Equipment </t>
  </si>
  <si>
    <t xml:space="preserve">   LGE-2392 - Gas General - Cars and Trailers </t>
  </si>
  <si>
    <t xml:space="preserve">   LGE-2392 - Gas General - Transportation Equipment </t>
  </si>
  <si>
    <t xml:space="preserve">   LGE-2394 - Gas General - Tools, Shop, Garage Equipment </t>
  </si>
  <si>
    <t xml:space="preserve">   LGE-2396 - Gas General - Power Operated Equipment </t>
  </si>
  <si>
    <t xml:space="preserve">   LGE-2396 - Gas General - Transportation Equipment </t>
  </si>
  <si>
    <t xml:space="preserve">   LGE-3303 - Common Intangible - Software </t>
  </si>
  <si>
    <t xml:space="preserve">   LGE-3303 - Common Intangible - Software - CCS </t>
  </si>
  <si>
    <t xml:space="preserve">   LGE-3390 - Common General - Structures and Improvements </t>
  </si>
  <si>
    <t xml:space="preserve">   LGE-3391 - Common General - Office Equipment </t>
  </si>
  <si>
    <t xml:space="preserve">   LGE-3392 - Common General - Transportation Equipment </t>
  </si>
  <si>
    <t xml:space="preserve">   LGE-3393 - Common General - Stores Equipment </t>
  </si>
  <si>
    <t xml:space="preserve">   LGE-3394 - Common General - Tools, Shop, Garage Equipment </t>
  </si>
  <si>
    <t xml:space="preserve">   LGE-3396 - Common General - Power Operated Equipment </t>
  </si>
  <si>
    <t xml:space="preserve">   LGE-3397 - Common General - Communication Equipment </t>
  </si>
  <si>
    <t xml:space="preserve">   LGE-3397 KY - Common General - Communication Equipment </t>
  </si>
  <si>
    <t>LGE ELECTRIC HYDRO PROD MACRS 20</t>
  </si>
  <si>
    <t>LGE ELECTRIC OTHER PROD MACRS 20</t>
  </si>
  <si>
    <t>LGE ELECTRIC TRANS OTHER MACRS 15</t>
  </si>
  <si>
    <t>LGE ELECTRIC STREET LIGHTS MACRS 7</t>
  </si>
  <si>
    <t>LGE ELECTRIC CARS TRUCKS MACRS 5</t>
  </si>
  <si>
    <t>LGE ELECTRIC POWER OP EQUIP MACRS 5</t>
  </si>
  <si>
    <t>LGE COMMON GENERAL OTHER MACRS 7</t>
  </si>
  <si>
    <t>LGE COMMON MISC INTANGIBLE PLT SL 5</t>
  </si>
  <si>
    <t>LGE COMMON STRUCTURE IMPROV MACRS 39</t>
  </si>
  <si>
    <t>LGE COMMON CARS TRUCKS MACRS 5</t>
  </si>
  <si>
    <t>LGE COMMON POWER OP EQUIP MACRS 5</t>
  </si>
  <si>
    <t>LGE GAS UG STOR OTHER MACRS 15</t>
  </si>
  <si>
    <t>LGE GAS CARS TRUCKS MACRS 5</t>
  </si>
  <si>
    <t>LGE GAS OTHER MACRS 7</t>
  </si>
  <si>
    <t>LGE GAS POWER OP EQUIP MACRS 5</t>
  </si>
  <si>
    <t>Summary of Additions by Tax Class</t>
  </si>
  <si>
    <t>MACRS Tax Depreciation Rates</t>
  </si>
  <si>
    <t>Year 1</t>
  </si>
  <si>
    <t>Year 2</t>
  </si>
  <si>
    <t>Year 3</t>
  </si>
  <si>
    <t>Tax Depreciation Calculation</t>
  </si>
  <si>
    <t>Tax Depreciation on Additions</t>
  </si>
  <si>
    <t>Vintage Tax Depreciation</t>
  </si>
  <si>
    <t>Total Tax Depreciation Deduction</t>
  </si>
  <si>
    <t>Check Digit</t>
  </si>
  <si>
    <t>consolidation_id</t>
  </si>
  <si>
    <t>parent_id</t>
  </si>
  <si>
    <t>consol_desc</t>
  </si>
  <si>
    <t>sort_order</t>
  </si>
  <si>
    <t>tax_class_id</t>
  </si>
  <si>
    <t>tax_year</t>
  </si>
  <si>
    <t>tax_book_description</t>
  </si>
  <si>
    <t>x</t>
  </si>
  <si>
    <t>description</t>
  </si>
  <si>
    <t>rollup_description</t>
  </si>
  <si>
    <t>tax_class</t>
  </si>
  <si>
    <t>tax_balance_end</t>
  </si>
  <si>
    <t>additions</t>
  </si>
  <si>
    <t>transfers</t>
  </si>
  <si>
    <t>depreciable_base</t>
  </si>
  <si>
    <t>depreciation</t>
  </si>
  <si>
    <t>accum_reserve</t>
  </si>
  <si>
    <t>activity</t>
  </si>
  <si>
    <t>salvage</t>
  </si>
  <si>
    <t>tax_balance</t>
  </si>
  <si>
    <t>accum_reserve_end</t>
  </si>
  <si>
    <t>gain_loss</t>
  </si>
  <si>
    <t>cost_of_removal</t>
  </si>
  <si>
    <t>capitalized_depr</t>
  </si>
  <si>
    <t>2LOUISVILLE GAS &amp; ELECTRIC COMPANY</t>
  </si>
  <si>
    <t>Federal</t>
  </si>
  <si>
    <t>Rate Case Support Case - Final 2</t>
  </si>
  <si>
    <t>Total Tax Classes</t>
  </si>
  <si>
    <t>BROWN 5</t>
  </si>
  <si>
    <t>BROWN 6</t>
  </si>
  <si>
    <t>BROWN 7</t>
  </si>
  <si>
    <t>BROWN SOLAR</t>
  </si>
  <si>
    <t>C CARS TRUCKS</t>
  </si>
  <si>
    <t>C Communication Equip</t>
  </si>
  <si>
    <t>C DATA HANDLING EQUIP</t>
  </si>
  <si>
    <t>C DATA HANDLING USED</t>
  </si>
  <si>
    <t>C FRANCHISES CONSENTS</t>
  </si>
  <si>
    <t>C GENERAL BROADWAY OFC</t>
  </si>
  <si>
    <t>C GENERAL CNG STA</t>
  </si>
  <si>
    <t>C GENERAL COMP EQUIP</t>
  </si>
  <si>
    <t>C GENERAL LAND RIGHTS</t>
  </si>
  <si>
    <t>C GENERAL OTHER</t>
  </si>
  <si>
    <t>C LAND</t>
  </si>
  <si>
    <t>C MISC INTANGIBLE PLT</t>
  </si>
  <si>
    <t>C OFFICE FURN</t>
  </si>
  <si>
    <t>C ORGANIZATION COSTS</t>
  </si>
  <si>
    <t>C Personal Computer Equipment</t>
  </si>
  <si>
    <t>C POWER OP EQUIP</t>
  </si>
  <si>
    <t>C SECURITY EQUIPMENT</t>
  </si>
  <si>
    <t>C STRUCTURE IMPROV</t>
  </si>
  <si>
    <t>C STRUCTURE IMPROV 01</t>
  </si>
  <si>
    <t>C STRUCTURE IMPROV 02</t>
  </si>
  <si>
    <t>C STRUCTURE IMPROV 03</t>
  </si>
  <si>
    <t>C STRUCTURE IMPROV 04</t>
  </si>
  <si>
    <t>C STRUCTURE IMPROV 06</t>
  </si>
  <si>
    <t>C STRUCTURE IMPROV 07</t>
  </si>
  <si>
    <t>C STRUCTURE IMPROV 09</t>
  </si>
  <si>
    <t>C STRUCTURE IMPROV 10</t>
  </si>
  <si>
    <t>C STRUCTURE IMPROV 11</t>
  </si>
  <si>
    <t>C STRUCTURE IMPROV 12</t>
  </si>
  <si>
    <t>C STRUCTURE IMPROV 15YR</t>
  </si>
  <si>
    <t>C STRUCTURE IMPROV 18YR</t>
  </si>
  <si>
    <t>C STRUCTURE IMPROV 19YR</t>
  </si>
  <si>
    <t>C STRUCTURE LGE BLDG</t>
  </si>
  <si>
    <t>C Structures &amp; Improvements - Actor</t>
  </si>
  <si>
    <t>C TRAILERS</t>
  </si>
  <si>
    <t>CANE RUN 7 NGCC</t>
  </si>
  <si>
    <t>E CARS TRUCKS</t>
  </si>
  <si>
    <t>E DIST</t>
  </si>
  <si>
    <t>E DIST LAND RIGHTS</t>
  </si>
  <si>
    <t>E DIST SL</t>
  </si>
  <si>
    <t>E DIST USED</t>
  </si>
  <si>
    <t>E FRANCHISES CONSENTS</t>
  </si>
  <si>
    <t>E FUTURE USE</t>
  </si>
  <si>
    <t>E HYDRO PROD</t>
  </si>
  <si>
    <t>E HYDRO PROD 289</t>
  </si>
  <si>
    <t>E HYDRO PROD SL</t>
  </si>
  <si>
    <t>E LAND</t>
  </si>
  <si>
    <t>E ORGANIZATION COSTS</t>
  </si>
  <si>
    <t>E OTHER</t>
  </si>
  <si>
    <t>E OTHER PROD</t>
  </si>
  <si>
    <t>E OTHER PROD BROWN</t>
  </si>
  <si>
    <t>E OTHER PROD SL</t>
  </si>
  <si>
    <t>E POWER OP EQUIP</t>
  </si>
  <si>
    <t>E SMART METERS &amp; GRIDS</t>
  </si>
  <si>
    <t>E STM PROD CANE 1</t>
  </si>
  <si>
    <t>E STM PROD CANE 2</t>
  </si>
  <si>
    <t>E STM PROD CANE 3</t>
  </si>
  <si>
    <t>E STM PROD CANE 4</t>
  </si>
  <si>
    <t>E STM PROD CANE 4 SO2</t>
  </si>
  <si>
    <t>E STM PROD CANE 5</t>
  </si>
  <si>
    <t>E STM PROD CANE 5 SO2</t>
  </si>
  <si>
    <t>E STM PROD CANE 6</t>
  </si>
  <si>
    <t>E STM PROD CANE 6 SO2</t>
  </si>
  <si>
    <t>E STM PROD CANE RR CAR</t>
  </si>
  <si>
    <t>E STM PROD MILL CR 1</t>
  </si>
  <si>
    <t>E STM PROD MILL CR 1 SO2</t>
  </si>
  <si>
    <t>E STM PROD MILL CR 2</t>
  </si>
  <si>
    <t>E STM PROD MILL CR 2 SO2</t>
  </si>
  <si>
    <t>E STM PROD MILL CR 3</t>
  </si>
  <si>
    <t>E STM PROD MILL CR 3 SO2</t>
  </si>
  <si>
    <t>E STM PROD MILL CR 4</t>
  </si>
  <si>
    <t>E STM PROD MILL CR 4 SO2</t>
  </si>
  <si>
    <t>E STM PROD MILL CR RR CAR</t>
  </si>
  <si>
    <t>E STM PROD TRIMBLE 1</t>
  </si>
  <si>
    <t>E STM PROD TRIMBLE 1 SO2</t>
  </si>
  <si>
    <t>E STM PROD TRIMBLE 1 SO3</t>
  </si>
  <si>
    <t>E STM PROD TRIMBLE 2</t>
  </si>
  <si>
    <t>E STM PROD TRIMBLE 2 SO2</t>
  </si>
  <si>
    <t>E TRAILERS</t>
  </si>
  <si>
    <t>E TRANS LAND RIGHTS</t>
  </si>
  <si>
    <t>E TRANS OTHER</t>
  </si>
  <si>
    <t>E TRANS PROJ 289</t>
  </si>
  <si>
    <t>E TRANS SL</t>
  </si>
  <si>
    <t>E TRANS TRIMBLE 1</t>
  </si>
  <si>
    <t>E TRANS TRIMBLE SW STA</t>
  </si>
  <si>
    <t>G CARS TRUCKS</t>
  </si>
  <si>
    <t>G DIST LAND RIGHTS</t>
  </si>
  <si>
    <t>G DIST OTHER</t>
  </si>
  <si>
    <t>G DIST SL</t>
  </si>
  <si>
    <t>G FRANCHISES CONSENTS</t>
  </si>
  <si>
    <t>G LAND</t>
  </si>
  <si>
    <t>G OTHER</t>
  </si>
  <si>
    <t>G POWER OP EQUIP</t>
  </si>
  <si>
    <t>G TRAILERS</t>
  </si>
  <si>
    <t>G TRANS OTHER</t>
  </si>
  <si>
    <t>G TRANS ROW</t>
  </si>
  <si>
    <t>G UG NON-CURRENT 117</t>
  </si>
  <si>
    <t>G UG STOR LSEHOLD RIGHTS</t>
  </si>
  <si>
    <t>G UG STOR NONRECOVERABLE</t>
  </si>
  <si>
    <t>G UG STOR OTHER</t>
  </si>
  <si>
    <t>G UG STOR ROW</t>
  </si>
  <si>
    <t>G UG STOR SL</t>
  </si>
  <si>
    <t>IRS CIAC ARENA(2006)</t>
  </si>
  <si>
    <t>IRS CIAC ARENA(2007)</t>
  </si>
  <si>
    <t>IRS CIAC MUSEUM(2007)</t>
  </si>
  <si>
    <t>ITC ELECTRIC</t>
  </si>
  <si>
    <t>ITC GAS</t>
  </si>
  <si>
    <t>LAND</t>
  </si>
  <si>
    <t>NON UTILITY</t>
  </si>
  <si>
    <t>OVTC C Communication Equip</t>
  </si>
  <si>
    <t>OVTC C General Other</t>
  </si>
  <si>
    <t>OVTC E GENERAL</t>
  </si>
  <si>
    <t>OVTC E TRANS</t>
  </si>
  <si>
    <t>OVTC G DIST OTHER</t>
  </si>
  <si>
    <t>OVTC G POWER OP EQUIP</t>
  </si>
  <si>
    <t>OVTC G UG NON-CURRENT 117</t>
  </si>
  <si>
    <t>OVTC G UG STOR</t>
  </si>
  <si>
    <t>OVTC ITC ELECTRIC</t>
  </si>
  <si>
    <t>OVTC LAND</t>
  </si>
  <si>
    <t>OVTC ROW</t>
  </si>
  <si>
    <t>OVTC STRUCTURES</t>
  </si>
  <si>
    <t>PADDY'S RUN 13</t>
  </si>
  <si>
    <t>RAR AMORT</t>
  </si>
  <si>
    <t>Street Lighting</t>
  </si>
  <si>
    <t>TRIMBLE 10</t>
  </si>
  <si>
    <t>TRIMBLE 5</t>
  </si>
  <si>
    <t>TRIMBLE 6</t>
  </si>
  <si>
    <t>TRIMBLE 7</t>
  </si>
  <si>
    <t>TRIMBLE 8</t>
  </si>
  <si>
    <t>TRIMBLE 9</t>
  </si>
  <si>
    <t>TRIMBLE CT PIPELINE</t>
  </si>
  <si>
    <t>2018 Total</t>
  </si>
  <si>
    <t>2019 Total</t>
  </si>
  <si>
    <t>2020 Total</t>
  </si>
  <si>
    <t>2021 Total</t>
  </si>
  <si>
    <t>2022 Total</t>
  </si>
  <si>
    <t>2023 Total</t>
  </si>
  <si>
    <t>Grand Total</t>
  </si>
  <si>
    <t>Amount per PSC 2-62(c), Tab 'LG&amp;E Provision', Row 70</t>
  </si>
  <si>
    <t>Y:[Federal Tax Depreciation on Additions]</t>
  </si>
  <si>
    <t xml:space="preserve">   LGE_Environmental Compliance MC1_130875 </t>
  </si>
  <si>
    <t xml:space="preserve">   LGE_MC 1-2 HG CONTROL INJECTION_149355 </t>
  </si>
  <si>
    <t xml:space="preserve">   LGE_MC 4 HG CONTROL INJECTION_149357 </t>
  </si>
  <si>
    <t xml:space="preserve">   LGE_MC CCR New Construction_152901 </t>
  </si>
  <si>
    <t xml:space="preserve">   LGE_MC Process Water_152381 </t>
  </si>
  <si>
    <t xml:space="preserve">   LGE_MC2 PJFF BC 2018_135123 </t>
  </si>
  <si>
    <t xml:space="preserve">   LGE_MC3 FGD &amp; FABRIC FILTER_130881 </t>
  </si>
  <si>
    <t xml:space="preserve">   LGE_MC4 FGD, FF_133614 </t>
  </si>
  <si>
    <t xml:space="preserve">   LGE_MC4 PJFF BC 2018_135120 </t>
  </si>
  <si>
    <t xml:space="preserve">   LGE_TC CCR New Construction_155513 </t>
  </si>
  <si>
    <t xml:space="preserve">   LGE_TC CCRT - Bottom Ash_151115 </t>
  </si>
  <si>
    <t xml:space="preserve">   LGE_TC CCRT - Fly Ash_151116 </t>
  </si>
  <si>
    <t xml:space="preserve">   LGE_TC CCRT - Gypsum_151117 </t>
  </si>
  <si>
    <t xml:space="preserve">   LGE_TC CCRT - Landfill_151119 </t>
  </si>
  <si>
    <t xml:space="preserve">   LGE_TC CCRT - Transport_151118 </t>
  </si>
  <si>
    <t xml:space="preserve">   LGE_TC CCRT BOTTOM ASH SPARES-_158121LGE </t>
  </si>
  <si>
    <t xml:space="preserve">   LGE_TC CCRT Spares_155516LGE </t>
  </si>
  <si>
    <t xml:space="preserve">   LGE_TC Process Water_152384 </t>
  </si>
  <si>
    <t xml:space="preserve">   LGE_TC1 HG CONTROL INJECTION_149358 </t>
  </si>
  <si>
    <t>ECR Tax Depreciation</t>
  </si>
  <si>
    <t>(in $ thousands)</t>
  </si>
  <si>
    <t>Louisville Gas and Electric Company</t>
  </si>
  <si>
    <t>LGE ELECTRIC STEAM PROD MACRS 20 - ECR</t>
  </si>
  <si>
    <t>see ECR tab</t>
  </si>
  <si>
    <t>LGE GAS DIST OTHER MACRS 15 - GLT</t>
  </si>
  <si>
    <t>see GLT tab</t>
  </si>
  <si>
    <t>LG&amp;E </t>
  </si>
  <si>
    <t>K:[Federal Tax Depreciation Add for Roll-Ins]</t>
  </si>
  <si>
    <t>AN:[Federal Tax Depreciation on GLT Adds]</t>
  </si>
  <si>
    <t>Tax Class</t>
  </si>
  <si>
    <t>Book Depreciation Group</t>
  </si>
  <si>
    <t>Additions to Depreciable Tax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</si>
</sst>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* #,##0.00000_);_(* \(#,##0.00000\);_(* &quot;-&quot;??_);_(@_)"/>
    <numFmt numFmtId="167" formatCode="_(* #,##0.000_);_(* \(#,##0.000\);_(* &quot;-&quot;??_);_(@_)"/>
  </numFmts>
  <fonts count="32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 val="singleAccounting"/>
      <sz val="12"/>
      <name val="Times New Roman"/>
      <family val="1"/>
    </font>
    <font>
      <u val="singleAccounting"/>
      <sz val="12"/>
      <color theme="1"/>
      <name val="Times New Roman"/>
      <family val="1"/>
    </font>
    <font>
      <u val="singleAccounting"/>
      <sz val="12"/>
      <name val="Times New Roman"/>
      <family val="1"/>
    </font>
    <font>
      <b/>
      <sz val="10"/>
      <name val="Arial"/>
    </font>
    <font>
      <sz val="8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37">
    <xf numFmtId="0" fontId="0" fillId="0" borderId="0" xfId="0"/>
    <xf numFmtId="43" fontId="4" fillId="0" borderId="0" xfId="1" applyFont="1" applyFill="1"/>
    <xf numFmtId="165" fontId="27" fillId="0" borderId="0" xfId="3" applyNumberFormat="1" applyFont="1" applyAlignment="1">
      <alignment horizontal="center" wrapText="1"/>
    </xf>
    <xf numFmtId="165" fontId="8" fillId="0" borderId="0" xfId="1" applyNumberFormat="1" applyFont="1" applyAlignment="1">
      <alignment horizontal="right" wrapText="1"/>
    </xf>
    <xf numFmtId="165" fontId="8" fillId="0" borderId="0" xfId="1" applyNumberFormat="1" applyFont="1" applyAlignment="1">
      <alignment horizontal="right"/>
    </xf>
    <xf numFmtId="165" fontId="28" fillId="0" borderId="0" xfId="3" applyNumberFormat="1" applyFont="1" applyFill="1" applyAlignment="1">
      <alignment horizontal="center"/>
    </xf>
    <xf numFmtId="165" fontId="8" fillId="0" borderId="10" xfId="1" applyNumberFormat="1" applyFont="1" applyBorder="1" applyAlignment="1">
      <alignment horizontal="right"/>
    </xf>
    <xf numFmtId="166" fontId="8" fillId="0" borderId="0" xfId="3" applyNumberFormat="1" applyFont="1" applyFill="1" applyAlignment="1">
      <alignment horizontal="right"/>
    </xf>
    <xf numFmtId="43" fontId="0" fillId="0" borderId="0" xfId="1" applyFont="1"/>
    <xf numFmtId="0" fontId="29" fillId="0" borderId="0" xfId="0" applyFont="1"/>
    <xf numFmtId="0" fontId="8" fillId="0" borderId="0" xfId="0" applyFont="1"/>
    <xf numFmtId="164" fontId="8" fillId="0" borderId="0" xfId="48" applyNumberFormat="1" applyFont="1" applyAlignment="1">
      <alignment horizontal="left"/>
    </xf>
    <xf numFmtId="165" fontId="8" fillId="0" borderId="0" xfId="1" applyNumberFormat="1" applyFont="1"/>
    <xf numFmtId="43" fontId="3" fillId="0" borderId="0" xfId="3" applyFont="1" applyFill="1"/>
    <xf numFmtId="43" fontId="8" fillId="0" borderId="0" xfId="3" applyFont="1" applyAlignment="1">
      <alignment horizontal="left" wrapText="1"/>
    </xf>
    <xf numFmtId="165" fontId="27" fillId="0" borderId="0" xfId="1" applyNumberFormat="1" applyFont="1" applyAlignment="1">
      <alignment horizontal="right"/>
    </xf>
    <xf numFmtId="165" fontId="8" fillId="0" borderId="0" xfId="1" applyNumberFormat="1" applyFont="1" applyBorder="1" applyAlignment="1">
      <alignment horizontal="right"/>
    </xf>
    <xf numFmtId="165" fontId="8" fillId="0" borderId="0" xfId="1" applyNumberFormat="1" applyFont="1" applyFill="1" applyAlignment="1">
      <alignment horizontal="right"/>
    </xf>
    <xf numFmtId="164" fontId="31" fillId="0" borderId="0" xfId="48" applyNumberFormat="1" applyFont="1" applyAlignment="1">
      <alignment horizontal="left"/>
    </xf>
    <xf numFmtId="49" fontId="8" fillId="0" borderId="0" xfId="0" applyNumberFormat="1" applyFont="1" applyFill="1" applyAlignment="1">
      <alignment horizontal="right" wrapText="1"/>
    </xf>
    <xf numFmtId="165" fontId="8" fillId="0" borderId="0" xfId="1" applyNumberFormat="1" applyFont="1" applyFill="1" applyAlignment="1">
      <alignment horizontal="right" wrapText="1"/>
    </xf>
    <xf numFmtId="164" fontId="8" fillId="0" borderId="0" xfId="0" applyNumberFormat="1" applyFont="1" applyFill="1" applyAlignment="1">
      <alignment horizontal="right"/>
    </xf>
    <xf numFmtId="165" fontId="27" fillId="0" borderId="0" xfId="1" applyNumberFormat="1" applyFont="1" applyFill="1" applyAlignment="1">
      <alignment horizontal="center" wrapText="1"/>
    </xf>
    <xf numFmtId="164" fontId="30" fillId="0" borderId="0" xfId="48" applyNumberFormat="1" applyFont="1" applyFill="1" applyAlignment="1">
      <alignment horizontal="right"/>
    </xf>
    <xf numFmtId="165" fontId="8" fillId="0" borderId="10" xfId="1" applyNumberFormat="1" applyFont="1" applyFill="1" applyBorder="1" applyAlignment="1">
      <alignment horizontal="right"/>
    </xf>
    <xf numFmtId="167" fontId="8" fillId="0" borderId="0" xfId="1" applyNumberFormat="1" applyFont="1" applyFill="1" applyAlignment="1">
      <alignment horizontal="right"/>
    </xf>
    <xf numFmtId="165" fontId="27" fillId="0" borderId="0" xfId="3" applyNumberFormat="1" applyFont="1" applyFill="1" applyAlignment="1">
      <alignment horizontal="center" wrapText="1"/>
    </xf>
    <xf numFmtId="43" fontId="8" fillId="0" borderId="0" xfId="1" applyFont="1" applyFill="1" applyAlignment="1">
      <alignment horizontal="right" wrapText="1"/>
    </xf>
    <xf numFmtId="43" fontId="8" fillId="0" borderId="0" xfId="1" applyFont="1" applyFill="1" applyAlignment="1">
      <alignment horizontal="right"/>
    </xf>
    <xf numFmtId="43" fontId="27" fillId="0" borderId="0" xfId="1" applyFont="1" applyAlignment="1">
      <alignment horizontal="left"/>
    </xf>
    <xf numFmtId="43" fontId="8" fillId="0" borderId="0" xfId="1" applyFont="1" applyFill="1" applyAlignment="1">
      <alignment horizontal="left"/>
    </xf>
    <xf numFmtId="43" fontId="4" fillId="0" borderId="0" xfId="1" applyFont="1" applyFill="1" applyAlignment="1">
      <alignment horizontal="left"/>
    </xf>
    <xf numFmtId="43" fontId="26" fillId="0" borderId="0" xfId="1" applyFont="1" applyFill="1"/>
    <xf numFmtId="43" fontId="0" fillId="0" borderId="0" xfId="1" applyFont="1" applyFill="1" applyAlignment="1">
      <alignment horizontal="left"/>
    </xf>
    <xf numFmtId="43" fontId="3" fillId="0" borderId="0" xfId="1" applyFont="1" applyFill="1"/>
    <xf numFmtId="43" fontId="8" fillId="0" borderId="0" xfId="1" applyFont="1" applyAlignment="1">
      <alignment horizontal="left" wrapText="1"/>
    </xf>
    <xf numFmtId="165" fontId="3" fillId="0" borderId="10" xfId="3" applyNumberFormat="1" applyFont="1" applyBorder="1" applyAlignment="1">
      <alignment horizontal="center"/>
    </xf>
  </cellXfs>
  <cellStyles count="50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" xfId="1" builtinId="3"/>
    <cellStyle name="Comma 2 2" xfId="3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2" xfId="2"/>
    <cellStyle name="Normal 3" xfId="48"/>
    <cellStyle name="Normal 5" xfId="7"/>
    <cellStyle name="Normal 6" xfId="4"/>
    <cellStyle name="Note 2" xfId="49"/>
    <cellStyle name="Output" xfId="17" builtinId="21" customBuiltin="1"/>
    <cellStyle name="Percent 2" xfId="6"/>
    <cellStyle name="Percent 2 2" xfId="5"/>
    <cellStyle name="Title" xfId="8" builtinId="15" customBuiltin="1"/>
    <cellStyle name="Total" xfId="23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Update/02%20Feb-17/Reports/Flash%20Report/2017.02%20Flash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Update/03%20Mar-17/Reports/Flash%20Report/2017.03%20Flash%20Fi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lay Act vs Bud"/>
      <sheetName val="Display Act vs Bud QTR"/>
      <sheetName val="Display Act vs Forecast"/>
      <sheetName val="Detail YTD"/>
      <sheetName val="Detail by Co (Arg Reclass)"/>
      <sheetName val="Detail MTD"/>
      <sheetName val="Detail QTD"/>
      <sheetName val="LKE Forecast File"/>
      <sheetName val="LKE"/>
      <sheetName val="LGE"/>
      <sheetName val="KU"/>
      <sheetName val="IC"/>
      <sheetName val="UTILITIES"/>
      <sheetName val="OTHER"/>
      <sheetName val="EPS Calc"/>
      <sheetName val="PPL Ongo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 t="str">
            <v>ACTUAL</v>
          </cell>
          <cell r="C4">
            <v>1</v>
          </cell>
          <cell r="D4">
            <v>1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P4">
            <v>1</v>
          </cell>
          <cell r="Q4">
            <v>1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</row>
        <row r="5">
          <cell r="A5">
            <v>1</v>
          </cell>
          <cell r="B5" t="str">
            <v>Revenues</v>
          </cell>
          <cell r="C5">
            <v>-7121.2810299999992</v>
          </cell>
          <cell r="D5">
            <v>-5937.5500900000015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-13058.831120000001</v>
          </cell>
          <cell r="P5">
            <v>-7121.2810299999992</v>
          </cell>
          <cell r="Q5">
            <v>-13058.831120000001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</row>
        <row r="6">
          <cell r="A6">
            <v>2</v>
          </cell>
          <cell r="B6" t="str">
            <v>Cost of Revenues</v>
          </cell>
          <cell r="C6">
            <v>7121.2810300000001</v>
          </cell>
          <cell r="D6">
            <v>5937.5500900000006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13058.831120000001</v>
          </cell>
          <cell r="P6">
            <v>7121.2810300000001</v>
          </cell>
          <cell r="Q6">
            <v>13058.831120000001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</row>
        <row r="7">
          <cell r="A7">
            <v>3</v>
          </cell>
          <cell r="B7" t="str">
            <v>Electric Margin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</row>
        <row r="8">
          <cell r="A8">
            <v>4</v>
          </cell>
          <cell r="B8" t="str">
            <v xml:space="preserve">Gas Margin 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</row>
        <row r="9">
          <cell r="A9">
            <v>5</v>
          </cell>
          <cell r="B9" t="str">
            <v>Other Margin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  <row r="10">
          <cell r="A10">
            <v>6</v>
          </cell>
          <cell r="B10" t="str">
            <v>O&amp;M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1">
          <cell r="A11">
            <v>7</v>
          </cell>
          <cell r="B11" t="str">
            <v>Other Inc &amp; Exp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</row>
        <row r="12">
          <cell r="A12">
            <v>8</v>
          </cell>
          <cell r="B12" t="str">
            <v>Depreciation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3">
          <cell r="A13">
            <v>9</v>
          </cell>
          <cell r="B13" t="str">
            <v>Property tax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</row>
        <row r="14">
          <cell r="A14">
            <v>10</v>
          </cell>
          <cell r="B14" t="str">
            <v>Equity in Earnings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5">
          <cell r="A15">
            <v>11</v>
          </cell>
          <cell r="B15" t="str">
            <v>Interest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</row>
        <row r="16">
          <cell r="A16">
            <v>13</v>
          </cell>
          <cell r="B16" t="str">
            <v>Income Tax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7">
          <cell r="A17">
            <v>15</v>
          </cell>
          <cell r="B17" t="str">
            <v>Net Income From Operations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</row>
        <row r="18">
          <cell r="A18">
            <v>16</v>
          </cell>
          <cell r="B18" t="str">
            <v>Special Items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</row>
        <row r="19">
          <cell r="A19">
            <v>17</v>
          </cell>
          <cell r="B19" t="str">
            <v>Net Income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lay Act vs Bud"/>
      <sheetName val="LKE Income Statement"/>
      <sheetName val="Display Act vs Bud QTR"/>
      <sheetName val="Display Act vs Forecast"/>
      <sheetName val="Detail YTD"/>
      <sheetName val="Detail by Co (Arg Reclass)"/>
      <sheetName val="Detail MTD"/>
      <sheetName val="Detail QTD"/>
      <sheetName val="LKE Forecast File"/>
      <sheetName val="LKE"/>
      <sheetName val="LGE"/>
      <sheetName val="KU"/>
      <sheetName val="IC"/>
      <sheetName val="UTILITIES"/>
      <sheetName val="OTHER"/>
      <sheetName val="EPS Calc"/>
      <sheetName val="PPL Ongo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 t="str">
            <v>ACTUAL</v>
          </cell>
          <cell r="C4">
            <v>1</v>
          </cell>
          <cell r="D4">
            <v>1</v>
          </cell>
          <cell r="E4">
            <v>1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1</v>
          </cell>
          <cell r="Q4">
            <v>1</v>
          </cell>
          <cell r="R4">
            <v>1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</row>
        <row r="5">
          <cell r="A5">
            <v>1</v>
          </cell>
          <cell r="B5" t="str">
            <v>Revenues</v>
          </cell>
          <cell r="C5">
            <v>145486.93153999999</v>
          </cell>
          <cell r="D5">
            <v>121481.16906000001</v>
          </cell>
          <cell r="E5">
            <v>124897.81424000004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391865.91484000004</v>
          </cell>
          <cell r="P5">
            <v>145486.93153999999</v>
          </cell>
          <cell r="Q5">
            <v>266968.10060000001</v>
          </cell>
          <cell r="R5">
            <v>391865.91484000004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391865.91484000004</v>
          </cell>
          <cell r="AC5">
            <v>-391865.91484000004</v>
          </cell>
          <cell r="AD5">
            <v>0</v>
          </cell>
          <cell r="AE5">
            <v>0</v>
          </cell>
        </row>
        <row r="6">
          <cell r="A6">
            <v>2</v>
          </cell>
          <cell r="B6" t="str">
            <v>Cost of Revenues</v>
          </cell>
          <cell r="C6">
            <v>-64161.094539999998</v>
          </cell>
          <cell r="D6">
            <v>-49187.793369999992</v>
          </cell>
          <cell r="E6">
            <v>-52772.113130000012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-166121.00104</v>
          </cell>
          <cell r="P6">
            <v>-64161.094539999998</v>
          </cell>
          <cell r="Q6">
            <v>-113348.88790999999</v>
          </cell>
          <cell r="R6">
            <v>-166121.00104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-166121.00104</v>
          </cell>
          <cell r="AC6">
            <v>166121.00104</v>
          </cell>
          <cell r="AD6">
            <v>0</v>
          </cell>
          <cell r="AE6">
            <v>0</v>
          </cell>
        </row>
        <row r="7">
          <cell r="A7">
            <v>3</v>
          </cell>
          <cell r="B7" t="str">
            <v>Electric Margin</v>
          </cell>
          <cell r="C7">
            <v>57402.263019999999</v>
          </cell>
          <cell r="D7">
            <v>50456.11490000003</v>
          </cell>
          <cell r="E7">
            <v>53409.157809999975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161267.53573</v>
          </cell>
          <cell r="P7">
            <v>57402.263019999999</v>
          </cell>
          <cell r="Q7">
            <v>107858.37792000003</v>
          </cell>
          <cell r="R7">
            <v>161267.53573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161267.53573</v>
          </cell>
          <cell r="AC7">
            <v>-161267.53573</v>
          </cell>
          <cell r="AD7">
            <v>0</v>
          </cell>
          <cell r="AE7">
            <v>0</v>
          </cell>
        </row>
        <row r="8">
          <cell r="A8">
            <v>4</v>
          </cell>
          <cell r="B8" t="str">
            <v xml:space="preserve">Gas Margin </v>
          </cell>
          <cell r="C8">
            <v>23923.573979999994</v>
          </cell>
          <cell r="D8">
            <v>21837.260790000008</v>
          </cell>
          <cell r="E8">
            <v>18716.543300000005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64477.378070000006</v>
          </cell>
          <cell r="P8">
            <v>23923.573979999994</v>
          </cell>
          <cell r="Q8">
            <v>45760.834770000001</v>
          </cell>
          <cell r="R8">
            <v>64477.378070000006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64477.378070000006</v>
          </cell>
          <cell r="AC8">
            <v>-64477.378070000006</v>
          </cell>
          <cell r="AD8">
            <v>0</v>
          </cell>
          <cell r="AE8">
            <v>0</v>
          </cell>
        </row>
        <row r="9">
          <cell r="A9">
            <v>5</v>
          </cell>
          <cell r="B9" t="str">
            <v>Other Margin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  <row r="10">
          <cell r="A10">
            <v>6</v>
          </cell>
          <cell r="B10" t="str">
            <v>O&amp;M</v>
          </cell>
          <cell r="C10">
            <v>-24295.21185</v>
          </cell>
          <cell r="D10">
            <v>-23919.171159999991</v>
          </cell>
          <cell r="E10">
            <v>-28819.884570000024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-77034.267580000014</v>
          </cell>
          <cell r="P10">
            <v>-24295.21185</v>
          </cell>
          <cell r="Q10">
            <v>-48214.38300999999</v>
          </cell>
          <cell r="R10">
            <v>-77034.267580000014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-77034.267580000014</v>
          </cell>
          <cell r="AC10">
            <v>77034.267580000014</v>
          </cell>
          <cell r="AD10">
            <v>0</v>
          </cell>
          <cell r="AE10">
            <v>0</v>
          </cell>
        </row>
        <row r="11">
          <cell r="A11">
            <v>7</v>
          </cell>
          <cell r="B11" t="str">
            <v>Other Inc &amp; Exp</v>
          </cell>
          <cell r="C11">
            <v>-732.5877200000001</v>
          </cell>
          <cell r="D11">
            <v>-398.94239999999979</v>
          </cell>
          <cell r="E11">
            <v>-880.01309000000015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-2011.54321</v>
          </cell>
          <cell r="P11">
            <v>-732.5877200000001</v>
          </cell>
          <cell r="Q11">
            <v>-1131.5301199999999</v>
          </cell>
          <cell r="R11">
            <v>-2011.54321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-2011.54321</v>
          </cell>
          <cell r="AC11">
            <v>2011.54321</v>
          </cell>
          <cell r="AD11">
            <v>0</v>
          </cell>
          <cell r="AE11">
            <v>0</v>
          </cell>
        </row>
        <row r="12">
          <cell r="A12">
            <v>8</v>
          </cell>
          <cell r="B12" t="str">
            <v>Depreciation</v>
          </cell>
          <cell r="C12">
            <v>-11932.0658</v>
          </cell>
          <cell r="D12">
            <v>-11937.760870000002</v>
          </cell>
          <cell r="E12">
            <v>-11929.641819999997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-35799.468489999999</v>
          </cell>
          <cell r="P12">
            <v>-11932.0658</v>
          </cell>
          <cell r="Q12">
            <v>-23869.826670000002</v>
          </cell>
          <cell r="R12">
            <v>-35799.468489999999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-35799.468489999999</v>
          </cell>
          <cell r="AC12">
            <v>35799.468489999999</v>
          </cell>
          <cell r="AD12">
            <v>0</v>
          </cell>
          <cell r="AE12">
            <v>0</v>
          </cell>
        </row>
        <row r="13">
          <cell r="A13">
            <v>9</v>
          </cell>
          <cell r="B13" t="str">
            <v>Property tax</v>
          </cell>
          <cell r="C13">
            <v>-2397.3878399999999</v>
          </cell>
          <cell r="D13">
            <v>-2110.4197300000001</v>
          </cell>
          <cell r="E13">
            <v>-2489.2023900000004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-6997.0099600000003</v>
          </cell>
          <cell r="P13">
            <v>-2397.3878399999999</v>
          </cell>
          <cell r="Q13">
            <v>-4507.8075699999999</v>
          </cell>
          <cell r="R13">
            <v>-6997.0099600000003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-6997.0099600000003</v>
          </cell>
          <cell r="AC13">
            <v>6997.0099600000003</v>
          </cell>
          <cell r="AD13">
            <v>0</v>
          </cell>
          <cell r="AE13">
            <v>0</v>
          </cell>
        </row>
        <row r="14">
          <cell r="A14">
            <v>10</v>
          </cell>
          <cell r="B14" t="str">
            <v>Equity in Earnings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5">
          <cell r="A15">
            <v>11</v>
          </cell>
          <cell r="B15" t="str">
            <v>Interest</v>
          </cell>
          <cell r="C15">
            <v>-5693.6624099999999</v>
          </cell>
          <cell r="D15">
            <v>-5612.2243299999982</v>
          </cell>
          <cell r="E15">
            <v>-5715.6313500000033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-17021.518090000001</v>
          </cell>
          <cell r="P15">
            <v>-5693.6624099999999</v>
          </cell>
          <cell r="Q15">
            <v>-11305.886739999998</v>
          </cell>
          <cell r="R15">
            <v>-17021.518090000001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-17021.518090000001</v>
          </cell>
          <cell r="AC15">
            <v>17021.518090000001</v>
          </cell>
          <cell r="AD15">
            <v>0</v>
          </cell>
          <cell r="AE15">
            <v>0</v>
          </cell>
        </row>
        <row r="16">
          <cell r="A16">
            <v>13</v>
          </cell>
          <cell r="B16" t="str">
            <v>Income Tax</v>
          </cell>
          <cell r="C16">
            <v>-14018.69038</v>
          </cell>
          <cell r="D16">
            <v>-10949.235000000001</v>
          </cell>
          <cell r="E16">
            <v>-8281.4727100000018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-33249.398090000002</v>
          </cell>
          <cell r="P16">
            <v>-14018.69038</v>
          </cell>
          <cell r="Q16">
            <v>-24967.925380000001</v>
          </cell>
          <cell r="R16">
            <v>-33249.398090000002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-33249.398090000002</v>
          </cell>
          <cell r="AC16">
            <v>33249.398090000002</v>
          </cell>
          <cell r="AD16">
            <v>0</v>
          </cell>
          <cell r="AE16">
            <v>0</v>
          </cell>
        </row>
        <row r="17">
          <cell r="A17">
            <v>15</v>
          </cell>
          <cell r="B17" t="str">
            <v>Net Income From Operations</v>
          </cell>
          <cell r="C17">
            <v>22256.231</v>
          </cell>
          <cell r="D17">
            <v>17365.622200000049</v>
          </cell>
          <cell r="E17">
            <v>14009.855179999955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53631.708379999996</v>
          </cell>
          <cell r="P17">
            <v>22256.231</v>
          </cell>
          <cell r="Q17">
            <v>39621.853200000027</v>
          </cell>
          <cell r="R17">
            <v>53631.708379999996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53631.708379999996</v>
          </cell>
          <cell r="AC17">
            <v>-53631.708379999996</v>
          </cell>
          <cell r="AD17">
            <v>0</v>
          </cell>
          <cell r="AE17">
            <v>0</v>
          </cell>
        </row>
        <row r="18">
          <cell r="A18">
            <v>16</v>
          </cell>
          <cell r="B18" t="str">
            <v>Special Items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</row>
        <row r="19">
          <cell r="A19">
            <v>17</v>
          </cell>
          <cell r="B19" t="str">
            <v>Net Income</v>
          </cell>
          <cell r="C19">
            <v>22256.231</v>
          </cell>
          <cell r="D19">
            <v>17365.622200000049</v>
          </cell>
          <cell r="E19">
            <v>14009.855179999955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53631.708379999996</v>
          </cell>
          <cell r="P19">
            <v>22256.231</v>
          </cell>
          <cell r="Q19">
            <v>39621.853200000027</v>
          </cell>
          <cell r="R19">
            <v>53631.708379999996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53631.708379999996</v>
          </cell>
          <cell r="AC19">
            <v>-53631.708379999996</v>
          </cell>
          <cell r="AD19">
            <v>0</v>
          </cell>
          <cell r="AE19">
            <v>0</v>
          </cell>
        </row>
      </sheetData>
      <sheetData sheetId="11">
        <row r="5">
          <cell r="A5">
            <v>1</v>
          </cell>
          <cell r="B5" t="str">
            <v>Revenues</v>
          </cell>
          <cell r="C5">
            <v>160417.88397999998</v>
          </cell>
          <cell r="D5">
            <v>135378.97982000001</v>
          </cell>
          <cell r="E5">
            <v>141518.59194000001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437315.45574</v>
          </cell>
          <cell r="P5">
            <v>160417.88397999998</v>
          </cell>
          <cell r="Q5">
            <v>295796.86379999999</v>
          </cell>
          <cell r="R5">
            <v>437315.45574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437315.45574</v>
          </cell>
          <cell r="AC5">
            <v>-437315.45574</v>
          </cell>
          <cell r="AD5">
            <v>0</v>
          </cell>
          <cell r="AE5">
            <v>0</v>
          </cell>
        </row>
        <row r="6">
          <cell r="A6">
            <v>2</v>
          </cell>
          <cell r="B6" t="str">
            <v>Cost of Revenues</v>
          </cell>
          <cell r="C6">
            <v>-57671.068640000005</v>
          </cell>
          <cell r="D6">
            <v>-47418.111570000001</v>
          </cell>
          <cell r="E6">
            <v>-50994.014370000004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-156083.19458000001</v>
          </cell>
          <cell r="P6">
            <v>-57671.068640000005</v>
          </cell>
          <cell r="Q6">
            <v>-105089.18021000001</v>
          </cell>
          <cell r="R6">
            <v>-156083.19458000001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-156083.19458000001</v>
          </cell>
          <cell r="AC6">
            <v>156083.19458000001</v>
          </cell>
          <cell r="AD6">
            <v>0</v>
          </cell>
          <cell r="AE6">
            <v>0</v>
          </cell>
        </row>
        <row r="7">
          <cell r="A7">
            <v>3</v>
          </cell>
          <cell r="B7" t="str">
            <v>Electric Margin</v>
          </cell>
          <cell r="C7">
            <v>102746.81533999997</v>
          </cell>
          <cell r="D7">
            <v>87960.86825</v>
          </cell>
          <cell r="E7">
            <v>90524.577570000023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281232.26115999999</v>
          </cell>
          <cell r="P7">
            <v>102746.81533999997</v>
          </cell>
          <cell r="Q7">
            <v>190707.68358999997</v>
          </cell>
          <cell r="R7">
            <v>281232.26115999999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281232.26115999999</v>
          </cell>
          <cell r="AC7">
            <v>-281232.26115999999</v>
          </cell>
          <cell r="AD7">
            <v>0</v>
          </cell>
          <cell r="AE7">
            <v>0</v>
          </cell>
        </row>
        <row r="8">
          <cell r="A8">
            <v>4</v>
          </cell>
          <cell r="B8" t="str">
            <v xml:space="preserve">Gas Margin 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</row>
        <row r="9">
          <cell r="A9">
            <v>5</v>
          </cell>
          <cell r="B9" t="str">
            <v>Other Margin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  <row r="10">
          <cell r="A10">
            <v>6</v>
          </cell>
          <cell r="B10" t="str">
            <v>O&amp;M</v>
          </cell>
          <cell r="C10">
            <v>-28896.835460000002</v>
          </cell>
          <cell r="D10">
            <v>-28529.793469999997</v>
          </cell>
          <cell r="E10">
            <v>-35612.032940000012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-93038.661870000011</v>
          </cell>
          <cell r="P10">
            <v>-28896.835460000002</v>
          </cell>
          <cell r="Q10">
            <v>-57426.628929999999</v>
          </cell>
          <cell r="R10">
            <v>-93038.661870000011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-93038.661870000011</v>
          </cell>
          <cell r="AC10">
            <v>93038.661870000011</v>
          </cell>
          <cell r="AD10">
            <v>0</v>
          </cell>
          <cell r="AE10">
            <v>0</v>
          </cell>
        </row>
        <row r="11">
          <cell r="A11">
            <v>7</v>
          </cell>
          <cell r="B11" t="str">
            <v>Other Inc &amp; Exp</v>
          </cell>
          <cell r="C11">
            <v>-599.71713</v>
          </cell>
          <cell r="D11">
            <v>-298.65518999999995</v>
          </cell>
          <cell r="E11">
            <v>-452.67858000000024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-1351.0509000000002</v>
          </cell>
          <cell r="P11">
            <v>-599.71713</v>
          </cell>
          <cell r="Q11">
            <v>-898.37231999999995</v>
          </cell>
          <cell r="R11">
            <v>-1351.0509000000002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-1351.0509000000002</v>
          </cell>
          <cell r="AC11">
            <v>1351.0509000000002</v>
          </cell>
          <cell r="AD11">
            <v>0</v>
          </cell>
          <cell r="AE11">
            <v>0</v>
          </cell>
        </row>
        <row r="12">
          <cell r="A12">
            <v>8</v>
          </cell>
          <cell r="B12" t="str">
            <v>Depreciation</v>
          </cell>
          <cell r="C12">
            <v>-17638.013629999998</v>
          </cell>
          <cell r="D12">
            <v>-17646.029400000003</v>
          </cell>
          <cell r="E12">
            <v>-17639.400159999997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-52923.443189999998</v>
          </cell>
          <cell r="P12">
            <v>-17638.013629999998</v>
          </cell>
          <cell r="Q12">
            <v>-35284.043030000001</v>
          </cell>
          <cell r="R12">
            <v>-52923.443189999998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-52923.443189999998</v>
          </cell>
          <cell r="AC12">
            <v>52923.443189999998</v>
          </cell>
          <cell r="AD12">
            <v>0</v>
          </cell>
          <cell r="AE12">
            <v>0</v>
          </cell>
        </row>
        <row r="13">
          <cell r="A13">
            <v>9</v>
          </cell>
          <cell r="B13" t="str">
            <v>Property tax</v>
          </cell>
          <cell r="C13">
            <v>-2428.8481200000001</v>
          </cell>
          <cell r="D13">
            <v>-2352.8079899999998</v>
          </cell>
          <cell r="E13">
            <v>-2413.6915100000006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-7195.3476200000005</v>
          </cell>
          <cell r="P13">
            <v>-2428.8481200000001</v>
          </cell>
          <cell r="Q13">
            <v>-4781.6561099999999</v>
          </cell>
          <cell r="R13">
            <v>-7195.3476200000005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-7195.3476200000005</v>
          </cell>
          <cell r="AC13">
            <v>7195.3476200000005</v>
          </cell>
          <cell r="AD13">
            <v>0</v>
          </cell>
          <cell r="AE13">
            <v>0</v>
          </cell>
        </row>
        <row r="14">
          <cell r="A14">
            <v>10</v>
          </cell>
          <cell r="B14" t="str">
            <v>Equity in Earnings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5">
          <cell r="A15">
            <v>11</v>
          </cell>
          <cell r="B15" t="str">
            <v>Interest</v>
          </cell>
          <cell r="C15">
            <v>-8025.3457300000009</v>
          </cell>
          <cell r="D15">
            <v>-7948.4976999999981</v>
          </cell>
          <cell r="E15">
            <v>-8046.7215799999994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-24020.565009999998</v>
          </cell>
          <cell r="P15">
            <v>-8025.3457300000009</v>
          </cell>
          <cell r="Q15">
            <v>-15973.843429999999</v>
          </cell>
          <cell r="R15">
            <v>-24020.565009999998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-24020.565009999998</v>
          </cell>
          <cell r="AC15">
            <v>24020.565009999998</v>
          </cell>
          <cell r="AD15">
            <v>0</v>
          </cell>
          <cell r="AE15">
            <v>0</v>
          </cell>
        </row>
        <row r="16">
          <cell r="A16">
            <v>13</v>
          </cell>
          <cell r="B16" t="str">
            <v>Income Tax</v>
          </cell>
          <cell r="C16">
            <v>-17413.380739999997</v>
          </cell>
          <cell r="D16">
            <v>-12078.948140000004</v>
          </cell>
          <cell r="E16">
            <v>-9482.6807200000039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-38975.009600000005</v>
          </cell>
          <cell r="P16">
            <v>-17413.380739999997</v>
          </cell>
          <cell r="Q16">
            <v>-29492.328880000001</v>
          </cell>
          <cell r="R16">
            <v>-38975.009600000005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-38975.009600000005</v>
          </cell>
          <cell r="AC16">
            <v>38975.009600000005</v>
          </cell>
          <cell r="AD16">
            <v>0</v>
          </cell>
          <cell r="AE16">
            <v>0</v>
          </cell>
        </row>
        <row r="17">
          <cell r="A17">
            <v>15</v>
          </cell>
          <cell r="B17" t="str">
            <v>Net Income From Operations</v>
          </cell>
          <cell r="C17">
            <v>27744.674529999964</v>
          </cell>
          <cell r="D17">
            <v>19106.13636</v>
          </cell>
          <cell r="E17">
            <v>16877.372080000016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63728.18296999998</v>
          </cell>
          <cell r="P17">
            <v>27744.674529999964</v>
          </cell>
          <cell r="Q17">
            <v>46850.810889999979</v>
          </cell>
          <cell r="R17">
            <v>63728.18296999998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63728.18296999998</v>
          </cell>
          <cell r="AC17">
            <v>-63728.18296999998</v>
          </cell>
          <cell r="AD17">
            <v>0</v>
          </cell>
          <cell r="AE17">
            <v>0</v>
          </cell>
        </row>
        <row r="18">
          <cell r="A18">
            <v>16</v>
          </cell>
          <cell r="B18" t="str">
            <v>Special Items</v>
          </cell>
          <cell r="C18">
            <v>0</v>
          </cell>
          <cell r="D18">
            <v>0</v>
          </cell>
          <cell r="E18">
            <v>-599.38938999999982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-599.38938999999982</v>
          </cell>
          <cell r="P18">
            <v>0</v>
          </cell>
          <cell r="Q18">
            <v>0</v>
          </cell>
          <cell r="R18">
            <v>-599.38938999999982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-599.38938999999982</v>
          </cell>
          <cell r="AC18">
            <v>599.38938999999982</v>
          </cell>
          <cell r="AD18">
            <v>0</v>
          </cell>
          <cell r="AE18">
            <v>0</v>
          </cell>
        </row>
        <row r="19">
          <cell r="A19">
            <v>17</v>
          </cell>
          <cell r="B19" t="str">
            <v>Net Income</v>
          </cell>
          <cell r="C19">
            <v>27744.674529999964</v>
          </cell>
          <cell r="D19">
            <v>19106.13636</v>
          </cell>
          <cell r="E19">
            <v>16277.982690000015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63128.793579999983</v>
          </cell>
          <cell r="P19">
            <v>27744.674529999964</v>
          </cell>
          <cell r="Q19">
            <v>46850.810889999979</v>
          </cell>
          <cell r="R19">
            <v>63128.793579999983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63128.793579999983</v>
          </cell>
          <cell r="AC19">
            <v>-63128.793579999983</v>
          </cell>
          <cell r="AD19">
            <v>0</v>
          </cell>
          <cell r="AE19">
            <v>0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8"/>
  <sheetViews>
    <sheetView tabSelected="1" zoomScale="80" zoomScaleNormal="80" workbookViewId="0">
      <pane ySplit="6" topLeftCell="A190" activePane="bottomLeft" state="frozen"/>
      <selection pane="bottomLeft" activeCell="B211" sqref="B211"/>
    </sheetView>
  </sheetViews>
  <sheetFormatPr defaultRowHeight="15.6" x14ac:dyDescent="0.3"/>
  <cols>
    <col min="1" max="1" width="67.69921875" style="30" bestFit="1" customWidth="1"/>
    <col min="2" max="2" width="54.296875" style="28" bestFit="1" customWidth="1"/>
    <col min="3" max="5" width="14.69921875" style="17" customWidth="1"/>
    <col min="6" max="16384" width="8.796875" style="21"/>
  </cols>
  <sheetData>
    <row r="1" spans="1:5" s="19" customFormat="1" x14ac:dyDescent="0.3">
      <c r="A1" s="34" t="s">
        <v>336</v>
      </c>
      <c r="B1" s="27"/>
      <c r="C1" s="20"/>
      <c r="D1" s="20"/>
      <c r="E1" s="20"/>
    </row>
    <row r="2" spans="1:5" s="19" customFormat="1" x14ac:dyDescent="0.3">
      <c r="A2" s="34" t="s">
        <v>139</v>
      </c>
      <c r="B2" s="27"/>
      <c r="C2" s="20"/>
      <c r="D2" s="20"/>
      <c r="E2" s="20"/>
    </row>
    <row r="3" spans="1:5" s="19" customFormat="1" x14ac:dyDescent="0.3">
      <c r="A3" s="35" t="s">
        <v>335</v>
      </c>
      <c r="B3" s="27"/>
      <c r="C3" s="20"/>
      <c r="D3" s="20"/>
      <c r="E3" s="20"/>
    </row>
    <row r="4" spans="1:5" s="19" customFormat="1" x14ac:dyDescent="0.3">
      <c r="A4" s="35"/>
      <c r="B4" s="27"/>
      <c r="C4" s="20"/>
      <c r="D4" s="20"/>
      <c r="E4" s="20"/>
    </row>
    <row r="5" spans="1:5" x14ac:dyDescent="0.3">
      <c r="C5" s="36" t="s">
        <v>346</v>
      </c>
      <c r="D5" s="36"/>
      <c r="E5" s="36"/>
    </row>
    <row r="6" spans="1:5" ht="17.399999999999999" x14ac:dyDescent="0.45">
      <c r="A6" s="29" t="s">
        <v>345</v>
      </c>
      <c r="B6" s="29" t="s">
        <v>344</v>
      </c>
      <c r="C6" s="2" t="s">
        <v>10</v>
      </c>
      <c r="D6" s="2" t="s">
        <v>11</v>
      </c>
      <c r="E6" s="2" t="s">
        <v>12</v>
      </c>
    </row>
    <row r="7" spans="1:5" x14ac:dyDescent="0.3">
      <c r="A7" s="30" t="s">
        <v>13</v>
      </c>
      <c r="B7" s="30" t="s">
        <v>337</v>
      </c>
      <c r="C7" s="17">
        <v>93.795950000000005</v>
      </c>
      <c r="D7" s="17">
        <v>0</v>
      </c>
      <c r="E7" s="17">
        <v>0</v>
      </c>
    </row>
    <row r="8" spans="1:5" x14ac:dyDescent="0.3">
      <c r="A8" s="30" t="s">
        <v>14</v>
      </c>
      <c r="B8" s="30" t="s">
        <v>337</v>
      </c>
      <c r="C8" s="17">
        <v>2267.6315099999902</v>
      </c>
      <c r="D8" s="17">
        <v>0</v>
      </c>
      <c r="E8" s="17">
        <v>0</v>
      </c>
    </row>
    <row r="9" spans="1:5" x14ac:dyDescent="0.3">
      <c r="A9" s="30" t="s">
        <v>15</v>
      </c>
      <c r="B9" s="30" t="s">
        <v>337</v>
      </c>
      <c r="C9" s="17">
        <v>371.22949999999997</v>
      </c>
      <c r="D9" s="17">
        <v>0</v>
      </c>
      <c r="E9" s="17">
        <v>0</v>
      </c>
    </row>
    <row r="10" spans="1:5" x14ac:dyDescent="0.3">
      <c r="A10" s="30" t="s">
        <v>16</v>
      </c>
      <c r="B10" s="31" t="s">
        <v>1</v>
      </c>
      <c r="C10" s="17">
        <v>1898.79033</v>
      </c>
      <c r="D10" s="17">
        <v>1506.5215000000001</v>
      </c>
      <c r="E10" s="17">
        <v>1074.11031</v>
      </c>
    </row>
    <row r="11" spans="1:5" x14ac:dyDescent="0.3">
      <c r="A11" s="30" t="s">
        <v>17</v>
      </c>
      <c r="B11" s="31" t="s">
        <v>1</v>
      </c>
      <c r="C11" s="17">
        <v>103345.20776</v>
      </c>
      <c r="D11" s="17">
        <v>32758.128219999999</v>
      </c>
      <c r="E11" s="17">
        <v>17109.727129999999</v>
      </c>
    </row>
    <row r="12" spans="1:5" x14ac:dyDescent="0.3">
      <c r="A12" s="30" t="s">
        <v>18</v>
      </c>
      <c r="B12" s="30" t="s">
        <v>337</v>
      </c>
      <c r="C12" s="17">
        <v>70094.141449999996</v>
      </c>
      <c r="D12" s="17">
        <v>67668.944189999995</v>
      </c>
      <c r="E12" s="17">
        <v>4146.4799899999998</v>
      </c>
    </row>
    <row r="13" spans="1:5" x14ac:dyDescent="0.3">
      <c r="A13" s="30" t="s">
        <v>19</v>
      </c>
      <c r="B13" s="30" t="s">
        <v>337</v>
      </c>
      <c r="C13" s="17">
        <v>15727.714400000001</v>
      </c>
      <c r="D13" s="17">
        <v>0</v>
      </c>
      <c r="E13" s="17">
        <v>3564.6073500000002</v>
      </c>
    </row>
    <row r="14" spans="1:5" x14ac:dyDescent="0.3">
      <c r="A14" s="30" t="s">
        <v>20</v>
      </c>
      <c r="B14" s="30" t="s">
        <v>337</v>
      </c>
      <c r="C14" s="17">
        <v>4178.1998899999999</v>
      </c>
      <c r="D14" s="17">
        <v>228329.02108000001</v>
      </c>
      <c r="E14" s="17">
        <v>4202.0910800000001</v>
      </c>
    </row>
    <row r="15" spans="1:5" x14ac:dyDescent="0.3">
      <c r="A15" s="30" t="s">
        <v>21</v>
      </c>
      <c r="B15" s="31" t="s">
        <v>1</v>
      </c>
      <c r="C15" s="17">
        <v>9390.2489499999992</v>
      </c>
      <c r="D15" s="17">
        <v>13139.50099</v>
      </c>
      <c r="E15" s="17">
        <v>909.43124999999895</v>
      </c>
    </row>
    <row r="16" spans="1:5" x14ac:dyDescent="0.3">
      <c r="A16" s="30" t="s">
        <v>22</v>
      </c>
      <c r="B16" s="31" t="s">
        <v>1</v>
      </c>
      <c r="C16" s="17">
        <v>1078.0654</v>
      </c>
      <c r="D16" s="17">
        <v>3409.3861999999999</v>
      </c>
      <c r="E16" s="17">
        <v>1137.07572</v>
      </c>
    </row>
    <row r="17" spans="1:5" x14ac:dyDescent="0.3">
      <c r="A17" s="30" t="s">
        <v>23</v>
      </c>
      <c r="B17" s="30" t="s">
        <v>337</v>
      </c>
      <c r="C17" s="17">
        <v>578.48464999999999</v>
      </c>
      <c r="D17" s="17">
        <v>0</v>
      </c>
      <c r="E17" s="17">
        <v>0</v>
      </c>
    </row>
    <row r="18" spans="1:5" x14ac:dyDescent="0.3">
      <c r="A18" s="30" t="s">
        <v>24</v>
      </c>
      <c r="B18" s="30" t="s">
        <v>337</v>
      </c>
      <c r="C18" s="17">
        <v>0.15751000000000001</v>
      </c>
      <c r="D18" s="17">
        <v>0</v>
      </c>
      <c r="E18" s="17">
        <v>0</v>
      </c>
    </row>
    <row r="19" spans="1:5" x14ac:dyDescent="0.3">
      <c r="A19" s="30" t="s">
        <v>25</v>
      </c>
      <c r="B19" s="31" t="s">
        <v>1</v>
      </c>
      <c r="C19" s="17">
        <v>726.89792999999997</v>
      </c>
      <c r="D19" s="17">
        <v>22521.621539999898</v>
      </c>
      <c r="E19" s="17">
        <v>11839.68678</v>
      </c>
    </row>
    <row r="20" spans="1:5" x14ac:dyDescent="0.3">
      <c r="A20" s="30" t="s">
        <v>26</v>
      </c>
      <c r="B20" s="31" t="s">
        <v>119</v>
      </c>
      <c r="C20" s="17">
        <v>-2.3589999999998602E-2</v>
      </c>
      <c r="D20" s="17">
        <v>0</v>
      </c>
      <c r="E20" s="17">
        <v>80.263490000000004</v>
      </c>
    </row>
    <row r="21" spans="1:5" x14ac:dyDescent="0.3">
      <c r="A21" s="30" t="s">
        <v>27</v>
      </c>
      <c r="B21" s="31" t="s">
        <v>119</v>
      </c>
      <c r="C21" s="17">
        <v>1717.0078900000001</v>
      </c>
      <c r="D21" s="17">
        <v>0</v>
      </c>
      <c r="E21" s="17">
        <v>0</v>
      </c>
    </row>
    <row r="22" spans="1:5" x14ac:dyDescent="0.3">
      <c r="A22" s="30" t="s">
        <v>28</v>
      </c>
      <c r="B22" s="31" t="s">
        <v>119</v>
      </c>
      <c r="C22" s="17">
        <v>10899.715459999999</v>
      </c>
      <c r="D22" s="17">
        <v>0</v>
      </c>
      <c r="E22" s="17">
        <v>0</v>
      </c>
    </row>
    <row r="23" spans="1:5" x14ac:dyDescent="0.3">
      <c r="A23" s="30" t="s">
        <v>29</v>
      </c>
      <c r="B23" s="31" t="s">
        <v>119</v>
      </c>
      <c r="C23" s="17">
        <v>90.887389999999897</v>
      </c>
      <c r="D23" s="17">
        <v>0</v>
      </c>
      <c r="E23" s="17">
        <v>0</v>
      </c>
    </row>
    <row r="24" spans="1:5" x14ac:dyDescent="0.3">
      <c r="A24" s="30" t="s">
        <v>30</v>
      </c>
      <c r="B24" s="31" t="s">
        <v>119</v>
      </c>
      <c r="C24" s="17">
        <v>-23.167269999999998</v>
      </c>
      <c r="D24" s="17">
        <v>0</v>
      </c>
      <c r="E24" s="17">
        <v>0</v>
      </c>
    </row>
    <row r="25" spans="1:5" x14ac:dyDescent="0.3">
      <c r="A25" s="30" t="s">
        <v>31</v>
      </c>
      <c r="B25" s="31" t="s">
        <v>119</v>
      </c>
      <c r="C25" s="17">
        <v>0</v>
      </c>
      <c r="D25" s="17">
        <v>102.81274999999999</v>
      </c>
      <c r="E25" s="17">
        <v>0</v>
      </c>
    </row>
    <row r="26" spans="1:5" x14ac:dyDescent="0.3">
      <c r="A26" s="30" t="s">
        <v>32</v>
      </c>
      <c r="B26" s="31" t="s">
        <v>0</v>
      </c>
      <c r="C26" s="17">
        <v>290.39999999999998</v>
      </c>
      <c r="D26" s="17">
        <v>0</v>
      </c>
      <c r="E26" s="17">
        <v>0</v>
      </c>
    </row>
    <row r="27" spans="1:5" x14ac:dyDescent="0.3">
      <c r="A27" s="30" t="s">
        <v>33</v>
      </c>
      <c r="B27" s="31" t="s">
        <v>2</v>
      </c>
      <c r="C27" s="17">
        <v>36.265329999999999</v>
      </c>
      <c r="D27" s="17">
        <v>0</v>
      </c>
      <c r="E27" s="17">
        <v>0</v>
      </c>
    </row>
    <row r="28" spans="1:5" x14ac:dyDescent="0.3">
      <c r="A28" s="30" t="s">
        <v>34</v>
      </c>
      <c r="B28" s="31" t="s">
        <v>120</v>
      </c>
      <c r="C28" s="17">
        <v>290.57409999999999</v>
      </c>
      <c r="D28" s="17">
        <v>0</v>
      </c>
      <c r="E28" s="17">
        <v>0</v>
      </c>
    </row>
    <row r="29" spans="1:5" x14ac:dyDescent="0.3">
      <c r="A29" s="30" t="s">
        <v>35</v>
      </c>
      <c r="B29" s="31" t="s">
        <v>2</v>
      </c>
      <c r="C29" s="17">
        <v>125.166699999999</v>
      </c>
      <c r="D29" s="17">
        <v>0</v>
      </c>
      <c r="E29" s="17">
        <v>0</v>
      </c>
    </row>
    <row r="30" spans="1:5" x14ac:dyDescent="0.3">
      <c r="A30" s="30" t="s">
        <v>36</v>
      </c>
      <c r="B30" s="31" t="s">
        <v>2</v>
      </c>
      <c r="C30" s="17">
        <v>2169.6573199999998</v>
      </c>
      <c r="D30" s="17">
        <v>9302.3117399999992</v>
      </c>
      <c r="E30" s="17">
        <v>346.60361999999998</v>
      </c>
    </row>
    <row r="31" spans="1:5" x14ac:dyDescent="0.3">
      <c r="A31" s="30" t="s">
        <v>37</v>
      </c>
      <c r="B31" s="31" t="s">
        <v>120</v>
      </c>
      <c r="C31" s="17">
        <v>1237.37574</v>
      </c>
      <c r="D31" s="17">
        <v>136.16381000000001</v>
      </c>
      <c r="E31" s="17">
        <v>5117.3756100000001</v>
      </c>
    </row>
    <row r="32" spans="1:5" x14ac:dyDescent="0.3">
      <c r="A32" s="30" t="s">
        <v>38</v>
      </c>
      <c r="B32" s="31" t="s">
        <v>2</v>
      </c>
      <c r="C32" s="17">
        <v>482.15276</v>
      </c>
      <c r="D32" s="17">
        <v>479.74070999999998</v>
      </c>
      <c r="E32" s="17">
        <v>0</v>
      </c>
    </row>
    <row r="33" spans="1:5" x14ac:dyDescent="0.3">
      <c r="A33" s="30" t="s">
        <v>39</v>
      </c>
      <c r="B33" s="31" t="s">
        <v>120</v>
      </c>
      <c r="C33" s="17">
        <v>45.96819</v>
      </c>
      <c r="D33" s="17">
        <v>0</v>
      </c>
      <c r="E33" s="17">
        <v>233.61749</v>
      </c>
    </row>
    <row r="34" spans="1:5" x14ac:dyDescent="0.3">
      <c r="A34" s="30" t="s">
        <v>40</v>
      </c>
      <c r="B34" s="31" t="s">
        <v>4</v>
      </c>
      <c r="C34" s="17">
        <v>89.518609999999995</v>
      </c>
      <c r="D34" s="17">
        <v>0</v>
      </c>
      <c r="E34" s="17">
        <v>0</v>
      </c>
    </row>
    <row r="35" spans="1:5" x14ac:dyDescent="0.3">
      <c r="A35" s="30" t="s">
        <v>41</v>
      </c>
      <c r="B35" s="31" t="s">
        <v>2</v>
      </c>
      <c r="C35" s="17">
        <v>30.145900000000001</v>
      </c>
      <c r="D35" s="17">
        <v>30.147819999999999</v>
      </c>
      <c r="E35" s="17">
        <v>180.38641999999999</v>
      </c>
    </row>
    <row r="36" spans="1:5" x14ac:dyDescent="0.3">
      <c r="A36" s="30" t="s">
        <v>42</v>
      </c>
      <c r="B36" s="31" t="s">
        <v>120</v>
      </c>
      <c r="C36" s="17">
        <v>5.6299400000000004</v>
      </c>
      <c r="D36" s="17">
        <v>0</v>
      </c>
      <c r="E36" s="17">
        <v>0</v>
      </c>
    </row>
    <row r="37" spans="1:5" x14ac:dyDescent="0.3">
      <c r="A37" s="30" t="s">
        <v>43</v>
      </c>
      <c r="B37" s="31" t="s">
        <v>4</v>
      </c>
      <c r="C37" s="17">
        <v>0</v>
      </c>
      <c r="D37" s="17">
        <v>1018.873</v>
      </c>
      <c r="E37" s="17">
        <v>402</v>
      </c>
    </row>
    <row r="38" spans="1:5" x14ac:dyDescent="0.3">
      <c r="A38" s="30" t="s">
        <v>44</v>
      </c>
      <c r="B38" s="31" t="s">
        <v>2</v>
      </c>
      <c r="C38" s="17">
        <v>40.81438</v>
      </c>
      <c r="D38" s="17">
        <v>353.52598999999998</v>
      </c>
      <c r="E38" s="17">
        <v>693.54750999999897</v>
      </c>
    </row>
    <row r="39" spans="1:5" x14ac:dyDescent="0.3">
      <c r="A39" s="30" t="s">
        <v>45</v>
      </c>
      <c r="B39" s="31" t="s">
        <v>120</v>
      </c>
      <c r="C39" s="17">
        <v>190.55197000000001</v>
      </c>
      <c r="D39" s="17">
        <v>161.61456000000001</v>
      </c>
      <c r="E39" s="17">
        <v>203.8663</v>
      </c>
    </row>
    <row r="40" spans="1:5" x14ac:dyDescent="0.3">
      <c r="A40" s="30" t="s">
        <v>46</v>
      </c>
      <c r="B40" s="31" t="s">
        <v>121</v>
      </c>
      <c r="C40" s="17">
        <v>3.1201599999999998</v>
      </c>
      <c r="D40" s="17">
        <v>36.003519999999902</v>
      </c>
      <c r="E40" s="17">
        <v>0</v>
      </c>
    </row>
    <row r="41" spans="1:5" x14ac:dyDescent="0.3">
      <c r="A41" s="30" t="s">
        <v>47</v>
      </c>
      <c r="B41" s="31" t="s">
        <v>121</v>
      </c>
      <c r="C41" s="17">
        <v>586.83384000000001</v>
      </c>
      <c r="D41" s="17">
        <v>10.99405</v>
      </c>
      <c r="E41" s="17">
        <v>0</v>
      </c>
    </row>
    <row r="42" spans="1:5" x14ac:dyDescent="0.3">
      <c r="A42" s="30" t="s">
        <v>48</v>
      </c>
      <c r="B42" s="31" t="s">
        <v>121</v>
      </c>
      <c r="C42" s="17">
        <v>1.9425600000000001</v>
      </c>
      <c r="D42" s="17">
        <v>2901.2490899999998</v>
      </c>
      <c r="E42" s="17">
        <v>0</v>
      </c>
    </row>
    <row r="43" spans="1:5" x14ac:dyDescent="0.3">
      <c r="A43" s="30" t="s">
        <v>49</v>
      </c>
      <c r="B43" s="31" t="s">
        <v>121</v>
      </c>
      <c r="C43" s="17">
        <v>209.29974000000001</v>
      </c>
      <c r="D43" s="17">
        <v>1250.03836</v>
      </c>
      <c r="E43" s="17">
        <v>0</v>
      </c>
    </row>
    <row r="44" spans="1:5" x14ac:dyDescent="0.3">
      <c r="A44" s="30" t="s">
        <v>50</v>
      </c>
      <c r="B44" s="31" t="s">
        <v>121</v>
      </c>
      <c r="C44" s="17">
        <v>36879.56813</v>
      </c>
      <c r="D44" s="17">
        <v>20091.876990000001</v>
      </c>
      <c r="E44" s="17">
        <v>12895.463179999901</v>
      </c>
    </row>
    <row r="45" spans="1:5" x14ac:dyDescent="0.3">
      <c r="A45" s="30" t="s">
        <v>51</v>
      </c>
      <c r="B45" s="31" t="s">
        <v>121</v>
      </c>
      <c r="C45" s="17">
        <v>3.4341900000000001</v>
      </c>
      <c r="D45" s="17">
        <v>0</v>
      </c>
      <c r="E45" s="17">
        <v>0</v>
      </c>
    </row>
    <row r="46" spans="1:5" x14ac:dyDescent="0.3">
      <c r="A46" s="30" t="s">
        <v>52</v>
      </c>
      <c r="B46" s="31" t="s">
        <v>121</v>
      </c>
      <c r="C46" s="17">
        <v>0</v>
      </c>
      <c r="D46" s="17">
        <v>2036.07665</v>
      </c>
      <c r="E46" s="17">
        <v>0</v>
      </c>
    </row>
    <row r="47" spans="1:5" x14ac:dyDescent="0.3">
      <c r="A47" s="30" t="s">
        <v>53</v>
      </c>
      <c r="B47" s="31" t="s">
        <v>121</v>
      </c>
      <c r="C47" s="17">
        <v>5553.50108</v>
      </c>
      <c r="D47" s="17">
        <v>6785.6661199999999</v>
      </c>
      <c r="E47" s="17">
        <v>9681.1754199999996</v>
      </c>
    </row>
    <row r="48" spans="1:5" x14ac:dyDescent="0.3">
      <c r="A48" s="30" t="s">
        <v>54</v>
      </c>
      <c r="B48" s="31" t="s">
        <v>121</v>
      </c>
      <c r="C48" s="17">
        <v>1770.6980899999901</v>
      </c>
      <c r="D48" s="17">
        <v>1216.3303699999899</v>
      </c>
      <c r="E48" s="17">
        <v>5446.3829400000004</v>
      </c>
    </row>
    <row r="49" spans="1:7" x14ac:dyDescent="0.3">
      <c r="A49" s="30" t="s">
        <v>55</v>
      </c>
      <c r="B49" s="31" t="s">
        <v>121</v>
      </c>
      <c r="C49" s="17">
        <v>-95.630359999999996</v>
      </c>
      <c r="D49" s="17">
        <v>0</v>
      </c>
      <c r="E49" s="17">
        <v>0</v>
      </c>
    </row>
    <row r="50" spans="1:7" x14ac:dyDescent="0.3">
      <c r="A50" s="30" t="s">
        <v>56</v>
      </c>
      <c r="B50" s="31" t="s">
        <v>121</v>
      </c>
      <c r="C50" s="17">
        <v>2.8311700000000002</v>
      </c>
      <c r="D50" s="17">
        <v>0</v>
      </c>
      <c r="E50" s="17">
        <v>0</v>
      </c>
    </row>
    <row r="51" spans="1:7" x14ac:dyDescent="0.3">
      <c r="A51" s="30" t="s">
        <v>57</v>
      </c>
      <c r="B51" s="31" t="s">
        <v>0</v>
      </c>
      <c r="C51" s="17">
        <v>2.5982500000000002</v>
      </c>
      <c r="D51" s="17">
        <v>0</v>
      </c>
      <c r="E51" s="17">
        <v>0</v>
      </c>
    </row>
    <row r="52" spans="1:7" x14ac:dyDescent="0.3">
      <c r="A52" s="30" t="s">
        <v>58</v>
      </c>
      <c r="B52" s="31" t="s">
        <v>3</v>
      </c>
      <c r="C52" s="17">
        <v>8003.5974200000001</v>
      </c>
      <c r="D52" s="17">
        <v>20110.249159999999</v>
      </c>
      <c r="E52" s="17">
        <v>13575.747960000001</v>
      </c>
    </row>
    <row r="53" spans="1:7" x14ac:dyDescent="0.3">
      <c r="A53" s="30" t="s">
        <v>59</v>
      </c>
      <c r="B53" s="31" t="s">
        <v>3</v>
      </c>
      <c r="C53" s="17">
        <v>5497.5339299999996</v>
      </c>
      <c r="D53" s="17">
        <v>15964.020780000001</v>
      </c>
      <c r="E53" s="17">
        <v>21087.790079999999</v>
      </c>
    </row>
    <row r="54" spans="1:7" x14ac:dyDescent="0.3">
      <c r="A54" s="30" t="s">
        <v>60</v>
      </c>
      <c r="B54" s="31" t="s">
        <v>3</v>
      </c>
      <c r="C54" s="17">
        <v>7639.4038799999998</v>
      </c>
      <c r="D54" s="17">
        <v>9041.0285800000001</v>
      </c>
      <c r="E54" s="17">
        <v>9301.6002399999998</v>
      </c>
    </row>
    <row r="55" spans="1:7" x14ac:dyDescent="0.3">
      <c r="A55" s="30" t="s">
        <v>61</v>
      </c>
      <c r="B55" s="31" t="s">
        <v>3</v>
      </c>
      <c r="C55" s="17">
        <v>30849.533559999902</v>
      </c>
      <c r="D55" s="17">
        <v>34870.646059999999</v>
      </c>
      <c r="E55" s="17">
        <v>36857.612130000001</v>
      </c>
    </row>
    <row r="56" spans="1:7" x14ac:dyDescent="0.3">
      <c r="A56" s="30" t="s">
        <v>62</v>
      </c>
      <c r="B56" s="31" t="s">
        <v>3</v>
      </c>
      <c r="C56" s="17">
        <v>12524.855250000001</v>
      </c>
      <c r="D56" s="17">
        <v>11245.19139</v>
      </c>
      <c r="E56" s="17">
        <v>10964.374109999901</v>
      </c>
    </row>
    <row r="57" spans="1:7" x14ac:dyDescent="0.3">
      <c r="A57" s="30" t="s">
        <v>63</v>
      </c>
      <c r="B57" s="31" t="s">
        <v>3</v>
      </c>
      <c r="C57" s="17">
        <v>24168.88308</v>
      </c>
      <c r="D57" s="17">
        <v>24420.107059999998</v>
      </c>
      <c r="E57" s="17">
        <v>24995.232680000001</v>
      </c>
      <c r="G57" s="23"/>
    </row>
    <row r="58" spans="1:7" x14ac:dyDescent="0.3">
      <c r="A58" s="30" t="s">
        <v>64</v>
      </c>
      <c r="B58" s="31" t="s">
        <v>3</v>
      </c>
      <c r="C58" s="17">
        <v>6412.4249200000004</v>
      </c>
      <c r="D58" s="17">
        <v>7021.9610199999897</v>
      </c>
      <c r="E58" s="17">
        <v>7357.30386</v>
      </c>
    </row>
    <row r="59" spans="1:7" x14ac:dyDescent="0.3">
      <c r="A59" s="30" t="s">
        <v>65</v>
      </c>
      <c r="B59" s="31" t="s">
        <v>3</v>
      </c>
      <c r="C59" s="17">
        <v>2268.48911</v>
      </c>
      <c r="D59" s="17">
        <v>717.44659999999999</v>
      </c>
      <c r="E59" s="17">
        <v>43.999999999999901</v>
      </c>
    </row>
    <row r="60" spans="1:7" x14ac:dyDescent="0.3">
      <c r="A60" s="30" t="s">
        <v>66</v>
      </c>
      <c r="B60" s="31" t="s">
        <v>3</v>
      </c>
      <c r="C60" s="17">
        <v>1060.4680499999999</v>
      </c>
      <c r="D60" s="17">
        <v>1381.7971499999901</v>
      </c>
      <c r="E60" s="17">
        <v>746.64431999999999</v>
      </c>
    </row>
    <row r="61" spans="1:7" x14ac:dyDescent="0.3">
      <c r="A61" s="30" t="s">
        <v>67</v>
      </c>
      <c r="B61" s="30" t="s">
        <v>7</v>
      </c>
      <c r="C61" s="17">
        <v>4.4074699999999902</v>
      </c>
      <c r="D61" s="17">
        <v>0</v>
      </c>
      <c r="E61" s="17">
        <v>0</v>
      </c>
    </row>
    <row r="62" spans="1:7" x14ac:dyDescent="0.3">
      <c r="A62" s="30" t="s">
        <v>68</v>
      </c>
      <c r="B62" s="31" t="s">
        <v>120</v>
      </c>
      <c r="C62" s="17">
        <v>156.53614999999999</v>
      </c>
      <c r="D62" s="17">
        <v>0</v>
      </c>
      <c r="E62" s="17">
        <v>0</v>
      </c>
    </row>
    <row r="63" spans="1:7" x14ac:dyDescent="0.3">
      <c r="A63" s="30" t="s">
        <v>69</v>
      </c>
      <c r="B63" s="31" t="s">
        <v>122</v>
      </c>
      <c r="C63" s="17">
        <v>5532.1336799999999</v>
      </c>
      <c r="D63" s="17">
        <v>4858.8772099999996</v>
      </c>
      <c r="E63" s="17">
        <v>5123.9826800000001</v>
      </c>
    </row>
    <row r="64" spans="1:7" x14ac:dyDescent="0.3">
      <c r="A64" s="30" t="s">
        <v>70</v>
      </c>
      <c r="B64" s="31" t="s">
        <v>123</v>
      </c>
      <c r="C64" s="17">
        <v>147.39718999999999</v>
      </c>
      <c r="D64" s="17">
        <v>0</v>
      </c>
      <c r="E64" s="17">
        <v>0</v>
      </c>
    </row>
    <row r="65" spans="1:5" x14ac:dyDescent="0.3">
      <c r="A65" s="30" t="s">
        <v>71</v>
      </c>
      <c r="B65" s="31" t="s">
        <v>123</v>
      </c>
      <c r="C65" s="17">
        <v>1090.37159</v>
      </c>
      <c r="D65" s="17">
        <v>0</v>
      </c>
      <c r="E65" s="17">
        <v>389.72485</v>
      </c>
    </row>
    <row r="66" spans="1:5" x14ac:dyDescent="0.3">
      <c r="A66" s="30" t="s">
        <v>72</v>
      </c>
      <c r="B66" s="31" t="s">
        <v>7</v>
      </c>
      <c r="C66" s="17">
        <v>660.11811999999998</v>
      </c>
      <c r="D66" s="17">
        <v>599.88142000000005</v>
      </c>
      <c r="E66" s="17">
        <v>525.75702999999999</v>
      </c>
    </row>
    <row r="67" spans="1:5" x14ac:dyDescent="0.3">
      <c r="A67" s="30" t="s">
        <v>73</v>
      </c>
      <c r="B67" s="31" t="s">
        <v>124</v>
      </c>
      <c r="C67" s="17">
        <v>85.107399999999998</v>
      </c>
      <c r="D67" s="17">
        <v>0</v>
      </c>
      <c r="E67" s="17">
        <v>0</v>
      </c>
    </row>
    <row r="68" spans="1:5" x14ac:dyDescent="0.3">
      <c r="A68" s="30" t="s">
        <v>74</v>
      </c>
      <c r="B68" s="31" t="s">
        <v>7</v>
      </c>
      <c r="C68" s="17">
        <v>125.79413</v>
      </c>
      <c r="D68" s="17">
        <v>250.00003999999899</v>
      </c>
      <c r="E68" s="17">
        <v>30.499980000000001</v>
      </c>
    </row>
    <row r="69" spans="1:5" x14ac:dyDescent="0.3">
      <c r="A69" s="30" t="s">
        <v>75</v>
      </c>
      <c r="B69" s="31" t="s">
        <v>0</v>
      </c>
      <c r="C69" s="17">
        <v>212.04467</v>
      </c>
      <c r="D69" s="17">
        <v>0</v>
      </c>
      <c r="E69" s="17">
        <v>0</v>
      </c>
    </row>
    <row r="70" spans="1:5" x14ac:dyDescent="0.3">
      <c r="A70" s="30" t="s">
        <v>76</v>
      </c>
      <c r="B70" s="31" t="s">
        <v>130</v>
      </c>
      <c r="C70" s="17">
        <v>169.01002</v>
      </c>
      <c r="D70" s="17">
        <v>160.00854999999899</v>
      </c>
      <c r="E70" s="17">
        <v>0</v>
      </c>
    </row>
    <row r="71" spans="1:5" x14ac:dyDescent="0.3">
      <c r="A71" s="30" t="s">
        <v>77</v>
      </c>
      <c r="B71" s="31" t="s">
        <v>130</v>
      </c>
      <c r="C71" s="17">
        <v>85.610099999999903</v>
      </c>
      <c r="D71" s="17">
        <v>0</v>
      </c>
      <c r="E71" s="17">
        <v>0</v>
      </c>
    </row>
    <row r="72" spans="1:5" x14ac:dyDescent="0.3">
      <c r="A72" s="30" t="s">
        <v>78</v>
      </c>
      <c r="B72" s="31" t="s">
        <v>130</v>
      </c>
      <c r="C72" s="17">
        <v>93.430099999999996</v>
      </c>
      <c r="D72" s="17">
        <v>83.262050000000002</v>
      </c>
      <c r="E72" s="17">
        <v>1077.68299</v>
      </c>
    </row>
    <row r="73" spans="1:5" x14ac:dyDescent="0.3">
      <c r="A73" s="30" t="s">
        <v>79</v>
      </c>
      <c r="B73" s="31" t="s">
        <v>130</v>
      </c>
      <c r="C73" s="17">
        <v>32.299860000000002</v>
      </c>
      <c r="D73" s="17">
        <v>0</v>
      </c>
      <c r="E73" s="17">
        <v>0</v>
      </c>
    </row>
    <row r="74" spans="1:5" x14ac:dyDescent="0.3">
      <c r="A74" s="30" t="s">
        <v>80</v>
      </c>
      <c r="B74" s="31" t="s">
        <v>130</v>
      </c>
      <c r="C74" s="17">
        <v>0</v>
      </c>
      <c r="D74" s="17">
        <v>2335.6544899999999</v>
      </c>
      <c r="E74" s="17">
        <v>985.35334999999998</v>
      </c>
    </row>
    <row r="75" spans="1:5" x14ac:dyDescent="0.3">
      <c r="A75" s="30" t="s">
        <v>81</v>
      </c>
      <c r="B75" s="31" t="s">
        <v>130</v>
      </c>
      <c r="C75" s="17">
        <v>3064.08367</v>
      </c>
      <c r="D75" s="17">
        <v>1205.76962</v>
      </c>
      <c r="E75" s="17">
        <v>1258.8623499999901</v>
      </c>
    </row>
    <row r="76" spans="1:5" x14ac:dyDescent="0.3">
      <c r="A76" s="30" t="s">
        <v>82</v>
      </c>
      <c r="B76" s="31" t="s">
        <v>130</v>
      </c>
      <c r="C76" s="17">
        <v>333.34627999999998</v>
      </c>
      <c r="D76" s="17">
        <v>0</v>
      </c>
      <c r="E76" s="17">
        <v>0</v>
      </c>
    </row>
    <row r="77" spans="1:5" x14ac:dyDescent="0.3">
      <c r="A77" s="30" t="s">
        <v>83</v>
      </c>
      <c r="B77" s="31" t="s">
        <v>130</v>
      </c>
      <c r="C77" s="17">
        <v>-303.44830000000002</v>
      </c>
      <c r="D77" s="17">
        <v>1864.2520500000001</v>
      </c>
      <c r="E77" s="17">
        <v>0</v>
      </c>
    </row>
    <row r="78" spans="1:5" x14ac:dyDescent="0.3">
      <c r="A78" s="30" t="s">
        <v>84</v>
      </c>
      <c r="B78" s="31" t="s">
        <v>130</v>
      </c>
      <c r="C78" s="17">
        <v>2801.8614600000001</v>
      </c>
      <c r="D78" s="17">
        <v>4525.8860199999999</v>
      </c>
      <c r="E78" s="17">
        <v>1915.6177</v>
      </c>
    </row>
    <row r="79" spans="1:5" x14ac:dyDescent="0.3">
      <c r="A79" s="30" t="s">
        <v>85</v>
      </c>
      <c r="B79" s="31" t="s">
        <v>130</v>
      </c>
      <c r="C79" s="17">
        <v>252.44237999999899</v>
      </c>
      <c r="D79" s="17">
        <v>0</v>
      </c>
      <c r="E79" s="17">
        <v>0</v>
      </c>
    </row>
    <row r="80" spans="1:5" x14ac:dyDescent="0.3">
      <c r="A80" s="30" t="s">
        <v>86</v>
      </c>
      <c r="B80" s="31" t="s">
        <v>130</v>
      </c>
      <c r="C80" s="17">
        <v>5519.4628299999904</v>
      </c>
      <c r="D80" s="17">
        <v>7813.2311600000003</v>
      </c>
      <c r="E80" s="17">
        <v>0</v>
      </c>
    </row>
    <row r="81" spans="1:5" x14ac:dyDescent="0.3">
      <c r="A81" s="30" t="s">
        <v>87</v>
      </c>
      <c r="B81" s="31" t="s">
        <v>130</v>
      </c>
      <c r="C81" s="17">
        <v>132.15752000000001</v>
      </c>
      <c r="D81" s="17">
        <v>0</v>
      </c>
      <c r="E81" s="17">
        <v>0</v>
      </c>
    </row>
    <row r="82" spans="1:5" x14ac:dyDescent="0.3">
      <c r="A82" s="30" t="s">
        <v>88</v>
      </c>
      <c r="B82" s="31" t="s">
        <v>130</v>
      </c>
      <c r="C82" s="17">
        <v>3238.2047899999998</v>
      </c>
      <c r="D82" s="17">
        <v>2313.6165999999998</v>
      </c>
      <c r="E82" s="17">
        <v>2556.5740700000001</v>
      </c>
    </row>
    <row r="83" spans="1:5" x14ac:dyDescent="0.3">
      <c r="A83" s="30" t="s">
        <v>89</v>
      </c>
      <c r="B83" s="30" t="s">
        <v>339</v>
      </c>
      <c r="C83" s="17">
        <v>0</v>
      </c>
      <c r="D83" s="17">
        <v>27764.518380000001</v>
      </c>
      <c r="E83" s="17">
        <v>53595.25778</v>
      </c>
    </row>
    <row r="84" spans="1:5" x14ac:dyDescent="0.3">
      <c r="A84" s="30" t="s">
        <v>90</v>
      </c>
      <c r="B84" s="31" t="s">
        <v>8</v>
      </c>
      <c r="C84" s="17">
        <v>3514.7868699999999</v>
      </c>
      <c r="D84" s="17">
        <v>32.994549999999997</v>
      </c>
      <c r="E84" s="17">
        <v>39762.690450000002</v>
      </c>
    </row>
    <row r="85" spans="1:5" x14ac:dyDescent="0.3">
      <c r="A85" s="30" t="s">
        <v>91</v>
      </c>
      <c r="B85" s="30" t="s">
        <v>339</v>
      </c>
      <c r="C85" s="17">
        <v>256.92522000000002</v>
      </c>
      <c r="D85" s="17">
        <v>0</v>
      </c>
      <c r="E85" s="17">
        <v>0</v>
      </c>
    </row>
    <row r="86" spans="1:5" x14ac:dyDescent="0.3">
      <c r="A86" s="30" t="s">
        <v>92</v>
      </c>
      <c r="B86" s="31" t="s">
        <v>0</v>
      </c>
      <c r="C86" s="17">
        <v>590.84298999999999</v>
      </c>
      <c r="D86" s="17">
        <v>0</v>
      </c>
      <c r="E86" s="17">
        <v>0</v>
      </c>
    </row>
    <row r="87" spans="1:5" x14ac:dyDescent="0.3">
      <c r="A87" s="30" t="s">
        <v>93</v>
      </c>
      <c r="B87" s="31" t="s">
        <v>9</v>
      </c>
      <c r="C87" s="17">
        <v>43.87021</v>
      </c>
      <c r="D87" s="17">
        <v>0</v>
      </c>
      <c r="E87" s="17">
        <v>0</v>
      </c>
    </row>
    <row r="88" spans="1:5" x14ac:dyDescent="0.3">
      <c r="A88" s="30" t="s">
        <v>94</v>
      </c>
      <c r="B88" s="31" t="s">
        <v>9</v>
      </c>
      <c r="C88" s="17">
        <v>22246.530699999999</v>
      </c>
      <c r="D88" s="17">
        <v>11847.87701</v>
      </c>
      <c r="E88" s="17">
        <v>7990.6337000000003</v>
      </c>
    </row>
    <row r="89" spans="1:5" x14ac:dyDescent="0.3">
      <c r="A89" s="30" t="s">
        <v>95</v>
      </c>
      <c r="B89" s="30" t="s">
        <v>339</v>
      </c>
      <c r="C89" s="17">
        <v>4960.5071399999997</v>
      </c>
      <c r="D89" s="17">
        <v>1536.1088</v>
      </c>
      <c r="E89" s="17">
        <v>0</v>
      </c>
    </row>
    <row r="90" spans="1:5" x14ac:dyDescent="0.3">
      <c r="A90" s="30" t="s">
        <v>96</v>
      </c>
      <c r="B90" s="31" t="s">
        <v>9</v>
      </c>
      <c r="C90" s="17">
        <v>8558.9420100000007</v>
      </c>
      <c r="D90" s="17">
        <v>4633.9838499999996</v>
      </c>
      <c r="E90" s="17">
        <v>1166.73387999999</v>
      </c>
    </row>
    <row r="91" spans="1:5" x14ac:dyDescent="0.3">
      <c r="A91" s="30" t="s">
        <v>97</v>
      </c>
      <c r="B91" s="31" t="s">
        <v>9</v>
      </c>
      <c r="C91" s="17">
        <v>832.87098999999898</v>
      </c>
      <c r="D91" s="17">
        <v>3734.03746</v>
      </c>
      <c r="E91" s="17">
        <v>277.34426999999999</v>
      </c>
    </row>
    <row r="92" spans="1:5" x14ac:dyDescent="0.3">
      <c r="A92" s="30" t="s">
        <v>98</v>
      </c>
      <c r="B92" s="31" t="s">
        <v>9</v>
      </c>
      <c r="C92" s="17">
        <v>2798.6117899999999</v>
      </c>
      <c r="D92" s="17">
        <v>1760.1345200000001</v>
      </c>
      <c r="E92" s="17">
        <v>1813.4728599999901</v>
      </c>
    </row>
    <row r="93" spans="1:5" x14ac:dyDescent="0.3">
      <c r="A93" s="30" t="s">
        <v>99</v>
      </c>
      <c r="B93" s="30" t="s">
        <v>339</v>
      </c>
      <c r="C93" s="17">
        <v>16434.42006</v>
      </c>
      <c r="D93" s="17">
        <v>18511.891369999899</v>
      </c>
      <c r="E93" s="17">
        <v>19080.494999999999</v>
      </c>
    </row>
    <row r="94" spans="1:5" x14ac:dyDescent="0.3">
      <c r="A94" s="30" t="s">
        <v>100</v>
      </c>
      <c r="B94" s="31" t="s">
        <v>9</v>
      </c>
      <c r="C94" s="17">
        <v>6266.5313800000004</v>
      </c>
      <c r="D94" s="17">
        <v>5940.4189900000001</v>
      </c>
      <c r="E94" s="17">
        <v>3672.3977399999999</v>
      </c>
    </row>
    <row r="95" spans="1:5" x14ac:dyDescent="0.3">
      <c r="A95" s="30" t="s">
        <v>101</v>
      </c>
      <c r="B95" s="31" t="s">
        <v>9</v>
      </c>
      <c r="C95" s="17">
        <v>445.74628000000001</v>
      </c>
      <c r="D95" s="17">
        <v>25.166899999999998</v>
      </c>
      <c r="E95" s="17">
        <v>24.946899999999999</v>
      </c>
    </row>
    <row r="96" spans="1:5" x14ac:dyDescent="0.3">
      <c r="A96" s="30" t="s">
        <v>102</v>
      </c>
      <c r="B96" s="31" t="s">
        <v>9</v>
      </c>
      <c r="C96" s="17">
        <v>708.91972999999996</v>
      </c>
      <c r="D96" s="17">
        <v>665.13788999999997</v>
      </c>
      <c r="E96" s="17">
        <v>564.78746999999998</v>
      </c>
    </row>
    <row r="97" spans="1:5" x14ac:dyDescent="0.3">
      <c r="A97" s="30" t="s">
        <v>103</v>
      </c>
      <c r="B97" s="31" t="s">
        <v>9</v>
      </c>
      <c r="C97" s="17">
        <v>300.42802999999998</v>
      </c>
      <c r="D97" s="17">
        <v>337.67110999999898</v>
      </c>
      <c r="E97" s="17">
        <v>1175.14867</v>
      </c>
    </row>
    <row r="98" spans="1:5" x14ac:dyDescent="0.3">
      <c r="A98" s="30" t="s">
        <v>104</v>
      </c>
      <c r="B98" s="31" t="s">
        <v>131</v>
      </c>
      <c r="C98" s="17">
        <v>323.59890999999999</v>
      </c>
      <c r="D98" s="17">
        <v>0</v>
      </c>
      <c r="E98" s="17">
        <v>0</v>
      </c>
    </row>
    <row r="99" spans="1:5" x14ac:dyDescent="0.3">
      <c r="A99" s="30" t="s">
        <v>105</v>
      </c>
      <c r="B99" s="31" t="s">
        <v>131</v>
      </c>
      <c r="C99" s="17">
        <v>290.264669999999</v>
      </c>
      <c r="D99" s="17">
        <v>134.98609999999999</v>
      </c>
      <c r="E99" s="17">
        <v>0</v>
      </c>
    </row>
    <row r="100" spans="1:5" x14ac:dyDescent="0.3">
      <c r="A100" s="30" t="s">
        <v>106</v>
      </c>
      <c r="B100" s="31" t="s">
        <v>132</v>
      </c>
      <c r="C100" s="17">
        <v>1203.3794399999999</v>
      </c>
      <c r="D100" s="17">
        <v>408.64731999999998</v>
      </c>
      <c r="E100" s="17">
        <v>270.077869999999</v>
      </c>
    </row>
    <row r="101" spans="1:5" x14ac:dyDescent="0.3">
      <c r="A101" s="30" t="s">
        <v>107</v>
      </c>
      <c r="B101" s="31" t="s">
        <v>133</v>
      </c>
      <c r="C101" s="17">
        <v>0</v>
      </c>
      <c r="D101" s="17">
        <v>348.45292000000001</v>
      </c>
      <c r="E101" s="17">
        <v>354.35939000000002</v>
      </c>
    </row>
    <row r="102" spans="1:5" x14ac:dyDescent="0.3">
      <c r="A102" s="30" t="s">
        <v>108</v>
      </c>
      <c r="B102" s="31" t="s">
        <v>133</v>
      </c>
      <c r="C102" s="17">
        <v>608.99154999999996</v>
      </c>
      <c r="D102" s="17">
        <v>0</v>
      </c>
      <c r="E102" s="17">
        <v>0</v>
      </c>
    </row>
    <row r="103" spans="1:5" x14ac:dyDescent="0.3">
      <c r="A103" s="30" t="s">
        <v>109</v>
      </c>
      <c r="B103" s="31" t="s">
        <v>126</v>
      </c>
      <c r="C103" s="17">
        <v>18687.57331</v>
      </c>
      <c r="D103" s="17">
        <v>13716.85204</v>
      </c>
      <c r="E103" s="17">
        <v>18658.831900000001</v>
      </c>
    </row>
    <row r="104" spans="1:5" x14ac:dyDescent="0.3">
      <c r="A104" s="30" t="s">
        <v>110</v>
      </c>
      <c r="B104" s="31" t="s">
        <v>126</v>
      </c>
      <c r="C104" s="17">
        <v>446.07927000000001</v>
      </c>
      <c r="D104" s="17">
        <v>340.72480999999999</v>
      </c>
      <c r="E104" s="17">
        <v>416.97681</v>
      </c>
    </row>
    <row r="105" spans="1:5" x14ac:dyDescent="0.3">
      <c r="A105" s="30" t="s">
        <v>111</v>
      </c>
      <c r="B105" s="31" t="s">
        <v>127</v>
      </c>
      <c r="C105" s="17">
        <v>4134.5888199999999</v>
      </c>
      <c r="D105" s="17">
        <v>6882.7403000000004</v>
      </c>
      <c r="E105" s="17">
        <v>8445.4242400000003</v>
      </c>
    </row>
    <row r="106" spans="1:5" x14ac:dyDescent="0.3">
      <c r="A106" s="30" t="s">
        <v>112</v>
      </c>
      <c r="B106" s="31" t="s">
        <v>6</v>
      </c>
      <c r="C106" s="17">
        <v>12868.077719999999</v>
      </c>
      <c r="D106" s="17">
        <v>6364.7799699999996</v>
      </c>
      <c r="E106" s="17">
        <v>8302.7162700000008</v>
      </c>
    </row>
    <row r="107" spans="1:5" x14ac:dyDescent="0.3">
      <c r="A107" s="30" t="s">
        <v>113</v>
      </c>
      <c r="B107" s="31" t="s">
        <v>128</v>
      </c>
      <c r="C107" s="17">
        <v>74.137129999999999</v>
      </c>
      <c r="D107" s="17">
        <v>0</v>
      </c>
      <c r="E107" s="17">
        <v>0</v>
      </c>
    </row>
    <row r="108" spans="1:5" x14ac:dyDescent="0.3">
      <c r="A108" s="30" t="s">
        <v>114</v>
      </c>
      <c r="B108" s="31" t="s">
        <v>125</v>
      </c>
      <c r="C108" s="17">
        <v>241.14626000000001</v>
      </c>
      <c r="D108" s="17">
        <v>0</v>
      </c>
      <c r="E108" s="17">
        <v>0</v>
      </c>
    </row>
    <row r="109" spans="1:5" x14ac:dyDescent="0.3">
      <c r="A109" s="30" t="s">
        <v>115</v>
      </c>
      <c r="B109" s="31" t="s">
        <v>125</v>
      </c>
      <c r="C109" s="17">
        <v>141.47215</v>
      </c>
      <c r="D109" s="17">
        <v>40</v>
      </c>
      <c r="E109" s="17">
        <v>140.04725999999999</v>
      </c>
    </row>
    <row r="110" spans="1:5" x14ac:dyDescent="0.3">
      <c r="A110" s="30" t="s">
        <v>116</v>
      </c>
      <c r="B110" s="31" t="s">
        <v>129</v>
      </c>
      <c r="C110" s="17">
        <v>60.579430000000002</v>
      </c>
      <c r="D110" s="17">
        <v>0</v>
      </c>
      <c r="E110" s="17">
        <v>0</v>
      </c>
    </row>
    <row r="111" spans="1:5" x14ac:dyDescent="0.3">
      <c r="A111" s="30" t="s">
        <v>117</v>
      </c>
      <c r="B111" s="31" t="s">
        <v>5</v>
      </c>
      <c r="C111" s="17">
        <v>2370.6189399999998</v>
      </c>
      <c r="D111" s="17">
        <v>2678.8227900000002</v>
      </c>
      <c r="E111" s="17">
        <v>2745.4519799999998</v>
      </c>
    </row>
    <row r="112" spans="1:5" x14ac:dyDescent="0.3">
      <c r="A112" s="30" t="s">
        <v>118</v>
      </c>
      <c r="B112" s="31" t="s">
        <v>5</v>
      </c>
      <c r="C112" s="24">
        <v>545.20704999999998</v>
      </c>
      <c r="D112" s="24">
        <v>900.99758999999995</v>
      </c>
      <c r="E112" s="24">
        <v>711.17982999999901</v>
      </c>
    </row>
    <row r="113" spans="2:5" x14ac:dyDescent="0.3">
      <c r="C113" s="17">
        <f>SUM(C7:C112)</f>
        <v>504200.61125999986</v>
      </c>
      <c r="D113" s="17">
        <f>SUM(D7:D112)</f>
        <v>674636.38092999975</v>
      </c>
      <c r="E113" s="17">
        <f>SUM(E7:E112)</f>
        <v>387227.2262399997</v>
      </c>
    </row>
    <row r="116" spans="2:5" x14ac:dyDescent="0.3">
      <c r="C116" s="25"/>
    </row>
    <row r="117" spans="2:5" ht="19.2" x14ac:dyDescent="0.6">
      <c r="B117" s="32" t="s">
        <v>134</v>
      </c>
      <c r="C117" s="22" t="s">
        <v>10</v>
      </c>
      <c r="D117" s="22" t="s">
        <v>11</v>
      </c>
      <c r="E117" s="22" t="s">
        <v>12</v>
      </c>
    </row>
    <row r="118" spans="2:5" x14ac:dyDescent="0.3">
      <c r="B118" s="30" t="s">
        <v>1</v>
      </c>
      <c r="C118" s="17">
        <f>SUMIF($B$6:$B$112,$B118,C$6:C$112)</f>
        <v>116439.21037000002</v>
      </c>
      <c r="D118" s="17">
        <f>SUMIF($B$6:$B$112,$B118,D$6:D$112)</f>
        <v>73335.158449999901</v>
      </c>
      <c r="E118" s="17">
        <f>SUMIF($B$6:$B$112,$B118,E$6:E$112)</f>
        <v>32070.031189999998</v>
      </c>
    </row>
    <row r="119" spans="2:5" x14ac:dyDescent="0.3">
      <c r="B119" s="30" t="s">
        <v>337</v>
      </c>
      <c r="C119" s="17">
        <f t="shared" ref="C119:E125" si="0">SUMIF($B$6:$B$112,$B119,C$6:C$112)</f>
        <v>93311.354859999992</v>
      </c>
      <c r="D119" s="17">
        <f t="shared" si="0"/>
        <v>295997.96526999999</v>
      </c>
      <c r="E119" s="17">
        <f t="shared" si="0"/>
        <v>11913.17842</v>
      </c>
    </row>
    <row r="120" spans="2:5" x14ac:dyDescent="0.3">
      <c r="B120" s="30" t="s">
        <v>119</v>
      </c>
      <c r="C120" s="17">
        <f t="shared" si="0"/>
        <v>12684.419879999999</v>
      </c>
      <c r="D120" s="17">
        <f t="shared" si="0"/>
        <v>102.81274999999999</v>
      </c>
      <c r="E120" s="17">
        <f t="shared" si="0"/>
        <v>80.263490000000004</v>
      </c>
    </row>
    <row r="121" spans="2:5" x14ac:dyDescent="0.3">
      <c r="B121" s="30" t="s">
        <v>2</v>
      </c>
      <c r="C121" s="17">
        <f t="shared" si="0"/>
        <v>2884.2023899999986</v>
      </c>
      <c r="D121" s="17">
        <f t="shared" si="0"/>
        <v>10165.726259999999</v>
      </c>
      <c r="E121" s="17">
        <f t="shared" si="0"/>
        <v>1220.5375499999989</v>
      </c>
    </row>
    <row r="122" spans="2:5" x14ac:dyDescent="0.3">
      <c r="B122" s="31" t="s">
        <v>120</v>
      </c>
      <c r="C122" s="17">
        <f t="shared" si="0"/>
        <v>1926.63609</v>
      </c>
      <c r="D122" s="17">
        <f t="shared" si="0"/>
        <v>297.77837</v>
      </c>
      <c r="E122" s="17">
        <f t="shared" si="0"/>
        <v>5554.8593999999994</v>
      </c>
    </row>
    <row r="123" spans="2:5" x14ac:dyDescent="0.3">
      <c r="B123" s="31" t="s">
        <v>4</v>
      </c>
      <c r="C123" s="17">
        <f t="shared" si="0"/>
        <v>89.518609999999995</v>
      </c>
      <c r="D123" s="17">
        <f t="shared" si="0"/>
        <v>1018.873</v>
      </c>
      <c r="E123" s="17">
        <f t="shared" si="0"/>
        <v>402</v>
      </c>
    </row>
    <row r="124" spans="2:5" x14ac:dyDescent="0.3">
      <c r="B124" s="30" t="s">
        <v>121</v>
      </c>
      <c r="C124" s="17">
        <f t="shared" si="0"/>
        <v>44915.59859999999</v>
      </c>
      <c r="D124" s="17">
        <f t="shared" si="0"/>
        <v>34328.235149999986</v>
      </c>
      <c r="E124" s="17">
        <f t="shared" si="0"/>
        <v>28023.0215399999</v>
      </c>
    </row>
    <row r="125" spans="2:5" x14ac:dyDescent="0.3">
      <c r="B125" s="30" t="s">
        <v>3</v>
      </c>
      <c r="C125" s="17">
        <f t="shared" si="0"/>
        <v>98425.189199999892</v>
      </c>
      <c r="D125" s="17">
        <f t="shared" si="0"/>
        <v>124772.44779999997</v>
      </c>
      <c r="E125" s="17">
        <f t="shared" si="0"/>
        <v>124930.30537999992</v>
      </c>
    </row>
    <row r="126" spans="2:5" x14ac:dyDescent="0.3">
      <c r="B126" s="30" t="s">
        <v>7</v>
      </c>
      <c r="C126" s="17">
        <f t="shared" ref="C126:E137" si="1">SUMIF($B$6:$B$112,$B126,C$6:C$112)</f>
        <v>790.31971999999996</v>
      </c>
      <c r="D126" s="17">
        <f t="shared" si="1"/>
        <v>849.88145999999904</v>
      </c>
      <c r="E126" s="17">
        <f t="shared" si="1"/>
        <v>556.25701000000004</v>
      </c>
    </row>
    <row r="127" spans="2:5" x14ac:dyDescent="0.3">
      <c r="B127" s="30" t="s">
        <v>130</v>
      </c>
      <c r="C127" s="17">
        <f t="shared" si="1"/>
        <v>15418.460709999988</v>
      </c>
      <c r="D127" s="17">
        <f t="shared" si="1"/>
        <v>20301.680540000001</v>
      </c>
      <c r="E127" s="17">
        <f t="shared" si="1"/>
        <v>7794.0904599999903</v>
      </c>
    </row>
    <row r="128" spans="2:5" x14ac:dyDescent="0.3">
      <c r="B128" s="30" t="s">
        <v>8</v>
      </c>
      <c r="C128" s="17">
        <f t="shared" si="1"/>
        <v>3514.7868699999999</v>
      </c>
      <c r="D128" s="17">
        <f t="shared" si="1"/>
        <v>32.994549999999997</v>
      </c>
      <c r="E128" s="17">
        <f t="shared" si="1"/>
        <v>39762.690450000002</v>
      </c>
    </row>
    <row r="129" spans="2:5" x14ac:dyDescent="0.3">
      <c r="B129" s="30" t="s">
        <v>9</v>
      </c>
      <c r="C129" s="17">
        <f t="shared" si="1"/>
        <v>42202.451120000005</v>
      </c>
      <c r="D129" s="17">
        <f t="shared" si="1"/>
        <v>28944.427729999999</v>
      </c>
      <c r="E129" s="17">
        <f t="shared" si="1"/>
        <v>16685.46548999998</v>
      </c>
    </row>
    <row r="130" spans="2:5" x14ac:dyDescent="0.3">
      <c r="B130" s="30" t="s">
        <v>339</v>
      </c>
      <c r="C130" s="17">
        <f t="shared" si="1"/>
        <v>21651.852419999999</v>
      </c>
      <c r="D130" s="17">
        <f t="shared" si="1"/>
        <v>47812.518549999906</v>
      </c>
      <c r="E130" s="17">
        <f t="shared" si="1"/>
        <v>72675.752779999995</v>
      </c>
    </row>
    <row r="131" spans="2:5" x14ac:dyDescent="0.3">
      <c r="B131" s="30" t="s">
        <v>132</v>
      </c>
      <c r="C131" s="17">
        <f t="shared" si="1"/>
        <v>1203.3794399999999</v>
      </c>
      <c r="D131" s="17">
        <f t="shared" si="1"/>
        <v>408.64731999999998</v>
      </c>
      <c r="E131" s="17">
        <f t="shared" si="1"/>
        <v>270.077869999999</v>
      </c>
    </row>
    <row r="132" spans="2:5" x14ac:dyDescent="0.3">
      <c r="B132" s="30" t="s">
        <v>126</v>
      </c>
      <c r="C132" s="17">
        <f t="shared" si="1"/>
        <v>19133.652579999998</v>
      </c>
      <c r="D132" s="17">
        <f t="shared" si="1"/>
        <v>14057.576849999999</v>
      </c>
      <c r="E132" s="17">
        <f t="shared" si="1"/>
        <v>19075.808710000001</v>
      </c>
    </row>
    <row r="133" spans="2:5" x14ac:dyDescent="0.3">
      <c r="B133" s="30" t="s">
        <v>125</v>
      </c>
      <c r="C133" s="17">
        <f t="shared" si="1"/>
        <v>382.61841000000004</v>
      </c>
      <c r="D133" s="17">
        <f t="shared" si="1"/>
        <v>40</v>
      </c>
      <c r="E133" s="17">
        <f t="shared" si="1"/>
        <v>140.04725999999999</v>
      </c>
    </row>
    <row r="134" spans="2:5" x14ac:dyDescent="0.3">
      <c r="B134" s="30" t="s">
        <v>127</v>
      </c>
      <c r="C134" s="17">
        <f t="shared" si="1"/>
        <v>4134.5888199999999</v>
      </c>
      <c r="D134" s="17">
        <f t="shared" si="1"/>
        <v>6882.7403000000004</v>
      </c>
      <c r="E134" s="17">
        <f t="shared" si="1"/>
        <v>8445.4242400000003</v>
      </c>
    </row>
    <row r="135" spans="2:5" x14ac:dyDescent="0.3">
      <c r="B135" s="30" t="s">
        <v>5</v>
      </c>
      <c r="C135" s="17">
        <f t="shared" si="1"/>
        <v>2915.8259899999998</v>
      </c>
      <c r="D135" s="17">
        <f t="shared" si="1"/>
        <v>3579.8203800000001</v>
      </c>
      <c r="E135" s="17">
        <f t="shared" si="1"/>
        <v>3456.6318099999989</v>
      </c>
    </row>
    <row r="136" spans="2:5" x14ac:dyDescent="0.3">
      <c r="B136" s="31" t="s">
        <v>122</v>
      </c>
      <c r="C136" s="17">
        <f t="shared" si="1"/>
        <v>5532.1336799999999</v>
      </c>
      <c r="D136" s="17">
        <f t="shared" si="1"/>
        <v>4858.8772099999996</v>
      </c>
      <c r="E136" s="17">
        <f t="shared" si="1"/>
        <v>5123.9826800000001</v>
      </c>
    </row>
    <row r="137" spans="2:5" x14ac:dyDescent="0.3">
      <c r="B137" s="31" t="s">
        <v>128</v>
      </c>
      <c r="C137" s="17">
        <f t="shared" si="1"/>
        <v>74.137129999999999</v>
      </c>
      <c r="D137" s="17">
        <f t="shared" si="1"/>
        <v>0</v>
      </c>
      <c r="E137" s="17">
        <f t="shared" si="1"/>
        <v>0</v>
      </c>
    </row>
    <row r="138" spans="2:5" x14ac:dyDescent="0.3">
      <c r="B138" s="31" t="s">
        <v>133</v>
      </c>
      <c r="C138" s="17">
        <f t="shared" ref="C138:E143" si="2">SUMIF($B$6:$B$112,$B138,C$6:C$112)</f>
        <v>608.99154999999996</v>
      </c>
      <c r="D138" s="17">
        <f t="shared" si="2"/>
        <v>348.45292000000001</v>
      </c>
      <c r="E138" s="17">
        <f t="shared" si="2"/>
        <v>354.35939000000002</v>
      </c>
    </row>
    <row r="139" spans="2:5" x14ac:dyDescent="0.3">
      <c r="B139" s="31" t="s">
        <v>131</v>
      </c>
      <c r="C139" s="17">
        <f t="shared" si="2"/>
        <v>613.86357999999905</v>
      </c>
      <c r="D139" s="17">
        <f t="shared" si="2"/>
        <v>134.98609999999999</v>
      </c>
      <c r="E139" s="17">
        <f t="shared" si="2"/>
        <v>0</v>
      </c>
    </row>
    <row r="140" spans="2:5" x14ac:dyDescent="0.3">
      <c r="B140" s="31" t="s">
        <v>129</v>
      </c>
      <c r="C140" s="17">
        <f t="shared" si="2"/>
        <v>60.579430000000002</v>
      </c>
      <c r="D140" s="17">
        <f t="shared" si="2"/>
        <v>0</v>
      </c>
      <c r="E140" s="17">
        <f t="shared" si="2"/>
        <v>0</v>
      </c>
    </row>
    <row r="141" spans="2:5" x14ac:dyDescent="0.3">
      <c r="B141" s="31" t="s">
        <v>6</v>
      </c>
      <c r="C141" s="17">
        <f t="shared" si="2"/>
        <v>12868.077719999999</v>
      </c>
      <c r="D141" s="17">
        <f t="shared" si="2"/>
        <v>6364.7799699999996</v>
      </c>
      <c r="E141" s="17">
        <f t="shared" si="2"/>
        <v>8302.7162700000008</v>
      </c>
    </row>
    <row r="142" spans="2:5" x14ac:dyDescent="0.3">
      <c r="B142" s="31" t="s">
        <v>123</v>
      </c>
      <c r="C142" s="17">
        <f t="shared" si="2"/>
        <v>1237.7687799999999</v>
      </c>
      <c r="D142" s="17">
        <f t="shared" si="2"/>
        <v>0</v>
      </c>
      <c r="E142" s="17">
        <f t="shared" si="2"/>
        <v>389.72485</v>
      </c>
    </row>
    <row r="143" spans="2:5" x14ac:dyDescent="0.3">
      <c r="B143" s="31" t="s">
        <v>124</v>
      </c>
      <c r="C143" s="17">
        <f t="shared" si="2"/>
        <v>85.107399999999998</v>
      </c>
      <c r="D143" s="17">
        <f t="shared" si="2"/>
        <v>0</v>
      </c>
      <c r="E143" s="17">
        <f t="shared" si="2"/>
        <v>0</v>
      </c>
    </row>
    <row r="144" spans="2:5" x14ac:dyDescent="0.3">
      <c r="B144" s="30" t="s">
        <v>0</v>
      </c>
      <c r="C144" s="24">
        <f>SUMIF($B$6:$B$112,$B144,C$6:C$112)</f>
        <v>1095.88591</v>
      </c>
      <c r="D144" s="24">
        <f>SUMIF($B$6:$B$112,$B144,D$6:D$112)</f>
        <v>0</v>
      </c>
      <c r="E144" s="24">
        <f>SUMIF($B$6:$B$112,$B144,E$6:E$112)</f>
        <v>0</v>
      </c>
    </row>
    <row r="145" spans="2:5" x14ac:dyDescent="0.3">
      <c r="B145" s="33"/>
      <c r="C145" s="17">
        <f>SUM(C118:C144)</f>
        <v>504200.61125999986</v>
      </c>
      <c r="D145" s="17">
        <f>SUM(D118:D144)</f>
        <v>674636.38092999952</v>
      </c>
      <c r="E145" s="17">
        <f>SUM(E118:E144)</f>
        <v>387227.22623999976</v>
      </c>
    </row>
    <row r="146" spans="2:5" x14ac:dyDescent="0.3">
      <c r="B146" s="33"/>
      <c r="C146" s="17">
        <f>+C145-C113</f>
        <v>0</v>
      </c>
      <c r="D146" s="17">
        <f>+D145-D113</f>
        <v>0</v>
      </c>
      <c r="E146" s="17">
        <f>+E145-E113</f>
        <v>0</v>
      </c>
    </row>
    <row r="147" spans="2:5" x14ac:dyDescent="0.3">
      <c r="B147" s="33"/>
    </row>
    <row r="148" spans="2:5" ht="19.2" x14ac:dyDescent="0.6">
      <c r="B148" s="32" t="s">
        <v>135</v>
      </c>
      <c r="C148" s="5" t="s">
        <v>136</v>
      </c>
      <c r="D148" s="5" t="s">
        <v>137</v>
      </c>
      <c r="E148" s="5" t="s">
        <v>138</v>
      </c>
    </row>
    <row r="149" spans="2:5" x14ac:dyDescent="0.3">
      <c r="B149" s="30" t="s">
        <v>1</v>
      </c>
      <c r="C149" s="7">
        <v>3.7499999999999999E-2</v>
      </c>
      <c r="D149" s="7">
        <v>7.2190000000000004E-2</v>
      </c>
      <c r="E149" s="7">
        <v>6.6780000000000006E-2</v>
      </c>
    </row>
    <row r="150" spans="2:5" x14ac:dyDescent="0.3">
      <c r="B150" s="30" t="s">
        <v>337</v>
      </c>
      <c r="C150" s="7" t="s">
        <v>338</v>
      </c>
      <c r="D150" s="7" t="s">
        <v>338</v>
      </c>
      <c r="E150" s="7" t="s">
        <v>338</v>
      </c>
    </row>
    <row r="151" spans="2:5" x14ac:dyDescent="0.3">
      <c r="B151" s="30" t="s">
        <v>119</v>
      </c>
      <c r="C151" s="7">
        <v>3.7499999999999999E-2</v>
      </c>
      <c r="D151" s="7">
        <v>7.2190000000000004E-2</v>
      </c>
      <c r="E151" s="7">
        <v>6.6780000000000006E-2</v>
      </c>
    </row>
    <row r="152" spans="2:5" x14ac:dyDescent="0.3">
      <c r="B152" s="30" t="s">
        <v>2</v>
      </c>
      <c r="C152" s="7">
        <v>0.05</v>
      </c>
      <c r="D152" s="7">
        <v>9.5000000000000001E-2</v>
      </c>
      <c r="E152" s="7">
        <v>8.5500000000000007E-2</v>
      </c>
    </row>
    <row r="153" spans="2:5" x14ac:dyDescent="0.3">
      <c r="B153" s="31" t="s">
        <v>120</v>
      </c>
      <c r="C153" s="7">
        <v>3.7499999999999999E-2</v>
      </c>
      <c r="D153" s="7">
        <v>7.2190000000000004E-2</v>
      </c>
      <c r="E153" s="7">
        <v>6.6780000000000006E-2</v>
      </c>
    </row>
    <row r="154" spans="2:5" x14ac:dyDescent="0.3">
      <c r="B154" s="31" t="s">
        <v>4</v>
      </c>
      <c r="C154" s="7">
        <v>0.2</v>
      </c>
      <c r="D154" s="7">
        <v>0.32</v>
      </c>
      <c r="E154" s="7">
        <v>0.192</v>
      </c>
    </row>
    <row r="155" spans="2:5" x14ac:dyDescent="0.3">
      <c r="B155" s="30" t="s">
        <v>121</v>
      </c>
      <c r="C155" s="7">
        <v>0.05</v>
      </c>
      <c r="D155" s="7">
        <v>9.5000000000000001E-2</v>
      </c>
      <c r="E155" s="7">
        <v>8.5500000000000007E-2</v>
      </c>
    </row>
    <row r="156" spans="2:5" x14ac:dyDescent="0.3">
      <c r="B156" s="30" t="s">
        <v>3</v>
      </c>
      <c r="C156" s="7">
        <v>3.7499999999999999E-2</v>
      </c>
      <c r="D156" s="7">
        <v>7.2190000000000004E-2</v>
      </c>
      <c r="E156" s="7">
        <v>6.6780000000000006E-2</v>
      </c>
    </row>
    <row r="157" spans="2:5" x14ac:dyDescent="0.3">
      <c r="B157" s="30" t="s">
        <v>7</v>
      </c>
      <c r="C157" s="7">
        <v>0.1429</v>
      </c>
      <c r="D157" s="7">
        <v>0.24490000000000001</v>
      </c>
      <c r="E157" s="7">
        <v>0.1749</v>
      </c>
    </row>
    <row r="158" spans="2:5" x14ac:dyDescent="0.3">
      <c r="B158" s="30" t="s">
        <v>130</v>
      </c>
      <c r="C158" s="7">
        <v>0.05</v>
      </c>
      <c r="D158" s="7">
        <v>9.5000000000000001E-2</v>
      </c>
      <c r="E158" s="7">
        <v>8.5500000000000007E-2</v>
      </c>
    </row>
    <row r="159" spans="2:5" x14ac:dyDescent="0.3">
      <c r="B159" s="30" t="s">
        <v>8</v>
      </c>
      <c r="C159" s="7">
        <v>0.05</v>
      </c>
      <c r="D159" s="7">
        <v>9.5000000000000001E-2</v>
      </c>
      <c r="E159" s="7">
        <v>8.5500000000000007E-2</v>
      </c>
    </row>
    <row r="160" spans="2:5" x14ac:dyDescent="0.3">
      <c r="B160" s="30" t="s">
        <v>9</v>
      </c>
      <c r="C160" s="7">
        <v>0.05</v>
      </c>
      <c r="D160" s="7">
        <v>9.5000000000000001E-2</v>
      </c>
      <c r="E160" s="7">
        <v>8.5500000000000007E-2</v>
      </c>
    </row>
    <row r="161" spans="2:5" x14ac:dyDescent="0.3">
      <c r="B161" s="30" t="s">
        <v>339</v>
      </c>
      <c r="C161" s="7" t="s">
        <v>340</v>
      </c>
      <c r="D161" s="7" t="s">
        <v>340</v>
      </c>
      <c r="E161" s="7" t="s">
        <v>340</v>
      </c>
    </row>
    <row r="162" spans="2:5" x14ac:dyDescent="0.3">
      <c r="B162" s="30" t="s">
        <v>132</v>
      </c>
      <c r="C162" s="7">
        <v>0.1429</v>
      </c>
      <c r="D162" s="7">
        <v>0.24490000000000001</v>
      </c>
      <c r="E162" s="7">
        <v>0.1749</v>
      </c>
    </row>
    <row r="163" spans="2:5" x14ac:dyDescent="0.3">
      <c r="B163" s="30" t="s">
        <v>126</v>
      </c>
      <c r="C163" s="7">
        <v>0.1</v>
      </c>
      <c r="D163" s="7">
        <v>0.2</v>
      </c>
      <c r="E163" s="7">
        <v>0.2</v>
      </c>
    </row>
    <row r="164" spans="2:5" x14ac:dyDescent="0.3">
      <c r="B164" s="30" t="s">
        <v>125</v>
      </c>
      <c r="C164" s="7">
        <v>0.1429</v>
      </c>
      <c r="D164" s="7">
        <v>0.24490000000000001</v>
      </c>
      <c r="E164" s="7">
        <v>0.1749</v>
      </c>
    </row>
    <row r="165" spans="2:5" x14ac:dyDescent="0.3">
      <c r="B165" s="30" t="s">
        <v>127</v>
      </c>
      <c r="C165" s="7">
        <v>1.391E-2</v>
      </c>
      <c r="D165" s="7">
        <v>2.564E-2</v>
      </c>
      <c r="E165" s="7">
        <v>2.564E-2</v>
      </c>
    </row>
    <row r="166" spans="2:5" x14ac:dyDescent="0.3">
      <c r="B166" s="30" t="s">
        <v>5</v>
      </c>
      <c r="C166" s="7">
        <v>0.1429</v>
      </c>
      <c r="D166" s="7">
        <v>0.24490000000000001</v>
      </c>
      <c r="E166" s="7">
        <v>0.1749</v>
      </c>
    </row>
    <row r="167" spans="2:5" x14ac:dyDescent="0.3">
      <c r="B167" s="31" t="s">
        <v>122</v>
      </c>
      <c r="C167" s="7">
        <v>0.1429</v>
      </c>
      <c r="D167" s="7">
        <v>0.24490000000000001</v>
      </c>
      <c r="E167" s="7">
        <v>0.1749</v>
      </c>
    </row>
    <row r="168" spans="2:5" x14ac:dyDescent="0.3">
      <c r="B168" s="31" t="s">
        <v>128</v>
      </c>
      <c r="C168" s="7">
        <v>0.2</v>
      </c>
      <c r="D168" s="7">
        <v>0.32</v>
      </c>
      <c r="E168" s="7">
        <v>0.192</v>
      </c>
    </row>
    <row r="169" spans="2:5" x14ac:dyDescent="0.3">
      <c r="B169" s="31" t="s">
        <v>133</v>
      </c>
      <c r="C169" s="7">
        <v>0.2</v>
      </c>
      <c r="D169" s="7">
        <v>0.32</v>
      </c>
      <c r="E169" s="7">
        <v>0.192</v>
      </c>
    </row>
    <row r="170" spans="2:5" x14ac:dyDescent="0.3">
      <c r="B170" s="31" t="s">
        <v>131</v>
      </c>
      <c r="C170" s="7">
        <v>0.2</v>
      </c>
      <c r="D170" s="7">
        <v>0.32</v>
      </c>
      <c r="E170" s="7">
        <v>0.192</v>
      </c>
    </row>
    <row r="171" spans="2:5" x14ac:dyDescent="0.3">
      <c r="B171" s="31" t="s">
        <v>129</v>
      </c>
      <c r="C171" s="7">
        <v>0.2</v>
      </c>
      <c r="D171" s="7">
        <v>0.32</v>
      </c>
      <c r="E171" s="7">
        <v>0.192</v>
      </c>
    </row>
    <row r="172" spans="2:5" x14ac:dyDescent="0.3">
      <c r="B172" s="31" t="s">
        <v>6</v>
      </c>
      <c r="C172" s="7">
        <v>0.1429</v>
      </c>
      <c r="D172" s="7">
        <v>0.24490000000000001</v>
      </c>
      <c r="E172" s="7">
        <v>0.1749</v>
      </c>
    </row>
    <row r="173" spans="2:5" x14ac:dyDescent="0.3">
      <c r="B173" s="31" t="s">
        <v>123</v>
      </c>
      <c r="C173" s="7">
        <v>0.2</v>
      </c>
      <c r="D173" s="7">
        <v>0.32</v>
      </c>
      <c r="E173" s="7">
        <v>0.192</v>
      </c>
    </row>
    <row r="174" spans="2:5" x14ac:dyDescent="0.3">
      <c r="B174" s="31" t="s">
        <v>124</v>
      </c>
      <c r="C174" s="7">
        <v>0.2</v>
      </c>
      <c r="D174" s="7">
        <v>0.32</v>
      </c>
      <c r="E174" s="7">
        <v>0.192</v>
      </c>
    </row>
    <row r="175" spans="2:5" x14ac:dyDescent="0.3">
      <c r="B175" s="33"/>
    </row>
    <row r="176" spans="2:5" x14ac:dyDescent="0.3">
      <c r="B176" s="33"/>
    </row>
    <row r="177" spans="2:5" ht="19.2" x14ac:dyDescent="0.6">
      <c r="B177" s="32" t="s">
        <v>139</v>
      </c>
      <c r="C177" s="26" t="s">
        <v>10</v>
      </c>
      <c r="D177" s="26" t="s">
        <v>11</v>
      </c>
      <c r="E177" s="26" t="s">
        <v>12</v>
      </c>
    </row>
    <row r="178" spans="2:5" x14ac:dyDescent="0.3">
      <c r="B178" s="30" t="s">
        <v>1</v>
      </c>
      <c r="C178" s="17">
        <f>+$C118*C149</f>
        <v>4366.470388875</v>
      </c>
      <c r="D178" s="17">
        <f>+$C118*D149+$D118*C149</f>
        <v>11155.815038485296</v>
      </c>
      <c r="E178" s="17">
        <f>+$C118*E149+$D118*D149+$E118*C149</f>
        <v>14272.501726639095</v>
      </c>
    </row>
    <row r="179" spans="2:5" x14ac:dyDescent="0.3">
      <c r="B179" s="30" t="s">
        <v>337</v>
      </c>
      <c r="C179" s="17">
        <f>+'ECR Tax Depr Report by Project'!B25</f>
        <v>2295.5406339856677</v>
      </c>
      <c r="D179" s="17">
        <f>+'ECR Tax Depr Report by Project'!C25</f>
        <v>13250.386611053902</v>
      </c>
      <c r="E179" s="17">
        <f>+'ECR Tax Depr Report by Project'!D25</f>
        <v>22009.007693613694</v>
      </c>
    </row>
    <row r="180" spans="2:5" x14ac:dyDescent="0.3">
      <c r="B180" s="30" t="s">
        <v>119</v>
      </c>
      <c r="C180" s="17">
        <f>+$C120*C151</f>
        <v>475.66574549999996</v>
      </c>
      <c r="D180" s="17">
        <f>+$C120*D151+$D120*C151</f>
        <v>919.54374926219998</v>
      </c>
      <c r="E180" s="17">
        <f>+$C120*E151+$D120*D151+$E120*C151</f>
        <v>857.49749288390001</v>
      </c>
    </row>
    <row r="181" spans="2:5" x14ac:dyDescent="0.3">
      <c r="B181" s="30" t="s">
        <v>2</v>
      </c>
      <c r="C181" s="17">
        <f>+$C121*C152</f>
        <v>144.21011949999993</v>
      </c>
      <c r="D181" s="17">
        <f>+$C121*D152+$D121*C152</f>
        <v>782.2855400499999</v>
      </c>
      <c r="E181" s="17">
        <f>+$C121*E152+$D121*D152+$E121*C152</f>
        <v>1273.3701765449998</v>
      </c>
    </row>
    <row r="182" spans="2:5" x14ac:dyDescent="0.3">
      <c r="B182" s="31" t="s">
        <v>120</v>
      </c>
      <c r="C182" s="17">
        <f>+$C122*C153</f>
        <v>72.248853374999996</v>
      </c>
      <c r="D182" s="17">
        <f>+$C122*D153+$D122*C153</f>
        <v>150.2505482121</v>
      </c>
      <c r="E182" s="17">
        <f>+$C122*E153+$D122*D153+$E122*C153</f>
        <v>358.46460612049998</v>
      </c>
    </row>
    <row r="183" spans="2:5" x14ac:dyDescent="0.3">
      <c r="B183" s="31" t="s">
        <v>4</v>
      </c>
      <c r="C183" s="17">
        <f>+$C123*C154*0.85</f>
        <v>15.218163699999998</v>
      </c>
      <c r="D183" s="17">
        <f>+$C123*D154*0.85+$D123*C154*0.85</f>
        <v>197.55747192000001</v>
      </c>
      <c r="E183" s="17">
        <f>+$C123*E154*0.85+$D123*D154*0.85+$E123*C154*0.85</f>
        <v>360.082893152</v>
      </c>
    </row>
    <row r="184" spans="2:5" x14ac:dyDescent="0.3">
      <c r="B184" s="30" t="s">
        <v>121</v>
      </c>
      <c r="C184" s="17">
        <f t="shared" ref="C184:C189" si="3">+$C124*C155</f>
        <v>2245.7799299999997</v>
      </c>
      <c r="D184" s="17">
        <f t="shared" ref="D184:D189" si="4">+$C124*D155+$D124*C155</f>
        <v>5983.3936244999986</v>
      </c>
      <c r="E184" s="17">
        <f t="shared" ref="E184:E189" si="5">+$C124*E155+$D124*D155+$E124*C155</f>
        <v>8502.6170965499932</v>
      </c>
    </row>
    <row r="185" spans="2:5" x14ac:dyDescent="0.3">
      <c r="B185" s="30" t="s">
        <v>3</v>
      </c>
      <c r="C185" s="17">
        <f t="shared" si="3"/>
        <v>3690.9445949999958</v>
      </c>
      <c r="D185" s="17">
        <f t="shared" si="4"/>
        <v>11784.281200847992</v>
      </c>
      <c r="E185" s="17">
        <f t="shared" si="5"/>
        <v>20265.043593207989</v>
      </c>
    </row>
    <row r="186" spans="2:5" x14ac:dyDescent="0.3">
      <c r="B186" s="30" t="s">
        <v>7</v>
      </c>
      <c r="C186" s="17">
        <f t="shared" si="3"/>
        <v>112.93668798799999</v>
      </c>
      <c r="D186" s="17">
        <f t="shared" si="4"/>
        <v>314.99736006199987</v>
      </c>
      <c r="E186" s="17">
        <f t="shared" si="5"/>
        <v>425.85201531099978</v>
      </c>
    </row>
    <row r="187" spans="2:5" x14ac:dyDescent="0.3">
      <c r="B187" s="30" t="s">
        <v>130</v>
      </c>
      <c r="C187" s="17">
        <f t="shared" si="3"/>
        <v>770.92303549999951</v>
      </c>
      <c r="D187" s="17">
        <f t="shared" si="4"/>
        <v>2479.8377944499989</v>
      </c>
      <c r="E187" s="17">
        <f t="shared" si="5"/>
        <v>3636.6425650049987</v>
      </c>
    </row>
    <row r="188" spans="2:5" x14ac:dyDescent="0.3">
      <c r="B188" s="30" t="s">
        <v>8</v>
      </c>
      <c r="C188" s="17">
        <f t="shared" si="3"/>
        <v>175.73934350000002</v>
      </c>
      <c r="D188" s="17">
        <f t="shared" si="4"/>
        <v>335.55448014999996</v>
      </c>
      <c r="E188" s="17">
        <f t="shared" si="5"/>
        <v>2291.7832821350003</v>
      </c>
    </row>
    <row r="189" spans="2:5" x14ac:dyDescent="0.3">
      <c r="B189" s="30" t="s">
        <v>9</v>
      </c>
      <c r="C189" s="17">
        <f t="shared" si="3"/>
        <v>2110.1225560000003</v>
      </c>
      <c r="D189" s="17">
        <f t="shared" si="4"/>
        <v>5456.4542429000003</v>
      </c>
      <c r="E189" s="17">
        <f t="shared" si="5"/>
        <v>7192.3034796100001</v>
      </c>
    </row>
    <row r="190" spans="2:5" x14ac:dyDescent="0.3">
      <c r="B190" s="30" t="s">
        <v>339</v>
      </c>
      <c r="C190" s="17">
        <f>'GLT Tax Depr Report by Project'!B8</f>
        <v>5167.2551117602688</v>
      </c>
      <c r="D190" s="17">
        <f>'GLT Tax Depr Report by Project'!C8</f>
        <v>9009.6692561181499</v>
      </c>
      <c r="E190" s="17">
        <f>'GLT Tax Depr Report by Project'!D8</f>
        <v>12982.205762481051</v>
      </c>
    </row>
    <row r="191" spans="2:5" x14ac:dyDescent="0.3">
      <c r="B191" s="30" t="s">
        <v>132</v>
      </c>
      <c r="C191" s="17">
        <f t="shared" ref="C191:C201" si="6">+$C131*C162</f>
        <v>171.96292197599999</v>
      </c>
      <c r="D191" s="17">
        <f t="shared" ref="D191:D203" si="7">+$C131*D162+$D131*C162</f>
        <v>353.10332688400001</v>
      </c>
      <c r="E191" s="17">
        <f t="shared" ref="E191:E203" si="8">+$C131*E162+$D131*D162+$E131*C162</f>
        <v>349.14292034699986</v>
      </c>
    </row>
    <row r="192" spans="2:5" x14ac:dyDescent="0.3">
      <c r="B192" s="30" t="s">
        <v>126</v>
      </c>
      <c r="C192" s="17">
        <f t="shared" si="6"/>
        <v>1913.3652579999998</v>
      </c>
      <c r="D192" s="17">
        <f t="shared" si="7"/>
        <v>5232.4882010000001</v>
      </c>
      <c r="E192" s="17">
        <f t="shared" si="8"/>
        <v>8545.8267569999989</v>
      </c>
    </row>
    <row r="193" spans="2:5" x14ac:dyDescent="0.3">
      <c r="B193" s="30" t="s">
        <v>125</v>
      </c>
      <c r="C193" s="17">
        <f t="shared" si="6"/>
        <v>54.676170789000004</v>
      </c>
      <c r="D193" s="17">
        <f t="shared" si="7"/>
        <v>99.419248609000007</v>
      </c>
      <c r="E193" s="17">
        <f t="shared" si="8"/>
        <v>96.728713363000026</v>
      </c>
    </row>
    <row r="194" spans="2:5" x14ac:dyDescent="0.3">
      <c r="B194" s="30" t="s">
        <v>127</v>
      </c>
      <c r="C194" s="17">
        <f t="shared" si="6"/>
        <v>57.5121304862</v>
      </c>
      <c r="D194" s="17">
        <f t="shared" si="7"/>
        <v>201.74977491780001</v>
      </c>
      <c r="E194" s="17">
        <f t="shared" si="8"/>
        <v>399.96016981520006</v>
      </c>
    </row>
    <row r="195" spans="2:5" x14ac:dyDescent="0.3">
      <c r="B195" s="30" t="s">
        <v>5</v>
      </c>
      <c r="C195" s="17">
        <f t="shared" si="6"/>
        <v>416.67153397099997</v>
      </c>
      <c r="D195" s="17">
        <f t="shared" si="7"/>
        <v>1225.6421172529999</v>
      </c>
      <c r="E195" s="17">
        <f t="shared" si="8"/>
        <v>1880.6286623620001</v>
      </c>
    </row>
    <row r="196" spans="2:5" x14ac:dyDescent="0.3">
      <c r="B196" s="31" t="s">
        <v>122</v>
      </c>
      <c r="C196" s="17">
        <f t="shared" si="6"/>
        <v>790.54190287200004</v>
      </c>
      <c r="D196" s="17">
        <f t="shared" si="7"/>
        <v>2049.1530915409999</v>
      </c>
      <c r="E196" s="17">
        <f t="shared" si="8"/>
        <v>2889.7263343330001</v>
      </c>
    </row>
    <row r="197" spans="2:5" x14ac:dyDescent="0.3">
      <c r="B197" s="31" t="s">
        <v>128</v>
      </c>
      <c r="C197" s="17">
        <f t="shared" si="6"/>
        <v>14.827426000000001</v>
      </c>
      <c r="D197" s="17">
        <f t="shared" si="7"/>
        <v>23.723881599999999</v>
      </c>
      <c r="E197" s="17">
        <f t="shared" si="8"/>
        <v>14.234328960000001</v>
      </c>
    </row>
    <row r="198" spans="2:5" x14ac:dyDescent="0.3">
      <c r="B198" s="31" t="s">
        <v>133</v>
      </c>
      <c r="C198" s="17">
        <f t="shared" si="6"/>
        <v>121.79831</v>
      </c>
      <c r="D198" s="17">
        <f t="shared" si="7"/>
        <v>264.56788</v>
      </c>
      <c r="E198" s="17">
        <f t="shared" si="8"/>
        <v>299.30318999999997</v>
      </c>
    </row>
    <row r="199" spans="2:5" x14ac:dyDescent="0.3">
      <c r="B199" s="31" t="s">
        <v>131</v>
      </c>
      <c r="C199" s="17">
        <f t="shared" si="6"/>
        <v>122.77271599999982</v>
      </c>
      <c r="D199" s="17">
        <f t="shared" si="7"/>
        <v>223.4335655999997</v>
      </c>
      <c r="E199" s="17">
        <f t="shared" si="8"/>
        <v>161.05735935999982</v>
      </c>
    </row>
    <row r="200" spans="2:5" x14ac:dyDescent="0.3">
      <c r="B200" s="31" t="s">
        <v>129</v>
      </c>
      <c r="C200" s="17">
        <f t="shared" si="6"/>
        <v>12.115886000000001</v>
      </c>
      <c r="D200" s="17">
        <f t="shared" si="7"/>
        <v>19.3854176</v>
      </c>
      <c r="E200" s="17">
        <f t="shared" si="8"/>
        <v>11.63125056</v>
      </c>
    </row>
    <row r="201" spans="2:5" x14ac:dyDescent="0.3">
      <c r="B201" s="31" t="s">
        <v>6</v>
      </c>
      <c r="C201" s="17">
        <f t="shared" si="6"/>
        <v>1838.8483061879999</v>
      </c>
      <c r="D201" s="17">
        <f t="shared" si="7"/>
        <v>4060.9192913409997</v>
      </c>
      <c r="E201" s="17">
        <f t="shared" si="8"/>
        <v>4995.8195628639996</v>
      </c>
    </row>
    <row r="202" spans="2:5" x14ac:dyDescent="0.3">
      <c r="B202" s="31" t="s">
        <v>123</v>
      </c>
      <c r="C202" s="17">
        <f t="shared" ref="C202:C203" si="9">+$C142*C173</f>
        <v>247.55375599999999</v>
      </c>
      <c r="D202" s="17">
        <f t="shared" si="7"/>
        <v>396.08600959999995</v>
      </c>
      <c r="E202" s="17">
        <f t="shared" si="8"/>
        <v>315.59657576000001</v>
      </c>
    </row>
    <row r="203" spans="2:5" x14ac:dyDescent="0.3">
      <c r="B203" s="31" t="s">
        <v>124</v>
      </c>
      <c r="C203" s="24">
        <f t="shared" si="9"/>
        <v>17.02148</v>
      </c>
      <c r="D203" s="24">
        <f t="shared" si="7"/>
        <v>27.234368</v>
      </c>
      <c r="E203" s="24">
        <f t="shared" si="8"/>
        <v>16.3406208</v>
      </c>
    </row>
    <row r="204" spans="2:5" x14ac:dyDescent="0.3">
      <c r="B204" s="30" t="s">
        <v>140</v>
      </c>
      <c r="C204" s="17">
        <f>SUM(C178:C203)</f>
        <v>27422.722962966127</v>
      </c>
      <c r="D204" s="17">
        <f>SUM(D178:D203)</f>
        <v>75996.933091957428</v>
      </c>
      <c r="E204" s="17">
        <f>SUM(E178:E203)</f>
        <v>114403.36882877842</v>
      </c>
    </row>
    <row r="205" spans="2:5" x14ac:dyDescent="0.3">
      <c r="B205" s="30" t="s">
        <v>141</v>
      </c>
      <c r="C205" s="24">
        <f>+'Vintage Depr - 2017 and prior'!Q136/1000</f>
        <v>205097.16310000001</v>
      </c>
      <c r="D205" s="24">
        <f>+'Vintage Depr - 2017 and prior'!Q271/1000</f>
        <v>186196.77934999997</v>
      </c>
      <c r="E205" s="24">
        <f>+'Vintage Depr - 2017 and prior'!Q406/1000</f>
        <v>158666.92134000003</v>
      </c>
    </row>
    <row r="206" spans="2:5" x14ac:dyDescent="0.3">
      <c r="B206" s="30" t="s">
        <v>142</v>
      </c>
      <c r="C206" s="17">
        <f>SUM(C204:C205)</f>
        <v>232519.88606296614</v>
      </c>
      <c r="D206" s="17">
        <f t="shared" ref="D206:E206" si="10">SUM(D204:D205)</f>
        <v>262193.71244195738</v>
      </c>
      <c r="E206" s="17">
        <f t="shared" si="10"/>
        <v>273070.29016877845</v>
      </c>
    </row>
    <row r="207" spans="2:5" x14ac:dyDescent="0.3">
      <c r="B207" s="30" t="s">
        <v>313</v>
      </c>
      <c r="C207" s="24">
        <v>232519.88607268999</v>
      </c>
      <c r="D207" s="24">
        <v>262193.71243931801</v>
      </c>
      <c r="E207" s="24">
        <v>273070.29019087902</v>
      </c>
    </row>
    <row r="208" spans="2:5" x14ac:dyDescent="0.3">
      <c r="B208" s="1" t="s">
        <v>143</v>
      </c>
      <c r="C208" s="17">
        <f>+C206-C207</f>
        <v>-9.723851690068841E-6</v>
      </c>
      <c r="D208" s="17">
        <f t="shared" ref="D208:E208" si="11">+D206-D207</f>
        <v>2.6393681764602661E-6</v>
      </c>
      <c r="E208" s="17">
        <f t="shared" si="11"/>
        <v>-2.2100575733929873E-5</v>
      </c>
    </row>
    <row r="209" spans="2:2" x14ac:dyDescent="0.3">
      <c r="B209" s="33"/>
    </row>
    <row r="210" spans="2:2" x14ac:dyDescent="0.3">
      <c r="B210" s="33"/>
    </row>
    <row r="211" spans="2:2" x14ac:dyDescent="0.3">
      <c r="B211" s="33"/>
    </row>
    <row r="212" spans="2:2" x14ac:dyDescent="0.3">
      <c r="B212" s="33"/>
    </row>
    <row r="213" spans="2:2" x14ac:dyDescent="0.3">
      <c r="B213" s="33"/>
    </row>
    <row r="214" spans="2:2" x14ac:dyDescent="0.3">
      <c r="B214" s="33"/>
    </row>
    <row r="215" spans="2:2" x14ac:dyDescent="0.3">
      <c r="B215" s="33"/>
    </row>
    <row r="216" spans="2:2" x14ac:dyDescent="0.3">
      <c r="B216" s="33"/>
    </row>
    <row r="217" spans="2:2" x14ac:dyDescent="0.3">
      <c r="B217" s="33"/>
    </row>
    <row r="218" spans="2:2" x14ac:dyDescent="0.3">
      <c r="B218" s="33"/>
    </row>
    <row r="219" spans="2:2" x14ac:dyDescent="0.3">
      <c r="B219" s="33"/>
    </row>
    <row r="220" spans="2:2" x14ac:dyDescent="0.3">
      <c r="B220" s="33"/>
    </row>
    <row r="221" spans="2:2" x14ac:dyDescent="0.3">
      <c r="B221" s="33"/>
    </row>
    <row r="222" spans="2:2" x14ac:dyDescent="0.3">
      <c r="B222" s="33"/>
    </row>
    <row r="223" spans="2:2" x14ac:dyDescent="0.3">
      <c r="B223" s="33"/>
    </row>
    <row r="224" spans="2:2" x14ac:dyDescent="0.3">
      <c r="B224" s="33"/>
    </row>
    <row r="225" spans="2:2" x14ac:dyDescent="0.3">
      <c r="B225" s="33"/>
    </row>
    <row r="226" spans="2:2" x14ac:dyDescent="0.3">
      <c r="B226" s="33"/>
    </row>
    <row r="227" spans="2:2" x14ac:dyDescent="0.3">
      <c r="B227" s="33"/>
    </row>
    <row r="228" spans="2:2" x14ac:dyDescent="0.3">
      <c r="B228" s="33"/>
    </row>
    <row r="229" spans="2:2" x14ac:dyDescent="0.3">
      <c r="B229" s="33"/>
    </row>
    <row r="230" spans="2:2" x14ac:dyDescent="0.3">
      <c r="B230" s="33"/>
    </row>
    <row r="231" spans="2:2" x14ac:dyDescent="0.3">
      <c r="B231" s="33"/>
    </row>
    <row r="232" spans="2:2" x14ac:dyDescent="0.3">
      <c r="B232" s="33"/>
    </row>
    <row r="233" spans="2:2" x14ac:dyDescent="0.3">
      <c r="B233" s="33"/>
    </row>
    <row r="234" spans="2:2" x14ac:dyDescent="0.3">
      <c r="B234" s="33"/>
    </row>
    <row r="235" spans="2:2" x14ac:dyDescent="0.3">
      <c r="B235" s="33"/>
    </row>
    <row r="236" spans="2:2" x14ac:dyDescent="0.3">
      <c r="B236" s="33"/>
    </row>
    <row r="237" spans="2:2" x14ac:dyDescent="0.3">
      <c r="B237" s="33"/>
    </row>
    <row r="238" spans="2:2" x14ac:dyDescent="0.3">
      <c r="B238" s="33"/>
    </row>
    <row r="239" spans="2:2" x14ac:dyDescent="0.3">
      <c r="B239" s="33"/>
    </row>
    <row r="240" spans="2:2" x14ac:dyDescent="0.3">
      <c r="B240" s="33"/>
    </row>
    <row r="241" spans="2:2" x14ac:dyDescent="0.3">
      <c r="B241" s="33"/>
    </row>
    <row r="242" spans="2:2" x14ac:dyDescent="0.3">
      <c r="B242" s="33"/>
    </row>
    <row r="243" spans="2:2" x14ac:dyDescent="0.3">
      <c r="B243" s="33"/>
    </row>
    <row r="244" spans="2:2" x14ac:dyDescent="0.3">
      <c r="B244" s="33"/>
    </row>
    <row r="245" spans="2:2" x14ac:dyDescent="0.3">
      <c r="B245" s="33"/>
    </row>
    <row r="246" spans="2:2" x14ac:dyDescent="0.3">
      <c r="B246" s="33"/>
    </row>
    <row r="247" spans="2:2" x14ac:dyDescent="0.3">
      <c r="B247" s="33"/>
    </row>
    <row r="248" spans="2:2" x14ac:dyDescent="0.3">
      <c r="B248" s="33"/>
    </row>
  </sheetData>
  <sortState ref="A6:G113">
    <sortCondition ref="A6:A113"/>
  </sortState>
  <mergeCells count="1">
    <mergeCell ref="C5:E5"/>
  </mergeCells>
  <pageMargins left="0.7" right="0.7" top="0.75" bottom="0.75" header="0.3" footer="0.3"/>
  <pageSetup scale="41" fitToHeight="2" orientation="portrait" r:id="rId1"/>
  <headerFooter>
    <oddHeader>&amp;R&amp;"Times New Roman,Bold"Attachment to Response to AG-2 Question No. 73(a)
Page &amp;P of &amp;N
Garreett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2"/>
  <sheetViews>
    <sheetView topLeftCell="B1" workbookViewId="0">
      <pane ySplit="1" topLeftCell="A2" activePane="bottomLeft" state="frozen"/>
      <selection activeCell="C1" sqref="C1"/>
      <selection pane="bottomLeft" activeCell="C26" sqref="C26"/>
    </sheetView>
  </sheetViews>
  <sheetFormatPr defaultRowHeight="15.6" outlineLevelRow="2" x14ac:dyDescent="0.3"/>
  <cols>
    <col min="3" max="3" width="39.69921875" bestFit="1" customWidth="1"/>
    <col min="12" max="12" width="30.8984375" bestFit="1" customWidth="1"/>
    <col min="13" max="25" width="16.69921875" style="8" customWidth="1"/>
  </cols>
  <sheetData>
    <row r="1" spans="1:25" x14ac:dyDescent="0.3">
      <c r="A1" t="s">
        <v>144</v>
      </c>
      <c r="B1" t="s">
        <v>145</v>
      </c>
      <c r="C1" t="s">
        <v>146</v>
      </c>
      <c r="D1" t="s">
        <v>147</v>
      </c>
      <c r="E1" t="s">
        <v>148</v>
      </c>
      <c r="F1" t="s">
        <v>149</v>
      </c>
      <c r="G1" t="s">
        <v>150</v>
      </c>
      <c r="H1" t="s">
        <v>151</v>
      </c>
      <c r="I1" t="s">
        <v>152</v>
      </c>
      <c r="J1" t="s">
        <v>152</v>
      </c>
      <c r="K1" t="s">
        <v>153</v>
      </c>
      <c r="L1" t="s">
        <v>154</v>
      </c>
      <c r="M1" s="8" t="s">
        <v>155</v>
      </c>
      <c r="N1" s="8" t="s">
        <v>156</v>
      </c>
      <c r="O1" s="8" t="s">
        <v>157</v>
      </c>
      <c r="P1" s="8" t="s">
        <v>158</v>
      </c>
      <c r="Q1" s="8" t="s">
        <v>159</v>
      </c>
      <c r="R1" s="8" t="s">
        <v>160</v>
      </c>
      <c r="S1" s="8" t="s">
        <v>161</v>
      </c>
      <c r="T1" s="8" t="s">
        <v>162</v>
      </c>
      <c r="U1" s="8" t="s">
        <v>163</v>
      </c>
      <c r="V1" s="8" t="s">
        <v>164</v>
      </c>
      <c r="W1" s="8" t="s">
        <v>165</v>
      </c>
      <c r="X1" s="8" t="s">
        <v>166</v>
      </c>
      <c r="Y1" s="8" t="s">
        <v>167</v>
      </c>
    </row>
    <row r="2" spans="1:25" outlineLevel="2" x14ac:dyDescent="0.3">
      <c r="A2">
        <v>-1</v>
      </c>
      <c r="B2">
        <v>100</v>
      </c>
      <c r="C2" t="s">
        <v>168</v>
      </c>
      <c r="D2">
        <v>0</v>
      </c>
      <c r="E2">
        <v>351</v>
      </c>
      <c r="F2">
        <v>2018</v>
      </c>
      <c r="G2" t="s">
        <v>169</v>
      </c>
      <c r="H2">
        <v>10</v>
      </c>
      <c r="I2" t="s">
        <v>170</v>
      </c>
      <c r="J2" t="s">
        <v>171</v>
      </c>
      <c r="K2" t="s">
        <v>171</v>
      </c>
      <c r="L2" t="s">
        <v>172</v>
      </c>
      <c r="M2" s="8">
        <v>23379012.079999998</v>
      </c>
      <c r="N2" s="8">
        <v>0</v>
      </c>
      <c r="O2" s="8">
        <v>0</v>
      </c>
      <c r="P2" s="8">
        <v>24343747.190000001</v>
      </c>
      <c r="Q2" s="8">
        <v>282801.59999999998</v>
      </c>
      <c r="R2" s="8">
        <v>22620153.960000001</v>
      </c>
      <c r="S2" s="8">
        <v>-1929470.23</v>
      </c>
      <c r="T2" s="8">
        <v>167077.62</v>
      </c>
      <c r="U2" s="8">
        <v>25308482.309999999</v>
      </c>
      <c r="V2" s="8">
        <v>20973485.329999998</v>
      </c>
      <c r="W2" s="8">
        <v>167077.62</v>
      </c>
      <c r="X2" s="8">
        <v>1512512.61</v>
      </c>
      <c r="Y2" s="8">
        <v>0</v>
      </c>
    </row>
    <row r="3" spans="1:25" outlineLevel="2" x14ac:dyDescent="0.3">
      <c r="A3">
        <v>-1</v>
      </c>
      <c r="B3">
        <v>100</v>
      </c>
      <c r="C3" t="s">
        <v>168</v>
      </c>
      <c r="D3">
        <v>0</v>
      </c>
      <c r="E3">
        <v>345</v>
      </c>
      <c r="F3">
        <v>2018</v>
      </c>
      <c r="G3" t="s">
        <v>169</v>
      </c>
      <c r="H3">
        <v>10</v>
      </c>
      <c r="I3" t="s">
        <v>170</v>
      </c>
      <c r="J3" t="s">
        <v>171</v>
      </c>
      <c r="K3" t="s">
        <v>171</v>
      </c>
      <c r="L3" t="s">
        <v>173</v>
      </c>
      <c r="M3" s="8">
        <v>7270729.4000000004</v>
      </c>
      <c r="N3" s="8">
        <v>0</v>
      </c>
      <c r="O3" s="8">
        <v>0</v>
      </c>
      <c r="P3" s="8">
        <v>7270729.4000000004</v>
      </c>
      <c r="Q3" s="8">
        <v>418504.07</v>
      </c>
      <c r="R3" s="8">
        <v>5206837.2</v>
      </c>
      <c r="S3" s="8">
        <v>0</v>
      </c>
      <c r="T3" s="8">
        <v>0</v>
      </c>
      <c r="U3" s="8">
        <v>7270729.4000000004</v>
      </c>
      <c r="V3" s="8">
        <v>5625341.2699999996</v>
      </c>
      <c r="W3" s="8">
        <v>0</v>
      </c>
      <c r="X3" s="8">
        <v>0</v>
      </c>
      <c r="Y3" s="8">
        <v>0</v>
      </c>
    </row>
    <row r="4" spans="1:25" outlineLevel="2" x14ac:dyDescent="0.3">
      <c r="A4">
        <v>-1</v>
      </c>
      <c r="B4">
        <v>100</v>
      </c>
      <c r="C4" t="s">
        <v>168</v>
      </c>
      <c r="D4">
        <v>0</v>
      </c>
      <c r="E4">
        <v>346</v>
      </c>
      <c r="F4">
        <v>2018</v>
      </c>
      <c r="G4" t="s">
        <v>169</v>
      </c>
      <c r="H4">
        <v>10</v>
      </c>
      <c r="I4" t="s">
        <v>170</v>
      </c>
      <c r="J4" t="s">
        <v>171</v>
      </c>
      <c r="K4" t="s">
        <v>171</v>
      </c>
      <c r="L4" t="s">
        <v>174</v>
      </c>
      <c r="M4" s="8">
        <v>6450794.54</v>
      </c>
      <c r="N4" s="8">
        <v>0</v>
      </c>
      <c r="O4" s="8">
        <v>0</v>
      </c>
      <c r="P4" s="8">
        <v>6450794.54</v>
      </c>
      <c r="Q4" s="8">
        <v>376968.49</v>
      </c>
      <c r="R4" s="8">
        <v>4575954.54</v>
      </c>
      <c r="S4" s="8">
        <v>0</v>
      </c>
      <c r="T4" s="8">
        <v>0</v>
      </c>
      <c r="U4" s="8">
        <v>6450794.54</v>
      </c>
      <c r="V4" s="8">
        <v>4952923.03</v>
      </c>
      <c r="W4" s="8">
        <v>0</v>
      </c>
      <c r="X4" s="8">
        <v>0</v>
      </c>
      <c r="Y4" s="8">
        <v>0</v>
      </c>
    </row>
    <row r="5" spans="1:25" outlineLevel="2" x14ac:dyDescent="0.3">
      <c r="A5">
        <v>-1</v>
      </c>
      <c r="B5">
        <v>100</v>
      </c>
      <c r="C5" t="s">
        <v>168</v>
      </c>
      <c r="D5">
        <v>0</v>
      </c>
      <c r="E5">
        <v>511</v>
      </c>
      <c r="F5">
        <v>2018</v>
      </c>
      <c r="G5" t="s">
        <v>169</v>
      </c>
      <c r="H5">
        <v>10</v>
      </c>
      <c r="I5" t="s">
        <v>170</v>
      </c>
      <c r="J5" t="s">
        <v>171</v>
      </c>
      <c r="K5" t="s">
        <v>171</v>
      </c>
      <c r="L5" t="s">
        <v>175</v>
      </c>
      <c r="M5" s="8">
        <v>4766330.72</v>
      </c>
      <c r="N5" s="8">
        <v>0</v>
      </c>
      <c r="O5" s="8">
        <v>0</v>
      </c>
      <c r="P5" s="8">
        <v>4766330.72</v>
      </c>
      <c r="Q5" s="8">
        <v>948126.63</v>
      </c>
      <c r="R5" s="8">
        <v>2396014.15</v>
      </c>
      <c r="S5" s="8">
        <v>0</v>
      </c>
      <c r="T5" s="8">
        <v>0</v>
      </c>
      <c r="U5" s="8">
        <v>4766330.72</v>
      </c>
      <c r="V5" s="8">
        <v>3344140.79</v>
      </c>
      <c r="W5" s="8">
        <v>0</v>
      </c>
      <c r="X5" s="8">
        <v>0</v>
      </c>
      <c r="Y5" s="8">
        <v>0</v>
      </c>
    </row>
    <row r="6" spans="1:25" outlineLevel="2" x14ac:dyDescent="0.3">
      <c r="A6">
        <v>-1</v>
      </c>
      <c r="B6">
        <v>100</v>
      </c>
      <c r="C6" t="s">
        <v>168</v>
      </c>
      <c r="D6">
        <v>0</v>
      </c>
      <c r="E6">
        <v>184</v>
      </c>
      <c r="F6">
        <v>2018</v>
      </c>
      <c r="G6" t="s">
        <v>169</v>
      </c>
      <c r="H6">
        <v>10</v>
      </c>
      <c r="I6" t="s">
        <v>170</v>
      </c>
      <c r="J6" t="s">
        <v>171</v>
      </c>
      <c r="K6" t="s">
        <v>171</v>
      </c>
      <c r="L6" t="s">
        <v>176</v>
      </c>
      <c r="M6" s="8">
        <v>62850.3</v>
      </c>
      <c r="N6" s="8">
        <v>0</v>
      </c>
      <c r="O6" s="8">
        <v>0</v>
      </c>
      <c r="P6" s="8">
        <v>62850.3</v>
      </c>
      <c r="Q6" s="8">
        <v>-6026.54</v>
      </c>
      <c r="R6" s="8">
        <v>80209.69</v>
      </c>
      <c r="S6" s="8">
        <v>0</v>
      </c>
      <c r="T6" s="8">
        <v>0</v>
      </c>
      <c r="U6" s="8">
        <v>62850.3</v>
      </c>
      <c r="V6" s="8">
        <v>74183.149999999994</v>
      </c>
      <c r="W6" s="8">
        <v>0</v>
      </c>
      <c r="X6" s="8">
        <v>0</v>
      </c>
      <c r="Y6" s="8">
        <v>0</v>
      </c>
    </row>
    <row r="7" spans="1:25" outlineLevel="2" x14ac:dyDescent="0.3">
      <c r="A7">
        <v>-1</v>
      </c>
      <c r="B7">
        <v>100</v>
      </c>
      <c r="C7" t="s">
        <v>168</v>
      </c>
      <c r="D7">
        <v>0</v>
      </c>
      <c r="E7">
        <v>203</v>
      </c>
      <c r="F7">
        <v>2018</v>
      </c>
      <c r="G7" t="s">
        <v>169</v>
      </c>
      <c r="H7">
        <v>10</v>
      </c>
      <c r="I7" t="s">
        <v>170</v>
      </c>
      <c r="J7" t="s">
        <v>171</v>
      </c>
      <c r="K7" t="s">
        <v>171</v>
      </c>
      <c r="L7" t="s">
        <v>177</v>
      </c>
      <c r="M7" s="8">
        <v>19404511.66</v>
      </c>
      <c r="N7" s="8">
        <v>0</v>
      </c>
      <c r="O7" s="8">
        <v>0</v>
      </c>
      <c r="P7" s="8">
        <v>19404511.66</v>
      </c>
      <c r="Q7" s="8">
        <v>928674.42</v>
      </c>
      <c r="R7" s="8">
        <v>16326143.73</v>
      </c>
      <c r="S7" s="8">
        <v>0</v>
      </c>
      <c r="T7" s="8">
        <v>0</v>
      </c>
      <c r="U7" s="8">
        <v>19404511.66</v>
      </c>
      <c r="V7" s="8">
        <v>17254818.149999999</v>
      </c>
      <c r="W7" s="8">
        <v>0</v>
      </c>
      <c r="X7" s="8">
        <v>0</v>
      </c>
      <c r="Y7" s="8">
        <v>0</v>
      </c>
    </row>
    <row r="8" spans="1:25" outlineLevel="2" x14ac:dyDescent="0.3">
      <c r="A8">
        <v>-1</v>
      </c>
      <c r="B8">
        <v>100</v>
      </c>
      <c r="C8" t="s">
        <v>168</v>
      </c>
      <c r="D8">
        <v>0</v>
      </c>
      <c r="E8">
        <v>182</v>
      </c>
      <c r="F8">
        <v>2018</v>
      </c>
      <c r="G8" t="s">
        <v>169</v>
      </c>
      <c r="H8">
        <v>10</v>
      </c>
      <c r="I8" t="s">
        <v>170</v>
      </c>
      <c r="J8" t="s">
        <v>171</v>
      </c>
      <c r="K8" t="s">
        <v>171</v>
      </c>
      <c r="L8" t="s">
        <v>178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</row>
    <row r="9" spans="1:25" outlineLevel="2" x14ac:dyDescent="0.3">
      <c r="A9">
        <v>-1</v>
      </c>
      <c r="B9">
        <v>100</v>
      </c>
      <c r="C9" t="s">
        <v>168</v>
      </c>
      <c r="D9">
        <v>0</v>
      </c>
      <c r="E9">
        <v>183</v>
      </c>
      <c r="F9">
        <v>2018</v>
      </c>
      <c r="G9" t="s">
        <v>169</v>
      </c>
      <c r="H9">
        <v>10</v>
      </c>
      <c r="I9" t="s">
        <v>170</v>
      </c>
      <c r="J9" t="s">
        <v>171</v>
      </c>
      <c r="K9" t="s">
        <v>171</v>
      </c>
      <c r="L9" t="s">
        <v>179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</row>
    <row r="10" spans="1:25" outlineLevel="2" x14ac:dyDescent="0.3">
      <c r="A10">
        <v>-1</v>
      </c>
      <c r="B10">
        <v>100</v>
      </c>
      <c r="C10" t="s">
        <v>168</v>
      </c>
      <c r="D10">
        <v>0</v>
      </c>
      <c r="E10">
        <v>192</v>
      </c>
      <c r="F10">
        <v>2018</v>
      </c>
      <c r="G10" t="s">
        <v>169</v>
      </c>
      <c r="H10">
        <v>10</v>
      </c>
      <c r="I10" t="s">
        <v>170</v>
      </c>
      <c r="J10" t="s">
        <v>171</v>
      </c>
      <c r="K10" t="s">
        <v>171</v>
      </c>
      <c r="L10" t="s">
        <v>180</v>
      </c>
      <c r="M10" s="8">
        <v>1000</v>
      </c>
      <c r="N10" s="8">
        <v>0</v>
      </c>
      <c r="O10" s="8">
        <v>0</v>
      </c>
      <c r="P10" s="8">
        <v>1000</v>
      </c>
      <c r="Q10" s="8">
        <v>0</v>
      </c>
      <c r="R10" s="8">
        <v>-2.15</v>
      </c>
      <c r="S10" s="8">
        <v>0</v>
      </c>
      <c r="T10" s="8">
        <v>0</v>
      </c>
      <c r="U10" s="8">
        <v>1000</v>
      </c>
      <c r="V10" s="8">
        <v>-2.15</v>
      </c>
      <c r="W10" s="8">
        <v>0</v>
      </c>
      <c r="X10" s="8">
        <v>0</v>
      </c>
      <c r="Y10" s="8">
        <v>0</v>
      </c>
    </row>
    <row r="11" spans="1:25" outlineLevel="2" x14ac:dyDescent="0.3">
      <c r="A11">
        <v>-1</v>
      </c>
      <c r="B11">
        <v>100</v>
      </c>
      <c r="C11" t="s">
        <v>168</v>
      </c>
      <c r="D11">
        <v>0</v>
      </c>
      <c r="E11">
        <v>164</v>
      </c>
      <c r="F11">
        <v>2018</v>
      </c>
      <c r="G11" t="s">
        <v>169</v>
      </c>
      <c r="H11">
        <v>10</v>
      </c>
      <c r="I11" t="s">
        <v>170</v>
      </c>
      <c r="J11" t="s">
        <v>171</v>
      </c>
      <c r="K11" t="s">
        <v>171</v>
      </c>
      <c r="L11" t="s">
        <v>181</v>
      </c>
      <c r="M11" s="8">
        <v>30229078.23</v>
      </c>
      <c r="N11" s="8">
        <v>0</v>
      </c>
      <c r="O11" s="8">
        <v>0</v>
      </c>
      <c r="P11" s="8">
        <v>30229078.23</v>
      </c>
      <c r="Q11" s="8">
        <v>125248.83</v>
      </c>
      <c r="R11" s="8">
        <v>27866517</v>
      </c>
      <c r="S11" s="8">
        <v>0</v>
      </c>
      <c r="T11" s="8">
        <v>0</v>
      </c>
      <c r="U11" s="8">
        <v>30229078.23</v>
      </c>
      <c r="V11" s="8">
        <v>27991765.829999998</v>
      </c>
      <c r="W11" s="8">
        <v>0</v>
      </c>
      <c r="X11" s="8">
        <v>0</v>
      </c>
      <c r="Y11" s="8">
        <v>0</v>
      </c>
    </row>
    <row r="12" spans="1:25" outlineLevel="2" x14ac:dyDescent="0.3">
      <c r="A12">
        <v>-1</v>
      </c>
      <c r="B12">
        <v>100</v>
      </c>
      <c r="C12" t="s">
        <v>168</v>
      </c>
      <c r="D12">
        <v>0</v>
      </c>
      <c r="E12">
        <v>162</v>
      </c>
      <c r="F12">
        <v>2018</v>
      </c>
      <c r="G12" t="s">
        <v>169</v>
      </c>
      <c r="H12">
        <v>10</v>
      </c>
      <c r="I12" t="s">
        <v>170</v>
      </c>
      <c r="J12" t="s">
        <v>171</v>
      </c>
      <c r="K12" t="s">
        <v>171</v>
      </c>
      <c r="L12" t="s">
        <v>182</v>
      </c>
      <c r="M12" s="8">
        <v>209484.13</v>
      </c>
      <c r="N12" s="8">
        <v>0</v>
      </c>
      <c r="O12" s="8">
        <v>0</v>
      </c>
      <c r="P12" s="8">
        <v>209484.13</v>
      </c>
      <c r="Q12" s="8">
        <v>6651.06</v>
      </c>
      <c r="R12" s="8">
        <v>169383.97</v>
      </c>
      <c r="S12" s="8">
        <v>0</v>
      </c>
      <c r="T12" s="8">
        <v>0</v>
      </c>
      <c r="U12" s="8">
        <v>209484.13</v>
      </c>
      <c r="V12" s="8">
        <v>176035.03</v>
      </c>
      <c r="W12" s="8">
        <v>0</v>
      </c>
      <c r="X12" s="8">
        <v>0</v>
      </c>
      <c r="Y12" s="8">
        <v>0</v>
      </c>
    </row>
    <row r="13" spans="1:25" outlineLevel="2" x14ac:dyDescent="0.3">
      <c r="A13">
        <v>-1</v>
      </c>
      <c r="B13">
        <v>100</v>
      </c>
      <c r="C13" t="s">
        <v>168</v>
      </c>
      <c r="D13">
        <v>0</v>
      </c>
      <c r="E13">
        <v>163</v>
      </c>
      <c r="F13">
        <v>2018</v>
      </c>
      <c r="G13" t="s">
        <v>169</v>
      </c>
      <c r="H13">
        <v>10</v>
      </c>
      <c r="I13" t="s">
        <v>170</v>
      </c>
      <c r="J13" t="s">
        <v>171</v>
      </c>
      <c r="K13" t="s">
        <v>171</v>
      </c>
      <c r="L13" t="s">
        <v>183</v>
      </c>
      <c r="M13" s="8">
        <v>5227478.1100000003</v>
      </c>
      <c r="N13" s="8">
        <v>0</v>
      </c>
      <c r="O13" s="8">
        <v>0</v>
      </c>
      <c r="P13" s="8">
        <v>5227478.1100000003</v>
      </c>
      <c r="Q13" s="8">
        <v>1120855.3600000001</v>
      </c>
      <c r="R13" s="8">
        <v>2712413.41</v>
      </c>
      <c r="S13" s="8">
        <v>0</v>
      </c>
      <c r="T13" s="8">
        <v>0</v>
      </c>
      <c r="U13" s="8">
        <v>5227478.1100000003</v>
      </c>
      <c r="V13" s="8">
        <v>3833268.77</v>
      </c>
      <c r="W13" s="8">
        <v>0</v>
      </c>
      <c r="X13" s="8">
        <v>0</v>
      </c>
      <c r="Y13" s="8">
        <v>0</v>
      </c>
    </row>
    <row r="14" spans="1:25" outlineLevel="2" x14ac:dyDescent="0.3">
      <c r="A14">
        <v>-1</v>
      </c>
      <c r="B14">
        <v>100</v>
      </c>
      <c r="C14" t="s">
        <v>168</v>
      </c>
      <c r="D14">
        <v>0</v>
      </c>
      <c r="E14">
        <v>165</v>
      </c>
      <c r="F14">
        <v>2018</v>
      </c>
      <c r="G14" t="s">
        <v>169</v>
      </c>
      <c r="H14">
        <v>10</v>
      </c>
      <c r="I14" t="s">
        <v>170</v>
      </c>
      <c r="J14" t="s">
        <v>171</v>
      </c>
      <c r="K14" t="s">
        <v>171</v>
      </c>
      <c r="L14" t="s">
        <v>184</v>
      </c>
      <c r="M14" s="8">
        <v>0.06</v>
      </c>
      <c r="N14" s="8">
        <v>0</v>
      </c>
      <c r="O14" s="8">
        <v>0</v>
      </c>
      <c r="P14" s="8">
        <v>0.06</v>
      </c>
      <c r="Q14" s="8">
        <v>0</v>
      </c>
      <c r="R14" s="8">
        <v>56516</v>
      </c>
      <c r="S14" s="8">
        <v>0</v>
      </c>
      <c r="T14" s="8">
        <v>0</v>
      </c>
      <c r="U14" s="8">
        <v>0.06</v>
      </c>
      <c r="V14" s="8">
        <v>56516</v>
      </c>
      <c r="W14" s="8">
        <v>0</v>
      </c>
      <c r="X14" s="8">
        <v>0</v>
      </c>
      <c r="Y14" s="8">
        <v>0</v>
      </c>
    </row>
    <row r="15" spans="1:25" outlineLevel="2" x14ac:dyDescent="0.3">
      <c r="A15">
        <v>-1</v>
      </c>
      <c r="B15">
        <v>100</v>
      </c>
      <c r="C15" t="s">
        <v>168</v>
      </c>
      <c r="D15">
        <v>0</v>
      </c>
      <c r="E15">
        <v>188</v>
      </c>
      <c r="F15">
        <v>2018</v>
      </c>
      <c r="G15" t="s">
        <v>169</v>
      </c>
      <c r="H15">
        <v>10</v>
      </c>
      <c r="I15" t="s">
        <v>170</v>
      </c>
      <c r="J15" t="s">
        <v>171</v>
      </c>
      <c r="K15" t="s">
        <v>171</v>
      </c>
      <c r="L15" t="s">
        <v>185</v>
      </c>
      <c r="M15" s="8">
        <v>9326513.3000000007</v>
      </c>
      <c r="N15" s="8">
        <v>0</v>
      </c>
      <c r="O15" s="8">
        <v>0</v>
      </c>
      <c r="P15" s="8">
        <v>9326513.3100000005</v>
      </c>
      <c r="Q15" s="8">
        <v>46686.65</v>
      </c>
      <c r="R15" s="8">
        <v>9185762.5600000005</v>
      </c>
      <c r="S15" s="8">
        <v>0</v>
      </c>
      <c r="T15" s="8">
        <v>0</v>
      </c>
      <c r="U15" s="8">
        <v>9326513.3000000007</v>
      </c>
      <c r="V15" s="8">
        <v>9232449.2100000009</v>
      </c>
      <c r="W15" s="8">
        <v>0</v>
      </c>
      <c r="X15" s="8">
        <v>0</v>
      </c>
      <c r="Y15" s="8">
        <v>0</v>
      </c>
    </row>
    <row r="16" spans="1:25" outlineLevel="2" x14ac:dyDescent="0.3">
      <c r="A16">
        <v>-1</v>
      </c>
      <c r="B16">
        <v>100</v>
      </c>
      <c r="C16" t="s">
        <v>168</v>
      </c>
      <c r="D16">
        <v>0</v>
      </c>
      <c r="E16">
        <v>193</v>
      </c>
      <c r="F16">
        <v>2018</v>
      </c>
      <c r="G16" t="s">
        <v>169</v>
      </c>
      <c r="H16">
        <v>10</v>
      </c>
      <c r="I16" t="s">
        <v>170</v>
      </c>
      <c r="J16" t="s">
        <v>171</v>
      </c>
      <c r="K16" t="s">
        <v>171</v>
      </c>
      <c r="L16" t="s">
        <v>186</v>
      </c>
      <c r="M16" s="8">
        <v>1564394.37</v>
      </c>
      <c r="N16" s="8">
        <v>0</v>
      </c>
      <c r="O16" s="8">
        <v>0</v>
      </c>
      <c r="P16" s="8">
        <v>1564394.37</v>
      </c>
      <c r="Q16" s="8">
        <v>0</v>
      </c>
      <c r="R16" s="8">
        <v>0</v>
      </c>
      <c r="S16" s="8">
        <v>0</v>
      </c>
      <c r="T16" s="8">
        <v>0</v>
      </c>
      <c r="U16" s="8">
        <v>1564394.37</v>
      </c>
      <c r="V16" s="8">
        <v>0</v>
      </c>
      <c r="W16" s="8">
        <v>0</v>
      </c>
      <c r="X16" s="8">
        <v>0</v>
      </c>
      <c r="Y16" s="8">
        <v>0</v>
      </c>
    </row>
    <row r="17" spans="1:25" outlineLevel="2" x14ac:dyDescent="0.3">
      <c r="A17">
        <v>-1</v>
      </c>
      <c r="B17">
        <v>100</v>
      </c>
      <c r="C17" t="s">
        <v>168</v>
      </c>
      <c r="D17">
        <v>0</v>
      </c>
      <c r="E17">
        <v>189</v>
      </c>
      <c r="F17">
        <v>2018</v>
      </c>
      <c r="G17" t="s">
        <v>169</v>
      </c>
      <c r="H17">
        <v>10</v>
      </c>
      <c r="I17" t="s">
        <v>170</v>
      </c>
      <c r="J17" t="s">
        <v>171</v>
      </c>
      <c r="K17" t="s">
        <v>171</v>
      </c>
      <c r="L17" t="s">
        <v>187</v>
      </c>
      <c r="M17" s="8">
        <v>63577237.969999999</v>
      </c>
      <c r="N17" s="8">
        <v>0</v>
      </c>
      <c r="O17" s="8">
        <v>0</v>
      </c>
      <c r="P17" s="8">
        <v>67002602.829999998</v>
      </c>
      <c r="Q17" s="8">
        <v>5343122.51</v>
      </c>
      <c r="R17" s="8">
        <v>58284939.340000004</v>
      </c>
      <c r="S17" s="8">
        <v>-6850729.7300000004</v>
      </c>
      <c r="T17" s="8">
        <v>593017.38</v>
      </c>
      <c r="U17" s="8">
        <v>70427967.700000003</v>
      </c>
      <c r="V17" s="8">
        <v>56777332.119999997</v>
      </c>
      <c r="W17" s="8">
        <v>593017.38</v>
      </c>
      <c r="X17" s="8">
        <v>5368440.37</v>
      </c>
      <c r="Y17" s="8">
        <v>0</v>
      </c>
    </row>
    <row r="18" spans="1:25" outlineLevel="2" x14ac:dyDescent="0.3">
      <c r="A18">
        <v>-1</v>
      </c>
      <c r="B18">
        <v>100</v>
      </c>
      <c r="C18" t="s">
        <v>168</v>
      </c>
      <c r="D18">
        <v>0</v>
      </c>
      <c r="E18">
        <v>181</v>
      </c>
      <c r="F18">
        <v>2018</v>
      </c>
      <c r="G18" t="s">
        <v>169</v>
      </c>
      <c r="H18">
        <v>10</v>
      </c>
      <c r="I18" t="s">
        <v>170</v>
      </c>
      <c r="J18" t="s">
        <v>171</v>
      </c>
      <c r="K18" t="s">
        <v>171</v>
      </c>
      <c r="L18" t="s">
        <v>188</v>
      </c>
      <c r="M18" s="8">
        <v>3782625.5</v>
      </c>
      <c r="N18" s="8">
        <v>0</v>
      </c>
      <c r="O18" s="8">
        <v>0</v>
      </c>
      <c r="P18" s="8">
        <v>3782625.5</v>
      </c>
      <c r="Q18" s="8">
        <v>275442.65000000002</v>
      </c>
      <c r="R18" s="8">
        <v>2865276.36</v>
      </c>
      <c r="S18" s="8">
        <v>0</v>
      </c>
      <c r="T18" s="8">
        <v>0</v>
      </c>
      <c r="U18" s="8">
        <v>3782625.5</v>
      </c>
      <c r="V18" s="8">
        <v>3140719.01</v>
      </c>
      <c r="W18" s="8">
        <v>0</v>
      </c>
      <c r="X18" s="8">
        <v>0</v>
      </c>
      <c r="Y18" s="8">
        <v>0</v>
      </c>
    </row>
    <row r="19" spans="1:25" outlineLevel="2" x14ac:dyDescent="0.3">
      <c r="A19">
        <v>-1</v>
      </c>
      <c r="B19">
        <v>100</v>
      </c>
      <c r="C19" t="s">
        <v>168</v>
      </c>
      <c r="D19">
        <v>0</v>
      </c>
      <c r="E19">
        <v>227</v>
      </c>
      <c r="F19">
        <v>2018</v>
      </c>
      <c r="G19" t="s">
        <v>169</v>
      </c>
      <c r="H19">
        <v>10</v>
      </c>
      <c r="I19" t="s">
        <v>170</v>
      </c>
      <c r="J19" t="s">
        <v>171</v>
      </c>
      <c r="K19" t="s">
        <v>171</v>
      </c>
      <c r="L19" t="s">
        <v>189</v>
      </c>
      <c r="M19" s="8">
        <v>83782</v>
      </c>
      <c r="N19" s="8">
        <v>0</v>
      </c>
      <c r="O19" s="8">
        <v>0</v>
      </c>
      <c r="P19" s="8">
        <v>83782</v>
      </c>
      <c r="Q19" s="8">
        <v>0</v>
      </c>
      <c r="R19" s="8">
        <v>0</v>
      </c>
      <c r="S19" s="8">
        <v>0</v>
      </c>
      <c r="T19" s="8">
        <v>0</v>
      </c>
      <c r="U19" s="8">
        <v>83782</v>
      </c>
      <c r="V19" s="8">
        <v>0</v>
      </c>
      <c r="W19" s="8">
        <v>0</v>
      </c>
      <c r="X19" s="8">
        <v>0</v>
      </c>
      <c r="Y19" s="8">
        <v>0</v>
      </c>
    </row>
    <row r="20" spans="1:25" outlineLevel="2" x14ac:dyDescent="0.3">
      <c r="A20">
        <v>-1</v>
      </c>
      <c r="B20">
        <v>100</v>
      </c>
      <c r="C20" t="s">
        <v>168</v>
      </c>
      <c r="D20">
        <v>0</v>
      </c>
      <c r="E20">
        <v>233</v>
      </c>
      <c r="F20">
        <v>2018</v>
      </c>
      <c r="G20" t="s">
        <v>169</v>
      </c>
      <c r="H20">
        <v>10</v>
      </c>
      <c r="I20" t="s">
        <v>170</v>
      </c>
      <c r="J20" t="s">
        <v>171</v>
      </c>
      <c r="K20" t="s">
        <v>171</v>
      </c>
      <c r="L20" t="s">
        <v>190</v>
      </c>
      <c r="M20" s="8">
        <v>6273874.0899999999</v>
      </c>
      <c r="N20" s="8">
        <v>0</v>
      </c>
      <c r="O20" s="8">
        <v>0</v>
      </c>
      <c r="P20" s="8">
        <v>8223165.5099999998</v>
      </c>
      <c r="Q20" s="8">
        <v>484449.5</v>
      </c>
      <c r="R20" s="8">
        <v>10137845.609999999</v>
      </c>
      <c r="S20" s="8">
        <v>-5003304.25</v>
      </c>
      <c r="T20" s="8">
        <v>433248.55</v>
      </c>
      <c r="U20" s="8">
        <v>11277178.34</v>
      </c>
      <c r="V20" s="8">
        <v>5618990.8600000003</v>
      </c>
      <c r="W20" s="8">
        <v>433248.55</v>
      </c>
      <c r="X20" s="8">
        <v>3922092.53</v>
      </c>
      <c r="Y20" s="8">
        <v>0</v>
      </c>
    </row>
    <row r="21" spans="1:25" outlineLevel="2" x14ac:dyDescent="0.3">
      <c r="A21">
        <v>-1</v>
      </c>
      <c r="B21">
        <v>100</v>
      </c>
      <c r="C21" t="s">
        <v>168</v>
      </c>
      <c r="D21">
        <v>0</v>
      </c>
      <c r="E21">
        <v>187</v>
      </c>
      <c r="F21">
        <v>2018</v>
      </c>
      <c r="G21" t="s">
        <v>169</v>
      </c>
      <c r="H21">
        <v>10</v>
      </c>
      <c r="I21" t="s">
        <v>170</v>
      </c>
      <c r="J21" t="s">
        <v>171</v>
      </c>
      <c r="K21" t="s">
        <v>171</v>
      </c>
      <c r="L21" t="s">
        <v>191</v>
      </c>
      <c r="M21" s="8">
        <v>411158.45</v>
      </c>
      <c r="N21" s="8">
        <v>0</v>
      </c>
      <c r="O21" s="8">
        <v>0</v>
      </c>
      <c r="P21" s="8">
        <v>411158.45</v>
      </c>
      <c r="Q21" s="8">
        <v>47656.58</v>
      </c>
      <c r="R21" s="8">
        <v>292017</v>
      </c>
      <c r="S21" s="8">
        <v>0</v>
      </c>
      <c r="T21" s="8">
        <v>0</v>
      </c>
      <c r="U21" s="8">
        <v>411158.45</v>
      </c>
      <c r="V21" s="8">
        <v>339673.58</v>
      </c>
      <c r="W21" s="8">
        <v>0</v>
      </c>
      <c r="X21" s="8">
        <v>0</v>
      </c>
      <c r="Y21" s="8">
        <v>0</v>
      </c>
    </row>
    <row r="22" spans="1:25" outlineLevel="2" x14ac:dyDescent="0.3">
      <c r="A22">
        <v>-1</v>
      </c>
      <c r="B22">
        <v>100</v>
      </c>
      <c r="C22" t="s">
        <v>168</v>
      </c>
      <c r="D22">
        <v>0</v>
      </c>
      <c r="E22">
        <v>231</v>
      </c>
      <c r="F22">
        <v>2018</v>
      </c>
      <c r="G22" t="s">
        <v>169</v>
      </c>
      <c r="H22">
        <v>10</v>
      </c>
      <c r="I22" t="s">
        <v>170</v>
      </c>
      <c r="J22" t="s">
        <v>171</v>
      </c>
      <c r="K22" t="s">
        <v>171</v>
      </c>
      <c r="L22" t="s">
        <v>192</v>
      </c>
      <c r="M22" s="8">
        <v>233454.65</v>
      </c>
      <c r="N22" s="8">
        <v>0</v>
      </c>
      <c r="O22" s="8">
        <v>0</v>
      </c>
      <c r="P22" s="8">
        <v>233454.65</v>
      </c>
      <c r="Q22" s="8">
        <v>8643.98</v>
      </c>
      <c r="R22" s="8">
        <v>207838.89</v>
      </c>
      <c r="S22" s="8">
        <v>0</v>
      </c>
      <c r="T22" s="8">
        <v>0</v>
      </c>
      <c r="U22" s="8">
        <v>233454.65</v>
      </c>
      <c r="V22" s="8">
        <v>216482.87</v>
      </c>
      <c r="W22" s="8">
        <v>0</v>
      </c>
      <c r="X22" s="8">
        <v>0</v>
      </c>
      <c r="Y22" s="8">
        <v>0</v>
      </c>
    </row>
    <row r="23" spans="1:25" outlineLevel="2" x14ac:dyDescent="0.3">
      <c r="A23">
        <v>-1</v>
      </c>
      <c r="B23">
        <v>100</v>
      </c>
      <c r="C23" t="s">
        <v>168</v>
      </c>
      <c r="D23">
        <v>0</v>
      </c>
      <c r="E23">
        <v>504</v>
      </c>
      <c r="F23">
        <v>2018</v>
      </c>
      <c r="G23" t="s">
        <v>169</v>
      </c>
      <c r="H23">
        <v>10</v>
      </c>
      <c r="I23" t="s">
        <v>170</v>
      </c>
      <c r="J23" t="s">
        <v>171</v>
      </c>
      <c r="K23" t="s">
        <v>171</v>
      </c>
      <c r="L23" t="s">
        <v>193</v>
      </c>
      <c r="M23" s="8">
        <v>8994775.1999999993</v>
      </c>
      <c r="N23" s="8">
        <v>0</v>
      </c>
      <c r="O23" s="8">
        <v>0</v>
      </c>
      <c r="P23" s="8">
        <v>8994775.1999999993</v>
      </c>
      <c r="Q23" s="8">
        <v>230634.42</v>
      </c>
      <c r="R23" s="8">
        <v>406313.48</v>
      </c>
      <c r="S23" s="8">
        <v>0</v>
      </c>
      <c r="T23" s="8">
        <v>0</v>
      </c>
      <c r="U23" s="8">
        <v>8994775.1999999993</v>
      </c>
      <c r="V23" s="8">
        <v>636947.9</v>
      </c>
      <c r="W23" s="8">
        <v>0</v>
      </c>
      <c r="X23" s="8">
        <v>0</v>
      </c>
      <c r="Y23" s="8">
        <v>0</v>
      </c>
    </row>
    <row r="24" spans="1:25" outlineLevel="2" x14ac:dyDescent="0.3">
      <c r="A24">
        <v>-1</v>
      </c>
      <c r="B24">
        <v>100</v>
      </c>
      <c r="C24" t="s">
        <v>168</v>
      </c>
      <c r="D24">
        <v>0</v>
      </c>
      <c r="E24">
        <v>169</v>
      </c>
      <c r="F24">
        <v>2018</v>
      </c>
      <c r="G24" t="s">
        <v>169</v>
      </c>
      <c r="H24">
        <v>10</v>
      </c>
      <c r="I24" t="s">
        <v>170</v>
      </c>
      <c r="J24" t="s">
        <v>171</v>
      </c>
      <c r="K24" t="s">
        <v>171</v>
      </c>
      <c r="L24" t="s">
        <v>194</v>
      </c>
      <c r="M24" s="8">
        <v>640348.78</v>
      </c>
      <c r="N24" s="8">
        <v>0</v>
      </c>
      <c r="O24" s="8">
        <v>0</v>
      </c>
      <c r="P24" s="8">
        <v>640348.78</v>
      </c>
      <c r="Q24" s="8">
        <v>16588.79</v>
      </c>
      <c r="R24" s="8">
        <v>255159.77</v>
      </c>
      <c r="S24" s="8">
        <v>0</v>
      </c>
      <c r="T24" s="8">
        <v>0</v>
      </c>
      <c r="U24" s="8">
        <v>640348.78</v>
      </c>
      <c r="V24" s="8">
        <v>271748.56</v>
      </c>
      <c r="W24" s="8">
        <v>0</v>
      </c>
      <c r="X24" s="8">
        <v>0</v>
      </c>
      <c r="Y24" s="8">
        <v>0</v>
      </c>
    </row>
    <row r="25" spans="1:25" outlineLevel="2" x14ac:dyDescent="0.3">
      <c r="A25">
        <v>-1</v>
      </c>
      <c r="B25">
        <v>100</v>
      </c>
      <c r="C25" t="s">
        <v>168</v>
      </c>
      <c r="D25">
        <v>0</v>
      </c>
      <c r="E25">
        <v>170</v>
      </c>
      <c r="F25">
        <v>2018</v>
      </c>
      <c r="G25" t="s">
        <v>169</v>
      </c>
      <c r="H25">
        <v>10</v>
      </c>
      <c r="I25" t="s">
        <v>170</v>
      </c>
      <c r="J25" t="s">
        <v>171</v>
      </c>
      <c r="K25" t="s">
        <v>171</v>
      </c>
      <c r="L25" t="s">
        <v>195</v>
      </c>
      <c r="M25" s="8">
        <v>76191.34</v>
      </c>
      <c r="N25" s="8">
        <v>0</v>
      </c>
      <c r="O25" s="8">
        <v>0</v>
      </c>
      <c r="P25" s="8">
        <v>76191.34</v>
      </c>
      <c r="Q25" s="8">
        <v>1953.54</v>
      </c>
      <c r="R25" s="8">
        <v>33192.480000000003</v>
      </c>
      <c r="S25" s="8">
        <v>0</v>
      </c>
      <c r="T25" s="8">
        <v>0</v>
      </c>
      <c r="U25" s="8">
        <v>76191.34</v>
      </c>
      <c r="V25" s="8">
        <v>35146.019999999997</v>
      </c>
      <c r="W25" s="8">
        <v>0</v>
      </c>
      <c r="X25" s="8">
        <v>0</v>
      </c>
      <c r="Y25" s="8">
        <v>0</v>
      </c>
    </row>
    <row r="26" spans="1:25" outlineLevel="2" x14ac:dyDescent="0.3">
      <c r="A26">
        <v>-1</v>
      </c>
      <c r="B26">
        <v>100</v>
      </c>
      <c r="C26" t="s">
        <v>168</v>
      </c>
      <c r="D26">
        <v>0</v>
      </c>
      <c r="E26">
        <v>171</v>
      </c>
      <c r="F26">
        <v>2018</v>
      </c>
      <c r="G26" t="s">
        <v>169</v>
      </c>
      <c r="H26">
        <v>10</v>
      </c>
      <c r="I26" t="s">
        <v>170</v>
      </c>
      <c r="J26" t="s">
        <v>171</v>
      </c>
      <c r="K26" t="s">
        <v>171</v>
      </c>
      <c r="L26" t="s">
        <v>196</v>
      </c>
      <c r="M26" s="8">
        <v>7028.36</v>
      </c>
      <c r="N26" s="8">
        <v>0</v>
      </c>
      <c r="O26" s="8">
        <v>0</v>
      </c>
      <c r="P26" s="8">
        <v>7028.36</v>
      </c>
      <c r="Q26" s="8">
        <v>180.21</v>
      </c>
      <c r="R26" s="8">
        <v>2800.9</v>
      </c>
      <c r="S26" s="8">
        <v>0</v>
      </c>
      <c r="T26" s="8">
        <v>0</v>
      </c>
      <c r="U26" s="8">
        <v>7028.36</v>
      </c>
      <c r="V26" s="8">
        <v>2981.11</v>
      </c>
      <c r="W26" s="8">
        <v>0</v>
      </c>
      <c r="X26" s="8">
        <v>0</v>
      </c>
      <c r="Y26" s="8">
        <v>0</v>
      </c>
    </row>
    <row r="27" spans="1:25" outlineLevel="2" x14ac:dyDescent="0.3">
      <c r="A27">
        <v>-1</v>
      </c>
      <c r="B27">
        <v>100</v>
      </c>
      <c r="C27" t="s">
        <v>168</v>
      </c>
      <c r="D27">
        <v>0</v>
      </c>
      <c r="E27">
        <v>172</v>
      </c>
      <c r="F27">
        <v>2018</v>
      </c>
      <c r="G27" t="s">
        <v>169</v>
      </c>
      <c r="H27">
        <v>10</v>
      </c>
      <c r="I27" t="s">
        <v>170</v>
      </c>
      <c r="J27" t="s">
        <v>171</v>
      </c>
      <c r="K27" t="s">
        <v>171</v>
      </c>
      <c r="L27" t="s">
        <v>197</v>
      </c>
      <c r="M27" s="8">
        <v>120830.5</v>
      </c>
      <c r="N27" s="8">
        <v>0</v>
      </c>
      <c r="O27" s="8">
        <v>0</v>
      </c>
      <c r="P27" s="8">
        <v>120830.5</v>
      </c>
      <c r="Q27" s="8">
        <v>3115.24</v>
      </c>
      <c r="R27" s="8">
        <v>46565.03</v>
      </c>
      <c r="S27" s="8">
        <v>0</v>
      </c>
      <c r="T27" s="8">
        <v>0</v>
      </c>
      <c r="U27" s="8">
        <v>120830.5</v>
      </c>
      <c r="V27" s="8">
        <v>49680.27</v>
      </c>
      <c r="W27" s="8">
        <v>0</v>
      </c>
      <c r="X27" s="8">
        <v>0</v>
      </c>
      <c r="Y27" s="8">
        <v>0</v>
      </c>
    </row>
    <row r="28" spans="1:25" outlineLevel="2" x14ac:dyDescent="0.3">
      <c r="A28">
        <v>-1</v>
      </c>
      <c r="B28">
        <v>100</v>
      </c>
      <c r="C28" t="s">
        <v>168</v>
      </c>
      <c r="D28">
        <v>0</v>
      </c>
      <c r="E28">
        <v>174</v>
      </c>
      <c r="F28">
        <v>2018</v>
      </c>
      <c r="G28" t="s">
        <v>169</v>
      </c>
      <c r="H28">
        <v>10</v>
      </c>
      <c r="I28" t="s">
        <v>170</v>
      </c>
      <c r="J28" t="s">
        <v>171</v>
      </c>
      <c r="K28" t="s">
        <v>171</v>
      </c>
      <c r="L28" t="s">
        <v>198</v>
      </c>
      <c r="M28" s="8">
        <v>52220389.100000001</v>
      </c>
      <c r="N28" s="8">
        <v>0</v>
      </c>
      <c r="O28" s="8">
        <v>0</v>
      </c>
      <c r="P28" s="8">
        <v>52220389.100000001</v>
      </c>
      <c r="Q28" s="8">
        <v>1531329.41</v>
      </c>
      <c r="R28" s="8">
        <v>31774959.079999998</v>
      </c>
      <c r="S28" s="8">
        <v>0</v>
      </c>
      <c r="T28" s="8">
        <v>0</v>
      </c>
      <c r="U28" s="8">
        <v>52220389.100000001</v>
      </c>
      <c r="V28" s="8">
        <v>33306288.489999998</v>
      </c>
      <c r="W28" s="8">
        <v>0</v>
      </c>
      <c r="X28" s="8">
        <v>0</v>
      </c>
      <c r="Y28" s="8">
        <v>0</v>
      </c>
    </row>
    <row r="29" spans="1:25" outlineLevel="2" x14ac:dyDescent="0.3">
      <c r="A29">
        <v>-1</v>
      </c>
      <c r="B29">
        <v>100</v>
      </c>
      <c r="C29" t="s">
        <v>168</v>
      </c>
      <c r="D29">
        <v>0</v>
      </c>
      <c r="E29">
        <v>175</v>
      </c>
      <c r="F29">
        <v>2018</v>
      </c>
      <c r="G29" t="s">
        <v>169</v>
      </c>
      <c r="H29">
        <v>10</v>
      </c>
      <c r="I29" t="s">
        <v>170</v>
      </c>
      <c r="J29" t="s">
        <v>171</v>
      </c>
      <c r="K29" t="s">
        <v>171</v>
      </c>
      <c r="L29" t="s">
        <v>199</v>
      </c>
      <c r="M29" s="8">
        <v>16</v>
      </c>
      <c r="N29" s="8">
        <v>0</v>
      </c>
      <c r="O29" s="8">
        <v>0</v>
      </c>
      <c r="P29" s="8">
        <v>16</v>
      </c>
      <c r="Q29" s="8">
        <v>0.41</v>
      </c>
      <c r="R29" s="8">
        <v>9.02</v>
      </c>
      <c r="S29" s="8">
        <v>0</v>
      </c>
      <c r="T29" s="8">
        <v>0</v>
      </c>
      <c r="U29" s="8">
        <v>16</v>
      </c>
      <c r="V29" s="8">
        <v>9.43</v>
      </c>
      <c r="W29" s="8">
        <v>0</v>
      </c>
      <c r="X29" s="8">
        <v>0</v>
      </c>
      <c r="Y29" s="8">
        <v>0</v>
      </c>
    </row>
    <row r="30" spans="1:25" outlineLevel="2" x14ac:dyDescent="0.3">
      <c r="A30">
        <v>-1</v>
      </c>
      <c r="B30">
        <v>100</v>
      </c>
      <c r="C30" t="s">
        <v>168</v>
      </c>
      <c r="D30">
        <v>0</v>
      </c>
      <c r="E30">
        <v>177</v>
      </c>
      <c r="F30">
        <v>2018</v>
      </c>
      <c r="G30" t="s">
        <v>169</v>
      </c>
      <c r="H30">
        <v>10</v>
      </c>
      <c r="I30" t="s">
        <v>170</v>
      </c>
      <c r="J30" t="s">
        <v>171</v>
      </c>
      <c r="K30" t="s">
        <v>171</v>
      </c>
      <c r="L30" t="s">
        <v>200</v>
      </c>
      <c r="M30" s="8">
        <v>82</v>
      </c>
      <c r="N30" s="8">
        <v>0</v>
      </c>
      <c r="O30" s="8">
        <v>0</v>
      </c>
      <c r="P30" s="8">
        <v>82</v>
      </c>
      <c r="Q30" s="8">
        <v>2.6</v>
      </c>
      <c r="R30" s="8">
        <v>57.2</v>
      </c>
      <c r="S30" s="8">
        <v>0</v>
      </c>
      <c r="T30" s="8">
        <v>0</v>
      </c>
      <c r="U30" s="8">
        <v>82</v>
      </c>
      <c r="V30" s="8">
        <v>59.8</v>
      </c>
      <c r="W30" s="8">
        <v>0</v>
      </c>
      <c r="X30" s="8">
        <v>0</v>
      </c>
      <c r="Y30" s="8">
        <v>0</v>
      </c>
    </row>
    <row r="31" spans="1:25" outlineLevel="2" x14ac:dyDescent="0.3">
      <c r="A31">
        <v>-1</v>
      </c>
      <c r="B31">
        <v>100</v>
      </c>
      <c r="C31" t="s">
        <v>168</v>
      </c>
      <c r="D31">
        <v>0</v>
      </c>
      <c r="E31">
        <v>178</v>
      </c>
      <c r="F31">
        <v>2018</v>
      </c>
      <c r="G31" t="s">
        <v>169</v>
      </c>
      <c r="H31">
        <v>10</v>
      </c>
      <c r="I31" t="s">
        <v>170</v>
      </c>
      <c r="J31" t="s">
        <v>171</v>
      </c>
      <c r="K31" t="s">
        <v>171</v>
      </c>
      <c r="L31" t="s">
        <v>201</v>
      </c>
      <c r="M31" s="8">
        <v>390</v>
      </c>
      <c r="N31" s="8">
        <v>0</v>
      </c>
      <c r="O31" s="8">
        <v>0</v>
      </c>
      <c r="P31" s="8">
        <v>390</v>
      </c>
      <c r="Q31" s="8">
        <v>12.38</v>
      </c>
      <c r="R31" s="8">
        <v>272.36</v>
      </c>
      <c r="S31" s="8">
        <v>0</v>
      </c>
      <c r="T31" s="8">
        <v>0</v>
      </c>
      <c r="U31" s="8">
        <v>390</v>
      </c>
      <c r="V31" s="8">
        <v>284.74</v>
      </c>
      <c r="W31" s="8">
        <v>0</v>
      </c>
      <c r="X31" s="8">
        <v>0</v>
      </c>
      <c r="Y31" s="8">
        <v>0</v>
      </c>
    </row>
    <row r="32" spans="1:25" outlineLevel="2" x14ac:dyDescent="0.3">
      <c r="A32">
        <v>-1</v>
      </c>
      <c r="B32">
        <v>100</v>
      </c>
      <c r="C32" t="s">
        <v>168</v>
      </c>
      <c r="D32">
        <v>0</v>
      </c>
      <c r="E32">
        <v>179</v>
      </c>
      <c r="F32">
        <v>2018</v>
      </c>
      <c r="G32" t="s">
        <v>169</v>
      </c>
      <c r="H32">
        <v>10</v>
      </c>
      <c r="I32" t="s">
        <v>170</v>
      </c>
      <c r="J32" t="s">
        <v>171</v>
      </c>
      <c r="K32" t="s">
        <v>171</v>
      </c>
      <c r="L32" t="s">
        <v>202</v>
      </c>
      <c r="M32" s="8">
        <v>290</v>
      </c>
      <c r="N32" s="8">
        <v>0</v>
      </c>
      <c r="O32" s="8">
        <v>0</v>
      </c>
      <c r="P32" s="8">
        <v>290</v>
      </c>
      <c r="Q32" s="8">
        <v>8.48</v>
      </c>
      <c r="R32" s="8">
        <v>186.55</v>
      </c>
      <c r="S32" s="8">
        <v>0</v>
      </c>
      <c r="T32" s="8">
        <v>0</v>
      </c>
      <c r="U32" s="8">
        <v>290</v>
      </c>
      <c r="V32" s="8">
        <v>195.03</v>
      </c>
      <c r="W32" s="8">
        <v>0</v>
      </c>
      <c r="X32" s="8">
        <v>0</v>
      </c>
      <c r="Y32" s="8">
        <v>0</v>
      </c>
    </row>
    <row r="33" spans="1:25" outlineLevel="2" x14ac:dyDescent="0.3">
      <c r="A33">
        <v>-1</v>
      </c>
      <c r="B33">
        <v>100</v>
      </c>
      <c r="C33" t="s">
        <v>168</v>
      </c>
      <c r="D33">
        <v>0</v>
      </c>
      <c r="E33">
        <v>180</v>
      </c>
      <c r="F33">
        <v>2018</v>
      </c>
      <c r="G33" t="s">
        <v>169</v>
      </c>
      <c r="H33">
        <v>10</v>
      </c>
      <c r="I33" t="s">
        <v>170</v>
      </c>
      <c r="J33" t="s">
        <v>171</v>
      </c>
      <c r="K33" t="s">
        <v>171</v>
      </c>
      <c r="L33" t="s">
        <v>203</v>
      </c>
      <c r="M33" s="8">
        <v>3033672.82</v>
      </c>
      <c r="N33" s="8">
        <v>0</v>
      </c>
      <c r="O33" s="8">
        <v>0</v>
      </c>
      <c r="P33" s="8">
        <v>3033672.82</v>
      </c>
      <c r="Q33" s="8">
        <v>77783.38</v>
      </c>
      <c r="R33" s="8">
        <v>405455.72</v>
      </c>
      <c r="S33" s="8">
        <v>0</v>
      </c>
      <c r="T33" s="8">
        <v>0</v>
      </c>
      <c r="U33" s="8">
        <v>3033672.82</v>
      </c>
      <c r="V33" s="8">
        <v>483239.1</v>
      </c>
      <c r="W33" s="8">
        <v>0</v>
      </c>
      <c r="X33" s="8">
        <v>0</v>
      </c>
      <c r="Y33" s="8">
        <v>0</v>
      </c>
    </row>
    <row r="34" spans="1:25" outlineLevel="2" x14ac:dyDescent="0.3">
      <c r="A34">
        <v>-1</v>
      </c>
      <c r="B34">
        <v>100</v>
      </c>
      <c r="C34" t="s">
        <v>168</v>
      </c>
      <c r="D34">
        <v>0</v>
      </c>
      <c r="E34">
        <v>166</v>
      </c>
      <c r="F34">
        <v>2018</v>
      </c>
      <c r="G34" t="s">
        <v>169</v>
      </c>
      <c r="H34">
        <v>10</v>
      </c>
      <c r="I34" t="s">
        <v>170</v>
      </c>
      <c r="J34" t="s">
        <v>171</v>
      </c>
      <c r="K34" t="s">
        <v>171</v>
      </c>
      <c r="L34" t="s">
        <v>204</v>
      </c>
      <c r="M34" s="8">
        <v>-14328734.199999999</v>
      </c>
      <c r="N34" s="8">
        <v>0</v>
      </c>
      <c r="O34" s="8">
        <v>0</v>
      </c>
      <c r="P34" s="8">
        <v>-14328734.199999999</v>
      </c>
      <c r="Q34" s="8">
        <v>0</v>
      </c>
      <c r="R34" s="8">
        <v>-14328734.199999999</v>
      </c>
      <c r="S34" s="8">
        <v>0</v>
      </c>
      <c r="T34" s="8">
        <v>0</v>
      </c>
      <c r="U34" s="8">
        <v>-14328734.199999999</v>
      </c>
      <c r="V34" s="8">
        <v>-14328734.199999999</v>
      </c>
      <c r="W34" s="8">
        <v>0</v>
      </c>
      <c r="X34" s="8">
        <v>0</v>
      </c>
      <c r="Y34" s="8">
        <v>0</v>
      </c>
    </row>
    <row r="35" spans="1:25" outlineLevel="2" x14ac:dyDescent="0.3">
      <c r="A35">
        <v>-1</v>
      </c>
      <c r="B35">
        <v>100</v>
      </c>
      <c r="C35" t="s">
        <v>168</v>
      </c>
      <c r="D35">
        <v>0</v>
      </c>
      <c r="E35">
        <v>167</v>
      </c>
      <c r="F35">
        <v>2018</v>
      </c>
      <c r="G35" t="s">
        <v>169</v>
      </c>
      <c r="H35">
        <v>10</v>
      </c>
      <c r="I35" t="s">
        <v>170</v>
      </c>
      <c r="J35" t="s">
        <v>171</v>
      </c>
      <c r="K35" t="s">
        <v>171</v>
      </c>
      <c r="L35" t="s">
        <v>205</v>
      </c>
      <c r="M35" s="8">
        <v>348126.89</v>
      </c>
      <c r="N35" s="8">
        <v>0</v>
      </c>
      <c r="O35" s="8">
        <v>0</v>
      </c>
      <c r="P35" s="8">
        <v>348126.89</v>
      </c>
      <c r="Q35" s="8">
        <v>0</v>
      </c>
      <c r="R35" s="8">
        <v>348126.89</v>
      </c>
      <c r="S35" s="8">
        <v>0</v>
      </c>
      <c r="T35" s="8">
        <v>0</v>
      </c>
      <c r="U35" s="8">
        <v>348126.89</v>
      </c>
      <c r="V35" s="8">
        <v>348126.89</v>
      </c>
      <c r="W35" s="8">
        <v>0</v>
      </c>
      <c r="X35" s="8">
        <v>0</v>
      </c>
      <c r="Y35" s="8">
        <v>0</v>
      </c>
    </row>
    <row r="36" spans="1:25" outlineLevel="2" x14ac:dyDescent="0.3">
      <c r="A36">
        <v>-1</v>
      </c>
      <c r="B36">
        <v>100</v>
      </c>
      <c r="C36" t="s">
        <v>168</v>
      </c>
      <c r="D36">
        <v>0</v>
      </c>
      <c r="E36">
        <v>168</v>
      </c>
      <c r="F36">
        <v>2018</v>
      </c>
      <c r="G36" t="s">
        <v>169</v>
      </c>
      <c r="H36">
        <v>10</v>
      </c>
      <c r="I36" t="s">
        <v>170</v>
      </c>
      <c r="J36" t="s">
        <v>171</v>
      </c>
      <c r="K36" t="s">
        <v>171</v>
      </c>
      <c r="L36" t="s">
        <v>206</v>
      </c>
      <c r="M36" s="8">
        <v>104801.2</v>
      </c>
      <c r="N36" s="8">
        <v>0</v>
      </c>
      <c r="O36" s="8">
        <v>0</v>
      </c>
      <c r="P36" s="8">
        <v>104801.2</v>
      </c>
      <c r="Q36" s="8">
        <v>0</v>
      </c>
      <c r="R36" s="8">
        <v>104801.2</v>
      </c>
      <c r="S36" s="8">
        <v>0</v>
      </c>
      <c r="T36" s="8">
        <v>0</v>
      </c>
      <c r="U36" s="8">
        <v>104801.2</v>
      </c>
      <c r="V36" s="8">
        <v>104801.2</v>
      </c>
      <c r="W36" s="8">
        <v>0</v>
      </c>
      <c r="X36" s="8">
        <v>0</v>
      </c>
      <c r="Y36" s="8">
        <v>0</v>
      </c>
    </row>
    <row r="37" spans="1:25" outlineLevel="2" x14ac:dyDescent="0.3">
      <c r="A37">
        <v>-1</v>
      </c>
      <c r="B37">
        <v>100</v>
      </c>
      <c r="C37" t="s">
        <v>168</v>
      </c>
      <c r="D37">
        <v>0</v>
      </c>
      <c r="E37">
        <v>232</v>
      </c>
      <c r="F37">
        <v>2018</v>
      </c>
      <c r="G37" t="s">
        <v>169</v>
      </c>
      <c r="H37">
        <v>10</v>
      </c>
      <c r="I37" t="s">
        <v>170</v>
      </c>
      <c r="J37" t="s">
        <v>171</v>
      </c>
      <c r="K37" t="s">
        <v>171</v>
      </c>
      <c r="L37" t="s">
        <v>207</v>
      </c>
      <c r="M37" s="8">
        <v>3959144.7</v>
      </c>
      <c r="N37" s="8">
        <v>0</v>
      </c>
      <c r="O37" s="8">
        <v>0</v>
      </c>
      <c r="P37" s="8">
        <v>3959144.7</v>
      </c>
      <c r="Q37" s="8">
        <v>108039.87</v>
      </c>
      <c r="R37" s="8">
        <v>1899514.47</v>
      </c>
      <c r="S37" s="8">
        <v>0</v>
      </c>
      <c r="T37" s="8">
        <v>0</v>
      </c>
      <c r="U37" s="8">
        <v>3959144.7</v>
      </c>
      <c r="V37" s="8">
        <v>2007554.34</v>
      </c>
      <c r="W37" s="8">
        <v>0</v>
      </c>
      <c r="X37" s="8">
        <v>0</v>
      </c>
      <c r="Y37" s="8">
        <v>0</v>
      </c>
    </row>
    <row r="38" spans="1:25" outlineLevel="2" x14ac:dyDescent="0.3">
      <c r="A38">
        <v>-1</v>
      </c>
      <c r="B38">
        <v>100</v>
      </c>
      <c r="C38" t="s">
        <v>168</v>
      </c>
      <c r="D38">
        <v>0</v>
      </c>
      <c r="E38">
        <v>234</v>
      </c>
      <c r="F38">
        <v>2018</v>
      </c>
      <c r="G38" t="s">
        <v>169</v>
      </c>
      <c r="H38">
        <v>10</v>
      </c>
      <c r="I38" t="s">
        <v>170</v>
      </c>
      <c r="J38" t="s">
        <v>171</v>
      </c>
      <c r="K38" t="s">
        <v>171</v>
      </c>
      <c r="L38" t="s">
        <v>208</v>
      </c>
      <c r="M38" s="8">
        <v>1011157.81</v>
      </c>
      <c r="N38" s="8">
        <v>0</v>
      </c>
      <c r="O38" s="8">
        <v>0</v>
      </c>
      <c r="P38" s="8">
        <v>1011157.81</v>
      </c>
      <c r="Q38" s="8">
        <v>25926.09</v>
      </c>
      <c r="R38" s="8">
        <v>532586.91</v>
      </c>
      <c r="S38" s="8">
        <v>0</v>
      </c>
      <c r="T38" s="8">
        <v>0</v>
      </c>
      <c r="U38" s="8">
        <v>1011157.81</v>
      </c>
      <c r="V38" s="8">
        <v>558513</v>
      </c>
      <c r="W38" s="8">
        <v>0</v>
      </c>
      <c r="X38" s="8">
        <v>0</v>
      </c>
      <c r="Y38" s="8">
        <v>0</v>
      </c>
    </row>
    <row r="39" spans="1:25" outlineLevel="2" x14ac:dyDescent="0.3">
      <c r="A39">
        <v>-1</v>
      </c>
      <c r="B39">
        <v>100</v>
      </c>
      <c r="C39" t="s">
        <v>168</v>
      </c>
      <c r="D39">
        <v>0</v>
      </c>
      <c r="E39">
        <v>185</v>
      </c>
      <c r="F39">
        <v>2018</v>
      </c>
      <c r="G39" t="s">
        <v>169</v>
      </c>
      <c r="H39">
        <v>10</v>
      </c>
      <c r="I39" t="s">
        <v>170</v>
      </c>
      <c r="J39" t="s">
        <v>171</v>
      </c>
      <c r="K39" t="s">
        <v>171</v>
      </c>
      <c r="L39" t="s">
        <v>209</v>
      </c>
      <c r="M39" s="8">
        <v>33311.83</v>
      </c>
      <c r="N39" s="8">
        <v>0</v>
      </c>
      <c r="O39" s="8">
        <v>0</v>
      </c>
      <c r="P39" s="8">
        <v>33311.83</v>
      </c>
      <c r="Q39" s="8">
        <v>5013.38</v>
      </c>
      <c r="R39" s="8">
        <v>20778.39</v>
      </c>
      <c r="S39" s="8">
        <v>0</v>
      </c>
      <c r="T39" s="8">
        <v>0</v>
      </c>
      <c r="U39" s="8">
        <v>33311.83</v>
      </c>
      <c r="V39" s="8">
        <v>25791.77</v>
      </c>
      <c r="W39" s="8">
        <v>0</v>
      </c>
      <c r="X39" s="8">
        <v>0</v>
      </c>
      <c r="Y39" s="8">
        <v>0</v>
      </c>
    </row>
    <row r="40" spans="1:25" outlineLevel="2" x14ac:dyDescent="0.3">
      <c r="A40">
        <v>-1</v>
      </c>
      <c r="B40">
        <v>100</v>
      </c>
      <c r="C40" t="s">
        <v>168</v>
      </c>
      <c r="D40">
        <v>0</v>
      </c>
      <c r="E40">
        <v>506</v>
      </c>
      <c r="F40">
        <v>2018</v>
      </c>
      <c r="G40" t="s">
        <v>169</v>
      </c>
      <c r="H40">
        <v>10</v>
      </c>
      <c r="I40" t="s">
        <v>170</v>
      </c>
      <c r="J40" t="s">
        <v>171</v>
      </c>
      <c r="K40" t="s">
        <v>171</v>
      </c>
      <c r="L40" t="s">
        <v>210</v>
      </c>
      <c r="M40" s="8">
        <v>62878928.659999996</v>
      </c>
      <c r="N40" s="8">
        <v>0</v>
      </c>
      <c r="O40" s="8">
        <v>0</v>
      </c>
      <c r="P40" s="8">
        <v>63664730.609999999</v>
      </c>
      <c r="Q40" s="8">
        <v>3934940.7</v>
      </c>
      <c r="R40" s="8">
        <v>11341319.98</v>
      </c>
      <c r="S40" s="8">
        <v>-1571603.89</v>
      </c>
      <c r="T40" s="8">
        <v>136092.14000000001</v>
      </c>
      <c r="U40" s="8">
        <v>64450532.549999997</v>
      </c>
      <c r="V40" s="8">
        <v>14950396.48</v>
      </c>
      <c r="W40" s="8">
        <v>-1109647.54</v>
      </c>
      <c r="X40" s="8">
        <v>1232008.68</v>
      </c>
      <c r="Y40" s="8">
        <v>0</v>
      </c>
    </row>
    <row r="41" spans="1:25" outlineLevel="2" x14ac:dyDescent="0.3">
      <c r="A41">
        <v>-1</v>
      </c>
      <c r="B41">
        <v>100</v>
      </c>
      <c r="C41" t="s">
        <v>168</v>
      </c>
      <c r="D41">
        <v>0</v>
      </c>
      <c r="E41">
        <v>140</v>
      </c>
      <c r="F41">
        <v>2018</v>
      </c>
      <c r="G41" t="s">
        <v>169</v>
      </c>
      <c r="H41">
        <v>10</v>
      </c>
      <c r="I41" t="s">
        <v>170</v>
      </c>
      <c r="J41" t="s">
        <v>171</v>
      </c>
      <c r="K41" t="s">
        <v>171</v>
      </c>
      <c r="L41" t="s">
        <v>211</v>
      </c>
      <c r="M41" s="8">
        <v>2926612.75</v>
      </c>
      <c r="N41" s="8">
        <v>0</v>
      </c>
      <c r="O41" s="8">
        <v>0</v>
      </c>
      <c r="P41" s="8">
        <v>2926612.75</v>
      </c>
      <c r="Q41" s="8">
        <v>261213.57</v>
      </c>
      <c r="R41" s="8">
        <v>2327507.4900000002</v>
      </c>
      <c r="S41" s="8">
        <v>0</v>
      </c>
      <c r="T41" s="8">
        <v>0</v>
      </c>
      <c r="U41" s="8">
        <v>2926612.75</v>
      </c>
      <c r="V41" s="8">
        <v>2588721.06</v>
      </c>
      <c r="W41" s="8">
        <v>0</v>
      </c>
      <c r="X41" s="8">
        <v>0</v>
      </c>
      <c r="Y41" s="8">
        <v>0</v>
      </c>
    </row>
    <row r="42" spans="1:25" outlineLevel="2" x14ac:dyDescent="0.3">
      <c r="A42">
        <v>-1</v>
      </c>
      <c r="B42">
        <v>100</v>
      </c>
      <c r="C42" t="s">
        <v>168</v>
      </c>
      <c r="D42">
        <v>0</v>
      </c>
      <c r="E42">
        <v>136</v>
      </c>
      <c r="F42">
        <v>2018</v>
      </c>
      <c r="G42" t="s">
        <v>169</v>
      </c>
      <c r="H42">
        <v>10</v>
      </c>
      <c r="I42" t="s">
        <v>170</v>
      </c>
      <c r="J42" t="s">
        <v>171</v>
      </c>
      <c r="K42" t="s">
        <v>171</v>
      </c>
      <c r="L42" t="s">
        <v>212</v>
      </c>
      <c r="M42" s="8">
        <v>1040841884.4400001</v>
      </c>
      <c r="N42" s="8">
        <v>0</v>
      </c>
      <c r="O42" s="8">
        <v>0</v>
      </c>
      <c r="P42" s="8">
        <v>1023188242.1799999</v>
      </c>
      <c r="Q42" s="8">
        <v>26974919.359999999</v>
      </c>
      <c r="R42" s="8">
        <v>799156134.26999998</v>
      </c>
      <c r="S42" s="8">
        <v>-6893564.5300000003</v>
      </c>
      <c r="T42" s="8">
        <v>406856.4</v>
      </c>
      <c r="U42" s="8">
        <v>1047735448.97</v>
      </c>
      <c r="V42" s="8">
        <v>819237489.10000002</v>
      </c>
      <c r="W42" s="8">
        <v>406856.4</v>
      </c>
      <c r="X42" s="8">
        <v>3683170.86</v>
      </c>
      <c r="Y42" s="8">
        <v>0</v>
      </c>
    </row>
    <row r="43" spans="1:25" outlineLevel="2" x14ac:dyDescent="0.3">
      <c r="A43">
        <v>-1</v>
      </c>
      <c r="B43">
        <v>100</v>
      </c>
      <c r="C43" t="s">
        <v>168</v>
      </c>
      <c r="D43">
        <v>0</v>
      </c>
      <c r="E43">
        <v>139</v>
      </c>
      <c r="F43">
        <v>2018</v>
      </c>
      <c r="G43" t="s">
        <v>169</v>
      </c>
      <c r="H43">
        <v>10</v>
      </c>
      <c r="I43" t="s">
        <v>170</v>
      </c>
      <c r="J43" t="s">
        <v>171</v>
      </c>
      <c r="K43" t="s">
        <v>171</v>
      </c>
      <c r="L43" t="s">
        <v>213</v>
      </c>
      <c r="M43" s="8">
        <v>3642</v>
      </c>
      <c r="N43" s="8">
        <v>0</v>
      </c>
      <c r="O43" s="8">
        <v>0</v>
      </c>
      <c r="P43" s="8">
        <v>3642</v>
      </c>
      <c r="Q43" s="8">
        <v>0</v>
      </c>
      <c r="R43" s="8">
        <v>3642</v>
      </c>
      <c r="S43" s="8">
        <v>0</v>
      </c>
      <c r="T43" s="8">
        <v>0</v>
      </c>
      <c r="U43" s="8">
        <v>3642</v>
      </c>
      <c r="V43" s="8">
        <v>3642</v>
      </c>
      <c r="W43" s="8">
        <v>0</v>
      </c>
      <c r="X43" s="8">
        <v>0</v>
      </c>
      <c r="Y43" s="8">
        <v>0</v>
      </c>
    </row>
    <row r="44" spans="1:25" outlineLevel="2" x14ac:dyDescent="0.3">
      <c r="A44">
        <v>-1</v>
      </c>
      <c r="B44">
        <v>100</v>
      </c>
      <c r="C44" t="s">
        <v>168</v>
      </c>
      <c r="D44">
        <v>0</v>
      </c>
      <c r="E44">
        <v>137</v>
      </c>
      <c r="F44">
        <v>2018</v>
      </c>
      <c r="G44" t="s">
        <v>169</v>
      </c>
      <c r="H44">
        <v>10</v>
      </c>
      <c r="I44" t="s">
        <v>170</v>
      </c>
      <c r="J44" t="s">
        <v>171</v>
      </c>
      <c r="K44" t="s">
        <v>171</v>
      </c>
      <c r="L44" t="s">
        <v>214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</row>
    <row r="45" spans="1:25" outlineLevel="2" x14ac:dyDescent="0.3">
      <c r="A45">
        <v>-1</v>
      </c>
      <c r="B45">
        <v>100</v>
      </c>
      <c r="C45" t="s">
        <v>168</v>
      </c>
      <c r="D45">
        <v>0</v>
      </c>
      <c r="E45">
        <v>138</v>
      </c>
      <c r="F45">
        <v>2018</v>
      </c>
      <c r="G45" t="s">
        <v>169</v>
      </c>
      <c r="H45">
        <v>10</v>
      </c>
      <c r="I45" t="s">
        <v>170</v>
      </c>
      <c r="J45" t="s">
        <v>171</v>
      </c>
      <c r="K45" t="s">
        <v>171</v>
      </c>
      <c r="L45" t="s">
        <v>215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</row>
    <row r="46" spans="1:25" outlineLevel="2" x14ac:dyDescent="0.3">
      <c r="A46">
        <v>-1</v>
      </c>
      <c r="B46">
        <v>100</v>
      </c>
      <c r="C46" t="s">
        <v>168</v>
      </c>
      <c r="D46">
        <v>0</v>
      </c>
      <c r="E46">
        <v>144</v>
      </c>
      <c r="F46">
        <v>2018</v>
      </c>
      <c r="G46" t="s">
        <v>169</v>
      </c>
      <c r="H46">
        <v>10</v>
      </c>
      <c r="I46" t="s">
        <v>170</v>
      </c>
      <c r="J46" t="s">
        <v>171</v>
      </c>
      <c r="K46" t="s">
        <v>171</v>
      </c>
      <c r="L46" t="s">
        <v>216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</row>
    <row r="47" spans="1:25" outlineLevel="2" x14ac:dyDescent="0.3">
      <c r="A47">
        <v>-1</v>
      </c>
      <c r="B47">
        <v>100</v>
      </c>
      <c r="C47" t="s">
        <v>168</v>
      </c>
      <c r="D47">
        <v>0</v>
      </c>
      <c r="E47">
        <v>427</v>
      </c>
      <c r="F47">
        <v>2018</v>
      </c>
      <c r="G47" t="s">
        <v>169</v>
      </c>
      <c r="H47">
        <v>10</v>
      </c>
      <c r="I47" t="s">
        <v>170</v>
      </c>
      <c r="J47" t="s">
        <v>171</v>
      </c>
      <c r="K47" t="s">
        <v>171</v>
      </c>
      <c r="L47" t="s">
        <v>217</v>
      </c>
      <c r="M47" s="8">
        <v>2396331.2999999998</v>
      </c>
      <c r="N47" s="8">
        <v>0</v>
      </c>
      <c r="O47" s="8">
        <v>0</v>
      </c>
      <c r="P47" s="8">
        <v>2396331.2999999998</v>
      </c>
      <c r="Q47" s="8">
        <v>0</v>
      </c>
      <c r="R47" s="8">
        <v>0</v>
      </c>
      <c r="S47" s="8">
        <v>0</v>
      </c>
      <c r="T47" s="8">
        <v>0</v>
      </c>
      <c r="U47" s="8">
        <v>2396331.2999999998</v>
      </c>
      <c r="V47" s="8">
        <v>0</v>
      </c>
      <c r="W47" s="8">
        <v>0</v>
      </c>
      <c r="X47" s="8">
        <v>0</v>
      </c>
      <c r="Y47" s="8">
        <v>0</v>
      </c>
    </row>
    <row r="48" spans="1:25" outlineLevel="2" x14ac:dyDescent="0.3">
      <c r="A48">
        <v>-1</v>
      </c>
      <c r="B48">
        <v>100</v>
      </c>
      <c r="C48" t="s">
        <v>168</v>
      </c>
      <c r="D48">
        <v>0</v>
      </c>
      <c r="E48">
        <v>123</v>
      </c>
      <c r="F48">
        <v>2018</v>
      </c>
      <c r="G48" t="s">
        <v>169</v>
      </c>
      <c r="H48">
        <v>10</v>
      </c>
      <c r="I48" t="s">
        <v>170</v>
      </c>
      <c r="J48" t="s">
        <v>171</v>
      </c>
      <c r="K48" t="s">
        <v>171</v>
      </c>
      <c r="L48" t="s">
        <v>218</v>
      </c>
      <c r="M48" s="8">
        <v>66625224.420000002</v>
      </c>
      <c r="N48" s="8">
        <v>0</v>
      </c>
      <c r="O48" s="8">
        <v>0</v>
      </c>
      <c r="P48" s="8">
        <v>66621288.219999999</v>
      </c>
      <c r="Q48" s="8">
        <v>3961689.03</v>
      </c>
      <c r="R48" s="8">
        <v>15826225.49</v>
      </c>
      <c r="S48" s="8">
        <v>0</v>
      </c>
      <c r="T48" s="8">
        <v>0</v>
      </c>
      <c r="U48" s="8">
        <v>66625224.420000002</v>
      </c>
      <c r="V48" s="8">
        <v>19787914.52</v>
      </c>
      <c r="W48" s="8">
        <v>0</v>
      </c>
      <c r="X48" s="8">
        <v>0</v>
      </c>
      <c r="Y48" s="8">
        <v>0</v>
      </c>
    </row>
    <row r="49" spans="1:25" outlineLevel="2" x14ac:dyDescent="0.3">
      <c r="A49">
        <v>-1</v>
      </c>
      <c r="B49">
        <v>100</v>
      </c>
      <c r="C49" t="s">
        <v>168</v>
      </c>
      <c r="D49">
        <v>0</v>
      </c>
      <c r="E49">
        <v>122</v>
      </c>
      <c r="F49">
        <v>2018</v>
      </c>
      <c r="G49" t="s">
        <v>169</v>
      </c>
      <c r="H49">
        <v>10</v>
      </c>
      <c r="I49" t="s">
        <v>170</v>
      </c>
      <c r="J49" t="s">
        <v>171</v>
      </c>
      <c r="K49" t="s">
        <v>171</v>
      </c>
      <c r="L49" t="s">
        <v>219</v>
      </c>
      <c r="M49" s="8">
        <v>27673824.629999999</v>
      </c>
      <c r="N49" s="8">
        <v>0</v>
      </c>
      <c r="O49" s="8">
        <v>0</v>
      </c>
      <c r="P49" s="8">
        <v>27606700.309999999</v>
      </c>
      <c r="Q49" s="8">
        <v>1239814.5900000001</v>
      </c>
      <c r="R49" s="8">
        <v>21517757.120000001</v>
      </c>
      <c r="S49" s="8">
        <v>0</v>
      </c>
      <c r="T49" s="8">
        <v>0</v>
      </c>
      <c r="U49" s="8">
        <v>27673824.629999999</v>
      </c>
      <c r="V49" s="8">
        <v>22757571.710000001</v>
      </c>
      <c r="W49" s="8">
        <v>0</v>
      </c>
      <c r="X49" s="8">
        <v>0</v>
      </c>
      <c r="Y49" s="8">
        <v>0</v>
      </c>
    </row>
    <row r="50" spans="1:25" outlineLevel="2" x14ac:dyDescent="0.3">
      <c r="A50">
        <v>-1</v>
      </c>
      <c r="B50">
        <v>100</v>
      </c>
      <c r="C50" t="s">
        <v>168</v>
      </c>
      <c r="D50">
        <v>0</v>
      </c>
      <c r="E50">
        <v>124</v>
      </c>
      <c r="F50">
        <v>2018</v>
      </c>
      <c r="G50" t="s">
        <v>169</v>
      </c>
      <c r="H50">
        <v>10</v>
      </c>
      <c r="I50" t="s">
        <v>170</v>
      </c>
      <c r="J50" t="s">
        <v>171</v>
      </c>
      <c r="K50" t="s">
        <v>171</v>
      </c>
      <c r="L50" t="s">
        <v>220</v>
      </c>
      <c r="M50" s="8">
        <v>159815</v>
      </c>
      <c r="N50" s="8">
        <v>0</v>
      </c>
      <c r="O50" s="8">
        <v>0</v>
      </c>
      <c r="P50" s="8">
        <v>159815</v>
      </c>
      <c r="Q50" s="8">
        <v>0</v>
      </c>
      <c r="R50" s="8">
        <v>159815</v>
      </c>
      <c r="S50" s="8">
        <v>0</v>
      </c>
      <c r="T50" s="8">
        <v>0</v>
      </c>
      <c r="U50" s="8">
        <v>159815</v>
      </c>
      <c r="V50" s="8">
        <v>159815</v>
      </c>
      <c r="W50" s="8">
        <v>0</v>
      </c>
      <c r="X50" s="8">
        <v>0</v>
      </c>
      <c r="Y50" s="8">
        <v>0</v>
      </c>
    </row>
    <row r="51" spans="1:25" outlineLevel="2" x14ac:dyDescent="0.3">
      <c r="A51">
        <v>-1</v>
      </c>
      <c r="B51">
        <v>100</v>
      </c>
      <c r="C51" t="s">
        <v>168</v>
      </c>
      <c r="D51">
        <v>0</v>
      </c>
      <c r="E51">
        <v>145</v>
      </c>
      <c r="F51">
        <v>2018</v>
      </c>
      <c r="G51" t="s">
        <v>169</v>
      </c>
      <c r="H51">
        <v>10</v>
      </c>
      <c r="I51" t="s">
        <v>170</v>
      </c>
      <c r="J51" t="s">
        <v>171</v>
      </c>
      <c r="K51" t="s">
        <v>171</v>
      </c>
      <c r="L51" t="s">
        <v>221</v>
      </c>
      <c r="M51" s="8">
        <v>15352963.42</v>
      </c>
      <c r="N51" s="8">
        <v>0</v>
      </c>
      <c r="O51" s="8">
        <v>0</v>
      </c>
      <c r="P51" s="8">
        <v>15352963.42</v>
      </c>
      <c r="Q51" s="8">
        <v>0</v>
      </c>
      <c r="R51" s="8">
        <v>0</v>
      </c>
      <c r="S51" s="8">
        <v>0</v>
      </c>
      <c r="T51" s="8">
        <v>0</v>
      </c>
      <c r="U51" s="8">
        <v>15352963.42</v>
      </c>
      <c r="V51" s="8">
        <v>0</v>
      </c>
      <c r="W51" s="8">
        <v>0</v>
      </c>
      <c r="X51" s="8">
        <v>0</v>
      </c>
      <c r="Y51" s="8">
        <v>0</v>
      </c>
    </row>
    <row r="52" spans="1:25" outlineLevel="2" x14ac:dyDescent="0.3">
      <c r="A52">
        <v>-1</v>
      </c>
      <c r="B52">
        <v>100</v>
      </c>
      <c r="C52" t="s">
        <v>168</v>
      </c>
      <c r="D52">
        <v>0</v>
      </c>
      <c r="E52">
        <v>228</v>
      </c>
      <c r="F52">
        <v>2018</v>
      </c>
      <c r="G52" t="s">
        <v>169</v>
      </c>
      <c r="H52">
        <v>10</v>
      </c>
      <c r="I52" t="s">
        <v>170</v>
      </c>
      <c r="J52" t="s">
        <v>171</v>
      </c>
      <c r="K52" t="s">
        <v>171</v>
      </c>
      <c r="L52" t="s">
        <v>222</v>
      </c>
      <c r="M52" s="8">
        <v>2240</v>
      </c>
      <c r="N52" s="8">
        <v>0</v>
      </c>
      <c r="O52" s="8">
        <v>0</v>
      </c>
      <c r="P52" s="8">
        <v>2240</v>
      </c>
      <c r="Q52" s="8">
        <v>0</v>
      </c>
      <c r="R52" s="8">
        <v>0</v>
      </c>
      <c r="S52" s="8">
        <v>0</v>
      </c>
      <c r="T52" s="8">
        <v>0</v>
      </c>
      <c r="U52" s="8">
        <v>2240</v>
      </c>
      <c r="V52" s="8">
        <v>0</v>
      </c>
      <c r="W52" s="8">
        <v>0</v>
      </c>
      <c r="X52" s="8">
        <v>0</v>
      </c>
      <c r="Y52" s="8">
        <v>0</v>
      </c>
    </row>
    <row r="53" spans="1:25" outlineLevel="2" x14ac:dyDescent="0.3">
      <c r="A53">
        <v>-1</v>
      </c>
      <c r="B53">
        <v>100</v>
      </c>
      <c r="C53" t="s">
        <v>168</v>
      </c>
      <c r="D53">
        <v>0</v>
      </c>
      <c r="E53">
        <v>128</v>
      </c>
      <c r="F53">
        <v>2018</v>
      </c>
      <c r="G53" t="s">
        <v>169</v>
      </c>
      <c r="H53">
        <v>10</v>
      </c>
      <c r="I53" t="s">
        <v>170</v>
      </c>
      <c r="J53" t="s">
        <v>171</v>
      </c>
      <c r="K53" t="s">
        <v>171</v>
      </c>
      <c r="L53" t="s">
        <v>223</v>
      </c>
      <c r="M53" s="8">
        <v>7531984.7800000003</v>
      </c>
      <c r="N53" s="8">
        <v>0</v>
      </c>
      <c r="O53" s="8">
        <v>0</v>
      </c>
      <c r="P53" s="8">
        <v>7531984.7800000003</v>
      </c>
      <c r="Q53" s="8">
        <v>552817.6</v>
      </c>
      <c r="R53" s="8">
        <v>5695360.6600000001</v>
      </c>
      <c r="S53" s="8">
        <v>0</v>
      </c>
      <c r="T53" s="8">
        <v>0</v>
      </c>
      <c r="U53" s="8">
        <v>7531984.7800000003</v>
      </c>
      <c r="V53" s="8">
        <v>6248178.2599999998</v>
      </c>
      <c r="W53" s="8">
        <v>0</v>
      </c>
      <c r="X53" s="8">
        <v>0</v>
      </c>
      <c r="Y53" s="8">
        <v>0</v>
      </c>
    </row>
    <row r="54" spans="1:25" outlineLevel="2" x14ac:dyDescent="0.3">
      <c r="A54">
        <v>-1</v>
      </c>
      <c r="B54">
        <v>100</v>
      </c>
      <c r="C54" t="s">
        <v>168</v>
      </c>
      <c r="D54">
        <v>0</v>
      </c>
      <c r="E54">
        <v>126</v>
      </c>
      <c r="F54">
        <v>2018</v>
      </c>
      <c r="G54" t="s">
        <v>169</v>
      </c>
      <c r="H54">
        <v>10</v>
      </c>
      <c r="I54" t="s">
        <v>170</v>
      </c>
      <c r="J54" t="s">
        <v>171</v>
      </c>
      <c r="K54" t="s">
        <v>171</v>
      </c>
      <c r="L54" t="s">
        <v>224</v>
      </c>
      <c r="M54" s="8">
        <v>23820387.07</v>
      </c>
      <c r="N54" s="8">
        <v>0</v>
      </c>
      <c r="O54" s="8">
        <v>0</v>
      </c>
      <c r="P54" s="8">
        <v>18651023.649999999</v>
      </c>
      <c r="Q54" s="8">
        <v>1050456.03</v>
      </c>
      <c r="R54" s="8">
        <v>13587848.09</v>
      </c>
      <c r="S54" s="8">
        <v>0</v>
      </c>
      <c r="T54" s="8">
        <v>0</v>
      </c>
      <c r="U54" s="8">
        <v>23820387.07</v>
      </c>
      <c r="V54" s="8">
        <v>14638304.119999999</v>
      </c>
      <c r="W54" s="8">
        <v>0</v>
      </c>
      <c r="X54" s="8">
        <v>0</v>
      </c>
      <c r="Y54" s="8">
        <v>0</v>
      </c>
    </row>
    <row r="55" spans="1:25" outlineLevel="2" x14ac:dyDescent="0.3">
      <c r="A55">
        <v>-1</v>
      </c>
      <c r="B55">
        <v>100</v>
      </c>
      <c r="C55" t="s">
        <v>168</v>
      </c>
      <c r="D55">
        <v>0</v>
      </c>
      <c r="E55">
        <v>344</v>
      </c>
      <c r="F55">
        <v>2018</v>
      </c>
      <c r="G55" t="s">
        <v>169</v>
      </c>
      <c r="H55">
        <v>10</v>
      </c>
      <c r="I55" t="s">
        <v>170</v>
      </c>
      <c r="J55" t="s">
        <v>171</v>
      </c>
      <c r="K55" t="s">
        <v>171</v>
      </c>
      <c r="L55" t="s">
        <v>225</v>
      </c>
      <c r="M55" s="8">
        <v>36462490.159999996</v>
      </c>
      <c r="N55" s="8">
        <v>0</v>
      </c>
      <c r="O55" s="8">
        <v>0</v>
      </c>
      <c r="P55" s="8">
        <v>36462490.159999996</v>
      </c>
      <c r="Q55" s="8">
        <v>0</v>
      </c>
      <c r="R55" s="8">
        <v>36462490.159999996</v>
      </c>
      <c r="S55" s="8">
        <v>0</v>
      </c>
      <c r="T55" s="8">
        <v>0</v>
      </c>
      <c r="U55" s="8">
        <v>36462490.159999996</v>
      </c>
      <c r="V55" s="8">
        <v>36462490.159999996</v>
      </c>
      <c r="W55" s="8">
        <v>0</v>
      </c>
      <c r="X55" s="8">
        <v>0</v>
      </c>
      <c r="Y55" s="8">
        <v>0</v>
      </c>
    </row>
    <row r="56" spans="1:25" outlineLevel="2" x14ac:dyDescent="0.3">
      <c r="A56">
        <v>-1</v>
      </c>
      <c r="B56">
        <v>100</v>
      </c>
      <c r="C56" t="s">
        <v>168</v>
      </c>
      <c r="D56">
        <v>0</v>
      </c>
      <c r="E56">
        <v>127</v>
      </c>
      <c r="F56">
        <v>2018</v>
      </c>
      <c r="G56" t="s">
        <v>169</v>
      </c>
      <c r="H56">
        <v>10</v>
      </c>
      <c r="I56" t="s">
        <v>170</v>
      </c>
      <c r="J56" t="s">
        <v>171</v>
      </c>
      <c r="K56" t="s">
        <v>171</v>
      </c>
      <c r="L56" t="s">
        <v>226</v>
      </c>
      <c r="M56" s="8">
        <v>22906</v>
      </c>
      <c r="N56" s="8">
        <v>0</v>
      </c>
      <c r="O56" s="8">
        <v>0</v>
      </c>
      <c r="P56" s="8">
        <v>22906</v>
      </c>
      <c r="Q56" s="8">
        <v>0</v>
      </c>
      <c r="R56" s="8">
        <v>22906</v>
      </c>
      <c r="S56" s="8">
        <v>0</v>
      </c>
      <c r="T56" s="8">
        <v>0</v>
      </c>
      <c r="U56" s="8">
        <v>22906</v>
      </c>
      <c r="V56" s="8">
        <v>22906</v>
      </c>
      <c r="W56" s="8">
        <v>0</v>
      </c>
      <c r="X56" s="8">
        <v>0</v>
      </c>
      <c r="Y56" s="8">
        <v>0</v>
      </c>
    </row>
    <row r="57" spans="1:25" outlineLevel="2" x14ac:dyDescent="0.3">
      <c r="A57">
        <v>-1</v>
      </c>
      <c r="B57">
        <v>100</v>
      </c>
      <c r="C57" t="s">
        <v>168</v>
      </c>
      <c r="D57">
        <v>0</v>
      </c>
      <c r="E57">
        <v>142</v>
      </c>
      <c r="F57">
        <v>2018</v>
      </c>
      <c r="G57" t="s">
        <v>169</v>
      </c>
      <c r="H57">
        <v>10</v>
      </c>
      <c r="I57" t="s">
        <v>170</v>
      </c>
      <c r="J57" t="s">
        <v>171</v>
      </c>
      <c r="K57" t="s">
        <v>171</v>
      </c>
      <c r="L57" t="s">
        <v>227</v>
      </c>
      <c r="M57" s="8">
        <v>1581725.46</v>
      </c>
      <c r="N57" s="8">
        <v>0</v>
      </c>
      <c r="O57" s="8">
        <v>0</v>
      </c>
      <c r="P57" s="8">
        <v>1581725.46</v>
      </c>
      <c r="Q57" s="8">
        <v>49082.720000000001</v>
      </c>
      <c r="R57" s="8">
        <v>1466633.39</v>
      </c>
      <c r="S57" s="8">
        <v>0</v>
      </c>
      <c r="T57" s="8">
        <v>0</v>
      </c>
      <c r="U57" s="8">
        <v>1581725.46</v>
      </c>
      <c r="V57" s="8">
        <v>1515716.11</v>
      </c>
      <c r="W57" s="8">
        <v>0</v>
      </c>
      <c r="X57" s="8">
        <v>0</v>
      </c>
      <c r="Y57" s="8">
        <v>0</v>
      </c>
    </row>
    <row r="58" spans="1:25" outlineLevel="2" x14ac:dyDescent="0.3">
      <c r="A58">
        <v>-1</v>
      </c>
      <c r="B58">
        <v>100</v>
      </c>
      <c r="C58" t="s">
        <v>168</v>
      </c>
      <c r="D58">
        <v>0</v>
      </c>
      <c r="E58">
        <v>509</v>
      </c>
      <c r="F58">
        <v>2018</v>
      </c>
      <c r="G58" t="s">
        <v>169</v>
      </c>
      <c r="H58">
        <v>10</v>
      </c>
      <c r="I58" t="s">
        <v>170</v>
      </c>
      <c r="J58" t="s">
        <v>171</v>
      </c>
      <c r="K58" t="s">
        <v>171</v>
      </c>
      <c r="L58" t="s">
        <v>228</v>
      </c>
      <c r="M58" s="8">
        <v>909088.21</v>
      </c>
      <c r="N58" s="8">
        <v>0</v>
      </c>
      <c r="O58" s="8">
        <v>0</v>
      </c>
      <c r="P58" s="8">
        <v>909088.21</v>
      </c>
      <c r="Q58" s="8">
        <v>96883.68</v>
      </c>
      <c r="R58" s="8">
        <v>263176.21000000002</v>
      </c>
      <c r="S58" s="8">
        <v>0</v>
      </c>
      <c r="T58" s="8">
        <v>0</v>
      </c>
      <c r="U58" s="8">
        <v>909088.21</v>
      </c>
      <c r="V58" s="8">
        <v>360059.89</v>
      </c>
      <c r="W58" s="8">
        <v>0</v>
      </c>
      <c r="X58" s="8">
        <v>0</v>
      </c>
      <c r="Y58" s="8">
        <v>0</v>
      </c>
    </row>
    <row r="59" spans="1:25" outlineLevel="2" x14ac:dyDescent="0.3">
      <c r="A59">
        <v>-1</v>
      </c>
      <c r="B59">
        <v>100</v>
      </c>
      <c r="C59" t="s">
        <v>168</v>
      </c>
      <c r="D59">
        <v>0</v>
      </c>
      <c r="E59">
        <v>106</v>
      </c>
      <c r="F59">
        <v>2018</v>
      </c>
      <c r="G59" t="s">
        <v>169</v>
      </c>
      <c r="H59">
        <v>10</v>
      </c>
      <c r="I59" t="s">
        <v>170</v>
      </c>
      <c r="J59" t="s">
        <v>171</v>
      </c>
      <c r="K59" t="s">
        <v>171</v>
      </c>
      <c r="L59" t="s">
        <v>229</v>
      </c>
      <c r="M59" s="8">
        <v>1781043.68</v>
      </c>
      <c r="N59" s="8">
        <v>0</v>
      </c>
      <c r="O59" s="8">
        <v>0</v>
      </c>
      <c r="P59" s="8">
        <v>1781043.68</v>
      </c>
      <c r="Q59" s="8">
        <v>-42440.82</v>
      </c>
      <c r="R59" s="8">
        <v>2353127.6</v>
      </c>
      <c r="S59" s="8">
        <v>0</v>
      </c>
      <c r="T59" s="8">
        <v>0</v>
      </c>
      <c r="U59" s="8">
        <v>1781043.68</v>
      </c>
      <c r="V59" s="8">
        <v>2310686.7799999998</v>
      </c>
      <c r="W59" s="8">
        <v>0</v>
      </c>
      <c r="X59" s="8">
        <v>0</v>
      </c>
      <c r="Y59" s="8">
        <v>0</v>
      </c>
    </row>
    <row r="60" spans="1:25" outlineLevel="2" x14ac:dyDescent="0.3">
      <c r="A60">
        <v>-1</v>
      </c>
      <c r="B60">
        <v>100</v>
      </c>
      <c r="C60" t="s">
        <v>168</v>
      </c>
      <c r="D60">
        <v>0</v>
      </c>
      <c r="E60">
        <v>107</v>
      </c>
      <c r="F60">
        <v>2018</v>
      </c>
      <c r="G60" t="s">
        <v>169</v>
      </c>
      <c r="H60">
        <v>10</v>
      </c>
      <c r="I60" t="s">
        <v>170</v>
      </c>
      <c r="J60" t="s">
        <v>171</v>
      </c>
      <c r="K60" t="s">
        <v>171</v>
      </c>
      <c r="L60" t="s">
        <v>230</v>
      </c>
      <c r="M60" s="8">
        <v>1226950.93</v>
      </c>
      <c r="N60" s="8">
        <v>0</v>
      </c>
      <c r="O60" s="8">
        <v>0</v>
      </c>
      <c r="P60" s="8">
        <v>1226950.93</v>
      </c>
      <c r="Q60" s="8">
        <v>135.30000000000001</v>
      </c>
      <c r="R60" s="8">
        <v>1226424.02</v>
      </c>
      <c r="S60" s="8">
        <v>0</v>
      </c>
      <c r="T60" s="8">
        <v>0</v>
      </c>
      <c r="U60" s="8">
        <v>1226950.93</v>
      </c>
      <c r="V60" s="8">
        <v>1226559.32</v>
      </c>
      <c r="W60" s="8">
        <v>0</v>
      </c>
      <c r="X60" s="8">
        <v>0</v>
      </c>
      <c r="Y60" s="8">
        <v>0</v>
      </c>
    </row>
    <row r="61" spans="1:25" outlineLevel="2" x14ac:dyDescent="0.3">
      <c r="A61">
        <v>-1</v>
      </c>
      <c r="B61">
        <v>100</v>
      </c>
      <c r="C61" t="s">
        <v>168</v>
      </c>
      <c r="D61">
        <v>0</v>
      </c>
      <c r="E61">
        <v>108</v>
      </c>
      <c r="F61">
        <v>2018</v>
      </c>
      <c r="G61" t="s">
        <v>169</v>
      </c>
      <c r="H61">
        <v>10</v>
      </c>
      <c r="I61" t="s">
        <v>170</v>
      </c>
      <c r="J61" t="s">
        <v>171</v>
      </c>
      <c r="K61" t="s">
        <v>171</v>
      </c>
      <c r="L61" t="s">
        <v>231</v>
      </c>
      <c r="M61" s="8">
        <v>2036112.17</v>
      </c>
      <c r="N61" s="8">
        <v>0</v>
      </c>
      <c r="O61" s="8">
        <v>0</v>
      </c>
      <c r="P61" s="8">
        <v>2016875.91</v>
      </c>
      <c r="Q61" s="8">
        <v>-64056.29</v>
      </c>
      <c r="R61" s="8">
        <v>2890133.78</v>
      </c>
      <c r="S61" s="8">
        <v>0</v>
      </c>
      <c r="T61" s="8">
        <v>0</v>
      </c>
      <c r="U61" s="8">
        <v>2036112.17</v>
      </c>
      <c r="V61" s="8">
        <v>2826077.49</v>
      </c>
      <c r="W61" s="8">
        <v>0</v>
      </c>
      <c r="X61" s="8">
        <v>0</v>
      </c>
      <c r="Y61" s="8">
        <v>0</v>
      </c>
    </row>
    <row r="62" spans="1:25" outlineLevel="2" x14ac:dyDescent="0.3">
      <c r="A62">
        <v>-1</v>
      </c>
      <c r="B62">
        <v>100</v>
      </c>
      <c r="C62" t="s">
        <v>168</v>
      </c>
      <c r="D62">
        <v>0</v>
      </c>
      <c r="E62">
        <v>109</v>
      </c>
      <c r="F62">
        <v>2018</v>
      </c>
      <c r="G62" t="s">
        <v>169</v>
      </c>
      <c r="H62">
        <v>10</v>
      </c>
      <c r="I62" t="s">
        <v>170</v>
      </c>
      <c r="J62" t="s">
        <v>171</v>
      </c>
      <c r="K62" t="s">
        <v>171</v>
      </c>
      <c r="L62" t="s">
        <v>232</v>
      </c>
      <c r="M62" s="8">
        <v>2805465.1</v>
      </c>
      <c r="N62" s="8">
        <v>0</v>
      </c>
      <c r="O62" s="8">
        <v>0</v>
      </c>
      <c r="P62" s="8">
        <v>2805465.1</v>
      </c>
      <c r="Q62" s="8">
        <v>99652.77</v>
      </c>
      <c r="R62" s="8">
        <v>1661063.76</v>
      </c>
      <c r="S62" s="8">
        <v>0</v>
      </c>
      <c r="T62" s="8">
        <v>0</v>
      </c>
      <c r="U62" s="8">
        <v>2805465.1</v>
      </c>
      <c r="V62" s="8">
        <v>1760716.53</v>
      </c>
      <c r="W62" s="8">
        <v>0</v>
      </c>
      <c r="X62" s="8">
        <v>0</v>
      </c>
      <c r="Y62" s="8">
        <v>0</v>
      </c>
    </row>
    <row r="63" spans="1:25" outlineLevel="2" x14ac:dyDescent="0.3">
      <c r="A63">
        <v>-1</v>
      </c>
      <c r="B63">
        <v>100</v>
      </c>
      <c r="C63" t="s">
        <v>168</v>
      </c>
      <c r="D63">
        <v>0</v>
      </c>
      <c r="E63">
        <v>117</v>
      </c>
      <c r="F63">
        <v>2018</v>
      </c>
      <c r="G63" t="s">
        <v>169</v>
      </c>
      <c r="H63">
        <v>10</v>
      </c>
      <c r="I63" t="s">
        <v>170</v>
      </c>
      <c r="J63" t="s">
        <v>171</v>
      </c>
      <c r="K63" t="s">
        <v>171</v>
      </c>
      <c r="L63" t="s">
        <v>233</v>
      </c>
      <c r="M63" s="8">
        <v>23436.91</v>
      </c>
      <c r="N63" s="8">
        <v>0</v>
      </c>
      <c r="O63" s="8">
        <v>0</v>
      </c>
      <c r="P63" s="8">
        <v>23436.91</v>
      </c>
      <c r="Q63" s="8">
        <v>890.97</v>
      </c>
      <c r="R63" s="8">
        <v>11557.07</v>
      </c>
      <c r="S63" s="8">
        <v>0</v>
      </c>
      <c r="T63" s="8">
        <v>0</v>
      </c>
      <c r="U63" s="8">
        <v>23436.91</v>
      </c>
      <c r="V63" s="8">
        <v>12448.04</v>
      </c>
      <c r="W63" s="8">
        <v>0</v>
      </c>
      <c r="X63" s="8">
        <v>0</v>
      </c>
      <c r="Y63" s="8">
        <v>0</v>
      </c>
    </row>
    <row r="64" spans="1:25" outlineLevel="2" x14ac:dyDescent="0.3">
      <c r="A64">
        <v>-1</v>
      </c>
      <c r="B64">
        <v>100</v>
      </c>
      <c r="C64" t="s">
        <v>168</v>
      </c>
      <c r="D64">
        <v>0</v>
      </c>
      <c r="E64">
        <v>110</v>
      </c>
      <c r="F64">
        <v>2018</v>
      </c>
      <c r="G64" t="s">
        <v>169</v>
      </c>
      <c r="H64">
        <v>10</v>
      </c>
      <c r="I64" t="s">
        <v>170</v>
      </c>
      <c r="J64" t="s">
        <v>171</v>
      </c>
      <c r="K64" t="s">
        <v>171</v>
      </c>
      <c r="L64" t="s">
        <v>234</v>
      </c>
      <c r="M64" s="8">
        <v>3096302.88</v>
      </c>
      <c r="N64" s="8">
        <v>0</v>
      </c>
      <c r="O64" s="8">
        <v>0</v>
      </c>
      <c r="P64" s="8">
        <v>3096302.87</v>
      </c>
      <c r="Q64" s="8">
        <v>121249.44</v>
      </c>
      <c r="R64" s="8">
        <v>2240245.46</v>
      </c>
      <c r="S64" s="8">
        <v>0</v>
      </c>
      <c r="T64" s="8">
        <v>0</v>
      </c>
      <c r="U64" s="8">
        <v>3096302.88</v>
      </c>
      <c r="V64" s="8">
        <v>2361494.9</v>
      </c>
      <c r="W64" s="8">
        <v>0</v>
      </c>
      <c r="X64" s="8">
        <v>0</v>
      </c>
      <c r="Y64" s="8">
        <v>0</v>
      </c>
    </row>
    <row r="65" spans="1:25" outlineLevel="2" x14ac:dyDescent="0.3">
      <c r="A65">
        <v>-1</v>
      </c>
      <c r="B65">
        <v>100</v>
      </c>
      <c r="C65" t="s">
        <v>168</v>
      </c>
      <c r="D65">
        <v>0</v>
      </c>
      <c r="E65">
        <v>118</v>
      </c>
      <c r="F65">
        <v>2018</v>
      </c>
      <c r="G65" t="s">
        <v>169</v>
      </c>
      <c r="H65">
        <v>10</v>
      </c>
      <c r="I65" t="s">
        <v>170</v>
      </c>
      <c r="J65" t="s">
        <v>171</v>
      </c>
      <c r="K65" t="s">
        <v>171</v>
      </c>
      <c r="L65" t="s">
        <v>235</v>
      </c>
      <c r="M65" s="8">
        <v>155550.39999999999</v>
      </c>
      <c r="N65" s="8">
        <v>0</v>
      </c>
      <c r="O65" s="8">
        <v>0</v>
      </c>
      <c r="P65" s="8">
        <v>155550.39999999999</v>
      </c>
      <c r="Q65" s="8">
        <v>4250.22</v>
      </c>
      <c r="R65" s="8">
        <v>121854.41</v>
      </c>
      <c r="S65" s="8">
        <v>0</v>
      </c>
      <c r="T65" s="8">
        <v>0</v>
      </c>
      <c r="U65" s="8">
        <v>155550.39999999999</v>
      </c>
      <c r="V65" s="8">
        <v>126104.63</v>
      </c>
      <c r="W65" s="8">
        <v>0</v>
      </c>
      <c r="X65" s="8">
        <v>0</v>
      </c>
      <c r="Y65" s="8">
        <v>0</v>
      </c>
    </row>
    <row r="66" spans="1:25" outlineLevel="2" x14ac:dyDescent="0.3">
      <c r="A66">
        <v>-1</v>
      </c>
      <c r="B66">
        <v>100</v>
      </c>
      <c r="C66" t="s">
        <v>168</v>
      </c>
      <c r="D66">
        <v>0</v>
      </c>
      <c r="E66">
        <v>111</v>
      </c>
      <c r="F66">
        <v>2018</v>
      </c>
      <c r="G66" t="s">
        <v>169</v>
      </c>
      <c r="H66">
        <v>10</v>
      </c>
      <c r="I66" t="s">
        <v>170</v>
      </c>
      <c r="J66" t="s">
        <v>171</v>
      </c>
      <c r="K66" t="s">
        <v>171</v>
      </c>
      <c r="L66" t="s">
        <v>236</v>
      </c>
      <c r="M66" s="8">
        <v>7349576.4299999997</v>
      </c>
      <c r="N66" s="8">
        <v>0</v>
      </c>
      <c r="O66" s="8">
        <v>0</v>
      </c>
      <c r="P66" s="8">
        <v>7349576.4400000004</v>
      </c>
      <c r="Q66" s="8">
        <v>317835.92</v>
      </c>
      <c r="R66" s="8">
        <v>3316863.21</v>
      </c>
      <c r="S66" s="8">
        <v>0</v>
      </c>
      <c r="T66" s="8">
        <v>0</v>
      </c>
      <c r="U66" s="8">
        <v>7349576.4299999997</v>
      </c>
      <c r="V66" s="8">
        <v>3634699.13</v>
      </c>
      <c r="W66" s="8">
        <v>0</v>
      </c>
      <c r="X66" s="8">
        <v>0</v>
      </c>
      <c r="Y66" s="8">
        <v>0</v>
      </c>
    </row>
    <row r="67" spans="1:25" outlineLevel="2" x14ac:dyDescent="0.3">
      <c r="A67">
        <v>-1</v>
      </c>
      <c r="B67">
        <v>100</v>
      </c>
      <c r="C67" t="s">
        <v>168</v>
      </c>
      <c r="D67">
        <v>0</v>
      </c>
      <c r="E67">
        <v>119</v>
      </c>
      <c r="F67">
        <v>2018</v>
      </c>
      <c r="G67" t="s">
        <v>169</v>
      </c>
      <c r="H67">
        <v>10</v>
      </c>
      <c r="I67" t="s">
        <v>170</v>
      </c>
      <c r="J67" t="s">
        <v>171</v>
      </c>
      <c r="K67" t="s">
        <v>171</v>
      </c>
      <c r="L67" t="s">
        <v>237</v>
      </c>
      <c r="M67" s="8">
        <v>2488862.65</v>
      </c>
      <c r="N67" s="8">
        <v>0</v>
      </c>
      <c r="O67" s="8">
        <v>0</v>
      </c>
      <c r="P67" s="8">
        <v>2488862.65</v>
      </c>
      <c r="Q67" s="8">
        <v>209413.25</v>
      </c>
      <c r="R67" s="8">
        <v>988983.78</v>
      </c>
      <c r="S67" s="8">
        <v>0</v>
      </c>
      <c r="T67" s="8">
        <v>0</v>
      </c>
      <c r="U67" s="8">
        <v>2488862.65</v>
      </c>
      <c r="V67" s="8">
        <v>1198397.03</v>
      </c>
      <c r="W67" s="8">
        <v>0</v>
      </c>
      <c r="X67" s="8">
        <v>0</v>
      </c>
      <c r="Y67" s="8">
        <v>0</v>
      </c>
    </row>
    <row r="68" spans="1:25" outlineLevel="2" x14ac:dyDescent="0.3">
      <c r="A68">
        <v>-1</v>
      </c>
      <c r="B68">
        <v>100</v>
      </c>
      <c r="C68" t="s">
        <v>168</v>
      </c>
      <c r="D68">
        <v>0</v>
      </c>
      <c r="E68">
        <v>431</v>
      </c>
      <c r="F68">
        <v>2018</v>
      </c>
      <c r="G68" t="s">
        <v>169</v>
      </c>
      <c r="H68">
        <v>10</v>
      </c>
      <c r="I68" t="s">
        <v>170</v>
      </c>
      <c r="J68" t="s">
        <v>171</v>
      </c>
      <c r="K68" t="s">
        <v>171</v>
      </c>
      <c r="L68" t="s">
        <v>238</v>
      </c>
      <c r="M68" s="8">
        <v>2913462.21</v>
      </c>
      <c r="N68" s="8">
        <v>0</v>
      </c>
      <c r="O68" s="8">
        <v>0</v>
      </c>
      <c r="P68" s="8">
        <v>2913462.21</v>
      </c>
      <c r="Q68" s="8">
        <v>179964.56</v>
      </c>
      <c r="R68" s="8">
        <v>514109.54</v>
      </c>
      <c r="S68" s="8">
        <v>0</v>
      </c>
      <c r="T68" s="8">
        <v>0</v>
      </c>
      <c r="U68" s="8">
        <v>2913462.21</v>
      </c>
      <c r="V68" s="8">
        <v>694074.1</v>
      </c>
      <c r="W68" s="8">
        <v>0</v>
      </c>
      <c r="X68" s="8">
        <v>0</v>
      </c>
      <c r="Y68" s="8">
        <v>0</v>
      </c>
    </row>
    <row r="69" spans="1:25" outlineLevel="2" x14ac:dyDescent="0.3">
      <c r="A69">
        <v>-1</v>
      </c>
      <c r="B69">
        <v>100</v>
      </c>
      <c r="C69" t="s">
        <v>168</v>
      </c>
      <c r="D69">
        <v>0</v>
      </c>
      <c r="E69">
        <v>102</v>
      </c>
      <c r="F69">
        <v>2018</v>
      </c>
      <c r="G69" t="s">
        <v>169</v>
      </c>
      <c r="H69">
        <v>10</v>
      </c>
      <c r="I69" t="s">
        <v>170</v>
      </c>
      <c r="J69" t="s">
        <v>171</v>
      </c>
      <c r="K69" t="s">
        <v>171</v>
      </c>
      <c r="L69" t="s">
        <v>239</v>
      </c>
      <c r="M69" s="8">
        <v>127078968.09</v>
      </c>
      <c r="N69" s="8">
        <v>0</v>
      </c>
      <c r="O69" s="8">
        <v>0</v>
      </c>
      <c r="P69" s="8">
        <v>127078968.09</v>
      </c>
      <c r="Q69" s="8">
        <v>2901515.82</v>
      </c>
      <c r="R69" s="8">
        <v>100243481.66</v>
      </c>
      <c r="S69" s="8">
        <v>-13178483.51</v>
      </c>
      <c r="T69" s="8">
        <v>1140613.97</v>
      </c>
      <c r="U69" s="8">
        <v>127078968.09</v>
      </c>
      <c r="V69" s="8">
        <v>103144997.48</v>
      </c>
      <c r="W69" s="8">
        <v>1140613.97</v>
      </c>
      <c r="X69" s="8">
        <v>10325697.49</v>
      </c>
      <c r="Y69" s="8">
        <v>0</v>
      </c>
    </row>
    <row r="70" spans="1:25" outlineLevel="2" x14ac:dyDescent="0.3">
      <c r="A70">
        <v>-1</v>
      </c>
      <c r="B70">
        <v>100</v>
      </c>
      <c r="C70" t="s">
        <v>168</v>
      </c>
      <c r="D70">
        <v>0</v>
      </c>
      <c r="E70">
        <v>113</v>
      </c>
      <c r="F70">
        <v>2018</v>
      </c>
      <c r="G70" t="s">
        <v>169</v>
      </c>
      <c r="H70">
        <v>10</v>
      </c>
      <c r="I70" t="s">
        <v>170</v>
      </c>
      <c r="J70" t="s">
        <v>171</v>
      </c>
      <c r="K70" t="s">
        <v>171</v>
      </c>
      <c r="L70" t="s">
        <v>240</v>
      </c>
      <c r="M70" s="8">
        <v>91887175.049999997</v>
      </c>
      <c r="N70" s="8">
        <v>0</v>
      </c>
      <c r="O70" s="8">
        <v>0</v>
      </c>
      <c r="P70" s="8">
        <v>91887175.049999997</v>
      </c>
      <c r="Q70" s="8">
        <v>9256918.3800000008</v>
      </c>
      <c r="R70" s="8">
        <v>51508051.43</v>
      </c>
      <c r="S70" s="8">
        <v>0</v>
      </c>
      <c r="T70" s="8">
        <v>0</v>
      </c>
      <c r="U70" s="8">
        <v>91887175.049999997</v>
      </c>
      <c r="V70" s="8">
        <v>60764969.810000002</v>
      </c>
      <c r="W70" s="8">
        <v>0</v>
      </c>
      <c r="X70" s="8">
        <v>0</v>
      </c>
      <c r="Y70" s="8">
        <v>0</v>
      </c>
    </row>
    <row r="71" spans="1:25" outlineLevel="2" x14ac:dyDescent="0.3">
      <c r="A71">
        <v>-1</v>
      </c>
      <c r="B71">
        <v>100</v>
      </c>
      <c r="C71" t="s">
        <v>168</v>
      </c>
      <c r="D71">
        <v>0</v>
      </c>
      <c r="E71">
        <v>103</v>
      </c>
      <c r="F71">
        <v>2018</v>
      </c>
      <c r="G71" t="s">
        <v>169</v>
      </c>
      <c r="H71">
        <v>10</v>
      </c>
      <c r="I71" t="s">
        <v>170</v>
      </c>
      <c r="J71" t="s">
        <v>171</v>
      </c>
      <c r="K71" t="s">
        <v>171</v>
      </c>
      <c r="L71" t="s">
        <v>241</v>
      </c>
      <c r="M71" s="8">
        <v>109327845.87</v>
      </c>
      <c r="N71" s="8">
        <v>0</v>
      </c>
      <c r="O71" s="8">
        <v>0</v>
      </c>
      <c r="P71" s="8">
        <v>109327845.87</v>
      </c>
      <c r="Q71" s="8">
        <v>2562632.4</v>
      </c>
      <c r="R71" s="8">
        <v>81718008.819999993</v>
      </c>
      <c r="S71" s="8">
        <v>0</v>
      </c>
      <c r="T71" s="8">
        <v>0</v>
      </c>
      <c r="U71" s="8">
        <v>109327845.87</v>
      </c>
      <c r="V71" s="8">
        <v>84280641.219999999</v>
      </c>
      <c r="W71" s="8">
        <v>0</v>
      </c>
      <c r="X71" s="8">
        <v>0</v>
      </c>
      <c r="Y71" s="8">
        <v>0</v>
      </c>
    </row>
    <row r="72" spans="1:25" outlineLevel="2" x14ac:dyDescent="0.3">
      <c r="A72">
        <v>-1</v>
      </c>
      <c r="B72">
        <v>100</v>
      </c>
      <c r="C72" t="s">
        <v>168</v>
      </c>
      <c r="D72">
        <v>0</v>
      </c>
      <c r="E72">
        <v>114</v>
      </c>
      <c r="F72">
        <v>2018</v>
      </c>
      <c r="G72" t="s">
        <v>169</v>
      </c>
      <c r="H72">
        <v>10</v>
      </c>
      <c r="I72" t="s">
        <v>170</v>
      </c>
      <c r="J72" t="s">
        <v>171</v>
      </c>
      <c r="K72" t="s">
        <v>171</v>
      </c>
      <c r="L72" t="s">
        <v>242</v>
      </c>
      <c r="M72" s="8">
        <v>134311477.96000001</v>
      </c>
      <c r="N72" s="8">
        <v>0</v>
      </c>
      <c r="O72" s="8">
        <v>0</v>
      </c>
      <c r="P72" s="8">
        <v>134311477.96000001</v>
      </c>
      <c r="Q72" s="8">
        <v>19285217.219999999</v>
      </c>
      <c r="R72" s="8">
        <v>51480853.880000003</v>
      </c>
      <c r="S72" s="8">
        <v>0</v>
      </c>
      <c r="T72" s="8">
        <v>0</v>
      </c>
      <c r="U72" s="8">
        <v>134311477.96000001</v>
      </c>
      <c r="V72" s="8">
        <v>70766071.099999994</v>
      </c>
      <c r="W72" s="8">
        <v>0</v>
      </c>
      <c r="X72" s="8">
        <v>0</v>
      </c>
      <c r="Y72" s="8">
        <v>0</v>
      </c>
    </row>
    <row r="73" spans="1:25" outlineLevel="2" x14ac:dyDescent="0.3">
      <c r="A73">
        <v>-1</v>
      </c>
      <c r="B73">
        <v>100</v>
      </c>
      <c r="C73" t="s">
        <v>168</v>
      </c>
      <c r="D73">
        <v>0</v>
      </c>
      <c r="E73">
        <v>104</v>
      </c>
      <c r="F73">
        <v>2018</v>
      </c>
      <c r="G73" t="s">
        <v>169</v>
      </c>
      <c r="H73">
        <v>10</v>
      </c>
      <c r="I73" t="s">
        <v>170</v>
      </c>
      <c r="J73" t="s">
        <v>171</v>
      </c>
      <c r="K73" t="s">
        <v>171</v>
      </c>
      <c r="L73" t="s">
        <v>243</v>
      </c>
      <c r="M73" s="8">
        <v>250745894.78</v>
      </c>
      <c r="N73" s="8">
        <v>0</v>
      </c>
      <c r="O73" s="8">
        <v>0</v>
      </c>
      <c r="P73" s="8">
        <v>250745894.78</v>
      </c>
      <c r="Q73" s="8">
        <v>5288231.3499999996</v>
      </c>
      <c r="R73" s="8">
        <v>202816066.16</v>
      </c>
      <c r="S73" s="8">
        <v>0</v>
      </c>
      <c r="T73" s="8">
        <v>0</v>
      </c>
      <c r="U73" s="8">
        <v>250745894.78</v>
      </c>
      <c r="V73" s="8">
        <v>208104297.50999999</v>
      </c>
      <c r="W73" s="8">
        <v>0</v>
      </c>
      <c r="X73" s="8">
        <v>0</v>
      </c>
      <c r="Y73" s="8">
        <v>0</v>
      </c>
    </row>
    <row r="74" spans="1:25" outlineLevel="2" x14ac:dyDescent="0.3">
      <c r="A74">
        <v>-1</v>
      </c>
      <c r="B74">
        <v>100</v>
      </c>
      <c r="C74" t="s">
        <v>168</v>
      </c>
      <c r="D74">
        <v>0</v>
      </c>
      <c r="E74">
        <v>115</v>
      </c>
      <c r="F74">
        <v>2018</v>
      </c>
      <c r="G74" t="s">
        <v>169</v>
      </c>
      <c r="H74">
        <v>10</v>
      </c>
      <c r="I74" t="s">
        <v>170</v>
      </c>
      <c r="J74" t="s">
        <v>171</v>
      </c>
      <c r="K74" t="s">
        <v>171</v>
      </c>
      <c r="L74" t="s">
        <v>244</v>
      </c>
      <c r="M74" s="8">
        <v>158847700.30000001</v>
      </c>
      <c r="N74" s="8">
        <v>0</v>
      </c>
      <c r="O74" s="8">
        <v>0</v>
      </c>
      <c r="P74" s="8">
        <v>158847700.30000001</v>
      </c>
      <c r="Q74" s="8">
        <v>17306819.699999999</v>
      </c>
      <c r="R74" s="8">
        <v>32225404.41</v>
      </c>
      <c r="S74" s="8">
        <v>0</v>
      </c>
      <c r="T74" s="8">
        <v>0</v>
      </c>
      <c r="U74" s="8">
        <v>158847700.30000001</v>
      </c>
      <c r="V74" s="8">
        <v>49532224.109999999</v>
      </c>
      <c r="W74" s="8">
        <v>0</v>
      </c>
      <c r="X74" s="8">
        <v>0</v>
      </c>
      <c r="Y74" s="8">
        <v>0</v>
      </c>
    </row>
    <row r="75" spans="1:25" outlineLevel="2" x14ac:dyDescent="0.3">
      <c r="A75">
        <v>-1</v>
      </c>
      <c r="B75">
        <v>100</v>
      </c>
      <c r="C75" t="s">
        <v>168</v>
      </c>
      <c r="D75">
        <v>0</v>
      </c>
      <c r="E75">
        <v>105</v>
      </c>
      <c r="F75">
        <v>2018</v>
      </c>
      <c r="G75" t="s">
        <v>169</v>
      </c>
      <c r="H75">
        <v>10</v>
      </c>
      <c r="I75" t="s">
        <v>170</v>
      </c>
      <c r="J75" t="s">
        <v>171</v>
      </c>
      <c r="K75" t="s">
        <v>171</v>
      </c>
      <c r="L75" t="s">
        <v>245</v>
      </c>
      <c r="M75" s="8">
        <v>399511703.67000002</v>
      </c>
      <c r="N75" s="8">
        <v>0</v>
      </c>
      <c r="O75" s="8">
        <v>0</v>
      </c>
      <c r="P75" s="8">
        <v>399511703.67000002</v>
      </c>
      <c r="Q75" s="8">
        <v>8869012.7599999998</v>
      </c>
      <c r="R75" s="8">
        <v>316194125.06999999</v>
      </c>
      <c r="S75" s="8">
        <v>0</v>
      </c>
      <c r="T75" s="8">
        <v>0</v>
      </c>
      <c r="U75" s="8">
        <v>399511703.67000002</v>
      </c>
      <c r="V75" s="8">
        <v>325063137.82999998</v>
      </c>
      <c r="W75" s="8">
        <v>0</v>
      </c>
      <c r="X75" s="8">
        <v>0</v>
      </c>
      <c r="Y75" s="8">
        <v>0</v>
      </c>
    </row>
    <row r="76" spans="1:25" outlineLevel="2" x14ac:dyDescent="0.3">
      <c r="A76">
        <v>-1</v>
      </c>
      <c r="B76">
        <v>100</v>
      </c>
      <c r="C76" t="s">
        <v>168</v>
      </c>
      <c r="D76">
        <v>0</v>
      </c>
      <c r="E76">
        <v>116</v>
      </c>
      <c r="F76">
        <v>2018</v>
      </c>
      <c r="G76" t="s">
        <v>169</v>
      </c>
      <c r="H76">
        <v>10</v>
      </c>
      <c r="I76" t="s">
        <v>170</v>
      </c>
      <c r="J76" t="s">
        <v>171</v>
      </c>
      <c r="K76" t="s">
        <v>171</v>
      </c>
      <c r="L76" t="s">
        <v>246</v>
      </c>
      <c r="M76" s="8">
        <v>229206837.62</v>
      </c>
      <c r="N76" s="8">
        <v>0</v>
      </c>
      <c r="O76" s="8">
        <v>0</v>
      </c>
      <c r="P76" s="8">
        <v>229206837.62</v>
      </c>
      <c r="Q76" s="8">
        <v>16729724.16</v>
      </c>
      <c r="R76" s="8">
        <v>93176500.040000007</v>
      </c>
      <c r="S76" s="8">
        <v>0</v>
      </c>
      <c r="T76" s="8">
        <v>0</v>
      </c>
      <c r="U76" s="8">
        <v>229206837.62</v>
      </c>
      <c r="V76" s="8">
        <v>109906224.2</v>
      </c>
      <c r="W76" s="8">
        <v>0</v>
      </c>
      <c r="X76" s="8">
        <v>0</v>
      </c>
      <c r="Y76" s="8">
        <v>0</v>
      </c>
    </row>
    <row r="77" spans="1:25" outlineLevel="2" x14ac:dyDescent="0.3">
      <c r="A77">
        <v>-1</v>
      </c>
      <c r="B77">
        <v>100</v>
      </c>
      <c r="C77" t="s">
        <v>168</v>
      </c>
      <c r="D77">
        <v>0</v>
      </c>
      <c r="E77">
        <v>430</v>
      </c>
      <c r="F77">
        <v>2018</v>
      </c>
      <c r="G77" t="s">
        <v>169</v>
      </c>
      <c r="H77">
        <v>10</v>
      </c>
      <c r="I77" t="s">
        <v>170</v>
      </c>
      <c r="J77" t="s">
        <v>171</v>
      </c>
      <c r="K77" t="s">
        <v>171</v>
      </c>
      <c r="L77" t="s">
        <v>247</v>
      </c>
      <c r="M77" s="8">
        <v>108501.82</v>
      </c>
      <c r="N77" s="8">
        <v>0</v>
      </c>
      <c r="O77" s="8">
        <v>0</v>
      </c>
      <c r="P77" s="8">
        <v>108501.82</v>
      </c>
      <c r="Q77" s="8">
        <v>-221040</v>
      </c>
      <c r="R77" s="8">
        <v>3055487.05</v>
      </c>
      <c r="S77" s="8">
        <v>0</v>
      </c>
      <c r="T77" s="8">
        <v>0</v>
      </c>
      <c r="U77" s="8">
        <v>108501.82</v>
      </c>
      <c r="V77" s="8">
        <v>2834447.05</v>
      </c>
      <c r="W77" s="8">
        <v>0</v>
      </c>
      <c r="X77" s="8">
        <v>0</v>
      </c>
      <c r="Y77" s="8">
        <v>0</v>
      </c>
    </row>
    <row r="78" spans="1:25" outlineLevel="2" x14ac:dyDescent="0.3">
      <c r="A78">
        <v>-1</v>
      </c>
      <c r="B78">
        <v>100</v>
      </c>
      <c r="C78" t="s">
        <v>168</v>
      </c>
      <c r="D78">
        <v>0</v>
      </c>
      <c r="E78">
        <v>101</v>
      </c>
      <c r="F78">
        <v>2018</v>
      </c>
      <c r="G78" t="s">
        <v>169</v>
      </c>
      <c r="H78">
        <v>10</v>
      </c>
      <c r="I78" t="s">
        <v>170</v>
      </c>
      <c r="J78" t="s">
        <v>171</v>
      </c>
      <c r="K78" t="s">
        <v>171</v>
      </c>
      <c r="L78" t="s">
        <v>248</v>
      </c>
      <c r="M78" s="8">
        <v>430783305.38999999</v>
      </c>
      <c r="N78" s="8">
        <v>0</v>
      </c>
      <c r="O78" s="8">
        <v>0</v>
      </c>
      <c r="P78" s="8">
        <v>430783305.38999999</v>
      </c>
      <c r="Q78" s="8">
        <v>5428327.6699999999</v>
      </c>
      <c r="R78" s="8">
        <v>386624804.02999997</v>
      </c>
      <c r="S78" s="8">
        <v>-3061605.38</v>
      </c>
      <c r="T78" s="8">
        <v>277040.7</v>
      </c>
      <c r="U78" s="8">
        <v>433844910.76999998</v>
      </c>
      <c r="V78" s="8">
        <v>388991526.31999999</v>
      </c>
      <c r="W78" s="8">
        <v>277040.7</v>
      </c>
      <c r="X78" s="8">
        <v>2507981.23</v>
      </c>
      <c r="Y78" s="8">
        <v>0</v>
      </c>
    </row>
    <row r="79" spans="1:25" outlineLevel="2" x14ac:dyDescent="0.3">
      <c r="A79">
        <v>-1</v>
      </c>
      <c r="B79">
        <v>100</v>
      </c>
      <c r="C79" t="s">
        <v>168</v>
      </c>
      <c r="D79">
        <v>0</v>
      </c>
      <c r="E79">
        <v>112</v>
      </c>
      <c r="F79">
        <v>2018</v>
      </c>
      <c r="G79" t="s">
        <v>169</v>
      </c>
      <c r="H79">
        <v>10</v>
      </c>
      <c r="I79" t="s">
        <v>170</v>
      </c>
      <c r="J79" t="s">
        <v>171</v>
      </c>
      <c r="K79" t="s">
        <v>171</v>
      </c>
      <c r="L79" t="s">
        <v>249</v>
      </c>
      <c r="M79" s="8">
        <v>113790097.11</v>
      </c>
      <c r="N79" s="8">
        <v>0</v>
      </c>
      <c r="O79" s="8">
        <v>0</v>
      </c>
      <c r="P79" s="8">
        <v>113790097.11</v>
      </c>
      <c r="Q79" s="8">
        <v>5917369.3499999996</v>
      </c>
      <c r="R79" s="8">
        <v>72831809.109999999</v>
      </c>
      <c r="S79" s="8">
        <v>0</v>
      </c>
      <c r="T79" s="8">
        <v>0</v>
      </c>
      <c r="U79" s="8">
        <v>113790097.11</v>
      </c>
      <c r="V79" s="8">
        <v>78749178.459999993</v>
      </c>
      <c r="W79" s="8">
        <v>0</v>
      </c>
      <c r="X79" s="8">
        <v>0</v>
      </c>
      <c r="Y79" s="8">
        <v>0</v>
      </c>
    </row>
    <row r="80" spans="1:25" outlineLevel="2" x14ac:dyDescent="0.3">
      <c r="A80">
        <v>-1</v>
      </c>
      <c r="B80">
        <v>100</v>
      </c>
      <c r="C80" t="s">
        <v>168</v>
      </c>
      <c r="D80">
        <v>0</v>
      </c>
      <c r="E80">
        <v>463</v>
      </c>
      <c r="F80">
        <v>2018</v>
      </c>
      <c r="G80" t="s">
        <v>169</v>
      </c>
      <c r="H80">
        <v>10</v>
      </c>
      <c r="I80" t="s">
        <v>170</v>
      </c>
      <c r="J80" t="s">
        <v>171</v>
      </c>
      <c r="K80" t="s">
        <v>171</v>
      </c>
      <c r="L80" t="s">
        <v>250</v>
      </c>
      <c r="M80" s="8">
        <v>3277720.5</v>
      </c>
      <c r="N80" s="8">
        <v>0</v>
      </c>
      <c r="O80" s="8">
        <v>0</v>
      </c>
      <c r="P80" s="8">
        <v>3277720.5</v>
      </c>
      <c r="Q80" s="8">
        <v>58500.76</v>
      </c>
      <c r="R80" s="8">
        <v>2663541.25</v>
      </c>
      <c r="S80" s="8">
        <v>0</v>
      </c>
      <c r="T80" s="8">
        <v>0</v>
      </c>
      <c r="U80" s="8">
        <v>3277720.5</v>
      </c>
      <c r="V80" s="8">
        <v>2722042.01</v>
      </c>
      <c r="W80" s="8">
        <v>0</v>
      </c>
      <c r="X80" s="8">
        <v>0</v>
      </c>
      <c r="Y80" s="8">
        <v>0</v>
      </c>
    </row>
    <row r="81" spans="1:25" outlineLevel="2" x14ac:dyDescent="0.3">
      <c r="A81">
        <v>-1</v>
      </c>
      <c r="B81">
        <v>100</v>
      </c>
      <c r="C81" t="s">
        <v>168</v>
      </c>
      <c r="D81">
        <v>0</v>
      </c>
      <c r="E81">
        <v>395</v>
      </c>
      <c r="F81">
        <v>2018</v>
      </c>
      <c r="G81" t="s">
        <v>169</v>
      </c>
      <c r="H81">
        <v>10</v>
      </c>
      <c r="I81" t="s">
        <v>170</v>
      </c>
      <c r="J81" t="s">
        <v>171</v>
      </c>
      <c r="K81" t="s">
        <v>171</v>
      </c>
      <c r="L81" t="s">
        <v>251</v>
      </c>
      <c r="M81" s="8">
        <v>169123281.41</v>
      </c>
      <c r="N81" s="8">
        <v>0</v>
      </c>
      <c r="O81" s="8">
        <v>0</v>
      </c>
      <c r="P81" s="8">
        <v>169123281.41</v>
      </c>
      <c r="Q81" s="8">
        <v>8055640.5499999998</v>
      </c>
      <c r="R81" s="8">
        <v>63096991.200000003</v>
      </c>
      <c r="S81" s="8">
        <v>0</v>
      </c>
      <c r="T81" s="8">
        <v>0</v>
      </c>
      <c r="U81" s="8">
        <v>169123281.41</v>
      </c>
      <c r="V81" s="8">
        <v>71152631.75</v>
      </c>
      <c r="W81" s="8">
        <v>0</v>
      </c>
      <c r="X81" s="8">
        <v>0</v>
      </c>
      <c r="Y81" s="8">
        <v>0</v>
      </c>
    </row>
    <row r="82" spans="1:25" outlineLevel="2" x14ac:dyDescent="0.3">
      <c r="A82">
        <v>-1</v>
      </c>
      <c r="B82">
        <v>100</v>
      </c>
      <c r="C82" t="s">
        <v>168</v>
      </c>
      <c r="D82">
        <v>0</v>
      </c>
      <c r="E82">
        <v>471</v>
      </c>
      <c r="F82">
        <v>2018</v>
      </c>
      <c r="G82" t="s">
        <v>169</v>
      </c>
      <c r="H82">
        <v>10</v>
      </c>
      <c r="I82" t="s">
        <v>170</v>
      </c>
      <c r="J82" t="s">
        <v>171</v>
      </c>
      <c r="K82" t="s">
        <v>171</v>
      </c>
      <c r="L82" t="s">
        <v>252</v>
      </c>
      <c r="M82" s="8">
        <v>43888009.859999999</v>
      </c>
      <c r="N82" s="8">
        <v>0</v>
      </c>
      <c r="O82" s="8">
        <v>0</v>
      </c>
      <c r="P82" s="8">
        <v>43888009.859999999</v>
      </c>
      <c r="Q82" s="8">
        <v>3001571.13</v>
      </c>
      <c r="R82" s="8">
        <v>30010888.68</v>
      </c>
      <c r="S82" s="8">
        <v>0</v>
      </c>
      <c r="T82" s="8">
        <v>0</v>
      </c>
      <c r="U82" s="8">
        <v>43888009.859999999</v>
      </c>
      <c r="V82" s="8">
        <v>33012459.809999999</v>
      </c>
      <c r="W82" s="8">
        <v>0</v>
      </c>
      <c r="X82" s="8">
        <v>0</v>
      </c>
      <c r="Y82" s="8">
        <v>0</v>
      </c>
    </row>
    <row r="83" spans="1:25" outlineLevel="2" x14ac:dyDescent="0.3">
      <c r="A83">
        <v>-1</v>
      </c>
      <c r="B83">
        <v>100</v>
      </c>
      <c r="C83" t="s">
        <v>168</v>
      </c>
      <c r="D83">
        <v>0</v>
      </c>
      <c r="E83">
        <v>141</v>
      </c>
      <c r="F83">
        <v>2018</v>
      </c>
      <c r="G83" t="s">
        <v>169</v>
      </c>
      <c r="H83">
        <v>10</v>
      </c>
      <c r="I83" t="s">
        <v>170</v>
      </c>
      <c r="J83" t="s">
        <v>171</v>
      </c>
      <c r="K83" t="s">
        <v>171</v>
      </c>
      <c r="L83" t="s">
        <v>253</v>
      </c>
      <c r="M83" s="8">
        <v>347565.5</v>
      </c>
      <c r="N83" s="8">
        <v>0</v>
      </c>
      <c r="O83" s="8">
        <v>0</v>
      </c>
      <c r="P83" s="8">
        <v>347565.5</v>
      </c>
      <c r="Q83" s="8">
        <v>20883</v>
      </c>
      <c r="R83" s="8">
        <v>298752.88</v>
      </c>
      <c r="S83" s="8">
        <v>0</v>
      </c>
      <c r="T83" s="8">
        <v>0</v>
      </c>
      <c r="U83" s="8">
        <v>347565.5</v>
      </c>
      <c r="V83" s="8">
        <v>319635.88</v>
      </c>
      <c r="W83" s="8">
        <v>0</v>
      </c>
      <c r="X83" s="8">
        <v>0</v>
      </c>
      <c r="Y83" s="8">
        <v>0</v>
      </c>
    </row>
    <row r="84" spans="1:25" outlineLevel="2" x14ac:dyDescent="0.3">
      <c r="A84">
        <v>-1</v>
      </c>
      <c r="B84">
        <v>100</v>
      </c>
      <c r="C84" t="s">
        <v>168</v>
      </c>
      <c r="D84">
        <v>0</v>
      </c>
      <c r="E84">
        <v>131</v>
      </c>
      <c r="F84">
        <v>2018</v>
      </c>
      <c r="G84" t="s">
        <v>169</v>
      </c>
      <c r="H84">
        <v>10</v>
      </c>
      <c r="I84" t="s">
        <v>170</v>
      </c>
      <c r="J84" t="s">
        <v>171</v>
      </c>
      <c r="K84" t="s">
        <v>171</v>
      </c>
      <c r="L84" t="s">
        <v>254</v>
      </c>
      <c r="M84" s="8">
        <v>2658071</v>
      </c>
      <c r="N84" s="8">
        <v>0</v>
      </c>
      <c r="O84" s="8">
        <v>0</v>
      </c>
      <c r="P84" s="8">
        <v>2658071</v>
      </c>
      <c r="Q84" s="8">
        <v>31631.040000000001</v>
      </c>
      <c r="R84" s="8">
        <v>1303863.3999999999</v>
      </c>
      <c r="S84" s="8">
        <v>0</v>
      </c>
      <c r="T84" s="8">
        <v>0</v>
      </c>
      <c r="U84" s="8">
        <v>2658071</v>
      </c>
      <c r="V84" s="8">
        <v>1335494.44</v>
      </c>
      <c r="W84" s="8">
        <v>0</v>
      </c>
      <c r="X84" s="8">
        <v>0</v>
      </c>
      <c r="Y84" s="8">
        <v>0</v>
      </c>
    </row>
    <row r="85" spans="1:25" outlineLevel="2" x14ac:dyDescent="0.3">
      <c r="A85">
        <v>-1</v>
      </c>
      <c r="B85">
        <v>100</v>
      </c>
      <c r="C85" t="s">
        <v>168</v>
      </c>
      <c r="D85">
        <v>0</v>
      </c>
      <c r="E85">
        <v>132</v>
      </c>
      <c r="F85">
        <v>2018</v>
      </c>
      <c r="G85" t="s">
        <v>169</v>
      </c>
      <c r="H85">
        <v>10</v>
      </c>
      <c r="I85" t="s">
        <v>170</v>
      </c>
      <c r="J85" t="s">
        <v>171</v>
      </c>
      <c r="K85" t="s">
        <v>171</v>
      </c>
      <c r="L85" t="s">
        <v>255</v>
      </c>
      <c r="M85" s="8">
        <v>295187495.83999997</v>
      </c>
      <c r="N85" s="8">
        <v>0</v>
      </c>
      <c r="O85" s="8">
        <v>0</v>
      </c>
      <c r="P85" s="8">
        <v>286263258.98000002</v>
      </c>
      <c r="Q85" s="8">
        <v>9509180.9499999993</v>
      </c>
      <c r="R85" s="8">
        <v>223009617.66</v>
      </c>
      <c r="S85" s="8">
        <v>-1902889.91</v>
      </c>
      <c r="T85" s="8">
        <v>171891.07</v>
      </c>
      <c r="U85" s="8">
        <v>297090385.75</v>
      </c>
      <c r="V85" s="8">
        <v>230615908.69999999</v>
      </c>
      <c r="W85" s="8">
        <v>171891.07</v>
      </c>
      <c r="X85" s="8">
        <v>1556087.44</v>
      </c>
      <c r="Y85" s="8">
        <v>0</v>
      </c>
    </row>
    <row r="86" spans="1:25" outlineLevel="2" x14ac:dyDescent="0.3">
      <c r="A86">
        <v>-1</v>
      </c>
      <c r="B86">
        <v>100</v>
      </c>
      <c r="C86" t="s">
        <v>168</v>
      </c>
      <c r="D86">
        <v>0</v>
      </c>
      <c r="E86">
        <v>130</v>
      </c>
      <c r="F86">
        <v>2018</v>
      </c>
      <c r="G86" t="s">
        <v>169</v>
      </c>
      <c r="H86">
        <v>10</v>
      </c>
      <c r="I86" t="s">
        <v>170</v>
      </c>
      <c r="J86" t="s">
        <v>171</v>
      </c>
      <c r="K86" t="s">
        <v>171</v>
      </c>
      <c r="L86" t="s">
        <v>256</v>
      </c>
      <c r="M86" s="8">
        <v>1149838.46</v>
      </c>
      <c r="N86" s="8">
        <v>0</v>
      </c>
      <c r="O86" s="8">
        <v>0</v>
      </c>
      <c r="P86" s="8">
        <v>1147861.2</v>
      </c>
      <c r="Q86" s="8">
        <v>0</v>
      </c>
      <c r="R86" s="8">
        <v>1149838.46</v>
      </c>
      <c r="S86" s="8">
        <v>0</v>
      </c>
      <c r="T86" s="8">
        <v>0</v>
      </c>
      <c r="U86" s="8">
        <v>1149838.46</v>
      </c>
      <c r="V86" s="8">
        <v>1149838.46</v>
      </c>
      <c r="W86" s="8">
        <v>0</v>
      </c>
      <c r="X86" s="8">
        <v>0</v>
      </c>
      <c r="Y86" s="8">
        <v>0</v>
      </c>
    </row>
    <row r="87" spans="1:25" outlineLevel="2" x14ac:dyDescent="0.3">
      <c r="A87">
        <v>-1</v>
      </c>
      <c r="B87">
        <v>100</v>
      </c>
      <c r="C87" t="s">
        <v>168</v>
      </c>
      <c r="D87">
        <v>0</v>
      </c>
      <c r="E87">
        <v>135</v>
      </c>
      <c r="F87">
        <v>2018</v>
      </c>
      <c r="G87" t="s">
        <v>169</v>
      </c>
      <c r="H87">
        <v>10</v>
      </c>
      <c r="I87" t="s">
        <v>170</v>
      </c>
      <c r="J87" t="s">
        <v>171</v>
      </c>
      <c r="K87" t="s">
        <v>171</v>
      </c>
      <c r="L87" t="s">
        <v>257</v>
      </c>
      <c r="M87" s="8">
        <v>38367</v>
      </c>
      <c r="N87" s="8">
        <v>0</v>
      </c>
      <c r="O87" s="8">
        <v>0</v>
      </c>
      <c r="P87" s="8">
        <v>38367</v>
      </c>
      <c r="Q87" s="8">
        <v>0</v>
      </c>
      <c r="R87" s="8">
        <v>38367</v>
      </c>
      <c r="S87" s="8">
        <v>0</v>
      </c>
      <c r="T87" s="8">
        <v>0</v>
      </c>
      <c r="U87" s="8">
        <v>38367</v>
      </c>
      <c r="V87" s="8">
        <v>38367</v>
      </c>
      <c r="W87" s="8">
        <v>0</v>
      </c>
      <c r="X87" s="8">
        <v>0</v>
      </c>
      <c r="Y87" s="8">
        <v>0</v>
      </c>
    </row>
    <row r="88" spans="1:25" outlineLevel="2" x14ac:dyDescent="0.3">
      <c r="A88">
        <v>-1</v>
      </c>
      <c r="B88">
        <v>100</v>
      </c>
      <c r="C88" t="s">
        <v>168</v>
      </c>
      <c r="D88">
        <v>0</v>
      </c>
      <c r="E88">
        <v>133</v>
      </c>
      <c r="F88">
        <v>2018</v>
      </c>
      <c r="G88" t="s">
        <v>169</v>
      </c>
      <c r="H88">
        <v>10</v>
      </c>
      <c r="I88" t="s">
        <v>170</v>
      </c>
      <c r="J88" t="s">
        <v>171</v>
      </c>
      <c r="K88" t="s">
        <v>171</v>
      </c>
      <c r="L88" t="s">
        <v>258</v>
      </c>
      <c r="M88" s="8">
        <v>4742652.93</v>
      </c>
      <c r="N88" s="8">
        <v>0</v>
      </c>
      <c r="O88" s="8">
        <v>0</v>
      </c>
      <c r="P88" s="8">
        <v>4742652.93</v>
      </c>
      <c r="Q88" s="8">
        <v>0</v>
      </c>
      <c r="R88" s="8">
        <v>4742652.93</v>
      </c>
      <c r="S88" s="8">
        <v>0</v>
      </c>
      <c r="T88" s="8">
        <v>0</v>
      </c>
      <c r="U88" s="8">
        <v>4742652.93</v>
      </c>
      <c r="V88" s="8">
        <v>4742652.93</v>
      </c>
      <c r="W88" s="8">
        <v>0</v>
      </c>
      <c r="X88" s="8">
        <v>0</v>
      </c>
      <c r="Y88" s="8">
        <v>0</v>
      </c>
    </row>
    <row r="89" spans="1:25" outlineLevel="2" x14ac:dyDescent="0.3">
      <c r="A89">
        <v>-1</v>
      </c>
      <c r="B89">
        <v>100</v>
      </c>
      <c r="C89" t="s">
        <v>168</v>
      </c>
      <c r="D89">
        <v>0</v>
      </c>
      <c r="E89">
        <v>134</v>
      </c>
      <c r="F89">
        <v>2018</v>
      </c>
      <c r="G89" t="s">
        <v>169</v>
      </c>
      <c r="H89">
        <v>10</v>
      </c>
      <c r="I89" t="s">
        <v>170</v>
      </c>
      <c r="J89" t="s">
        <v>171</v>
      </c>
      <c r="K89" t="s">
        <v>171</v>
      </c>
      <c r="L89" t="s">
        <v>259</v>
      </c>
      <c r="M89" s="8">
        <v>10722830.77</v>
      </c>
      <c r="N89" s="8">
        <v>0</v>
      </c>
      <c r="O89" s="8">
        <v>0</v>
      </c>
      <c r="P89" s="8">
        <v>10722830.77</v>
      </c>
      <c r="Q89" s="8">
        <v>0</v>
      </c>
      <c r="R89" s="8">
        <v>10722830.77</v>
      </c>
      <c r="S89" s="8">
        <v>0</v>
      </c>
      <c r="T89" s="8">
        <v>0</v>
      </c>
      <c r="U89" s="8">
        <v>10722830.77</v>
      </c>
      <c r="V89" s="8">
        <v>10722830.77</v>
      </c>
      <c r="W89" s="8">
        <v>0</v>
      </c>
      <c r="X89" s="8">
        <v>0</v>
      </c>
      <c r="Y89" s="8">
        <v>0</v>
      </c>
    </row>
    <row r="90" spans="1:25" outlineLevel="2" x14ac:dyDescent="0.3">
      <c r="A90">
        <v>-1</v>
      </c>
      <c r="B90">
        <v>100</v>
      </c>
      <c r="C90" t="s">
        <v>168</v>
      </c>
      <c r="D90">
        <v>0</v>
      </c>
      <c r="E90">
        <v>156</v>
      </c>
      <c r="F90">
        <v>2018</v>
      </c>
      <c r="G90" t="s">
        <v>169</v>
      </c>
      <c r="H90">
        <v>10</v>
      </c>
      <c r="I90" t="s">
        <v>170</v>
      </c>
      <c r="J90" t="s">
        <v>171</v>
      </c>
      <c r="K90" t="s">
        <v>171</v>
      </c>
      <c r="L90" t="s">
        <v>260</v>
      </c>
      <c r="M90" s="8">
        <v>678691.91</v>
      </c>
      <c r="N90" s="8">
        <v>0</v>
      </c>
      <c r="O90" s="8">
        <v>0</v>
      </c>
      <c r="P90" s="8">
        <v>678691.91</v>
      </c>
      <c r="Q90" s="8">
        <v>30278.65</v>
      </c>
      <c r="R90" s="8">
        <v>603082.42000000004</v>
      </c>
      <c r="S90" s="8">
        <v>0</v>
      </c>
      <c r="T90" s="8">
        <v>0</v>
      </c>
      <c r="U90" s="8">
        <v>678691.91</v>
      </c>
      <c r="V90" s="8">
        <v>633361.06999999995</v>
      </c>
      <c r="W90" s="8">
        <v>0</v>
      </c>
      <c r="X90" s="8">
        <v>0</v>
      </c>
      <c r="Y90" s="8">
        <v>0</v>
      </c>
    </row>
    <row r="91" spans="1:25" outlineLevel="2" x14ac:dyDescent="0.3">
      <c r="A91">
        <v>-1</v>
      </c>
      <c r="B91">
        <v>100</v>
      </c>
      <c r="C91" t="s">
        <v>168</v>
      </c>
      <c r="D91">
        <v>0</v>
      </c>
      <c r="E91">
        <v>153</v>
      </c>
      <c r="F91">
        <v>2018</v>
      </c>
      <c r="G91" t="s">
        <v>169</v>
      </c>
      <c r="H91">
        <v>10</v>
      </c>
      <c r="I91" t="s">
        <v>170</v>
      </c>
      <c r="J91" t="s">
        <v>171</v>
      </c>
      <c r="K91" t="s">
        <v>171</v>
      </c>
      <c r="L91" t="s">
        <v>261</v>
      </c>
      <c r="M91" s="8">
        <v>74018</v>
      </c>
      <c r="N91" s="8">
        <v>0</v>
      </c>
      <c r="O91" s="8">
        <v>0</v>
      </c>
      <c r="P91" s="8">
        <v>74018</v>
      </c>
      <c r="Q91" s="8">
        <v>231.69</v>
      </c>
      <c r="R91" s="8">
        <v>71840.87</v>
      </c>
      <c r="S91" s="8">
        <v>0</v>
      </c>
      <c r="T91" s="8">
        <v>0</v>
      </c>
      <c r="U91" s="8">
        <v>74018</v>
      </c>
      <c r="V91" s="8">
        <v>72072.56</v>
      </c>
      <c r="W91" s="8">
        <v>0</v>
      </c>
      <c r="X91" s="8">
        <v>0</v>
      </c>
      <c r="Y91" s="8">
        <v>0</v>
      </c>
    </row>
    <row r="92" spans="1:25" outlineLevel="2" x14ac:dyDescent="0.3">
      <c r="A92">
        <v>-1</v>
      </c>
      <c r="B92">
        <v>100</v>
      </c>
      <c r="C92" t="s">
        <v>168</v>
      </c>
      <c r="D92">
        <v>0</v>
      </c>
      <c r="E92">
        <v>154</v>
      </c>
      <c r="F92">
        <v>2018</v>
      </c>
      <c r="G92" t="s">
        <v>169</v>
      </c>
      <c r="H92">
        <v>10</v>
      </c>
      <c r="I92" t="s">
        <v>170</v>
      </c>
      <c r="J92" t="s">
        <v>171</v>
      </c>
      <c r="K92" t="s">
        <v>171</v>
      </c>
      <c r="L92" t="s">
        <v>262</v>
      </c>
      <c r="M92" s="8">
        <v>689651444.26999998</v>
      </c>
      <c r="N92" s="8">
        <v>0</v>
      </c>
      <c r="O92" s="8">
        <v>0</v>
      </c>
      <c r="P92" s="8">
        <v>674226506.58000004</v>
      </c>
      <c r="Q92" s="8">
        <v>24180188.719999999</v>
      </c>
      <c r="R92" s="8">
        <v>479656388.29000002</v>
      </c>
      <c r="S92" s="8">
        <v>0</v>
      </c>
      <c r="T92" s="8">
        <v>0</v>
      </c>
      <c r="U92" s="8">
        <v>689651444.26999998</v>
      </c>
      <c r="V92" s="8">
        <v>503836577.00999999</v>
      </c>
      <c r="W92" s="8">
        <v>0</v>
      </c>
      <c r="X92" s="8">
        <v>0</v>
      </c>
      <c r="Y92" s="8">
        <v>0</v>
      </c>
    </row>
    <row r="93" spans="1:25" outlineLevel="2" x14ac:dyDescent="0.3">
      <c r="A93">
        <v>-1</v>
      </c>
      <c r="B93">
        <v>100</v>
      </c>
      <c r="C93" t="s">
        <v>168</v>
      </c>
      <c r="D93">
        <v>0</v>
      </c>
      <c r="E93">
        <v>155</v>
      </c>
      <c r="F93">
        <v>2018</v>
      </c>
      <c r="G93" t="s">
        <v>169</v>
      </c>
      <c r="H93">
        <v>10</v>
      </c>
      <c r="I93" t="s">
        <v>170</v>
      </c>
      <c r="J93" t="s">
        <v>171</v>
      </c>
      <c r="K93" t="s">
        <v>171</v>
      </c>
      <c r="L93" t="s">
        <v>263</v>
      </c>
      <c r="M93" s="8">
        <v>72606</v>
      </c>
      <c r="N93" s="8">
        <v>0</v>
      </c>
      <c r="O93" s="8">
        <v>0</v>
      </c>
      <c r="P93" s="8">
        <v>72606</v>
      </c>
      <c r="Q93" s="8">
        <v>0</v>
      </c>
      <c r="R93" s="8">
        <v>72606</v>
      </c>
      <c r="S93" s="8">
        <v>0</v>
      </c>
      <c r="T93" s="8">
        <v>0</v>
      </c>
      <c r="U93" s="8">
        <v>72606</v>
      </c>
      <c r="V93" s="8">
        <v>72606</v>
      </c>
      <c r="W93" s="8">
        <v>0</v>
      </c>
      <c r="X93" s="8">
        <v>0</v>
      </c>
      <c r="Y93" s="8">
        <v>0</v>
      </c>
    </row>
    <row r="94" spans="1:25" outlineLevel="2" x14ac:dyDescent="0.3">
      <c r="A94">
        <v>-1</v>
      </c>
      <c r="B94">
        <v>100</v>
      </c>
      <c r="C94" t="s">
        <v>168</v>
      </c>
      <c r="D94">
        <v>0</v>
      </c>
      <c r="E94">
        <v>159</v>
      </c>
      <c r="F94">
        <v>2018</v>
      </c>
      <c r="G94" t="s">
        <v>169</v>
      </c>
      <c r="H94">
        <v>10</v>
      </c>
      <c r="I94" t="s">
        <v>170</v>
      </c>
      <c r="J94" t="s">
        <v>171</v>
      </c>
      <c r="K94" t="s">
        <v>171</v>
      </c>
      <c r="L94" t="s">
        <v>264</v>
      </c>
      <c r="M94" s="8">
        <v>687</v>
      </c>
      <c r="N94" s="8">
        <v>0</v>
      </c>
      <c r="O94" s="8">
        <v>0</v>
      </c>
      <c r="P94" s="8">
        <v>687</v>
      </c>
      <c r="Q94" s="8">
        <v>0</v>
      </c>
      <c r="R94" s="8">
        <v>0</v>
      </c>
      <c r="S94" s="8">
        <v>0</v>
      </c>
      <c r="T94" s="8">
        <v>0</v>
      </c>
      <c r="U94" s="8">
        <v>687</v>
      </c>
      <c r="V94" s="8">
        <v>0</v>
      </c>
      <c r="W94" s="8">
        <v>0</v>
      </c>
      <c r="X94" s="8">
        <v>0</v>
      </c>
      <c r="Y94" s="8">
        <v>0</v>
      </c>
    </row>
    <row r="95" spans="1:25" outlineLevel="2" x14ac:dyDescent="0.3">
      <c r="A95">
        <v>-1</v>
      </c>
      <c r="B95">
        <v>100</v>
      </c>
      <c r="C95" t="s">
        <v>168</v>
      </c>
      <c r="D95">
        <v>0</v>
      </c>
      <c r="E95">
        <v>161</v>
      </c>
      <c r="F95">
        <v>2018</v>
      </c>
      <c r="G95" t="s">
        <v>169</v>
      </c>
      <c r="H95">
        <v>10</v>
      </c>
      <c r="I95" t="s">
        <v>170</v>
      </c>
      <c r="J95" t="s">
        <v>171</v>
      </c>
      <c r="K95" t="s">
        <v>171</v>
      </c>
      <c r="L95" t="s">
        <v>265</v>
      </c>
      <c r="M95" s="8">
        <v>89979.25</v>
      </c>
      <c r="N95" s="8">
        <v>0</v>
      </c>
      <c r="O95" s="8">
        <v>0</v>
      </c>
      <c r="P95" s="8">
        <v>89979.25</v>
      </c>
      <c r="Q95" s="8">
        <v>0</v>
      </c>
      <c r="R95" s="8">
        <v>0</v>
      </c>
      <c r="S95" s="8">
        <v>0</v>
      </c>
      <c r="T95" s="8">
        <v>0</v>
      </c>
      <c r="U95" s="8">
        <v>89979.25</v>
      </c>
      <c r="V95" s="8">
        <v>0</v>
      </c>
      <c r="W95" s="8">
        <v>0</v>
      </c>
      <c r="X95" s="8">
        <v>0</v>
      </c>
      <c r="Y95" s="8">
        <v>0</v>
      </c>
    </row>
    <row r="96" spans="1:25" outlineLevel="2" x14ac:dyDescent="0.3">
      <c r="A96">
        <v>-1</v>
      </c>
      <c r="B96">
        <v>100</v>
      </c>
      <c r="C96" t="s">
        <v>168</v>
      </c>
      <c r="D96">
        <v>0</v>
      </c>
      <c r="E96">
        <v>160</v>
      </c>
      <c r="F96">
        <v>2018</v>
      </c>
      <c r="G96" t="s">
        <v>169</v>
      </c>
      <c r="H96">
        <v>10</v>
      </c>
      <c r="I96" t="s">
        <v>170</v>
      </c>
      <c r="J96" t="s">
        <v>171</v>
      </c>
      <c r="K96" t="s">
        <v>171</v>
      </c>
      <c r="L96" t="s">
        <v>266</v>
      </c>
      <c r="M96" s="8">
        <v>5088669.25</v>
      </c>
      <c r="N96" s="8">
        <v>0</v>
      </c>
      <c r="O96" s="8">
        <v>0</v>
      </c>
      <c r="P96" s="8">
        <v>5088669.25</v>
      </c>
      <c r="Q96" s="8">
        <v>208109.86</v>
      </c>
      <c r="R96" s="8">
        <v>4417367.5199999996</v>
      </c>
      <c r="S96" s="8">
        <v>0</v>
      </c>
      <c r="T96" s="8">
        <v>0</v>
      </c>
      <c r="U96" s="8">
        <v>5088669.25</v>
      </c>
      <c r="V96" s="8">
        <v>4625477.38</v>
      </c>
      <c r="W96" s="8">
        <v>0</v>
      </c>
      <c r="X96" s="8">
        <v>0</v>
      </c>
      <c r="Y96" s="8">
        <v>0</v>
      </c>
    </row>
    <row r="97" spans="1:25" outlineLevel="2" x14ac:dyDescent="0.3">
      <c r="A97">
        <v>-1</v>
      </c>
      <c r="B97">
        <v>100</v>
      </c>
      <c r="C97" t="s">
        <v>168</v>
      </c>
      <c r="D97">
        <v>0</v>
      </c>
      <c r="E97">
        <v>158</v>
      </c>
      <c r="F97">
        <v>2018</v>
      </c>
      <c r="G97" t="s">
        <v>169</v>
      </c>
      <c r="H97">
        <v>10</v>
      </c>
      <c r="I97" t="s">
        <v>170</v>
      </c>
      <c r="J97" t="s">
        <v>171</v>
      </c>
      <c r="K97" t="s">
        <v>171</v>
      </c>
      <c r="L97" t="s">
        <v>267</v>
      </c>
      <c r="M97" s="8">
        <v>2357186.13</v>
      </c>
      <c r="N97" s="8">
        <v>0</v>
      </c>
      <c r="O97" s="8">
        <v>0</v>
      </c>
      <c r="P97" s="8">
        <v>2357186.13</v>
      </c>
      <c r="Q97" s="8">
        <v>178880.41</v>
      </c>
      <c r="R97" s="8">
        <v>1952587.87</v>
      </c>
      <c r="S97" s="8">
        <v>0</v>
      </c>
      <c r="T97" s="8">
        <v>0</v>
      </c>
      <c r="U97" s="8">
        <v>2357186.13</v>
      </c>
      <c r="V97" s="8">
        <v>2131468.2799999998</v>
      </c>
      <c r="W97" s="8">
        <v>0</v>
      </c>
      <c r="X97" s="8">
        <v>0</v>
      </c>
      <c r="Y97" s="8">
        <v>0</v>
      </c>
    </row>
    <row r="98" spans="1:25" outlineLevel="2" x14ac:dyDescent="0.3">
      <c r="A98">
        <v>-1</v>
      </c>
      <c r="B98">
        <v>100</v>
      </c>
      <c r="C98" t="s">
        <v>168</v>
      </c>
      <c r="D98">
        <v>0</v>
      </c>
      <c r="E98">
        <v>157</v>
      </c>
      <c r="F98">
        <v>2018</v>
      </c>
      <c r="G98" t="s">
        <v>169</v>
      </c>
      <c r="H98">
        <v>10</v>
      </c>
      <c r="I98" t="s">
        <v>170</v>
      </c>
      <c r="J98" t="s">
        <v>171</v>
      </c>
      <c r="K98" t="s">
        <v>171</v>
      </c>
      <c r="L98" t="s">
        <v>268</v>
      </c>
      <c r="M98" s="8">
        <v>445400.86</v>
      </c>
      <c r="N98" s="8">
        <v>0</v>
      </c>
      <c r="O98" s="8">
        <v>0</v>
      </c>
      <c r="P98" s="8">
        <v>445400.86</v>
      </c>
      <c r="Q98" s="8">
        <v>42167.19</v>
      </c>
      <c r="R98" s="8">
        <v>350240.56</v>
      </c>
      <c r="S98" s="8">
        <v>0</v>
      </c>
      <c r="T98" s="8">
        <v>0</v>
      </c>
      <c r="U98" s="8">
        <v>445400.86</v>
      </c>
      <c r="V98" s="8">
        <v>392407.75</v>
      </c>
      <c r="W98" s="8">
        <v>0</v>
      </c>
      <c r="X98" s="8">
        <v>0</v>
      </c>
      <c r="Y98" s="8">
        <v>0</v>
      </c>
    </row>
    <row r="99" spans="1:25" outlineLevel="2" x14ac:dyDescent="0.3">
      <c r="A99">
        <v>-1</v>
      </c>
      <c r="B99">
        <v>100</v>
      </c>
      <c r="C99" t="s">
        <v>168</v>
      </c>
      <c r="D99">
        <v>0</v>
      </c>
      <c r="E99">
        <v>152</v>
      </c>
      <c r="F99">
        <v>2018</v>
      </c>
      <c r="G99" t="s">
        <v>169</v>
      </c>
      <c r="H99">
        <v>10</v>
      </c>
      <c r="I99" t="s">
        <v>170</v>
      </c>
      <c r="J99" t="s">
        <v>171</v>
      </c>
      <c r="K99" t="s">
        <v>171</v>
      </c>
      <c r="L99" t="s">
        <v>269</v>
      </c>
      <c r="M99" s="8">
        <v>32738097.170000002</v>
      </c>
      <c r="N99" s="8">
        <v>0</v>
      </c>
      <c r="O99" s="8">
        <v>0</v>
      </c>
      <c r="P99" s="8">
        <v>29996668.760000002</v>
      </c>
      <c r="Q99" s="8">
        <v>1408672.59</v>
      </c>
      <c r="R99" s="8">
        <v>19318171.43</v>
      </c>
      <c r="S99" s="8">
        <v>0</v>
      </c>
      <c r="T99" s="8">
        <v>0</v>
      </c>
      <c r="U99" s="8">
        <v>32738097.170000002</v>
      </c>
      <c r="V99" s="8">
        <v>20726844.02</v>
      </c>
      <c r="W99" s="8">
        <v>0</v>
      </c>
      <c r="X99" s="8">
        <v>0</v>
      </c>
      <c r="Y99" s="8">
        <v>0</v>
      </c>
    </row>
    <row r="100" spans="1:25" outlineLevel="2" x14ac:dyDescent="0.3">
      <c r="A100">
        <v>-1</v>
      </c>
      <c r="B100">
        <v>100</v>
      </c>
      <c r="C100" t="s">
        <v>168</v>
      </c>
      <c r="D100">
        <v>0</v>
      </c>
      <c r="E100">
        <v>151</v>
      </c>
      <c r="F100">
        <v>2018</v>
      </c>
      <c r="G100" t="s">
        <v>169</v>
      </c>
      <c r="H100">
        <v>10</v>
      </c>
      <c r="I100" t="s">
        <v>170</v>
      </c>
      <c r="J100" t="s">
        <v>171</v>
      </c>
      <c r="K100" t="s">
        <v>171</v>
      </c>
      <c r="L100" t="s">
        <v>270</v>
      </c>
      <c r="M100" s="8">
        <v>222549</v>
      </c>
      <c r="N100" s="8">
        <v>0</v>
      </c>
      <c r="O100" s="8">
        <v>0</v>
      </c>
      <c r="P100" s="8">
        <v>222549</v>
      </c>
      <c r="Q100" s="8">
        <v>0</v>
      </c>
      <c r="R100" s="8">
        <v>222549</v>
      </c>
      <c r="S100" s="8">
        <v>0</v>
      </c>
      <c r="T100" s="8">
        <v>0</v>
      </c>
      <c r="U100" s="8">
        <v>222549</v>
      </c>
      <c r="V100" s="8">
        <v>222549</v>
      </c>
      <c r="W100" s="8">
        <v>0</v>
      </c>
      <c r="X100" s="8">
        <v>0</v>
      </c>
      <c r="Y100" s="8">
        <v>0</v>
      </c>
    </row>
    <row r="101" spans="1:25" outlineLevel="2" x14ac:dyDescent="0.3">
      <c r="A101">
        <v>-1</v>
      </c>
      <c r="B101">
        <v>100</v>
      </c>
      <c r="C101" t="s">
        <v>168</v>
      </c>
      <c r="D101">
        <v>0</v>
      </c>
      <c r="E101">
        <v>429</v>
      </c>
      <c r="F101">
        <v>2018</v>
      </c>
      <c r="G101" t="s">
        <v>169</v>
      </c>
      <c r="H101">
        <v>10</v>
      </c>
      <c r="I101" t="s">
        <v>170</v>
      </c>
      <c r="J101" t="s">
        <v>171</v>
      </c>
      <c r="K101" t="s">
        <v>171</v>
      </c>
      <c r="L101" t="s">
        <v>271</v>
      </c>
      <c r="M101" s="8">
        <v>1882662</v>
      </c>
      <c r="N101" s="8">
        <v>0</v>
      </c>
      <c r="O101" s="8">
        <v>0</v>
      </c>
      <c r="P101" s="8">
        <v>1882662</v>
      </c>
      <c r="Q101" s="8">
        <v>0</v>
      </c>
      <c r="R101" s="8">
        <v>0</v>
      </c>
      <c r="S101" s="8">
        <v>0</v>
      </c>
      <c r="T101" s="8">
        <v>0</v>
      </c>
      <c r="U101" s="8">
        <v>1882662</v>
      </c>
      <c r="V101" s="8">
        <v>0</v>
      </c>
      <c r="W101" s="8">
        <v>0</v>
      </c>
      <c r="X101" s="8">
        <v>0</v>
      </c>
      <c r="Y101" s="8">
        <v>0</v>
      </c>
    </row>
    <row r="102" spans="1:25" outlineLevel="2" x14ac:dyDescent="0.3">
      <c r="A102">
        <v>-1</v>
      </c>
      <c r="B102">
        <v>100</v>
      </c>
      <c r="C102" t="s">
        <v>168</v>
      </c>
      <c r="D102">
        <v>0</v>
      </c>
      <c r="E102">
        <v>147</v>
      </c>
      <c r="F102">
        <v>2018</v>
      </c>
      <c r="G102" t="s">
        <v>169</v>
      </c>
      <c r="H102">
        <v>10</v>
      </c>
      <c r="I102" t="s">
        <v>170</v>
      </c>
      <c r="J102" t="s">
        <v>171</v>
      </c>
      <c r="K102" t="s">
        <v>171</v>
      </c>
      <c r="L102" t="s">
        <v>272</v>
      </c>
      <c r="M102" s="8">
        <v>538088.65</v>
      </c>
      <c r="N102" s="8">
        <v>0</v>
      </c>
      <c r="O102" s="8">
        <v>0</v>
      </c>
      <c r="P102" s="8">
        <v>538088.65</v>
      </c>
      <c r="Q102" s="8">
        <v>0</v>
      </c>
      <c r="R102" s="8">
        <v>538088.65</v>
      </c>
      <c r="S102" s="8">
        <v>0</v>
      </c>
      <c r="T102" s="8">
        <v>0</v>
      </c>
      <c r="U102" s="8">
        <v>538088.65</v>
      </c>
      <c r="V102" s="8">
        <v>538088.65</v>
      </c>
      <c r="W102" s="8">
        <v>0</v>
      </c>
      <c r="X102" s="8">
        <v>0</v>
      </c>
      <c r="Y102" s="8">
        <v>0</v>
      </c>
    </row>
    <row r="103" spans="1:25" outlineLevel="2" x14ac:dyDescent="0.3">
      <c r="A103">
        <v>-1</v>
      </c>
      <c r="B103">
        <v>100</v>
      </c>
      <c r="C103" t="s">
        <v>168</v>
      </c>
      <c r="D103">
        <v>0</v>
      </c>
      <c r="E103">
        <v>148</v>
      </c>
      <c r="F103">
        <v>2018</v>
      </c>
      <c r="G103" t="s">
        <v>169</v>
      </c>
      <c r="H103">
        <v>10</v>
      </c>
      <c r="I103" t="s">
        <v>170</v>
      </c>
      <c r="J103" t="s">
        <v>171</v>
      </c>
      <c r="K103" t="s">
        <v>171</v>
      </c>
      <c r="L103" t="s">
        <v>273</v>
      </c>
      <c r="M103" s="8">
        <v>9648855</v>
      </c>
      <c r="N103" s="8">
        <v>0</v>
      </c>
      <c r="O103" s="8">
        <v>0</v>
      </c>
      <c r="P103" s="8">
        <v>9648855</v>
      </c>
      <c r="Q103" s="8">
        <v>0</v>
      </c>
      <c r="R103" s="8">
        <v>9648855</v>
      </c>
      <c r="S103" s="8">
        <v>0</v>
      </c>
      <c r="T103" s="8">
        <v>0</v>
      </c>
      <c r="U103" s="8">
        <v>9648855</v>
      </c>
      <c r="V103" s="8">
        <v>9648855</v>
      </c>
      <c r="W103" s="8">
        <v>0</v>
      </c>
      <c r="X103" s="8">
        <v>0</v>
      </c>
      <c r="Y103" s="8">
        <v>0</v>
      </c>
    </row>
    <row r="104" spans="1:25" outlineLevel="2" x14ac:dyDescent="0.3">
      <c r="A104">
        <v>-1</v>
      </c>
      <c r="B104">
        <v>100</v>
      </c>
      <c r="C104" t="s">
        <v>168</v>
      </c>
      <c r="D104">
        <v>0</v>
      </c>
      <c r="E104">
        <v>149</v>
      </c>
      <c r="F104">
        <v>2018</v>
      </c>
      <c r="G104" t="s">
        <v>169</v>
      </c>
      <c r="H104">
        <v>10</v>
      </c>
      <c r="I104" t="s">
        <v>170</v>
      </c>
      <c r="J104" t="s">
        <v>171</v>
      </c>
      <c r="K104" t="s">
        <v>171</v>
      </c>
      <c r="L104" t="s">
        <v>274</v>
      </c>
      <c r="M104" s="8">
        <v>102387573.16</v>
      </c>
      <c r="N104" s="8">
        <v>0</v>
      </c>
      <c r="O104" s="8">
        <v>0</v>
      </c>
      <c r="P104" s="8">
        <v>98950807.560000002</v>
      </c>
      <c r="Q104" s="8">
        <v>4568965.93</v>
      </c>
      <c r="R104" s="8">
        <v>61117405.810000002</v>
      </c>
      <c r="S104" s="8">
        <v>0</v>
      </c>
      <c r="T104" s="8">
        <v>0</v>
      </c>
      <c r="U104" s="8">
        <v>102387573.16</v>
      </c>
      <c r="V104" s="8">
        <v>65686371.740000002</v>
      </c>
      <c r="W104" s="8">
        <v>0</v>
      </c>
      <c r="X104" s="8">
        <v>0</v>
      </c>
      <c r="Y104" s="8">
        <v>0</v>
      </c>
    </row>
    <row r="105" spans="1:25" outlineLevel="2" x14ac:dyDescent="0.3">
      <c r="A105">
        <v>-1</v>
      </c>
      <c r="B105">
        <v>100</v>
      </c>
      <c r="C105" t="s">
        <v>168</v>
      </c>
      <c r="D105">
        <v>0</v>
      </c>
      <c r="E105">
        <v>146</v>
      </c>
      <c r="F105">
        <v>2018</v>
      </c>
      <c r="G105" t="s">
        <v>169</v>
      </c>
      <c r="H105">
        <v>10</v>
      </c>
      <c r="I105" t="s">
        <v>170</v>
      </c>
      <c r="J105" t="s">
        <v>171</v>
      </c>
      <c r="K105" t="s">
        <v>171</v>
      </c>
      <c r="L105" t="s">
        <v>275</v>
      </c>
      <c r="M105" s="8">
        <v>97555.35</v>
      </c>
      <c r="N105" s="8">
        <v>0</v>
      </c>
      <c r="O105" s="8">
        <v>0</v>
      </c>
      <c r="P105" s="8">
        <v>97555.35</v>
      </c>
      <c r="Q105" s="8">
        <v>3660.77</v>
      </c>
      <c r="R105" s="8">
        <v>63220.87</v>
      </c>
      <c r="S105" s="8">
        <v>0</v>
      </c>
      <c r="T105" s="8">
        <v>0</v>
      </c>
      <c r="U105" s="8">
        <v>97555.35</v>
      </c>
      <c r="V105" s="8">
        <v>66881.64</v>
      </c>
      <c r="W105" s="8">
        <v>0</v>
      </c>
      <c r="X105" s="8">
        <v>0</v>
      </c>
      <c r="Y105" s="8">
        <v>0</v>
      </c>
    </row>
    <row r="106" spans="1:25" outlineLevel="2" x14ac:dyDescent="0.3">
      <c r="A106">
        <v>-1</v>
      </c>
      <c r="B106">
        <v>100</v>
      </c>
      <c r="C106" t="s">
        <v>168</v>
      </c>
      <c r="D106">
        <v>0</v>
      </c>
      <c r="E106">
        <v>150</v>
      </c>
      <c r="F106">
        <v>2018</v>
      </c>
      <c r="G106" t="s">
        <v>169</v>
      </c>
      <c r="H106">
        <v>10</v>
      </c>
      <c r="I106" t="s">
        <v>170</v>
      </c>
      <c r="J106" t="s">
        <v>171</v>
      </c>
      <c r="K106" t="s">
        <v>171</v>
      </c>
      <c r="L106" t="s">
        <v>276</v>
      </c>
      <c r="M106" s="8">
        <v>14912</v>
      </c>
      <c r="N106" s="8">
        <v>0</v>
      </c>
      <c r="O106" s="8">
        <v>0</v>
      </c>
      <c r="P106" s="8">
        <v>14912</v>
      </c>
      <c r="Q106" s="8">
        <v>0</v>
      </c>
      <c r="R106" s="8">
        <v>14912</v>
      </c>
      <c r="S106" s="8">
        <v>0</v>
      </c>
      <c r="T106" s="8">
        <v>0</v>
      </c>
      <c r="U106" s="8">
        <v>14912</v>
      </c>
      <c r="V106" s="8">
        <v>14912</v>
      </c>
      <c r="W106" s="8">
        <v>0</v>
      </c>
      <c r="X106" s="8">
        <v>0</v>
      </c>
      <c r="Y106" s="8">
        <v>0</v>
      </c>
    </row>
    <row r="107" spans="1:25" outlineLevel="2" x14ac:dyDescent="0.3">
      <c r="A107">
        <v>-1</v>
      </c>
      <c r="B107">
        <v>100</v>
      </c>
      <c r="C107" t="s">
        <v>168</v>
      </c>
      <c r="D107">
        <v>0</v>
      </c>
      <c r="E107">
        <v>457</v>
      </c>
      <c r="F107">
        <v>2018</v>
      </c>
      <c r="G107" t="s">
        <v>169</v>
      </c>
      <c r="H107">
        <v>10</v>
      </c>
      <c r="I107" t="s">
        <v>170</v>
      </c>
      <c r="J107" t="s">
        <v>171</v>
      </c>
      <c r="K107" t="s">
        <v>171</v>
      </c>
      <c r="L107" t="s">
        <v>277</v>
      </c>
      <c r="M107" s="8">
        <v>1252675</v>
      </c>
      <c r="N107" s="8">
        <v>0</v>
      </c>
      <c r="O107" s="8">
        <v>0</v>
      </c>
      <c r="P107" s="8">
        <v>1252675</v>
      </c>
      <c r="Q107" s="8">
        <v>55894.36</v>
      </c>
      <c r="R107" s="8">
        <v>665859.37</v>
      </c>
      <c r="S107" s="8">
        <v>0</v>
      </c>
      <c r="T107" s="8">
        <v>0</v>
      </c>
      <c r="U107" s="8">
        <v>1252675</v>
      </c>
      <c r="V107" s="8">
        <v>721753.73</v>
      </c>
      <c r="W107" s="8">
        <v>0</v>
      </c>
      <c r="X107" s="8">
        <v>0</v>
      </c>
      <c r="Y107" s="8">
        <v>0</v>
      </c>
    </row>
    <row r="108" spans="1:25" outlineLevel="2" x14ac:dyDescent="0.3">
      <c r="A108">
        <v>-1</v>
      </c>
      <c r="B108">
        <v>100</v>
      </c>
      <c r="C108" t="s">
        <v>168</v>
      </c>
      <c r="D108">
        <v>0</v>
      </c>
      <c r="E108">
        <v>458</v>
      </c>
      <c r="F108">
        <v>2018</v>
      </c>
      <c r="G108" t="s">
        <v>169</v>
      </c>
      <c r="H108">
        <v>10</v>
      </c>
      <c r="I108" t="s">
        <v>170</v>
      </c>
      <c r="J108" t="s">
        <v>171</v>
      </c>
      <c r="K108" t="s">
        <v>171</v>
      </c>
      <c r="L108" t="s">
        <v>278</v>
      </c>
      <c r="M108" s="8">
        <v>4617753</v>
      </c>
      <c r="N108" s="8">
        <v>0</v>
      </c>
      <c r="O108" s="8">
        <v>0</v>
      </c>
      <c r="P108" s="8">
        <v>4617753</v>
      </c>
      <c r="Q108" s="8">
        <v>206044.14</v>
      </c>
      <c r="R108" s="8">
        <v>2454566.61</v>
      </c>
      <c r="S108" s="8">
        <v>0</v>
      </c>
      <c r="T108" s="8">
        <v>0</v>
      </c>
      <c r="U108" s="8">
        <v>4617753</v>
      </c>
      <c r="V108" s="8">
        <v>2660610.75</v>
      </c>
      <c r="W108" s="8">
        <v>0</v>
      </c>
      <c r="X108" s="8">
        <v>0</v>
      </c>
      <c r="Y108" s="8">
        <v>0</v>
      </c>
    </row>
    <row r="109" spans="1:25" outlineLevel="2" x14ac:dyDescent="0.3">
      <c r="A109">
        <v>-1</v>
      </c>
      <c r="B109">
        <v>100</v>
      </c>
      <c r="C109" t="s">
        <v>168</v>
      </c>
      <c r="D109">
        <v>0</v>
      </c>
      <c r="E109">
        <v>459</v>
      </c>
      <c r="F109">
        <v>2018</v>
      </c>
      <c r="G109" t="s">
        <v>169</v>
      </c>
      <c r="H109">
        <v>10</v>
      </c>
      <c r="I109" t="s">
        <v>170</v>
      </c>
      <c r="J109" t="s">
        <v>171</v>
      </c>
      <c r="K109" t="s">
        <v>171</v>
      </c>
      <c r="L109" t="s">
        <v>279</v>
      </c>
      <c r="M109" s="8">
        <v>53749</v>
      </c>
      <c r="N109" s="8">
        <v>0</v>
      </c>
      <c r="O109" s="8">
        <v>0</v>
      </c>
      <c r="P109" s="8">
        <v>53749</v>
      </c>
      <c r="Q109" s="8">
        <v>2398.2800000000002</v>
      </c>
      <c r="R109" s="8">
        <v>28570.28</v>
      </c>
      <c r="S109" s="8">
        <v>0</v>
      </c>
      <c r="T109" s="8">
        <v>0</v>
      </c>
      <c r="U109" s="8">
        <v>53749</v>
      </c>
      <c r="V109" s="8">
        <v>30968.560000000001</v>
      </c>
      <c r="W109" s="8">
        <v>0</v>
      </c>
      <c r="X109" s="8">
        <v>0</v>
      </c>
      <c r="Y109" s="8">
        <v>0</v>
      </c>
    </row>
    <row r="110" spans="1:25" outlineLevel="2" x14ac:dyDescent="0.3">
      <c r="A110">
        <v>-1</v>
      </c>
      <c r="B110">
        <v>100</v>
      </c>
      <c r="C110" t="s">
        <v>168</v>
      </c>
      <c r="D110">
        <v>0</v>
      </c>
      <c r="E110">
        <v>438</v>
      </c>
      <c r="F110">
        <v>2018</v>
      </c>
      <c r="G110" t="s">
        <v>169</v>
      </c>
      <c r="H110">
        <v>10</v>
      </c>
      <c r="I110" t="s">
        <v>170</v>
      </c>
      <c r="J110" t="s">
        <v>171</v>
      </c>
      <c r="K110" t="s">
        <v>171</v>
      </c>
      <c r="L110" t="s">
        <v>280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</row>
    <row r="111" spans="1:25" outlineLevel="2" x14ac:dyDescent="0.3">
      <c r="A111">
        <v>-1</v>
      </c>
      <c r="B111">
        <v>100</v>
      </c>
      <c r="C111" t="s">
        <v>168</v>
      </c>
      <c r="D111">
        <v>0</v>
      </c>
      <c r="E111">
        <v>439</v>
      </c>
      <c r="F111">
        <v>2018</v>
      </c>
      <c r="G111" t="s">
        <v>169</v>
      </c>
      <c r="H111">
        <v>10</v>
      </c>
      <c r="I111" t="s">
        <v>170</v>
      </c>
      <c r="J111" t="s">
        <v>171</v>
      </c>
      <c r="K111" t="s">
        <v>171</v>
      </c>
      <c r="L111" t="s">
        <v>281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</row>
    <row r="112" spans="1:25" outlineLevel="2" x14ac:dyDescent="0.3">
      <c r="A112">
        <v>-1</v>
      </c>
      <c r="B112">
        <v>100</v>
      </c>
      <c r="C112" t="s">
        <v>168</v>
      </c>
      <c r="D112">
        <v>0</v>
      </c>
      <c r="E112">
        <v>287</v>
      </c>
      <c r="F112">
        <v>2018</v>
      </c>
      <c r="G112" t="s">
        <v>169</v>
      </c>
      <c r="H112">
        <v>10</v>
      </c>
      <c r="I112" t="s">
        <v>170</v>
      </c>
      <c r="J112" t="s">
        <v>171</v>
      </c>
      <c r="K112" t="s">
        <v>171</v>
      </c>
      <c r="L112" t="s">
        <v>282</v>
      </c>
      <c r="M112" s="8">
        <v>103618.65</v>
      </c>
      <c r="N112" s="8">
        <v>0</v>
      </c>
      <c r="O112" s="8">
        <v>0</v>
      </c>
      <c r="P112" s="8">
        <v>103618.65</v>
      </c>
      <c r="Q112" s="8">
        <v>0</v>
      </c>
      <c r="R112" s="8">
        <v>0</v>
      </c>
      <c r="S112" s="8">
        <v>0</v>
      </c>
      <c r="T112" s="8">
        <v>0</v>
      </c>
      <c r="U112" s="8">
        <v>103618.65</v>
      </c>
      <c r="V112" s="8">
        <v>0</v>
      </c>
      <c r="W112" s="8">
        <v>0</v>
      </c>
      <c r="X112" s="8">
        <v>0</v>
      </c>
      <c r="Y112" s="8">
        <v>0</v>
      </c>
    </row>
    <row r="113" spans="1:25" outlineLevel="2" x14ac:dyDescent="0.3">
      <c r="A113">
        <v>-1</v>
      </c>
      <c r="B113">
        <v>100</v>
      </c>
      <c r="C113" t="s">
        <v>168</v>
      </c>
      <c r="D113">
        <v>0</v>
      </c>
      <c r="E113">
        <v>428</v>
      </c>
      <c r="F113">
        <v>2018</v>
      </c>
      <c r="G113" t="s">
        <v>169</v>
      </c>
      <c r="H113">
        <v>10</v>
      </c>
      <c r="I113" t="s">
        <v>170</v>
      </c>
      <c r="J113" t="s">
        <v>171</v>
      </c>
      <c r="K113" t="s">
        <v>171</v>
      </c>
      <c r="L113" t="s">
        <v>283</v>
      </c>
      <c r="M113" s="8">
        <v>650886.38</v>
      </c>
      <c r="N113" s="8">
        <v>0</v>
      </c>
      <c r="O113" s="8">
        <v>0</v>
      </c>
      <c r="P113" s="8">
        <v>650886.38</v>
      </c>
      <c r="Q113" s="8">
        <v>0</v>
      </c>
      <c r="R113" s="8">
        <v>0</v>
      </c>
      <c r="S113" s="8">
        <v>0</v>
      </c>
      <c r="T113" s="8">
        <v>0</v>
      </c>
      <c r="U113" s="8">
        <v>650886.38</v>
      </c>
      <c r="V113" s="8">
        <v>0</v>
      </c>
      <c r="W113" s="8">
        <v>0</v>
      </c>
      <c r="X113" s="8">
        <v>0</v>
      </c>
      <c r="Y113" s="8">
        <v>0</v>
      </c>
    </row>
    <row r="114" spans="1:25" outlineLevel="2" x14ac:dyDescent="0.3">
      <c r="A114">
        <v>-1</v>
      </c>
      <c r="B114">
        <v>100</v>
      </c>
      <c r="C114" t="s">
        <v>168</v>
      </c>
      <c r="D114">
        <v>0</v>
      </c>
      <c r="E114">
        <v>481</v>
      </c>
      <c r="F114">
        <v>2018</v>
      </c>
      <c r="G114" t="s">
        <v>169</v>
      </c>
      <c r="H114">
        <v>10</v>
      </c>
      <c r="I114" t="s">
        <v>170</v>
      </c>
      <c r="J114" t="s">
        <v>171</v>
      </c>
      <c r="K114" t="s">
        <v>171</v>
      </c>
      <c r="L114" t="s">
        <v>284</v>
      </c>
      <c r="M114" s="8">
        <v>24500.54</v>
      </c>
      <c r="N114" s="8">
        <v>0</v>
      </c>
      <c r="O114" s="8">
        <v>0</v>
      </c>
      <c r="P114" s="8">
        <v>24500.54</v>
      </c>
      <c r="Q114" s="8">
        <v>2166.9299999999998</v>
      </c>
      <c r="R114" s="8">
        <v>20647.14</v>
      </c>
      <c r="S114" s="8">
        <v>0</v>
      </c>
      <c r="T114" s="8">
        <v>0</v>
      </c>
      <c r="U114" s="8">
        <v>24500.54</v>
      </c>
      <c r="V114" s="8">
        <v>22814.07</v>
      </c>
      <c r="W114" s="8">
        <v>0</v>
      </c>
      <c r="X114" s="8">
        <v>0</v>
      </c>
      <c r="Y114" s="8">
        <v>0</v>
      </c>
    </row>
    <row r="115" spans="1:25" outlineLevel="2" x14ac:dyDescent="0.3">
      <c r="A115">
        <v>-1</v>
      </c>
      <c r="B115">
        <v>100</v>
      </c>
      <c r="C115" t="s">
        <v>168</v>
      </c>
      <c r="D115">
        <v>0</v>
      </c>
      <c r="E115">
        <v>498</v>
      </c>
      <c r="F115">
        <v>2018</v>
      </c>
      <c r="G115" t="s">
        <v>169</v>
      </c>
      <c r="H115">
        <v>10</v>
      </c>
      <c r="I115" t="s">
        <v>170</v>
      </c>
      <c r="J115" t="s">
        <v>171</v>
      </c>
      <c r="K115" t="s">
        <v>171</v>
      </c>
      <c r="L115" t="s">
        <v>285</v>
      </c>
      <c r="M115" s="8">
        <v>-1408.68</v>
      </c>
      <c r="N115" s="8">
        <v>0</v>
      </c>
      <c r="O115" s="8">
        <v>0</v>
      </c>
      <c r="P115" s="8">
        <v>-1408.68</v>
      </c>
      <c r="Q115" s="8">
        <v>-369.78</v>
      </c>
      <c r="R115" s="8">
        <v>-37.47</v>
      </c>
      <c r="S115" s="8">
        <v>0</v>
      </c>
      <c r="T115" s="8">
        <v>0</v>
      </c>
      <c r="U115" s="8">
        <v>-1408.68</v>
      </c>
      <c r="V115" s="8">
        <v>-407.25</v>
      </c>
      <c r="W115" s="8">
        <v>0</v>
      </c>
      <c r="X115" s="8">
        <v>0</v>
      </c>
      <c r="Y115" s="8">
        <v>0</v>
      </c>
    </row>
    <row r="116" spans="1:25" outlineLevel="2" x14ac:dyDescent="0.3">
      <c r="A116">
        <v>-1</v>
      </c>
      <c r="B116">
        <v>100</v>
      </c>
      <c r="C116" t="s">
        <v>168</v>
      </c>
      <c r="D116">
        <v>0</v>
      </c>
      <c r="E116">
        <v>230</v>
      </c>
      <c r="F116">
        <v>2018</v>
      </c>
      <c r="G116" t="s">
        <v>169</v>
      </c>
      <c r="H116">
        <v>10</v>
      </c>
      <c r="I116" t="s">
        <v>170</v>
      </c>
      <c r="J116" t="s">
        <v>171</v>
      </c>
      <c r="K116" t="s">
        <v>171</v>
      </c>
      <c r="L116" t="s">
        <v>286</v>
      </c>
      <c r="M116" s="8">
        <v>25759.69</v>
      </c>
      <c r="N116" s="8">
        <v>0</v>
      </c>
      <c r="O116" s="8">
        <v>0</v>
      </c>
      <c r="P116" s="8">
        <v>25759.69</v>
      </c>
      <c r="Q116" s="8">
        <v>0</v>
      </c>
      <c r="R116" s="8">
        <v>25759.69</v>
      </c>
      <c r="S116" s="8">
        <v>0</v>
      </c>
      <c r="T116" s="8">
        <v>0</v>
      </c>
      <c r="U116" s="8">
        <v>25759.69</v>
      </c>
      <c r="V116" s="8">
        <v>25759.69</v>
      </c>
      <c r="W116" s="8">
        <v>0</v>
      </c>
      <c r="X116" s="8">
        <v>0</v>
      </c>
      <c r="Y116" s="8">
        <v>0</v>
      </c>
    </row>
    <row r="117" spans="1:25" outlineLevel="2" x14ac:dyDescent="0.3">
      <c r="A117">
        <v>-1</v>
      </c>
      <c r="B117">
        <v>100</v>
      </c>
      <c r="C117" t="s">
        <v>168</v>
      </c>
      <c r="D117">
        <v>0</v>
      </c>
      <c r="E117">
        <v>197</v>
      </c>
      <c r="F117">
        <v>2018</v>
      </c>
      <c r="G117" t="s">
        <v>169</v>
      </c>
      <c r="H117">
        <v>10</v>
      </c>
      <c r="I117" t="s">
        <v>170</v>
      </c>
      <c r="J117" t="s">
        <v>171</v>
      </c>
      <c r="K117" t="s">
        <v>171</v>
      </c>
      <c r="L117" t="s">
        <v>287</v>
      </c>
      <c r="M117" s="8">
        <v>45104791.619999997</v>
      </c>
      <c r="N117" s="8">
        <v>0</v>
      </c>
      <c r="O117" s="8">
        <v>0</v>
      </c>
      <c r="P117" s="8">
        <v>43473627.990000002</v>
      </c>
      <c r="Q117" s="8">
        <v>1698208.07</v>
      </c>
      <c r="R117" s="8">
        <v>28585080.649999999</v>
      </c>
      <c r="S117" s="8">
        <v>0</v>
      </c>
      <c r="T117" s="8">
        <v>0</v>
      </c>
      <c r="U117" s="8">
        <v>45104791.619999997</v>
      </c>
      <c r="V117" s="8">
        <v>30283288.719999999</v>
      </c>
      <c r="W117" s="8">
        <v>0</v>
      </c>
      <c r="X117" s="8">
        <v>0</v>
      </c>
      <c r="Y117" s="8">
        <v>0</v>
      </c>
    </row>
    <row r="118" spans="1:25" outlineLevel="2" x14ac:dyDescent="0.3">
      <c r="A118">
        <v>-1</v>
      </c>
      <c r="B118">
        <v>100</v>
      </c>
      <c r="C118" t="s">
        <v>168</v>
      </c>
      <c r="D118">
        <v>0</v>
      </c>
      <c r="E118">
        <v>484</v>
      </c>
      <c r="F118">
        <v>2018</v>
      </c>
      <c r="G118" t="s">
        <v>169</v>
      </c>
      <c r="H118">
        <v>10</v>
      </c>
      <c r="I118" t="s">
        <v>170</v>
      </c>
      <c r="J118" t="s">
        <v>171</v>
      </c>
      <c r="K118" t="s">
        <v>171</v>
      </c>
      <c r="L118" t="s">
        <v>288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</row>
    <row r="119" spans="1:25" outlineLevel="2" x14ac:dyDescent="0.3">
      <c r="A119">
        <v>-1</v>
      </c>
      <c r="B119">
        <v>100</v>
      </c>
      <c r="C119" t="s">
        <v>168</v>
      </c>
      <c r="D119">
        <v>0</v>
      </c>
      <c r="E119">
        <v>482</v>
      </c>
      <c r="F119">
        <v>2018</v>
      </c>
      <c r="G119" t="s">
        <v>169</v>
      </c>
      <c r="H119">
        <v>10</v>
      </c>
      <c r="I119" t="s">
        <v>170</v>
      </c>
      <c r="J119" t="s">
        <v>171</v>
      </c>
      <c r="K119" t="s">
        <v>171</v>
      </c>
      <c r="L119" t="s">
        <v>289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</row>
    <row r="120" spans="1:25" outlineLevel="2" x14ac:dyDescent="0.3">
      <c r="A120">
        <v>-1</v>
      </c>
      <c r="B120">
        <v>100</v>
      </c>
      <c r="C120" t="s">
        <v>168</v>
      </c>
      <c r="D120">
        <v>0</v>
      </c>
      <c r="E120">
        <v>488</v>
      </c>
      <c r="F120">
        <v>2018</v>
      </c>
      <c r="G120" t="s">
        <v>169</v>
      </c>
      <c r="H120">
        <v>10</v>
      </c>
      <c r="I120" t="s">
        <v>170</v>
      </c>
      <c r="J120" t="s">
        <v>171</v>
      </c>
      <c r="K120" t="s">
        <v>171</v>
      </c>
      <c r="L120" t="s">
        <v>290</v>
      </c>
      <c r="M120" s="8">
        <v>257328</v>
      </c>
      <c r="N120" s="8">
        <v>0</v>
      </c>
      <c r="O120" s="8">
        <v>0</v>
      </c>
      <c r="P120" s="8">
        <v>257328</v>
      </c>
      <c r="Q120" s="8">
        <v>0</v>
      </c>
      <c r="R120" s="8">
        <v>0</v>
      </c>
      <c r="S120" s="8">
        <v>0</v>
      </c>
      <c r="T120" s="8">
        <v>0</v>
      </c>
      <c r="U120" s="8">
        <v>257328</v>
      </c>
      <c r="V120" s="8">
        <v>0</v>
      </c>
      <c r="W120" s="8">
        <v>0</v>
      </c>
      <c r="X120" s="8">
        <v>0</v>
      </c>
      <c r="Y120" s="8">
        <v>0</v>
      </c>
    </row>
    <row r="121" spans="1:25" outlineLevel="2" x14ac:dyDescent="0.3">
      <c r="A121">
        <v>-1</v>
      </c>
      <c r="B121">
        <v>100</v>
      </c>
      <c r="C121" t="s">
        <v>168</v>
      </c>
      <c r="D121">
        <v>0</v>
      </c>
      <c r="E121">
        <v>198</v>
      </c>
      <c r="F121">
        <v>2018</v>
      </c>
      <c r="G121" t="s">
        <v>169</v>
      </c>
      <c r="H121">
        <v>10</v>
      </c>
      <c r="I121" t="s">
        <v>170</v>
      </c>
      <c r="J121" t="s">
        <v>171</v>
      </c>
      <c r="K121" t="s">
        <v>171</v>
      </c>
      <c r="L121" t="s">
        <v>291</v>
      </c>
      <c r="M121" s="8">
        <v>8355307.1900000004</v>
      </c>
      <c r="N121" s="8">
        <v>0</v>
      </c>
      <c r="O121" s="8">
        <v>0</v>
      </c>
      <c r="P121" s="8">
        <v>8318849.9400000004</v>
      </c>
      <c r="Q121" s="8">
        <v>405810.23</v>
      </c>
      <c r="R121" s="8">
        <v>4523650.25</v>
      </c>
      <c r="S121" s="8">
        <v>0</v>
      </c>
      <c r="T121" s="8">
        <v>0</v>
      </c>
      <c r="U121" s="8">
        <v>8355307.1900000004</v>
      </c>
      <c r="V121" s="8">
        <v>4929460.4800000004</v>
      </c>
      <c r="W121" s="8">
        <v>0</v>
      </c>
      <c r="X121" s="8">
        <v>0</v>
      </c>
      <c r="Y121" s="8">
        <v>0</v>
      </c>
    </row>
    <row r="122" spans="1:25" outlineLevel="2" x14ac:dyDescent="0.3">
      <c r="A122">
        <v>-1</v>
      </c>
      <c r="B122">
        <v>100</v>
      </c>
      <c r="C122" t="s">
        <v>168</v>
      </c>
      <c r="D122">
        <v>0</v>
      </c>
      <c r="E122">
        <v>452</v>
      </c>
      <c r="F122">
        <v>2018</v>
      </c>
      <c r="G122" t="s">
        <v>169</v>
      </c>
      <c r="H122">
        <v>10</v>
      </c>
      <c r="I122" t="s">
        <v>170</v>
      </c>
      <c r="J122" t="s">
        <v>171</v>
      </c>
      <c r="K122" t="s">
        <v>171</v>
      </c>
      <c r="L122" t="s">
        <v>292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</row>
    <row r="123" spans="1:25" outlineLevel="2" x14ac:dyDescent="0.3">
      <c r="A123">
        <v>-1</v>
      </c>
      <c r="B123">
        <v>100</v>
      </c>
      <c r="C123" t="s">
        <v>168</v>
      </c>
      <c r="D123">
        <v>0</v>
      </c>
      <c r="E123">
        <v>229</v>
      </c>
      <c r="F123">
        <v>2018</v>
      </c>
      <c r="G123" t="s">
        <v>169</v>
      </c>
      <c r="H123">
        <v>10</v>
      </c>
      <c r="I123" t="s">
        <v>170</v>
      </c>
      <c r="J123" t="s">
        <v>171</v>
      </c>
      <c r="K123" t="s">
        <v>171</v>
      </c>
      <c r="L123" t="s">
        <v>293</v>
      </c>
      <c r="M123" s="8">
        <v>411943.82</v>
      </c>
      <c r="N123" s="8">
        <v>0</v>
      </c>
      <c r="O123" s="8">
        <v>0</v>
      </c>
      <c r="P123" s="8">
        <v>411943.82</v>
      </c>
      <c r="Q123" s="8">
        <v>0</v>
      </c>
      <c r="R123" s="8">
        <v>0</v>
      </c>
      <c r="S123" s="8">
        <v>0</v>
      </c>
      <c r="T123" s="8">
        <v>0</v>
      </c>
      <c r="U123" s="8">
        <v>411943.82</v>
      </c>
      <c r="V123" s="8">
        <v>0</v>
      </c>
      <c r="W123" s="8">
        <v>0</v>
      </c>
      <c r="X123" s="8">
        <v>0</v>
      </c>
      <c r="Y123" s="8">
        <v>0</v>
      </c>
    </row>
    <row r="124" spans="1:25" outlineLevel="2" x14ac:dyDescent="0.3">
      <c r="A124">
        <v>-1</v>
      </c>
      <c r="B124">
        <v>100</v>
      </c>
      <c r="C124" t="s">
        <v>168</v>
      </c>
      <c r="D124">
        <v>0</v>
      </c>
      <c r="E124">
        <v>200</v>
      </c>
      <c r="F124">
        <v>2018</v>
      </c>
      <c r="G124" t="s">
        <v>169</v>
      </c>
      <c r="H124">
        <v>10</v>
      </c>
      <c r="I124" t="s">
        <v>170</v>
      </c>
      <c r="J124" t="s">
        <v>171</v>
      </c>
      <c r="K124" t="s">
        <v>171</v>
      </c>
      <c r="L124" t="s">
        <v>294</v>
      </c>
      <c r="M124" s="8">
        <v>650376</v>
      </c>
      <c r="N124" s="8">
        <v>0</v>
      </c>
      <c r="O124" s="8">
        <v>0</v>
      </c>
      <c r="P124" s="8">
        <v>650376</v>
      </c>
      <c r="Q124" s="8">
        <v>7739.47</v>
      </c>
      <c r="R124" s="8">
        <v>152812.51</v>
      </c>
      <c r="S124" s="8">
        <v>0</v>
      </c>
      <c r="T124" s="8">
        <v>0</v>
      </c>
      <c r="U124" s="8">
        <v>650376</v>
      </c>
      <c r="V124" s="8">
        <v>160551.98000000001</v>
      </c>
      <c r="W124" s="8">
        <v>0</v>
      </c>
      <c r="X124" s="8">
        <v>0</v>
      </c>
      <c r="Y124" s="8">
        <v>0</v>
      </c>
    </row>
    <row r="125" spans="1:25" outlineLevel="2" x14ac:dyDescent="0.3">
      <c r="A125">
        <v>-1</v>
      </c>
      <c r="B125">
        <v>100</v>
      </c>
      <c r="C125" t="s">
        <v>168</v>
      </c>
      <c r="D125">
        <v>0</v>
      </c>
      <c r="E125">
        <v>199</v>
      </c>
      <c r="F125">
        <v>2018</v>
      </c>
      <c r="G125" t="s">
        <v>169</v>
      </c>
      <c r="H125">
        <v>10</v>
      </c>
      <c r="I125" t="s">
        <v>170</v>
      </c>
      <c r="J125" t="s">
        <v>171</v>
      </c>
      <c r="K125" t="s">
        <v>171</v>
      </c>
      <c r="L125" t="s">
        <v>295</v>
      </c>
      <c r="M125" s="8">
        <v>50407</v>
      </c>
      <c r="N125" s="8">
        <v>0</v>
      </c>
      <c r="O125" s="8">
        <v>0</v>
      </c>
      <c r="P125" s="8">
        <v>50407</v>
      </c>
      <c r="Q125" s="8">
        <v>965.4</v>
      </c>
      <c r="R125" s="8">
        <v>42201.2</v>
      </c>
      <c r="S125" s="8">
        <v>0</v>
      </c>
      <c r="T125" s="8">
        <v>0</v>
      </c>
      <c r="U125" s="8">
        <v>50407</v>
      </c>
      <c r="V125" s="8">
        <v>43166.6</v>
      </c>
      <c r="W125" s="8">
        <v>0</v>
      </c>
      <c r="X125" s="8">
        <v>0</v>
      </c>
      <c r="Y125" s="8">
        <v>0</v>
      </c>
    </row>
    <row r="126" spans="1:25" outlineLevel="2" x14ac:dyDescent="0.3">
      <c r="A126">
        <v>-1</v>
      </c>
      <c r="B126">
        <v>100</v>
      </c>
      <c r="C126" t="s">
        <v>168</v>
      </c>
      <c r="D126">
        <v>0</v>
      </c>
      <c r="E126">
        <v>352</v>
      </c>
      <c r="F126">
        <v>2018</v>
      </c>
      <c r="G126" t="s">
        <v>169</v>
      </c>
      <c r="H126">
        <v>10</v>
      </c>
      <c r="I126" t="s">
        <v>170</v>
      </c>
      <c r="J126" t="s">
        <v>171</v>
      </c>
      <c r="K126" t="s">
        <v>171</v>
      </c>
      <c r="L126" t="s">
        <v>296</v>
      </c>
      <c r="M126" s="8">
        <v>36505877.229999997</v>
      </c>
      <c r="N126" s="8">
        <v>0</v>
      </c>
      <c r="O126" s="8">
        <v>0</v>
      </c>
      <c r="P126" s="8">
        <v>36505877.229999997</v>
      </c>
      <c r="Q126" s="8">
        <v>539542.32999999996</v>
      </c>
      <c r="R126" s="8">
        <v>31609522.489999998</v>
      </c>
      <c r="S126" s="8">
        <v>0</v>
      </c>
      <c r="T126" s="8">
        <v>0</v>
      </c>
      <c r="U126" s="8">
        <v>36505877.229999997</v>
      </c>
      <c r="V126" s="8">
        <v>32149064.82</v>
      </c>
      <c r="W126" s="8">
        <v>0</v>
      </c>
      <c r="X126" s="8">
        <v>0</v>
      </c>
      <c r="Y126" s="8">
        <v>0</v>
      </c>
    </row>
    <row r="127" spans="1:25" outlineLevel="2" x14ac:dyDescent="0.3">
      <c r="A127">
        <v>-1</v>
      </c>
      <c r="B127">
        <v>100</v>
      </c>
      <c r="C127" t="s">
        <v>168</v>
      </c>
      <c r="D127">
        <v>0</v>
      </c>
      <c r="E127">
        <v>196</v>
      </c>
      <c r="F127">
        <v>2018</v>
      </c>
      <c r="G127" t="s">
        <v>169</v>
      </c>
      <c r="H127">
        <v>10</v>
      </c>
      <c r="I127" t="s">
        <v>170</v>
      </c>
      <c r="J127" t="s">
        <v>171</v>
      </c>
      <c r="K127" t="s">
        <v>171</v>
      </c>
      <c r="L127" t="s">
        <v>297</v>
      </c>
      <c r="M127" s="8">
        <v>197767</v>
      </c>
      <c r="N127" s="8">
        <v>0</v>
      </c>
      <c r="O127" s="8">
        <v>0</v>
      </c>
      <c r="P127" s="8">
        <v>0</v>
      </c>
      <c r="Q127" s="8">
        <v>0</v>
      </c>
      <c r="R127" s="8">
        <v>197767</v>
      </c>
      <c r="S127" s="8">
        <v>0</v>
      </c>
      <c r="T127" s="8">
        <v>0</v>
      </c>
      <c r="U127" s="8">
        <v>197767</v>
      </c>
      <c r="V127" s="8">
        <v>197767</v>
      </c>
      <c r="W127" s="8">
        <v>0</v>
      </c>
      <c r="X127" s="8">
        <v>0</v>
      </c>
      <c r="Y127" s="8">
        <v>0</v>
      </c>
    </row>
    <row r="128" spans="1:25" outlineLevel="2" x14ac:dyDescent="0.3">
      <c r="A128">
        <v>-1</v>
      </c>
      <c r="B128">
        <v>100</v>
      </c>
      <c r="C128" t="s">
        <v>168</v>
      </c>
      <c r="D128">
        <v>0</v>
      </c>
      <c r="E128">
        <v>473</v>
      </c>
      <c r="F128">
        <v>2018</v>
      </c>
      <c r="G128" t="s">
        <v>169</v>
      </c>
      <c r="H128">
        <v>10</v>
      </c>
      <c r="I128" t="s">
        <v>170</v>
      </c>
      <c r="J128" t="s">
        <v>171</v>
      </c>
      <c r="K128" t="s">
        <v>171</v>
      </c>
      <c r="L128" t="s">
        <v>298</v>
      </c>
      <c r="M128" s="8">
        <v>8339198.8899999997</v>
      </c>
      <c r="N128" s="8">
        <v>0</v>
      </c>
      <c r="O128" s="8">
        <v>0</v>
      </c>
      <c r="P128" s="8">
        <v>8339198.8899999997</v>
      </c>
      <c r="Q128" s="8">
        <v>1332075.8999999999</v>
      </c>
      <c r="R128" s="8">
        <v>3651540.74</v>
      </c>
      <c r="S128" s="8">
        <v>0</v>
      </c>
      <c r="T128" s="8">
        <v>0</v>
      </c>
      <c r="U128" s="8">
        <v>8339198.8899999997</v>
      </c>
      <c r="V128" s="8">
        <v>4983616.6399999997</v>
      </c>
      <c r="W128" s="8">
        <v>0</v>
      </c>
      <c r="X128" s="8">
        <v>0</v>
      </c>
      <c r="Y128" s="8">
        <v>0</v>
      </c>
    </row>
    <row r="129" spans="1:25" outlineLevel="2" x14ac:dyDescent="0.3">
      <c r="A129">
        <v>-1</v>
      </c>
      <c r="B129">
        <v>100</v>
      </c>
      <c r="C129" t="s">
        <v>168</v>
      </c>
      <c r="D129">
        <v>0</v>
      </c>
      <c r="E129">
        <v>378</v>
      </c>
      <c r="F129">
        <v>2018</v>
      </c>
      <c r="G129" t="s">
        <v>169</v>
      </c>
      <c r="H129">
        <v>10</v>
      </c>
      <c r="I129" t="s">
        <v>170</v>
      </c>
      <c r="J129" t="s">
        <v>171</v>
      </c>
      <c r="K129" t="s">
        <v>171</v>
      </c>
      <c r="L129" t="s">
        <v>299</v>
      </c>
      <c r="M129" s="8">
        <v>22323815.719999999</v>
      </c>
      <c r="N129" s="8">
        <v>0</v>
      </c>
      <c r="O129" s="8">
        <v>0</v>
      </c>
      <c r="P129" s="8">
        <v>22323815.719999999</v>
      </c>
      <c r="Q129" s="8">
        <v>1370080.04</v>
      </c>
      <c r="R129" s="8">
        <v>17797817.120000001</v>
      </c>
      <c r="S129" s="8">
        <v>0</v>
      </c>
      <c r="T129" s="8">
        <v>0</v>
      </c>
      <c r="U129" s="8">
        <v>22323815.719999999</v>
      </c>
      <c r="V129" s="8">
        <v>19167897.16</v>
      </c>
      <c r="W129" s="8">
        <v>0</v>
      </c>
      <c r="X129" s="8">
        <v>0</v>
      </c>
      <c r="Y129" s="8">
        <v>0</v>
      </c>
    </row>
    <row r="130" spans="1:25" outlineLevel="2" x14ac:dyDescent="0.3">
      <c r="A130">
        <v>-1</v>
      </c>
      <c r="B130">
        <v>100</v>
      </c>
      <c r="C130" t="s">
        <v>168</v>
      </c>
      <c r="D130">
        <v>0</v>
      </c>
      <c r="E130">
        <v>353</v>
      </c>
      <c r="F130">
        <v>2018</v>
      </c>
      <c r="G130" t="s">
        <v>169</v>
      </c>
      <c r="H130">
        <v>10</v>
      </c>
      <c r="I130" t="s">
        <v>170</v>
      </c>
      <c r="J130" t="s">
        <v>171</v>
      </c>
      <c r="K130" t="s">
        <v>171</v>
      </c>
      <c r="L130" t="s">
        <v>300</v>
      </c>
      <c r="M130" s="8">
        <v>14735406.390000001</v>
      </c>
      <c r="N130" s="8">
        <v>0</v>
      </c>
      <c r="O130" s="8">
        <v>0</v>
      </c>
      <c r="P130" s="8">
        <v>14735406.390000001</v>
      </c>
      <c r="Q130" s="8">
        <v>6875.14</v>
      </c>
      <c r="R130" s="8">
        <v>14831827.210000001</v>
      </c>
      <c r="S130" s="8">
        <v>0</v>
      </c>
      <c r="T130" s="8">
        <v>0</v>
      </c>
      <c r="U130" s="8">
        <v>14735406.390000001</v>
      </c>
      <c r="V130" s="8">
        <v>14838702.35</v>
      </c>
      <c r="W130" s="8">
        <v>0</v>
      </c>
      <c r="X130" s="8">
        <v>0</v>
      </c>
      <c r="Y130" s="8">
        <v>0</v>
      </c>
    </row>
    <row r="131" spans="1:25" outlineLevel="2" x14ac:dyDescent="0.3">
      <c r="A131">
        <v>-1</v>
      </c>
      <c r="B131">
        <v>100</v>
      </c>
      <c r="C131" t="s">
        <v>168</v>
      </c>
      <c r="D131">
        <v>0</v>
      </c>
      <c r="E131">
        <v>354</v>
      </c>
      <c r="F131">
        <v>2018</v>
      </c>
      <c r="G131" t="s">
        <v>169</v>
      </c>
      <c r="H131">
        <v>10</v>
      </c>
      <c r="I131" t="s">
        <v>170</v>
      </c>
      <c r="J131" t="s">
        <v>171</v>
      </c>
      <c r="K131" t="s">
        <v>171</v>
      </c>
      <c r="L131" t="s">
        <v>301</v>
      </c>
      <c r="M131" s="8">
        <v>17672147.52</v>
      </c>
      <c r="N131" s="8">
        <v>0</v>
      </c>
      <c r="O131" s="8">
        <v>0</v>
      </c>
      <c r="P131" s="8">
        <v>17672147.52</v>
      </c>
      <c r="Q131" s="8">
        <v>171303.56</v>
      </c>
      <c r="R131" s="8">
        <v>16361671.390000001</v>
      </c>
      <c r="S131" s="8">
        <v>0</v>
      </c>
      <c r="T131" s="8">
        <v>0</v>
      </c>
      <c r="U131" s="8">
        <v>17672147.52</v>
      </c>
      <c r="V131" s="8">
        <v>16532974.960000001</v>
      </c>
      <c r="W131" s="8">
        <v>0</v>
      </c>
      <c r="X131" s="8">
        <v>0</v>
      </c>
      <c r="Y131" s="8">
        <v>0</v>
      </c>
    </row>
    <row r="132" spans="1:25" outlineLevel="2" x14ac:dyDescent="0.3">
      <c r="A132">
        <v>-1</v>
      </c>
      <c r="B132">
        <v>100</v>
      </c>
      <c r="C132" t="s">
        <v>168</v>
      </c>
      <c r="D132">
        <v>0</v>
      </c>
      <c r="E132">
        <v>375</v>
      </c>
      <c r="F132">
        <v>2018</v>
      </c>
      <c r="G132" t="s">
        <v>169</v>
      </c>
      <c r="H132">
        <v>10</v>
      </c>
      <c r="I132" t="s">
        <v>170</v>
      </c>
      <c r="J132" t="s">
        <v>171</v>
      </c>
      <c r="K132" t="s">
        <v>171</v>
      </c>
      <c r="L132" t="s">
        <v>302</v>
      </c>
      <c r="M132" s="8">
        <v>19179875.710000001</v>
      </c>
      <c r="N132" s="8">
        <v>0</v>
      </c>
      <c r="O132" s="8">
        <v>0</v>
      </c>
      <c r="P132" s="8">
        <v>19179875.710000001</v>
      </c>
      <c r="Q132" s="8">
        <v>1137414.28</v>
      </c>
      <c r="R132" s="8">
        <v>16563218.5</v>
      </c>
      <c r="S132" s="8">
        <v>0</v>
      </c>
      <c r="T132" s="8">
        <v>0</v>
      </c>
      <c r="U132" s="8">
        <v>19179875.710000001</v>
      </c>
      <c r="V132" s="8">
        <v>17700632.780000001</v>
      </c>
      <c r="W132" s="8">
        <v>0</v>
      </c>
      <c r="X132" s="8">
        <v>0</v>
      </c>
      <c r="Y132" s="8">
        <v>0</v>
      </c>
    </row>
    <row r="133" spans="1:25" outlineLevel="2" x14ac:dyDescent="0.3">
      <c r="A133">
        <v>-1</v>
      </c>
      <c r="B133">
        <v>100</v>
      </c>
      <c r="C133" t="s">
        <v>168</v>
      </c>
      <c r="D133">
        <v>0</v>
      </c>
      <c r="E133">
        <v>376</v>
      </c>
      <c r="F133">
        <v>2018</v>
      </c>
      <c r="G133" t="s">
        <v>169</v>
      </c>
      <c r="H133">
        <v>10</v>
      </c>
      <c r="I133" t="s">
        <v>170</v>
      </c>
      <c r="J133" t="s">
        <v>171</v>
      </c>
      <c r="K133" t="s">
        <v>171</v>
      </c>
      <c r="L133" t="s">
        <v>303</v>
      </c>
      <c r="M133" s="8">
        <v>17895092.390000001</v>
      </c>
      <c r="N133" s="8">
        <v>0</v>
      </c>
      <c r="O133" s="8">
        <v>0</v>
      </c>
      <c r="P133" s="8">
        <v>17895092.390000001</v>
      </c>
      <c r="Q133" s="8">
        <v>1059262.9099999999</v>
      </c>
      <c r="R133" s="8">
        <v>15924044.189999999</v>
      </c>
      <c r="S133" s="8">
        <v>0</v>
      </c>
      <c r="T133" s="8">
        <v>0</v>
      </c>
      <c r="U133" s="8">
        <v>17895092.390000001</v>
      </c>
      <c r="V133" s="8">
        <v>16983307.100000001</v>
      </c>
      <c r="W133" s="8">
        <v>0</v>
      </c>
      <c r="X133" s="8">
        <v>0</v>
      </c>
      <c r="Y133" s="8">
        <v>0</v>
      </c>
    </row>
    <row r="134" spans="1:25" outlineLevel="2" x14ac:dyDescent="0.3">
      <c r="A134">
        <v>-1</v>
      </c>
      <c r="B134">
        <v>100</v>
      </c>
      <c r="C134" t="s">
        <v>168</v>
      </c>
      <c r="D134">
        <v>0</v>
      </c>
      <c r="E134">
        <v>377</v>
      </c>
      <c r="F134">
        <v>2018</v>
      </c>
      <c r="G134" t="s">
        <v>169</v>
      </c>
      <c r="H134">
        <v>10</v>
      </c>
      <c r="I134" t="s">
        <v>170</v>
      </c>
      <c r="J134" t="s">
        <v>171</v>
      </c>
      <c r="K134" t="s">
        <v>171</v>
      </c>
      <c r="L134" t="s">
        <v>304</v>
      </c>
      <c r="M134" s="8">
        <v>18612683.640000001</v>
      </c>
      <c r="N134" s="8">
        <v>0</v>
      </c>
      <c r="O134" s="8">
        <v>0</v>
      </c>
      <c r="P134" s="8">
        <v>18612683.640000001</v>
      </c>
      <c r="Q134" s="8">
        <v>1105910.03</v>
      </c>
      <c r="R134" s="8">
        <v>16119280.42</v>
      </c>
      <c r="S134" s="8">
        <v>0</v>
      </c>
      <c r="T134" s="8">
        <v>0</v>
      </c>
      <c r="U134" s="8">
        <v>18612683.640000001</v>
      </c>
      <c r="V134" s="8">
        <v>17225190.449999999</v>
      </c>
      <c r="W134" s="8">
        <v>0</v>
      </c>
      <c r="X134" s="8">
        <v>0</v>
      </c>
      <c r="Y134" s="8">
        <v>0</v>
      </c>
    </row>
    <row r="135" spans="1:25" outlineLevel="2" x14ac:dyDescent="0.3">
      <c r="A135">
        <v>-1</v>
      </c>
      <c r="B135">
        <v>100</v>
      </c>
      <c r="C135" t="s">
        <v>168</v>
      </c>
      <c r="D135">
        <v>0</v>
      </c>
      <c r="E135">
        <v>355</v>
      </c>
      <c r="F135">
        <v>2018</v>
      </c>
      <c r="G135" t="s">
        <v>169</v>
      </c>
      <c r="H135">
        <v>10</v>
      </c>
      <c r="I135" t="s">
        <v>170</v>
      </c>
      <c r="J135" t="s">
        <v>171</v>
      </c>
      <c r="K135" t="s">
        <v>171</v>
      </c>
      <c r="L135" t="s">
        <v>305</v>
      </c>
      <c r="M135" s="8">
        <v>2002102.8</v>
      </c>
      <c r="N135" s="8">
        <v>0</v>
      </c>
      <c r="O135" s="8">
        <v>0</v>
      </c>
      <c r="P135" s="8">
        <v>2002102.8</v>
      </c>
      <c r="Q135" s="8">
        <v>15443.17</v>
      </c>
      <c r="R135" s="8">
        <v>1849964.69</v>
      </c>
      <c r="S135" s="8">
        <v>0</v>
      </c>
      <c r="T135" s="8">
        <v>0</v>
      </c>
      <c r="U135" s="8">
        <v>2002102.8</v>
      </c>
      <c r="V135" s="8">
        <v>1865407.86</v>
      </c>
      <c r="W135" s="8">
        <v>0</v>
      </c>
      <c r="X135" s="8">
        <v>0</v>
      </c>
      <c r="Y135" s="8">
        <v>0</v>
      </c>
    </row>
    <row r="136" spans="1:25" outlineLevel="1" x14ac:dyDescent="0.3">
      <c r="F136" s="9" t="s">
        <v>306</v>
      </c>
      <c r="Q136" s="8">
        <f>SUBTOTAL(9,Q2:Q135)</f>
        <v>205097163.09999999</v>
      </c>
    </row>
    <row r="137" spans="1:25" outlineLevel="2" x14ac:dyDescent="0.3">
      <c r="A137">
        <v>-1</v>
      </c>
      <c r="B137">
        <v>100</v>
      </c>
      <c r="C137" t="s">
        <v>168</v>
      </c>
      <c r="D137">
        <v>0</v>
      </c>
      <c r="E137">
        <v>351</v>
      </c>
      <c r="F137">
        <v>2019</v>
      </c>
      <c r="G137" t="s">
        <v>169</v>
      </c>
      <c r="H137">
        <v>10</v>
      </c>
      <c r="I137" t="s">
        <v>170</v>
      </c>
      <c r="J137" t="s">
        <v>171</v>
      </c>
      <c r="K137" t="s">
        <v>171</v>
      </c>
      <c r="L137" t="s">
        <v>172</v>
      </c>
      <c r="M137" s="8">
        <v>23379012.079999998</v>
      </c>
      <c r="N137" s="8">
        <v>0</v>
      </c>
      <c r="O137" s="8">
        <v>0</v>
      </c>
      <c r="P137" s="8">
        <v>23379012.079999998</v>
      </c>
      <c r="Q137" s="8">
        <v>250968.91</v>
      </c>
      <c r="R137" s="8">
        <v>20973485.329999998</v>
      </c>
      <c r="S137" s="8">
        <v>0</v>
      </c>
      <c r="T137" s="8">
        <v>0</v>
      </c>
      <c r="U137" s="8">
        <v>23379012.079999998</v>
      </c>
      <c r="V137" s="8">
        <v>21224454.239999998</v>
      </c>
      <c r="W137" s="8">
        <v>0</v>
      </c>
      <c r="X137" s="8">
        <v>0</v>
      </c>
      <c r="Y137" s="8">
        <v>0</v>
      </c>
    </row>
    <row r="138" spans="1:25" outlineLevel="2" x14ac:dyDescent="0.3">
      <c r="A138">
        <v>-1</v>
      </c>
      <c r="B138">
        <v>100</v>
      </c>
      <c r="C138" t="s">
        <v>168</v>
      </c>
      <c r="D138">
        <v>0</v>
      </c>
      <c r="E138">
        <v>345</v>
      </c>
      <c r="F138">
        <v>2019</v>
      </c>
      <c r="G138" t="s">
        <v>169</v>
      </c>
      <c r="H138">
        <v>10</v>
      </c>
      <c r="I138" t="s">
        <v>170</v>
      </c>
      <c r="J138" t="s">
        <v>171</v>
      </c>
      <c r="K138" t="s">
        <v>171</v>
      </c>
      <c r="L138" t="s">
        <v>173</v>
      </c>
      <c r="M138" s="8">
        <v>7270729.4000000004</v>
      </c>
      <c r="N138" s="8">
        <v>0</v>
      </c>
      <c r="O138" s="8">
        <v>0</v>
      </c>
      <c r="P138" s="8">
        <v>7270729.4000000004</v>
      </c>
      <c r="Q138" s="8">
        <v>400904.98</v>
      </c>
      <c r="R138" s="8">
        <v>5625341.2699999996</v>
      </c>
      <c r="S138" s="8">
        <v>0</v>
      </c>
      <c r="T138" s="8">
        <v>0</v>
      </c>
      <c r="U138" s="8">
        <v>7270729.4000000004</v>
      </c>
      <c r="V138" s="8">
        <v>6026246.25</v>
      </c>
      <c r="W138" s="8">
        <v>0</v>
      </c>
      <c r="X138" s="8">
        <v>0</v>
      </c>
      <c r="Y138" s="8">
        <v>0</v>
      </c>
    </row>
    <row r="139" spans="1:25" outlineLevel="2" x14ac:dyDescent="0.3">
      <c r="A139">
        <v>-1</v>
      </c>
      <c r="B139">
        <v>100</v>
      </c>
      <c r="C139" t="s">
        <v>168</v>
      </c>
      <c r="D139">
        <v>0</v>
      </c>
      <c r="E139">
        <v>346</v>
      </c>
      <c r="F139">
        <v>2019</v>
      </c>
      <c r="G139" t="s">
        <v>169</v>
      </c>
      <c r="H139">
        <v>10</v>
      </c>
      <c r="I139" t="s">
        <v>170</v>
      </c>
      <c r="J139" t="s">
        <v>171</v>
      </c>
      <c r="K139" t="s">
        <v>171</v>
      </c>
      <c r="L139" t="s">
        <v>174</v>
      </c>
      <c r="M139" s="8">
        <v>6450794.54</v>
      </c>
      <c r="N139" s="8">
        <v>0</v>
      </c>
      <c r="O139" s="8">
        <v>0</v>
      </c>
      <c r="P139" s="8">
        <v>6450794.54</v>
      </c>
      <c r="Q139" s="8">
        <v>352275.11</v>
      </c>
      <c r="R139" s="8">
        <v>4952923.03</v>
      </c>
      <c r="S139" s="8">
        <v>0</v>
      </c>
      <c r="T139" s="8">
        <v>0</v>
      </c>
      <c r="U139" s="8">
        <v>6450794.54</v>
      </c>
      <c r="V139" s="8">
        <v>5305198.1500000004</v>
      </c>
      <c r="W139" s="8">
        <v>0</v>
      </c>
      <c r="X139" s="8">
        <v>0</v>
      </c>
      <c r="Y139" s="8">
        <v>0</v>
      </c>
    </row>
    <row r="140" spans="1:25" outlineLevel="2" x14ac:dyDescent="0.3">
      <c r="A140">
        <v>-1</v>
      </c>
      <c r="B140">
        <v>100</v>
      </c>
      <c r="C140" t="s">
        <v>168</v>
      </c>
      <c r="D140">
        <v>0</v>
      </c>
      <c r="E140">
        <v>511</v>
      </c>
      <c r="F140">
        <v>2019</v>
      </c>
      <c r="G140" t="s">
        <v>169</v>
      </c>
      <c r="H140">
        <v>10</v>
      </c>
      <c r="I140" t="s">
        <v>170</v>
      </c>
      <c r="J140" t="s">
        <v>171</v>
      </c>
      <c r="K140" t="s">
        <v>171</v>
      </c>
      <c r="L140" t="s">
        <v>175</v>
      </c>
      <c r="M140" s="8">
        <v>4766330.72</v>
      </c>
      <c r="N140" s="8">
        <v>0</v>
      </c>
      <c r="O140" s="8">
        <v>0</v>
      </c>
      <c r="P140" s="8">
        <v>4766330.72</v>
      </c>
      <c r="Q140" s="8">
        <v>568873.42000000004</v>
      </c>
      <c r="R140" s="8">
        <v>3344140.79</v>
      </c>
      <c r="S140" s="8">
        <v>0</v>
      </c>
      <c r="T140" s="8">
        <v>0</v>
      </c>
      <c r="U140" s="8">
        <v>4766330.72</v>
      </c>
      <c r="V140" s="8">
        <v>3913014.21</v>
      </c>
      <c r="W140" s="8">
        <v>0</v>
      </c>
      <c r="X140" s="8">
        <v>0</v>
      </c>
      <c r="Y140" s="8">
        <v>0</v>
      </c>
    </row>
    <row r="141" spans="1:25" outlineLevel="2" x14ac:dyDescent="0.3">
      <c r="A141">
        <v>-1</v>
      </c>
      <c r="B141">
        <v>100</v>
      </c>
      <c r="C141" t="s">
        <v>168</v>
      </c>
      <c r="D141">
        <v>0</v>
      </c>
      <c r="E141">
        <v>184</v>
      </c>
      <c r="F141">
        <v>2019</v>
      </c>
      <c r="G141" t="s">
        <v>169</v>
      </c>
      <c r="H141">
        <v>10</v>
      </c>
      <c r="I141" t="s">
        <v>170</v>
      </c>
      <c r="J141" t="s">
        <v>171</v>
      </c>
      <c r="K141" t="s">
        <v>171</v>
      </c>
      <c r="L141" t="s">
        <v>176</v>
      </c>
      <c r="M141" s="8">
        <v>62850.3</v>
      </c>
      <c r="N141" s="8">
        <v>0</v>
      </c>
      <c r="O141" s="8">
        <v>0</v>
      </c>
      <c r="P141" s="8">
        <v>62850.3</v>
      </c>
      <c r="Q141" s="8">
        <v>-7555.23</v>
      </c>
      <c r="R141" s="8">
        <v>74183.149999999994</v>
      </c>
      <c r="S141" s="8">
        <v>0</v>
      </c>
      <c r="T141" s="8">
        <v>0</v>
      </c>
      <c r="U141" s="8">
        <v>62850.3</v>
      </c>
      <c r="V141" s="8">
        <v>66627.92</v>
      </c>
      <c r="W141" s="8">
        <v>0</v>
      </c>
      <c r="X141" s="8">
        <v>0</v>
      </c>
      <c r="Y141" s="8">
        <v>0</v>
      </c>
    </row>
    <row r="142" spans="1:25" outlineLevel="2" x14ac:dyDescent="0.3">
      <c r="A142">
        <v>-1</v>
      </c>
      <c r="B142">
        <v>100</v>
      </c>
      <c r="C142" t="s">
        <v>168</v>
      </c>
      <c r="D142">
        <v>0</v>
      </c>
      <c r="E142">
        <v>203</v>
      </c>
      <c r="F142">
        <v>2019</v>
      </c>
      <c r="G142" t="s">
        <v>169</v>
      </c>
      <c r="H142">
        <v>10</v>
      </c>
      <c r="I142" t="s">
        <v>170</v>
      </c>
      <c r="J142" t="s">
        <v>171</v>
      </c>
      <c r="K142" t="s">
        <v>171</v>
      </c>
      <c r="L142" t="s">
        <v>177</v>
      </c>
      <c r="M142" s="8">
        <v>14850618.91</v>
      </c>
      <c r="N142" s="8">
        <v>0</v>
      </c>
      <c r="O142" s="8">
        <v>0</v>
      </c>
      <c r="P142" s="8">
        <v>17127565.300000001</v>
      </c>
      <c r="Q142" s="8">
        <v>690739.05</v>
      </c>
      <c r="R142" s="8">
        <v>17254818.149999999</v>
      </c>
      <c r="S142" s="8">
        <v>-4553892.75</v>
      </c>
      <c r="T142" s="8">
        <v>304545.01</v>
      </c>
      <c r="U142" s="8">
        <v>19404511.66</v>
      </c>
      <c r="V142" s="8">
        <v>13391664.449999999</v>
      </c>
      <c r="W142" s="8">
        <v>304545.01</v>
      </c>
      <c r="X142" s="8">
        <v>2488692.5499999998</v>
      </c>
      <c r="Y142" s="8">
        <v>0</v>
      </c>
    </row>
    <row r="143" spans="1:25" outlineLevel="2" x14ac:dyDescent="0.3">
      <c r="A143">
        <v>-1</v>
      </c>
      <c r="B143">
        <v>100</v>
      </c>
      <c r="C143" t="s">
        <v>168</v>
      </c>
      <c r="D143">
        <v>0</v>
      </c>
      <c r="E143">
        <v>182</v>
      </c>
      <c r="F143">
        <v>2019</v>
      </c>
      <c r="G143" t="s">
        <v>169</v>
      </c>
      <c r="H143">
        <v>10</v>
      </c>
      <c r="I143" t="s">
        <v>170</v>
      </c>
      <c r="J143" t="s">
        <v>171</v>
      </c>
      <c r="K143" t="s">
        <v>171</v>
      </c>
      <c r="L143" t="s">
        <v>178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</row>
    <row r="144" spans="1:25" outlineLevel="2" x14ac:dyDescent="0.3">
      <c r="A144">
        <v>-1</v>
      </c>
      <c r="B144">
        <v>100</v>
      </c>
      <c r="C144" t="s">
        <v>168</v>
      </c>
      <c r="D144">
        <v>0</v>
      </c>
      <c r="E144">
        <v>183</v>
      </c>
      <c r="F144">
        <v>2019</v>
      </c>
      <c r="G144" t="s">
        <v>169</v>
      </c>
      <c r="H144">
        <v>10</v>
      </c>
      <c r="I144" t="s">
        <v>170</v>
      </c>
      <c r="J144" t="s">
        <v>171</v>
      </c>
      <c r="K144" t="s">
        <v>171</v>
      </c>
      <c r="L144" t="s">
        <v>179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</row>
    <row r="145" spans="1:25" outlineLevel="2" x14ac:dyDescent="0.3">
      <c r="A145">
        <v>-1</v>
      </c>
      <c r="B145">
        <v>100</v>
      </c>
      <c r="C145" t="s">
        <v>168</v>
      </c>
      <c r="D145">
        <v>0</v>
      </c>
      <c r="E145">
        <v>192</v>
      </c>
      <c r="F145">
        <v>2019</v>
      </c>
      <c r="G145" t="s">
        <v>169</v>
      </c>
      <c r="H145">
        <v>10</v>
      </c>
      <c r="I145" t="s">
        <v>170</v>
      </c>
      <c r="J145" t="s">
        <v>171</v>
      </c>
      <c r="K145" t="s">
        <v>171</v>
      </c>
      <c r="L145" t="s">
        <v>180</v>
      </c>
      <c r="M145" s="8">
        <v>1000</v>
      </c>
      <c r="N145" s="8">
        <v>0</v>
      </c>
      <c r="O145" s="8">
        <v>0</v>
      </c>
      <c r="P145" s="8">
        <v>1000</v>
      </c>
      <c r="Q145" s="8">
        <v>0</v>
      </c>
      <c r="R145" s="8">
        <v>-2.15</v>
      </c>
      <c r="S145" s="8">
        <v>0</v>
      </c>
      <c r="T145" s="8">
        <v>0</v>
      </c>
      <c r="U145" s="8">
        <v>1000</v>
      </c>
      <c r="V145" s="8">
        <v>-2.15</v>
      </c>
      <c r="W145" s="8">
        <v>0</v>
      </c>
      <c r="X145" s="8">
        <v>0</v>
      </c>
      <c r="Y145" s="8">
        <v>0</v>
      </c>
    </row>
    <row r="146" spans="1:25" outlineLevel="2" x14ac:dyDescent="0.3">
      <c r="A146">
        <v>-1</v>
      </c>
      <c r="B146">
        <v>100</v>
      </c>
      <c r="C146" t="s">
        <v>168</v>
      </c>
      <c r="D146">
        <v>0</v>
      </c>
      <c r="E146">
        <v>164</v>
      </c>
      <c r="F146">
        <v>2019</v>
      </c>
      <c r="G146" t="s">
        <v>169</v>
      </c>
      <c r="H146">
        <v>10</v>
      </c>
      <c r="I146" t="s">
        <v>170</v>
      </c>
      <c r="J146" t="s">
        <v>171</v>
      </c>
      <c r="K146" t="s">
        <v>171</v>
      </c>
      <c r="L146" t="s">
        <v>181</v>
      </c>
      <c r="M146" s="8">
        <v>30229078.23</v>
      </c>
      <c r="N146" s="8">
        <v>0</v>
      </c>
      <c r="O146" s="8">
        <v>0</v>
      </c>
      <c r="P146" s="8">
        <v>30229078.23</v>
      </c>
      <c r="Q146" s="8">
        <v>125249.02</v>
      </c>
      <c r="R146" s="8">
        <v>27991765.829999998</v>
      </c>
      <c r="S146" s="8">
        <v>0</v>
      </c>
      <c r="T146" s="8">
        <v>0</v>
      </c>
      <c r="U146" s="8">
        <v>30229078.23</v>
      </c>
      <c r="V146" s="8">
        <v>28117014.850000001</v>
      </c>
      <c r="W146" s="8">
        <v>0</v>
      </c>
      <c r="X146" s="8">
        <v>0</v>
      </c>
      <c r="Y146" s="8">
        <v>0</v>
      </c>
    </row>
    <row r="147" spans="1:25" outlineLevel="2" x14ac:dyDescent="0.3">
      <c r="A147">
        <v>-1</v>
      </c>
      <c r="B147">
        <v>100</v>
      </c>
      <c r="C147" t="s">
        <v>168</v>
      </c>
      <c r="D147">
        <v>0</v>
      </c>
      <c r="E147">
        <v>162</v>
      </c>
      <c r="F147">
        <v>2019</v>
      </c>
      <c r="G147" t="s">
        <v>169</v>
      </c>
      <c r="H147">
        <v>10</v>
      </c>
      <c r="I147" t="s">
        <v>170</v>
      </c>
      <c r="J147" t="s">
        <v>171</v>
      </c>
      <c r="K147" t="s">
        <v>171</v>
      </c>
      <c r="L147" t="s">
        <v>182</v>
      </c>
      <c r="M147" s="8">
        <v>209484.13</v>
      </c>
      <c r="N147" s="8">
        <v>0</v>
      </c>
      <c r="O147" s="8">
        <v>0</v>
      </c>
      <c r="P147" s="8">
        <v>209484.13</v>
      </c>
      <c r="Q147" s="8">
        <v>6649.09</v>
      </c>
      <c r="R147" s="8">
        <v>176035.03</v>
      </c>
      <c r="S147" s="8">
        <v>0</v>
      </c>
      <c r="T147" s="8">
        <v>0</v>
      </c>
      <c r="U147" s="8">
        <v>209484.13</v>
      </c>
      <c r="V147" s="8">
        <v>182684.12</v>
      </c>
      <c r="W147" s="8">
        <v>0</v>
      </c>
      <c r="X147" s="8">
        <v>0</v>
      </c>
      <c r="Y147" s="8">
        <v>0</v>
      </c>
    </row>
    <row r="148" spans="1:25" outlineLevel="2" x14ac:dyDescent="0.3">
      <c r="A148">
        <v>-1</v>
      </c>
      <c r="B148">
        <v>100</v>
      </c>
      <c r="C148" t="s">
        <v>168</v>
      </c>
      <c r="D148">
        <v>0</v>
      </c>
      <c r="E148">
        <v>163</v>
      </c>
      <c r="F148">
        <v>2019</v>
      </c>
      <c r="G148" t="s">
        <v>169</v>
      </c>
      <c r="H148">
        <v>10</v>
      </c>
      <c r="I148" t="s">
        <v>170</v>
      </c>
      <c r="J148" t="s">
        <v>171</v>
      </c>
      <c r="K148" t="s">
        <v>171</v>
      </c>
      <c r="L148" t="s">
        <v>183</v>
      </c>
      <c r="M148" s="8">
        <v>5227478.1100000003</v>
      </c>
      <c r="N148" s="8">
        <v>0</v>
      </c>
      <c r="O148" s="8">
        <v>0</v>
      </c>
      <c r="P148" s="8">
        <v>5227478.1100000003</v>
      </c>
      <c r="Q148" s="8">
        <v>810282.87</v>
      </c>
      <c r="R148" s="8">
        <v>3833268.77</v>
      </c>
      <c r="S148" s="8">
        <v>0</v>
      </c>
      <c r="T148" s="8">
        <v>0</v>
      </c>
      <c r="U148" s="8">
        <v>5227478.1100000003</v>
      </c>
      <c r="V148" s="8">
        <v>4643551.6399999997</v>
      </c>
      <c r="W148" s="8">
        <v>0</v>
      </c>
      <c r="X148" s="8">
        <v>0</v>
      </c>
      <c r="Y148" s="8">
        <v>0</v>
      </c>
    </row>
    <row r="149" spans="1:25" outlineLevel="2" x14ac:dyDescent="0.3">
      <c r="A149">
        <v>-1</v>
      </c>
      <c r="B149">
        <v>100</v>
      </c>
      <c r="C149" t="s">
        <v>168</v>
      </c>
      <c r="D149">
        <v>0</v>
      </c>
      <c r="E149">
        <v>165</v>
      </c>
      <c r="F149">
        <v>2019</v>
      </c>
      <c r="G149" t="s">
        <v>169</v>
      </c>
      <c r="H149">
        <v>10</v>
      </c>
      <c r="I149" t="s">
        <v>170</v>
      </c>
      <c r="J149" t="s">
        <v>171</v>
      </c>
      <c r="K149" t="s">
        <v>171</v>
      </c>
      <c r="L149" t="s">
        <v>184</v>
      </c>
      <c r="M149" s="8">
        <v>0.06</v>
      </c>
      <c r="N149" s="8">
        <v>0</v>
      </c>
      <c r="O149" s="8">
        <v>0</v>
      </c>
      <c r="P149" s="8">
        <v>0.06</v>
      </c>
      <c r="Q149" s="8">
        <v>0</v>
      </c>
      <c r="R149" s="8">
        <v>56516</v>
      </c>
      <c r="S149" s="8">
        <v>0</v>
      </c>
      <c r="T149" s="8">
        <v>0</v>
      </c>
      <c r="U149" s="8">
        <v>0.06</v>
      </c>
      <c r="V149" s="8">
        <v>56516</v>
      </c>
      <c r="W149" s="8">
        <v>0</v>
      </c>
      <c r="X149" s="8">
        <v>0</v>
      </c>
      <c r="Y149" s="8">
        <v>0</v>
      </c>
    </row>
    <row r="150" spans="1:25" outlineLevel="2" x14ac:dyDescent="0.3">
      <c r="A150">
        <v>-1</v>
      </c>
      <c r="B150">
        <v>100</v>
      </c>
      <c r="C150" t="s">
        <v>168</v>
      </c>
      <c r="D150">
        <v>0</v>
      </c>
      <c r="E150">
        <v>188</v>
      </c>
      <c r="F150">
        <v>2019</v>
      </c>
      <c r="G150" t="s">
        <v>169</v>
      </c>
      <c r="H150">
        <v>10</v>
      </c>
      <c r="I150" t="s">
        <v>170</v>
      </c>
      <c r="J150" t="s">
        <v>171</v>
      </c>
      <c r="K150" t="s">
        <v>171</v>
      </c>
      <c r="L150" t="s">
        <v>185</v>
      </c>
      <c r="M150" s="8">
        <v>9326513.3000000007</v>
      </c>
      <c r="N150" s="8">
        <v>0</v>
      </c>
      <c r="O150" s="8">
        <v>0</v>
      </c>
      <c r="P150" s="8">
        <v>9326513.3100000005</v>
      </c>
      <c r="Q150" s="8">
        <v>36824.370000000003</v>
      </c>
      <c r="R150" s="8">
        <v>9232449.2100000009</v>
      </c>
      <c r="S150" s="8">
        <v>0</v>
      </c>
      <c r="T150" s="8">
        <v>0</v>
      </c>
      <c r="U150" s="8">
        <v>9326513.3000000007</v>
      </c>
      <c r="V150" s="8">
        <v>9269273.5800000001</v>
      </c>
      <c r="W150" s="8">
        <v>0</v>
      </c>
      <c r="X150" s="8">
        <v>0</v>
      </c>
      <c r="Y150" s="8">
        <v>0</v>
      </c>
    </row>
    <row r="151" spans="1:25" outlineLevel="2" x14ac:dyDescent="0.3">
      <c r="A151">
        <v>-1</v>
      </c>
      <c r="B151">
        <v>100</v>
      </c>
      <c r="C151" t="s">
        <v>168</v>
      </c>
      <c r="D151">
        <v>0</v>
      </c>
      <c r="E151">
        <v>193</v>
      </c>
      <c r="F151">
        <v>2019</v>
      </c>
      <c r="G151" t="s">
        <v>169</v>
      </c>
      <c r="H151">
        <v>10</v>
      </c>
      <c r="I151" t="s">
        <v>170</v>
      </c>
      <c r="J151" t="s">
        <v>171</v>
      </c>
      <c r="K151" t="s">
        <v>171</v>
      </c>
      <c r="L151" t="s">
        <v>186</v>
      </c>
      <c r="M151" s="8">
        <v>1564394.37</v>
      </c>
      <c r="N151" s="8">
        <v>0</v>
      </c>
      <c r="O151" s="8">
        <v>0</v>
      </c>
      <c r="P151" s="8">
        <v>1564394.37</v>
      </c>
      <c r="Q151" s="8">
        <v>0</v>
      </c>
      <c r="R151" s="8">
        <v>0</v>
      </c>
      <c r="S151" s="8">
        <v>0</v>
      </c>
      <c r="T151" s="8">
        <v>0</v>
      </c>
      <c r="U151" s="8">
        <v>1564394.37</v>
      </c>
      <c r="V151" s="8">
        <v>0</v>
      </c>
      <c r="W151" s="8">
        <v>0</v>
      </c>
      <c r="X151" s="8">
        <v>0</v>
      </c>
      <c r="Y151" s="8">
        <v>0</v>
      </c>
    </row>
    <row r="152" spans="1:25" outlineLevel="2" x14ac:dyDescent="0.3">
      <c r="A152">
        <v>-1</v>
      </c>
      <c r="B152">
        <v>100</v>
      </c>
      <c r="C152" t="s">
        <v>168</v>
      </c>
      <c r="D152">
        <v>0</v>
      </c>
      <c r="E152">
        <v>189</v>
      </c>
      <c r="F152">
        <v>2019</v>
      </c>
      <c r="G152" t="s">
        <v>169</v>
      </c>
      <c r="H152">
        <v>10</v>
      </c>
      <c r="I152" t="s">
        <v>170</v>
      </c>
      <c r="J152" t="s">
        <v>171</v>
      </c>
      <c r="K152" t="s">
        <v>171</v>
      </c>
      <c r="L152" t="s">
        <v>187</v>
      </c>
      <c r="M152" s="8">
        <v>19464247.440000001</v>
      </c>
      <c r="N152" s="8">
        <v>0</v>
      </c>
      <c r="O152" s="8">
        <v>0</v>
      </c>
      <c r="P152" s="8">
        <v>41520742.719999999</v>
      </c>
      <c r="Q152" s="8">
        <v>3076052.9</v>
      </c>
      <c r="R152" s="8">
        <v>56777332.119999997</v>
      </c>
      <c r="S152" s="8">
        <v>-44112990.530000001</v>
      </c>
      <c r="T152" s="8">
        <v>2262229.44</v>
      </c>
      <c r="U152" s="8">
        <v>63577237.969999999</v>
      </c>
      <c r="V152" s="8">
        <v>15823454.58</v>
      </c>
      <c r="W152" s="8">
        <v>2179169.35</v>
      </c>
      <c r="X152" s="8">
        <v>18486572.5</v>
      </c>
      <c r="Y152" s="8">
        <v>0</v>
      </c>
    </row>
    <row r="153" spans="1:25" outlineLevel="2" x14ac:dyDescent="0.3">
      <c r="A153">
        <v>-1</v>
      </c>
      <c r="B153">
        <v>100</v>
      </c>
      <c r="C153" t="s">
        <v>168</v>
      </c>
      <c r="D153">
        <v>0</v>
      </c>
      <c r="E153">
        <v>181</v>
      </c>
      <c r="F153">
        <v>2019</v>
      </c>
      <c r="G153" t="s">
        <v>169</v>
      </c>
      <c r="H153">
        <v>10</v>
      </c>
      <c r="I153" t="s">
        <v>170</v>
      </c>
      <c r="J153" t="s">
        <v>171</v>
      </c>
      <c r="K153" t="s">
        <v>171</v>
      </c>
      <c r="L153" t="s">
        <v>188</v>
      </c>
      <c r="M153" s="8">
        <v>3782625.5</v>
      </c>
      <c r="N153" s="8">
        <v>0</v>
      </c>
      <c r="O153" s="8">
        <v>0</v>
      </c>
      <c r="P153" s="8">
        <v>3782625.5</v>
      </c>
      <c r="Q153" s="8">
        <v>214956.19</v>
      </c>
      <c r="R153" s="8">
        <v>3140719.01</v>
      </c>
      <c r="S153" s="8">
        <v>0</v>
      </c>
      <c r="T153" s="8">
        <v>0</v>
      </c>
      <c r="U153" s="8">
        <v>3782625.5</v>
      </c>
      <c r="V153" s="8">
        <v>3355675.19</v>
      </c>
      <c r="W153" s="8">
        <v>0</v>
      </c>
      <c r="X153" s="8">
        <v>0</v>
      </c>
      <c r="Y153" s="8">
        <v>0</v>
      </c>
    </row>
    <row r="154" spans="1:25" outlineLevel="2" x14ac:dyDescent="0.3">
      <c r="A154">
        <v>-1</v>
      </c>
      <c r="B154">
        <v>100</v>
      </c>
      <c r="C154" t="s">
        <v>168</v>
      </c>
      <c r="D154">
        <v>0</v>
      </c>
      <c r="E154">
        <v>227</v>
      </c>
      <c r="F154">
        <v>2019</v>
      </c>
      <c r="G154" t="s">
        <v>169</v>
      </c>
      <c r="H154">
        <v>10</v>
      </c>
      <c r="I154" t="s">
        <v>170</v>
      </c>
      <c r="J154" t="s">
        <v>171</v>
      </c>
      <c r="K154" t="s">
        <v>171</v>
      </c>
      <c r="L154" t="s">
        <v>189</v>
      </c>
      <c r="M154" s="8">
        <v>83782</v>
      </c>
      <c r="N154" s="8">
        <v>0</v>
      </c>
      <c r="O154" s="8">
        <v>0</v>
      </c>
      <c r="P154" s="8">
        <v>83782</v>
      </c>
      <c r="Q154" s="8">
        <v>0</v>
      </c>
      <c r="R154" s="8">
        <v>0</v>
      </c>
      <c r="S154" s="8">
        <v>0</v>
      </c>
      <c r="T154" s="8">
        <v>0</v>
      </c>
      <c r="U154" s="8">
        <v>83782</v>
      </c>
      <c r="V154" s="8">
        <v>0</v>
      </c>
      <c r="W154" s="8">
        <v>0</v>
      </c>
      <c r="X154" s="8">
        <v>0</v>
      </c>
      <c r="Y154" s="8">
        <v>0</v>
      </c>
    </row>
    <row r="155" spans="1:25" outlineLevel="2" x14ac:dyDescent="0.3">
      <c r="A155">
        <v>-1</v>
      </c>
      <c r="B155">
        <v>100</v>
      </c>
      <c r="C155" t="s">
        <v>168</v>
      </c>
      <c r="D155">
        <v>0</v>
      </c>
      <c r="E155">
        <v>233</v>
      </c>
      <c r="F155">
        <v>2019</v>
      </c>
      <c r="G155" t="s">
        <v>169</v>
      </c>
      <c r="H155">
        <v>10</v>
      </c>
      <c r="I155" t="s">
        <v>170</v>
      </c>
      <c r="J155" t="s">
        <v>171</v>
      </c>
      <c r="K155" t="s">
        <v>171</v>
      </c>
      <c r="L155" t="s">
        <v>190</v>
      </c>
      <c r="M155" s="8">
        <v>6273874.0899999999</v>
      </c>
      <c r="N155" s="8">
        <v>0</v>
      </c>
      <c r="O155" s="8">
        <v>0</v>
      </c>
      <c r="P155" s="8">
        <v>6273874.0899999999</v>
      </c>
      <c r="Q155" s="8">
        <v>342693.1</v>
      </c>
      <c r="R155" s="8">
        <v>5618990.8600000003</v>
      </c>
      <c r="S155" s="8">
        <v>0</v>
      </c>
      <c r="T155" s="8">
        <v>0</v>
      </c>
      <c r="U155" s="8">
        <v>6273874.0899999999</v>
      </c>
      <c r="V155" s="8">
        <v>5961683.96</v>
      </c>
      <c r="W155" s="8">
        <v>0</v>
      </c>
      <c r="X155" s="8">
        <v>0</v>
      </c>
      <c r="Y155" s="8">
        <v>0</v>
      </c>
    </row>
    <row r="156" spans="1:25" outlineLevel="2" x14ac:dyDescent="0.3">
      <c r="A156">
        <v>-1</v>
      </c>
      <c r="B156">
        <v>100</v>
      </c>
      <c r="C156" t="s">
        <v>168</v>
      </c>
      <c r="D156">
        <v>0</v>
      </c>
      <c r="E156">
        <v>187</v>
      </c>
      <c r="F156">
        <v>2019</v>
      </c>
      <c r="G156" t="s">
        <v>169</v>
      </c>
      <c r="H156">
        <v>10</v>
      </c>
      <c r="I156" t="s">
        <v>170</v>
      </c>
      <c r="J156" t="s">
        <v>171</v>
      </c>
      <c r="K156" t="s">
        <v>171</v>
      </c>
      <c r="L156" t="s">
        <v>191</v>
      </c>
      <c r="M156" s="8">
        <v>411158.45</v>
      </c>
      <c r="N156" s="8">
        <v>0</v>
      </c>
      <c r="O156" s="8">
        <v>0</v>
      </c>
      <c r="P156" s="8">
        <v>411158.45</v>
      </c>
      <c r="Q156" s="8">
        <v>31616.04</v>
      </c>
      <c r="R156" s="8">
        <v>339673.58</v>
      </c>
      <c r="S156" s="8">
        <v>0</v>
      </c>
      <c r="T156" s="8">
        <v>0</v>
      </c>
      <c r="U156" s="8">
        <v>411158.45</v>
      </c>
      <c r="V156" s="8">
        <v>371289.62</v>
      </c>
      <c r="W156" s="8">
        <v>0</v>
      </c>
      <c r="X156" s="8">
        <v>0</v>
      </c>
      <c r="Y156" s="8">
        <v>0</v>
      </c>
    </row>
    <row r="157" spans="1:25" outlineLevel="2" x14ac:dyDescent="0.3">
      <c r="A157">
        <v>-1</v>
      </c>
      <c r="B157">
        <v>100</v>
      </c>
      <c r="C157" t="s">
        <v>168</v>
      </c>
      <c r="D157">
        <v>0</v>
      </c>
      <c r="E157">
        <v>231</v>
      </c>
      <c r="F157">
        <v>2019</v>
      </c>
      <c r="G157" t="s">
        <v>169</v>
      </c>
      <c r="H157">
        <v>10</v>
      </c>
      <c r="I157" t="s">
        <v>170</v>
      </c>
      <c r="J157" t="s">
        <v>171</v>
      </c>
      <c r="K157" t="s">
        <v>171</v>
      </c>
      <c r="L157" t="s">
        <v>192</v>
      </c>
      <c r="M157" s="8">
        <v>233454.65</v>
      </c>
      <c r="N157" s="8">
        <v>0</v>
      </c>
      <c r="O157" s="8">
        <v>0</v>
      </c>
      <c r="P157" s="8">
        <v>233454.65</v>
      </c>
      <c r="Q157" s="8">
        <v>8369.4699999999993</v>
      </c>
      <c r="R157" s="8">
        <v>216482.87</v>
      </c>
      <c r="S157" s="8">
        <v>0</v>
      </c>
      <c r="T157" s="8">
        <v>0</v>
      </c>
      <c r="U157" s="8">
        <v>233454.65</v>
      </c>
      <c r="V157" s="8">
        <v>224852.34</v>
      </c>
      <c r="W157" s="8">
        <v>0</v>
      </c>
      <c r="X157" s="8">
        <v>0</v>
      </c>
      <c r="Y157" s="8">
        <v>0</v>
      </c>
    </row>
    <row r="158" spans="1:25" outlineLevel="2" x14ac:dyDescent="0.3">
      <c r="A158">
        <v>-1</v>
      </c>
      <c r="B158">
        <v>100</v>
      </c>
      <c r="C158" t="s">
        <v>168</v>
      </c>
      <c r="D158">
        <v>0</v>
      </c>
      <c r="E158">
        <v>504</v>
      </c>
      <c r="F158">
        <v>2019</v>
      </c>
      <c r="G158" t="s">
        <v>169</v>
      </c>
      <c r="H158">
        <v>10</v>
      </c>
      <c r="I158" t="s">
        <v>170</v>
      </c>
      <c r="J158" t="s">
        <v>171</v>
      </c>
      <c r="K158" t="s">
        <v>171</v>
      </c>
      <c r="L158" t="s">
        <v>193</v>
      </c>
      <c r="M158" s="8">
        <v>8994775.1999999993</v>
      </c>
      <c r="N158" s="8">
        <v>0</v>
      </c>
      <c r="O158" s="8">
        <v>0</v>
      </c>
      <c r="P158" s="8">
        <v>8994775.1999999993</v>
      </c>
      <c r="Q158" s="8">
        <v>230626.71</v>
      </c>
      <c r="R158" s="8">
        <v>636947.9</v>
      </c>
      <c r="S158" s="8">
        <v>0</v>
      </c>
      <c r="T158" s="8">
        <v>0</v>
      </c>
      <c r="U158" s="8">
        <v>8994775.1999999993</v>
      </c>
      <c r="V158" s="8">
        <v>867574.61</v>
      </c>
      <c r="W158" s="8">
        <v>0</v>
      </c>
      <c r="X158" s="8">
        <v>0</v>
      </c>
      <c r="Y158" s="8">
        <v>0</v>
      </c>
    </row>
    <row r="159" spans="1:25" outlineLevel="2" x14ac:dyDescent="0.3">
      <c r="A159">
        <v>-1</v>
      </c>
      <c r="B159">
        <v>100</v>
      </c>
      <c r="C159" t="s">
        <v>168</v>
      </c>
      <c r="D159">
        <v>0</v>
      </c>
      <c r="E159">
        <v>169</v>
      </c>
      <c r="F159">
        <v>2019</v>
      </c>
      <c r="G159" t="s">
        <v>169</v>
      </c>
      <c r="H159">
        <v>10</v>
      </c>
      <c r="I159" t="s">
        <v>170</v>
      </c>
      <c r="J159" t="s">
        <v>171</v>
      </c>
      <c r="K159" t="s">
        <v>171</v>
      </c>
      <c r="L159" t="s">
        <v>194</v>
      </c>
      <c r="M159" s="8">
        <v>640348.78</v>
      </c>
      <c r="N159" s="8">
        <v>0</v>
      </c>
      <c r="O159" s="8">
        <v>0</v>
      </c>
      <c r="P159" s="8">
        <v>640348.78</v>
      </c>
      <c r="Q159" s="8">
        <v>16588.509999999998</v>
      </c>
      <c r="R159" s="8">
        <v>271748.56</v>
      </c>
      <c r="S159" s="8">
        <v>0</v>
      </c>
      <c r="T159" s="8">
        <v>0</v>
      </c>
      <c r="U159" s="8">
        <v>640348.78</v>
      </c>
      <c r="V159" s="8">
        <v>288337.07</v>
      </c>
      <c r="W159" s="8">
        <v>0</v>
      </c>
      <c r="X159" s="8">
        <v>0</v>
      </c>
      <c r="Y159" s="8">
        <v>0</v>
      </c>
    </row>
    <row r="160" spans="1:25" outlineLevel="2" x14ac:dyDescent="0.3">
      <c r="A160">
        <v>-1</v>
      </c>
      <c r="B160">
        <v>100</v>
      </c>
      <c r="C160" t="s">
        <v>168</v>
      </c>
      <c r="D160">
        <v>0</v>
      </c>
      <c r="E160">
        <v>170</v>
      </c>
      <c r="F160">
        <v>2019</v>
      </c>
      <c r="G160" t="s">
        <v>169</v>
      </c>
      <c r="H160">
        <v>10</v>
      </c>
      <c r="I160" t="s">
        <v>170</v>
      </c>
      <c r="J160" t="s">
        <v>171</v>
      </c>
      <c r="K160" t="s">
        <v>171</v>
      </c>
      <c r="L160" t="s">
        <v>195</v>
      </c>
      <c r="M160" s="8">
        <v>76191.34</v>
      </c>
      <c r="N160" s="8">
        <v>0</v>
      </c>
      <c r="O160" s="8">
        <v>0</v>
      </c>
      <c r="P160" s="8">
        <v>76191.34</v>
      </c>
      <c r="Q160" s="8">
        <v>1953.54</v>
      </c>
      <c r="R160" s="8">
        <v>35146.019999999997</v>
      </c>
      <c r="S160" s="8">
        <v>0</v>
      </c>
      <c r="T160" s="8">
        <v>0</v>
      </c>
      <c r="U160" s="8">
        <v>76191.34</v>
      </c>
      <c r="V160" s="8">
        <v>37099.56</v>
      </c>
      <c r="W160" s="8">
        <v>0</v>
      </c>
      <c r="X160" s="8">
        <v>0</v>
      </c>
      <c r="Y160" s="8">
        <v>0</v>
      </c>
    </row>
    <row r="161" spans="1:25" outlineLevel="2" x14ac:dyDescent="0.3">
      <c r="A161">
        <v>-1</v>
      </c>
      <c r="B161">
        <v>100</v>
      </c>
      <c r="C161" t="s">
        <v>168</v>
      </c>
      <c r="D161">
        <v>0</v>
      </c>
      <c r="E161">
        <v>171</v>
      </c>
      <c r="F161">
        <v>2019</v>
      </c>
      <c r="G161" t="s">
        <v>169</v>
      </c>
      <c r="H161">
        <v>10</v>
      </c>
      <c r="I161" t="s">
        <v>170</v>
      </c>
      <c r="J161" t="s">
        <v>171</v>
      </c>
      <c r="K161" t="s">
        <v>171</v>
      </c>
      <c r="L161" t="s">
        <v>196</v>
      </c>
      <c r="M161" s="8">
        <v>7028.36</v>
      </c>
      <c r="N161" s="8">
        <v>0</v>
      </c>
      <c r="O161" s="8">
        <v>0</v>
      </c>
      <c r="P161" s="8">
        <v>7028.36</v>
      </c>
      <c r="Q161" s="8">
        <v>180.21</v>
      </c>
      <c r="R161" s="8">
        <v>2981.11</v>
      </c>
      <c r="S161" s="8">
        <v>0</v>
      </c>
      <c r="T161" s="8">
        <v>0</v>
      </c>
      <c r="U161" s="8">
        <v>7028.36</v>
      </c>
      <c r="V161" s="8">
        <v>3161.32</v>
      </c>
      <c r="W161" s="8">
        <v>0</v>
      </c>
      <c r="X161" s="8">
        <v>0</v>
      </c>
      <c r="Y161" s="8">
        <v>0</v>
      </c>
    </row>
    <row r="162" spans="1:25" outlineLevel="2" x14ac:dyDescent="0.3">
      <c r="A162">
        <v>-1</v>
      </c>
      <c r="B162">
        <v>100</v>
      </c>
      <c r="C162" t="s">
        <v>168</v>
      </c>
      <c r="D162">
        <v>0</v>
      </c>
      <c r="E162">
        <v>172</v>
      </c>
      <c r="F162">
        <v>2019</v>
      </c>
      <c r="G162" t="s">
        <v>169</v>
      </c>
      <c r="H162">
        <v>10</v>
      </c>
      <c r="I162" t="s">
        <v>170</v>
      </c>
      <c r="J162" t="s">
        <v>171</v>
      </c>
      <c r="K162" t="s">
        <v>171</v>
      </c>
      <c r="L162" t="s">
        <v>197</v>
      </c>
      <c r="M162" s="8">
        <v>120830.5</v>
      </c>
      <c r="N162" s="8">
        <v>0</v>
      </c>
      <c r="O162" s="8">
        <v>0</v>
      </c>
      <c r="P162" s="8">
        <v>120830.5</v>
      </c>
      <c r="Q162" s="8">
        <v>3115.27</v>
      </c>
      <c r="R162" s="8">
        <v>49680.27</v>
      </c>
      <c r="S162" s="8">
        <v>0</v>
      </c>
      <c r="T162" s="8">
        <v>0</v>
      </c>
      <c r="U162" s="8">
        <v>120830.5</v>
      </c>
      <c r="V162" s="8">
        <v>52795.54</v>
      </c>
      <c r="W162" s="8">
        <v>0</v>
      </c>
      <c r="X162" s="8">
        <v>0</v>
      </c>
      <c r="Y162" s="8">
        <v>0</v>
      </c>
    </row>
    <row r="163" spans="1:25" outlineLevel="2" x14ac:dyDescent="0.3">
      <c r="A163">
        <v>-1</v>
      </c>
      <c r="B163">
        <v>100</v>
      </c>
      <c r="C163" t="s">
        <v>168</v>
      </c>
      <c r="D163">
        <v>0</v>
      </c>
      <c r="E163">
        <v>174</v>
      </c>
      <c r="F163">
        <v>2019</v>
      </c>
      <c r="G163" t="s">
        <v>169</v>
      </c>
      <c r="H163">
        <v>10</v>
      </c>
      <c r="I163" t="s">
        <v>170</v>
      </c>
      <c r="J163" t="s">
        <v>171</v>
      </c>
      <c r="K163" t="s">
        <v>171</v>
      </c>
      <c r="L163" t="s">
        <v>198</v>
      </c>
      <c r="M163" s="8">
        <v>52220389.100000001</v>
      </c>
      <c r="N163" s="8">
        <v>0</v>
      </c>
      <c r="O163" s="8">
        <v>0</v>
      </c>
      <c r="P163" s="8">
        <v>52220389.100000001</v>
      </c>
      <c r="Q163" s="8">
        <v>1528547.01</v>
      </c>
      <c r="R163" s="8">
        <v>33306288.489999998</v>
      </c>
      <c r="S163" s="8">
        <v>0</v>
      </c>
      <c r="T163" s="8">
        <v>0</v>
      </c>
      <c r="U163" s="8">
        <v>52220389.100000001</v>
      </c>
      <c r="V163" s="8">
        <v>34834835.5</v>
      </c>
      <c r="W163" s="8">
        <v>0</v>
      </c>
      <c r="X163" s="8">
        <v>0</v>
      </c>
      <c r="Y163" s="8">
        <v>0</v>
      </c>
    </row>
    <row r="164" spans="1:25" outlineLevel="2" x14ac:dyDescent="0.3">
      <c r="A164">
        <v>-1</v>
      </c>
      <c r="B164">
        <v>100</v>
      </c>
      <c r="C164" t="s">
        <v>168</v>
      </c>
      <c r="D164">
        <v>0</v>
      </c>
      <c r="E164">
        <v>175</v>
      </c>
      <c r="F164">
        <v>2019</v>
      </c>
      <c r="G164" t="s">
        <v>169</v>
      </c>
      <c r="H164">
        <v>10</v>
      </c>
      <c r="I164" t="s">
        <v>170</v>
      </c>
      <c r="J164" t="s">
        <v>171</v>
      </c>
      <c r="K164" t="s">
        <v>171</v>
      </c>
      <c r="L164" t="s">
        <v>199</v>
      </c>
      <c r="M164" s="8">
        <v>16</v>
      </c>
      <c r="N164" s="8">
        <v>0</v>
      </c>
      <c r="O164" s="8">
        <v>0</v>
      </c>
      <c r="P164" s="8">
        <v>16</v>
      </c>
      <c r="Q164" s="8">
        <v>0.41</v>
      </c>
      <c r="R164" s="8">
        <v>9.43</v>
      </c>
      <c r="S164" s="8">
        <v>0</v>
      </c>
      <c r="T164" s="8">
        <v>0</v>
      </c>
      <c r="U164" s="8">
        <v>16</v>
      </c>
      <c r="V164" s="8">
        <v>9.84</v>
      </c>
      <c r="W164" s="8">
        <v>0</v>
      </c>
      <c r="X164" s="8">
        <v>0</v>
      </c>
      <c r="Y164" s="8">
        <v>0</v>
      </c>
    </row>
    <row r="165" spans="1:25" outlineLevel="2" x14ac:dyDescent="0.3">
      <c r="A165">
        <v>-1</v>
      </c>
      <c r="B165">
        <v>100</v>
      </c>
      <c r="C165" t="s">
        <v>168</v>
      </c>
      <c r="D165">
        <v>0</v>
      </c>
      <c r="E165">
        <v>177</v>
      </c>
      <c r="F165">
        <v>2019</v>
      </c>
      <c r="G165" t="s">
        <v>169</v>
      </c>
      <c r="H165">
        <v>10</v>
      </c>
      <c r="I165" t="s">
        <v>170</v>
      </c>
      <c r="J165" t="s">
        <v>171</v>
      </c>
      <c r="K165" t="s">
        <v>171</v>
      </c>
      <c r="L165" t="s">
        <v>200</v>
      </c>
      <c r="M165" s="8">
        <v>82</v>
      </c>
      <c r="N165" s="8">
        <v>0</v>
      </c>
      <c r="O165" s="8">
        <v>0</v>
      </c>
      <c r="P165" s="8">
        <v>82</v>
      </c>
      <c r="Q165" s="8">
        <v>2.6</v>
      </c>
      <c r="R165" s="8">
        <v>59.8</v>
      </c>
      <c r="S165" s="8">
        <v>0</v>
      </c>
      <c r="T165" s="8">
        <v>0</v>
      </c>
      <c r="U165" s="8">
        <v>82</v>
      </c>
      <c r="V165" s="8">
        <v>62.4</v>
      </c>
      <c r="W165" s="8">
        <v>0</v>
      </c>
      <c r="X165" s="8">
        <v>0</v>
      </c>
      <c r="Y165" s="8">
        <v>0</v>
      </c>
    </row>
    <row r="166" spans="1:25" outlineLevel="2" x14ac:dyDescent="0.3">
      <c r="A166">
        <v>-1</v>
      </c>
      <c r="B166">
        <v>100</v>
      </c>
      <c r="C166" t="s">
        <v>168</v>
      </c>
      <c r="D166">
        <v>0</v>
      </c>
      <c r="E166">
        <v>178</v>
      </c>
      <c r="F166">
        <v>2019</v>
      </c>
      <c r="G166" t="s">
        <v>169</v>
      </c>
      <c r="H166">
        <v>10</v>
      </c>
      <c r="I166" t="s">
        <v>170</v>
      </c>
      <c r="J166" t="s">
        <v>171</v>
      </c>
      <c r="K166" t="s">
        <v>171</v>
      </c>
      <c r="L166" t="s">
        <v>201</v>
      </c>
      <c r="M166" s="8">
        <v>390</v>
      </c>
      <c r="N166" s="8">
        <v>0</v>
      </c>
      <c r="O166" s="8">
        <v>0</v>
      </c>
      <c r="P166" s="8">
        <v>390</v>
      </c>
      <c r="Q166" s="8">
        <v>12.38</v>
      </c>
      <c r="R166" s="8">
        <v>284.74</v>
      </c>
      <c r="S166" s="8">
        <v>0</v>
      </c>
      <c r="T166" s="8">
        <v>0</v>
      </c>
      <c r="U166" s="8">
        <v>390</v>
      </c>
      <c r="V166" s="8">
        <v>297.12</v>
      </c>
      <c r="W166" s="8">
        <v>0</v>
      </c>
      <c r="X166" s="8">
        <v>0</v>
      </c>
      <c r="Y166" s="8">
        <v>0</v>
      </c>
    </row>
    <row r="167" spans="1:25" outlineLevel="2" x14ac:dyDescent="0.3">
      <c r="A167">
        <v>-1</v>
      </c>
      <c r="B167">
        <v>100</v>
      </c>
      <c r="C167" t="s">
        <v>168</v>
      </c>
      <c r="D167">
        <v>0</v>
      </c>
      <c r="E167">
        <v>179</v>
      </c>
      <c r="F167">
        <v>2019</v>
      </c>
      <c r="G167" t="s">
        <v>169</v>
      </c>
      <c r="H167">
        <v>10</v>
      </c>
      <c r="I167" t="s">
        <v>170</v>
      </c>
      <c r="J167" t="s">
        <v>171</v>
      </c>
      <c r="K167" t="s">
        <v>171</v>
      </c>
      <c r="L167" t="s">
        <v>202</v>
      </c>
      <c r="M167" s="8">
        <v>290</v>
      </c>
      <c r="N167" s="8">
        <v>0</v>
      </c>
      <c r="O167" s="8">
        <v>0</v>
      </c>
      <c r="P167" s="8">
        <v>290</v>
      </c>
      <c r="Q167" s="8">
        <v>8.48</v>
      </c>
      <c r="R167" s="8">
        <v>195.03</v>
      </c>
      <c r="S167" s="8">
        <v>0</v>
      </c>
      <c r="T167" s="8">
        <v>0</v>
      </c>
      <c r="U167" s="8">
        <v>290</v>
      </c>
      <c r="V167" s="8">
        <v>203.51</v>
      </c>
      <c r="W167" s="8">
        <v>0</v>
      </c>
      <c r="X167" s="8">
        <v>0</v>
      </c>
      <c r="Y167" s="8">
        <v>0</v>
      </c>
    </row>
    <row r="168" spans="1:25" outlineLevel="2" x14ac:dyDescent="0.3">
      <c r="A168">
        <v>-1</v>
      </c>
      <c r="B168">
        <v>100</v>
      </c>
      <c r="C168" t="s">
        <v>168</v>
      </c>
      <c r="D168">
        <v>0</v>
      </c>
      <c r="E168">
        <v>180</v>
      </c>
      <c r="F168">
        <v>2019</v>
      </c>
      <c r="G168" t="s">
        <v>169</v>
      </c>
      <c r="H168">
        <v>10</v>
      </c>
      <c r="I168" t="s">
        <v>170</v>
      </c>
      <c r="J168" t="s">
        <v>171</v>
      </c>
      <c r="K168" t="s">
        <v>171</v>
      </c>
      <c r="L168" t="s">
        <v>203</v>
      </c>
      <c r="M168" s="8">
        <v>3033672.82</v>
      </c>
      <c r="N168" s="8">
        <v>0</v>
      </c>
      <c r="O168" s="8">
        <v>0</v>
      </c>
      <c r="P168" s="8">
        <v>3033672.82</v>
      </c>
      <c r="Q168" s="8">
        <v>77792.3</v>
      </c>
      <c r="R168" s="8">
        <v>483239.1</v>
      </c>
      <c r="S168" s="8">
        <v>0</v>
      </c>
      <c r="T168" s="8">
        <v>0</v>
      </c>
      <c r="U168" s="8">
        <v>3033672.82</v>
      </c>
      <c r="V168" s="8">
        <v>561031.4</v>
      </c>
      <c r="W168" s="8">
        <v>0</v>
      </c>
      <c r="X168" s="8">
        <v>0</v>
      </c>
      <c r="Y168" s="8">
        <v>0</v>
      </c>
    </row>
    <row r="169" spans="1:25" outlineLevel="2" x14ac:dyDescent="0.3">
      <c r="A169">
        <v>-1</v>
      </c>
      <c r="B169">
        <v>100</v>
      </c>
      <c r="C169" t="s">
        <v>168</v>
      </c>
      <c r="D169">
        <v>0</v>
      </c>
      <c r="E169">
        <v>166</v>
      </c>
      <c r="F169">
        <v>2019</v>
      </c>
      <c r="G169" t="s">
        <v>169</v>
      </c>
      <c r="H169">
        <v>10</v>
      </c>
      <c r="I169" t="s">
        <v>170</v>
      </c>
      <c r="J169" t="s">
        <v>171</v>
      </c>
      <c r="K169" t="s">
        <v>171</v>
      </c>
      <c r="L169" t="s">
        <v>204</v>
      </c>
      <c r="M169" s="8">
        <v>-14328734.199999999</v>
      </c>
      <c r="N169" s="8">
        <v>0</v>
      </c>
      <c r="O169" s="8">
        <v>0</v>
      </c>
      <c r="P169" s="8">
        <v>-14328734.199999999</v>
      </c>
      <c r="Q169" s="8">
        <v>0</v>
      </c>
      <c r="R169" s="8">
        <v>-14328734.199999999</v>
      </c>
      <c r="S169" s="8">
        <v>0</v>
      </c>
      <c r="T169" s="8">
        <v>0</v>
      </c>
      <c r="U169" s="8">
        <v>-14328734.199999999</v>
      </c>
      <c r="V169" s="8">
        <v>-14328734.199999999</v>
      </c>
      <c r="W169" s="8">
        <v>0</v>
      </c>
      <c r="X169" s="8">
        <v>0</v>
      </c>
      <c r="Y169" s="8">
        <v>0</v>
      </c>
    </row>
    <row r="170" spans="1:25" outlineLevel="2" x14ac:dyDescent="0.3">
      <c r="A170">
        <v>-1</v>
      </c>
      <c r="B170">
        <v>100</v>
      </c>
      <c r="C170" t="s">
        <v>168</v>
      </c>
      <c r="D170">
        <v>0</v>
      </c>
      <c r="E170">
        <v>167</v>
      </c>
      <c r="F170">
        <v>2019</v>
      </c>
      <c r="G170" t="s">
        <v>169</v>
      </c>
      <c r="H170">
        <v>10</v>
      </c>
      <c r="I170" t="s">
        <v>170</v>
      </c>
      <c r="J170" t="s">
        <v>171</v>
      </c>
      <c r="K170" t="s">
        <v>171</v>
      </c>
      <c r="L170" t="s">
        <v>205</v>
      </c>
      <c r="M170" s="8">
        <v>348126.89</v>
      </c>
      <c r="N170" s="8">
        <v>0</v>
      </c>
      <c r="O170" s="8">
        <v>0</v>
      </c>
      <c r="P170" s="8">
        <v>348126.89</v>
      </c>
      <c r="Q170" s="8">
        <v>0</v>
      </c>
      <c r="R170" s="8">
        <v>348126.89</v>
      </c>
      <c r="S170" s="8">
        <v>0</v>
      </c>
      <c r="T170" s="8">
        <v>0</v>
      </c>
      <c r="U170" s="8">
        <v>348126.89</v>
      </c>
      <c r="V170" s="8">
        <v>348126.89</v>
      </c>
      <c r="W170" s="8">
        <v>0</v>
      </c>
      <c r="X170" s="8">
        <v>0</v>
      </c>
      <c r="Y170" s="8">
        <v>0</v>
      </c>
    </row>
    <row r="171" spans="1:25" outlineLevel="2" x14ac:dyDescent="0.3">
      <c r="A171">
        <v>-1</v>
      </c>
      <c r="B171">
        <v>100</v>
      </c>
      <c r="C171" t="s">
        <v>168</v>
      </c>
      <c r="D171">
        <v>0</v>
      </c>
      <c r="E171">
        <v>168</v>
      </c>
      <c r="F171">
        <v>2019</v>
      </c>
      <c r="G171" t="s">
        <v>169</v>
      </c>
      <c r="H171">
        <v>10</v>
      </c>
      <c r="I171" t="s">
        <v>170</v>
      </c>
      <c r="J171" t="s">
        <v>171</v>
      </c>
      <c r="K171" t="s">
        <v>171</v>
      </c>
      <c r="L171" t="s">
        <v>206</v>
      </c>
      <c r="M171" s="8">
        <v>104801.2</v>
      </c>
      <c r="N171" s="8">
        <v>0</v>
      </c>
      <c r="O171" s="8">
        <v>0</v>
      </c>
      <c r="P171" s="8">
        <v>104801.2</v>
      </c>
      <c r="Q171" s="8">
        <v>0</v>
      </c>
      <c r="R171" s="8">
        <v>104801.2</v>
      </c>
      <c r="S171" s="8">
        <v>0</v>
      </c>
      <c r="T171" s="8">
        <v>0</v>
      </c>
      <c r="U171" s="8">
        <v>104801.2</v>
      </c>
      <c r="V171" s="8">
        <v>104801.2</v>
      </c>
      <c r="W171" s="8">
        <v>0</v>
      </c>
      <c r="X171" s="8">
        <v>0</v>
      </c>
      <c r="Y171" s="8">
        <v>0</v>
      </c>
    </row>
    <row r="172" spans="1:25" outlineLevel="2" x14ac:dyDescent="0.3">
      <c r="A172">
        <v>-1</v>
      </c>
      <c r="B172">
        <v>100</v>
      </c>
      <c r="C172" t="s">
        <v>168</v>
      </c>
      <c r="D172">
        <v>0</v>
      </c>
      <c r="E172">
        <v>232</v>
      </c>
      <c r="F172">
        <v>2019</v>
      </c>
      <c r="G172" t="s">
        <v>169</v>
      </c>
      <c r="H172">
        <v>10</v>
      </c>
      <c r="I172" t="s">
        <v>170</v>
      </c>
      <c r="J172" t="s">
        <v>171</v>
      </c>
      <c r="K172" t="s">
        <v>171</v>
      </c>
      <c r="L172" t="s">
        <v>207</v>
      </c>
      <c r="M172" s="8">
        <v>3959144.7</v>
      </c>
      <c r="N172" s="8">
        <v>0</v>
      </c>
      <c r="O172" s="8">
        <v>0</v>
      </c>
      <c r="P172" s="8">
        <v>3959144.7</v>
      </c>
      <c r="Q172" s="8">
        <v>108046.59</v>
      </c>
      <c r="R172" s="8">
        <v>2007554.34</v>
      </c>
      <c r="S172" s="8">
        <v>0</v>
      </c>
      <c r="T172" s="8">
        <v>0</v>
      </c>
      <c r="U172" s="8">
        <v>3959144.7</v>
      </c>
      <c r="V172" s="8">
        <v>2115600.9300000002</v>
      </c>
      <c r="W172" s="8">
        <v>0</v>
      </c>
      <c r="X172" s="8">
        <v>0</v>
      </c>
      <c r="Y172" s="8">
        <v>0</v>
      </c>
    </row>
    <row r="173" spans="1:25" outlineLevel="2" x14ac:dyDescent="0.3">
      <c r="A173">
        <v>-1</v>
      </c>
      <c r="B173">
        <v>100</v>
      </c>
      <c r="C173" t="s">
        <v>168</v>
      </c>
      <c r="D173">
        <v>0</v>
      </c>
      <c r="E173">
        <v>234</v>
      </c>
      <c r="F173">
        <v>2019</v>
      </c>
      <c r="G173" t="s">
        <v>169</v>
      </c>
      <c r="H173">
        <v>10</v>
      </c>
      <c r="I173" t="s">
        <v>170</v>
      </c>
      <c r="J173" t="s">
        <v>171</v>
      </c>
      <c r="K173" t="s">
        <v>171</v>
      </c>
      <c r="L173" t="s">
        <v>208</v>
      </c>
      <c r="M173" s="8">
        <v>1011157.81</v>
      </c>
      <c r="N173" s="8">
        <v>0</v>
      </c>
      <c r="O173" s="8">
        <v>0</v>
      </c>
      <c r="P173" s="8">
        <v>1011157.81</v>
      </c>
      <c r="Q173" s="8">
        <v>25926.09</v>
      </c>
      <c r="R173" s="8">
        <v>558513</v>
      </c>
      <c r="S173" s="8">
        <v>0</v>
      </c>
      <c r="T173" s="8">
        <v>0</v>
      </c>
      <c r="U173" s="8">
        <v>1011157.81</v>
      </c>
      <c r="V173" s="8">
        <v>584439.09</v>
      </c>
      <c r="W173" s="8">
        <v>0</v>
      </c>
      <c r="X173" s="8">
        <v>0</v>
      </c>
      <c r="Y173" s="8">
        <v>0</v>
      </c>
    </row>
    <row r="174" spans="1:25" outlineLevel="2" x14ac:dyDescent="0.3">
      <c r="A174">
        <v>-1</v>
      </c>
      <c r="B174">
        <v>100</v>
      </c>
      <c r="C174" t="s">
        <v>168</v>
      </c>
      <c r="D174">
        <v>0</v>
      </c>
      <c r="E174">
        <v>185</v>
      </c>
      <c r="F174">
        <v>2019</v>
      </c>
      <c r="G174" t="s">
        <v>169</v>
      </c>
      <c r="H174">
        <v>10</v>
      </c>
      <c r="I174" t="s">
        <v>170</v>
      </c>
      <c r="J174" t="s">
        <v>171</v>
      </c>
      <c r="K174" t="s">
        <v>171</v>
      </c>
      <c r="L174" t="s">
        <v>209</v>
      </c>
      <c r="M174" s="8">
        <v>33311.83</v>
      </c>
      <c r="N174" s="8">
        <v>0</v>
      </c>
      <c r="O174" s="8">
        <v>0</v>
      </c>
      <c r="P174" s="8">
        <v>33311.83</v>
      </c>
      <c r="Q174" s="8">
        <v>3008.03</v>
      </c>
      <c r="R174" s="8">
        <v>25791.77</v>
      </c>
      <c r="S174" s="8">
        <v>0</v>
      </c>
      <c r="T174" s="8">
        <v>0</v>
      </c>
      <c r="U174" s="8">
        <v>33311.83</v>
      </c>
      <c r="V174" s="8">
        <v>28799.8</v>
      </c>
      <c r="W174" s="8">
        <v>0</v>
      </c>
      <c r="X174" s="8">
        <v>0</v>
      </c>
      <c r="Y174" s="8">
        <v>0</v>
      </c>
    </row>
    <row r="175" spans="1:25" outlineLevel="2" x14ac:dyDescent="0.3">
      <c r="A175">
        <v>-1</v>
      </c>
      <c r="B175">
        <v>100</v>
      </c>
      <c r="C175" t="s">
        <v>168</v>
      </c>
      <c r="D175">
        <v>0</v>
      </c>
      <c r="E175">
        <v>506</v>
      </c>
      <c r="F175">
        <v>2019</v>
      </c>
      <c r="G175" t="s">
        <v>169</v>
      </c>
      <c r="H175">
        <v>10</v>
      </c>
      <c r="I175" t="s">
        <v>170</v>
      </c>
      <c r="J175" t="s">
        <v>171</v>
      </c>
      <c r="K175" t="s">
        <v>171</v>
      </c>
      <c r="L175" t="s">
        <v>210</v>
      </c>
      <c r="M175" s="8">
        <v>62878928.659999996</v>
      </c>
      <c r="N175" s="8">
        <v>0</v>
      </c>
      <c r="O175" s="8">
        <v>0</v>
      </c>
      <c r="P175" s="8">
        <v>62878928.659999996</v>
      </c>
      <c r="Q175" s="8">
        <v>3594469.19</v>
      </c>
      <c r="R175" s="8">
        <v>14950396.48</v>
      </c>
      <c r="S175" s="8">
        <v>0</v>
      </c>
      <c r="T175" s="8">
        <v>0</v>
      </c>
      <c r="U175" s="8">
        <v>62878928.659999996</v>
      </c>
      <c r="V175" s="8">
        <v>18544865.670000002</v>
      </c>
      <c r="W175" s="8">
        <v>0</v>
      </c>
      <c r="X175" s="8">
        <v>0</v>
      </c>
      <c r="Y175" s="8">
        <v>0</v>
      </c>
    </row>
    <row r="176" spans="1:25" outlineLevel="2" x14ac:dyDescent="0.3">
      <c r="A176">
        <v>-1</v>
      </c>
      <c r="B176">
        <v>100</v>
      </c>
      <c r="C176" t="s">
        <v>168</v>
      </c>
      <c r="D176">
        <v>0</v>
      </c>
      <c r="E176">
        <v>140</v>
      </c>
      <c r="F176">
        <v>2019</v>
      </c>
      <c r="G176" t="s">
        <v>169</v>
      </c>
      <c r="H176">
        <v>10</v>
      </c>
      <c r="I176" t="s">
        <v>170</v>
      </c>
      <c r="J176" t="s">
        <v>171</v>
      </c>
      <c r="K176" t="s">
        <v>171</v>
      </c>
      <c r="L176" t="s">
        <v>211</v>
      </c>
      <c r="M176" s="8">
        <v>2926612.75</v>
      </c>
      <c r="N176" s="8">
        <v>0</v>
      </c>
      <c r="O176" s="8">
        <v>0</v>
      </c>
      <c r="P176" s="8">
        <v>2926612.75</v>
      </c>
      <c r="Q176" s="8">
        <v>159344.81</v>
      </c>
      <c r="R176" s="8">
        <v>2588721.06</v>
      </c>
      <c r="S176" s="8">
        <v>0</v>
      </c>
      <c r="T176" s="8">
        <v>0</v>
      </c>
      <c r="U176" s="8">
        <v>2926612.75</v>
      </c>
      <c r="V176" s="8">
        <v>2748065.87</v>
      </c>
      <c r="W176" s="8">
        <v>0</v>
      </c>
      <c r="X176" s="8">
        <v>0</v>
      </c>
      <c r="Y176" s="8">
        <v>0</v>
      </c>
    </row>
    <row r="177" spans="1:25" outlineLevel="2" x14ac:dyDescent="0.3">
      <c r="A177">
        <v>-1</v>
      </c>
      <c r="B177">
        <v>100</v>
      </c>
      <c r="C177" t="s">
        <v>168</v>
      </c>
      <c r="D177">
        <v>0</v>
      </c>
      <c r="E177">
        <v>136</v>
      </c>
      <c r="F177">
        <v>2019</v>
      </c>
      <c r="G177" t="s">
        <v>169</v>
      </c>
      <c r="H177">
        <v>10</v>
      </c>
      <c r="I177" t="s">
        <v>170</v>
      </c>
      <c r="J177" t="s">
        <v>171</v>
      </c>
      <c r="K177" t="s">
        <v>171</v>
      </c>
      <c r="L177" t="s">
        <v>212</v>
      </c>
      <c r="M177" s="8">
        <v>1034116995.79</v>
      </c>
      <c r="N177" s="8">
        <v>0</v>
      </c>
      <c r="O177" s="8">
        <v>0</v>
      </c>
      <c r="P177" s="8">
        <v>1016294677.65</v>
      </c>
      <c r="Q177" s="8">
        <v>23739595.620000001</v>
      </c>
      <c r="R177" s="8">
        <v>819237489.10000002</v>
      </c>
      <c r="S177" s="8">
        <v>-6724888.6500000004</v>
      </c>
      <c r="T177" s="8">
        <v>284095.46000000002</v>
      </c>
      <c r="U177" s="8">
        <v>1040841884.4400001</v>
      </c>
      <c r="V177" s="8">
        <v>836252196.07000005</v>
      </c>
      <c r="W177" s="8">
        <v>284095.46000000002</v>
      </c>
      <c r="X177" s="8">
        <v>2321582.0699999998</v>
      </c>
      <c r="Y177" s="8">
        <v>0</v>
      </c>
    </row>
    <row r="178" spans="1:25" outlineLevel="2" x14ac:dyDescent="0.3">
      <c r="A178">
        <v>-1</v>
      </c>
      <c r="B178">
        <v>100</v>
      </c>
      <c r="C178" t="s">
        <v>168</v>
      </c>
      <c r="D178">
        <v>0</v>
      </c>
      <c r="E178">
        <v>139</v>
      </c>
      <c r="F178">
        <v>2019</v>
      </c>
      <c r="G178" t="s">
        <v>169</v>
      </c>
      <c r="H178">
        <v>10</v>
      </c>
      <c r="I178" t="s">
        <v>170</v>
      </c>
      <c r="J178" t="s">
        <v>171</v>
      </c>
      <c r="K178" t="s">
        <v>171</v>
      </c>
      <c r="L178" t="s">
        <v>213</v>
      </c>
      <c r="M178" s="8">
        <v>3642</v>
      </c>
      <c r="N178" s="8">
        <v>0</v>
      </c>
      <c r="O178" s="8">
        <v>0</v>
      </c>
      <c r="P178" s="8">
        <v>3642</v>
      </c>
      <c r="Q178" s="8">
        <v>0</v>
      </c>
      <c r="R178" s="8">
        <v>3642</v>
      </c>
      <c r="S178" s="8">
        <v>0</v>
      </c>
      <c r="T178" s="8">
        <v>0</v>
      </c>
      <c r="U178" s="8">
        <v>3642</v>
      </c>
      <c r="V178" s="8">
        <v>3642</v>
      </c>
      <c r="W178" s="8">
        <v>0</v>
      </c>
      <c r="X178" s="8">
        <v>0</v>
      </c>
      <c r="Y178" s="8">
        <v>0</v>
      </c>
    </row>
    <row r="179" spans="1:25" outlineLevel="2" x14ac:dyDescent="0.3">
      <c r="A179">
        <v>-1</v>
      </c>
      <c r="B179">
        <v>100</v>
      </c>
      <c r="C179" t="s">
        <v>168</v>
      </c>
      <c r="D179">
        <v>0</v>
      </c>
      <c r="E179">
        <v>137</v>
      </c>
      <c r="F179">
        <v>2019</v>
      </c>
      <c r="G179" t="s">
        <v>169</v>
      </c>
      <c r="H179">
        <v>10</v>
      </c>
      <c r="I179" t="s">
        <v>170</v>
      </c>
      <c r="J179" t="s">
        <v>171</v>
      </c>
      <c r="K179" t="s">
        <v>171</v>
      </c>
      <c r="L179" t="s">
        <v>214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</row>
    <row r="180" spans="1:25" outlineLevel="2" x14ac:dyDescent="0.3">
      <c r="A180">
        <v>-1</v>
      </c>
      <c r="B180">
        <v>100</v>
      </c>
      <c r="C180" t="s">
        <v>168</v>
      </c>
      <c r="D180">
        <v>0</v>
      </c>
      <c r="E180">
        <v>138</v>
      </c>
      <c r="F180">
        <v>2019</v>
      </c>
      <c r="G180" t="s">
        <v>169</v>
      </c>
      <c r="H180">
        <v>10</v>
      </c>
      <c r="I180" t="s">
        <v>170</v>
      </c>
      <c r="J180" t="s">
        <v>171</v>
      </c>
      <c r="K180" t="s">
        <v>171</v>
      </c>
      <c r="L180" t="s">
        <v>215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</row>
    <row r="181" spans="1:25" outlineLevel="2" x14ac:dyDescent="0.3">
      <c r="A181">
        <v>-1</v>
      </c>
      <c r="B181">
        <v>100</v>
      </c>
      <c r="C181" t="s">
        <v>168</v>
      </c>
      <c r="D181">
        <v>0</v>
      </c>
      <c r="E181">
        <v>144</v>
      </c>
      <c r="F181">
        <v>2019</v>
      </c>
      <c r="G181" t="s">
        <v>169</v>
      </c>
      <c r="H181">
        <v>10</v>
      </c>
      <c r="I181" t="s">
        <v>170</v>
      </c>
      <c r="J181" t="s">
        <v>171</v>
      </c>
      <c r="K181" t="s">
        <v>171</v>
      </c>
      <c r="L181" t="s">
        <v>216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</row>
    <row r="182" spans="1:25" outlineLevel="2" x14ac:dyDescent="0.3">
      <c r="A182">
        <v>-1</v>
      </c>
      <c r="B182">
        <v>100</v>
      </c>
      <c r="C182" t="s">
        <v>168</v>
      </c>
      <c r="D182">
        <v>0</v>
      </c>
      <c r="E182">
        <v>427</v>
      </c>
      <c r="F182">
        <v>2019</v>
      </c>
      <c r="G182" t="s">
        <v>169</v>
      </c>
      <c r="H182">
        <v>10</v>
      </c>
      <c r="I182" t="s">
        <v>170</v>
      </c>
      <c r="J182" t="s">
        <v>171</v>
      </c>
      <c r="K182" t="s">
        <v>171</v>
      </c>
      <c r="L182" t="s">
        <v>217</v>
      </c>
      <c r="M182" s="8">
        <v>2396331.2999999998</v>
      </c>
      <c r="N182" s="8">
        <v>0</v>
      </c>
      <c r="O182" s="8">
        <v>0</v>
      </c>
      <c r="P182" s="8">
        <v>2396331.2999999998</v>
      </c>
      <c r="Q182" s="8">
        <v>0</v>
      </c>
      <c r="R182" s="8">
        <v>0</v>
      </c>
      <c r="S182" s="8">
        <v>0</v>
      </c>
      <c r="T182" s="8">
        <v>0</v>
      </c>
      <c r="U182" s="8">
        <v>2396331.2999999998</v>
      </c>
      <c r="V182" s="8">
        <v>0</v>
      </c>
      <c r="W182" s="8">
        <v>0</v>
      </c>
      <c r="X182" s="8">
        <v>0</v>
      </c>
      <c r="Y182" s="8">
        <v>0</v>
      </c>
    </row>
    <row r="183" spans="1:25" outlineLevel="2" x14ac:dyDescent="0.3">
      <c r="A183">
        <v>-1</v>
      </c>
      <c r="B183">
        <v>100</v>
      </c>
      <c r="C183" t="s">
        <v>168</v>
      </c>
      <c r="D183">
        <v>0</v>
      </c>
      <c r="E183">
        <v>123</v>
      </c>
      <c r="F183">
        <v>2019</v>
      </c>
      <c r="G183" t="s">
        <v>169</v>
      </c>
      <c r="H183">
        <v>10</v>
      </c>
      <c r="I183" t="s">
        <v>170</v>
      </c>
      <c r="J183" t="s">
        <v>171</v>
      </c>
      <c r="K183" t="s">
        <v>171</v>
      </c>
      <c r="L183" t="s">
        <v>218</v>
      </c>
      <c r="M183" s="8">
        <v>66625224.420000002</v>
      </c>
      <c r="N183" s="8">
        <v>0</v>
      </c>
      <c r="O183" s="8">
        <v>0</v>
      </c>
      <c r="P183" s="8">
        <v>66621288.219999999</v>
      </c>
      <c r="Q183" s="8">
        <v>3713675.41</v>
      </c>
      <c r="R183" s="8">
        <v>19787914.52</v>
      </c>
      <c r="S183" s="8">
        <v>0</v>
      </c>
      <c r="T183" s="8">
        <v>0</v>
      </c>
      <c r="U183" s="8">
        <v>66625224.420000002</v>
      </c>
      <c r="V183" s="8">
        <v>23501589.93</v>
      </c>
      <c r="W183" s="8">
        <v>0</v>
      </c>
      <c r="X183" s="8">
        <v>0</v>
      </c>
      <c r="Y183" s="8">
        <v>0</v>
      </c>
    </row>
    <row r="184" spans="1:25" outlineLevel="2" x14ac:dyDescent="0.3">
      <c r="A184">
        <v>-1</v>
      </c>
      <c r="B184">
        <v>100</v>
      </c>
      <c r="C184" t="s">
        <v>168</v>
      </c>
      <c r="D184">
        <v>0</v>
      </c>
      <c r="E184">
        <v>122</v>
      </c>
      <c r="F184">
        <v>2019</v>
      </c>
      <c r="G184" t="s">
        <v>169</v>
      </c>
      <c r="H184">
        <v>10</v>
      </c>
      <c r="I184" t="s">
        <v>170</v>
      </c>
      <c r="J184" t="s">
        <v>171</v>
      </c>
      <c r="K184" t="s">
        <v>171</v>
      </c>
      <c r="L184" t="s">
        <v>219</v>
      </c>
      <c r="M184" s="8">
        <v>27673824.629999999</v>
      </c>
      <c r="N184" s="8">
        <v>0</v>
      </c>
      <c r="O184" s="8">
        <v>0</v>
      </c>
      <c r="P184" s="8">
        <v>27606678.640000001</v>
      </c>
      <c r="Q184" s="8">
        <v>1236304.43</v>
      </c>
      <c r="R184" s="8">
        <v>22757571.710000001</v>
      </c>
      <c r="S184" s="8">
        <v>0</v>
      </c>
      <c r="T184" s="8">
        <v>0</v>
      </c>
      <c r="U184" s="8">
        <v>27673824.629999999</v>
      </c>
      <c r="V184" s="8">
        <v>23993876.140000001</v>
      </c>
      <c r="W184" s="8">
        <v>0</v>
      </c>
      <c r="X184" s="8">
        <v>0</v>
      </c>
      <c r="Y184" s="8">
        <v>0</v>
      </c>
    </row>
    <row r="185" spans="1:25" outlineLevel="2" x14ac:dyDescent="0.3">
      <c r="A185">
        <v>-1</v>
      </c>
      <c r="B185">
        <v>100</v>
      </c>
      <c r="C185" t="s">
        <v>168</v>
      </c>
      <c r="D185">
        <v>0</v>
      </c>
      <c r="E185">
        <v>124</v>
      </c>
      <c r="F185">
        <v>2019</v>
      </c>
      <c r="G185" t="s">
        <v>169</v>
      </c>
      <c r="H185">
        <v>10</v>
      </c>
      <c r="I185" t="s">
        <v>170</v>
      </c>
      <c r="J185" t="s">
        <v>171</v>
      </c>
      <c r="K185" t="s">
        <v>171</v>
      </c>
      <c r="L185" t="s">
        <v>220</v>
      </c>
      <c r="M185" s="8">
        <v>159815</v>
      </c>
      <c r="N185" s="8">
        <v>0</v>
      </c>
      <c r="O185" s="8">
        <v>0</v>
      </c>
      <c r="P185" s="8">
        <v>159815</v>
      </c>
      <c r="Q185" s="8">
        <v>0</v>
      </c>
      <c r="R185" s="8">
        <v>159815</v>
      </c>
      <c r="S185" s="8">
        <v>0</v>
      </c>
      <c r="T185" s="8">
        <v>0</v>
      </c>
      <c r="U185" s="8">
        <v>159815</v>
      </c>
      <c r="V185" s="8">
        <v>159815</v>
      </c>
      <c r="W185" s="8">
        <v>0</v>
      </c>
      <c r="X185" s="8">
        <v>0</v>
      </c>
      <c r="Y185" s="8">
        <v>0</v>
      </c>
    </row>
    <row r="186" spans="1:25" outlineLevel="2" x14ac:dyDescent="0.3">
      <c r="A186">
        <v>-1</v>
      </c>
      <c r="B186">
        <v>100</v>
      </c>
      <c r="C186" t="s">
        <v>168</v>
      </c>
      <c r="D186">
        <v>0</v>
      </c>
      <c r="E186">
        <v>145</v>
      </c>
      <c r="F186">
        <v>2019</v>
      </c>
      <c r="G186" t="s">
        <v>169</v>
      </c>
      <c r="H186">
        <v>10</v>
      </c>
      <c r="I186" t="s">
        <v>170</v>
      </c>
      <c r="J186" t="s">
        <v>171</v>
      </c>
      <c r="K186" t="s">
        <v>171</v>
      </c>
      <c r="L186" t="s">
        <v>221</v>
      </c>
      <c r="M186" s="8">
        <v>15352963.42</v>
      </c>
      <c r="N186" s="8">
        <v>0</v>
      </c>
      <c r="O186" s="8">
        <v>0</v>
      </c>
      <c r="P186" s="8">
        <v>15352963.42</v>
      </c>
      <c r="Q186" s="8">
        <v>0</v>
      </c>
      <c r="R186" s="8">
        <v>0</v>
      </c>
      <c r="S186" s="8">
        <v>0</v>
      </c>
      <c r="T186" s="8">
        <v>0</v>
      </c>
      <c r="U186" s="8">
        <v>15352963.42</v>
      </c>
      <c r="V186" s="8">
        <v>0</v>
      </c>
      <c r="W186" s="8">
        <v>0</v>
      </c>
      <c r="X186" s="8">
        <v>0</v>
      </c>
      <c r="Y186" s="8">
        <v>0</v>
      </c>
    </row>
    <row r="187" spans="1:25" outlineLevel="2" x14ac:dyDescent="0.3">
      <c r="A187">
        <v>-1</v>
      </c>
      <c r="B187">
        <v>100</v>
      </c>
      <c r="C187" t="s">
        <v>168</v>
      </c>
      <c r="D187">
        <v>0</v>
      </c>
      <c r="E187">
        <v>228</v>
      </c>
      <c r="F187">
        <v>2019</v>
      </c>
      <c r="G187" t="s">
        <v>169</v>
      </c>
      <c r="H187">
        <v>10</v>
      </c>
      <c r="I187" t="s">
        <v>170</v>
      </c>
      <c r="J187" t="s">
        <v>171</v>
      </c>
      <c r="K187" t="s">
        <v>171</v>
      </c>
      <c r="L187" t="s">
        <v>222</v>
      </c>
      <c r="M187" s="8">
        <v>2240</v>
      </c>
      <c r="N187" s="8">
        <v>0</v>
      </c>
      <c r="O187" s="8">
        <v>0</v>
      </c>
      <c r="P187" s="8">
        <v>2240</v>
      </c>
      <c r="Q187" s="8">
        <v>0</v>
      </c>
      <c r="R187" s="8">
        <v>0</v>
      </c>
      <c r="S187" s="8">
        <v>0</v>
      </c>
      <c r="T187" s="8">
        <v>0</v>
      </c>
      <c r="U187" s="8">
        <v>2240</v>
      </c>
      <c r="V187" s="8">
        <v>0</v>
      </c>
      <c r="W187" s="8">
        <v>0</v>
      </c>
      <c r="X187" s="8">
        <v>0</v>
      </c>
      <c r="Y187" s="8">
        <v>0</v>
      </c>
    </row>
    <row r="188" spans="1:25" outlineLevel="2" x14ac:dyDescent="0.3">
      <c r="A188">
        <v>-1</v>
      </c>
      <c r="B188">
        <v>100</v>
      </c>
      <c r="C188" t="s">
        <v>168</v>
      </c>
      <c r="D188">
        <v>0</v>
      </c>
      <c r="E188">
        <v>128</v>
      </c>
      <c r="F188">
        <v>2019</v>
      </c>
      <c r="G188" t="s">
        <v>169</v>
      </c>
      <c r="H188">
        <v>10</v>
      </c>
      <c r="I188" t="s">
        <v>170</v>
      </c>
      <c r="J188" t="s">
        <v>171</v>
      </c>
      <c r="K188" t="s">
        <v>171</v>
      </c>
      <c r="L188" t="s">
        <v>223</v>
      </c>
      <c r="M188" s="8">
        <v>7531984.7800000003</v>
      </c>
      <c r="N188" s="8">
        <v>0</v>
      </c>
      <c r="O188" s="8">
        <v>0</v>
      </c>
      <c r="P188" s="8">
        <v>7531984.7800000003</v>
      </c>
      <c r="Q188" s="8">
        <v>441472.89</v>
      </c>
      <c r="R188" s="8">
        <v>6248178.2599999998</v>
      </c>
      <c r="S188" s="8">
        <v>0</v>
      </c>
      <c r="T188" s="8">
        <v>0</v>
      </c>
      <c r="U188" s="8">
        <v>7531984.7800000003</v>
      </c>
      <c r="V188" s="8">
        <v>6689651.1500000004</v>
      </c>
      <c r="W188" s="8">
        <v>0</v>
      </c>
      <c r="X188" s="8">
        <v>0</v>
      </c>
      <c r="Y188" s="8">
        <v>0</v>
      </c>
    </row>
    <row r="189" spans="1:25" outlineLevel="2" x14ac:dyDescent="0.3">
      <c r="A189">
        <v>-1</v>
      </c>
      <c r="B189">
        <v>100</v>
      </c>
      <c r="C189" t="s">
        <v>168</v>
      </c>
      <c r="D189">
        <v>0</v>
      </c>
      <c r="E189">
        <v>126</v>
      </c>
      <c r="F189">
        <v>2019</v>
      </c>
      <c r="G189" t="s">
        <v>169</v>
      </c>
      <c r="H189">
        <v>10</v>
      </c>
      <c r="I189" t="s">
        <v>170</v>
      </c>
      <c r="J189" t="s">
        <v>171</v>
      </c>
      <c r="K189" t="s">
        <v>171</v>
      </c>
      <c r="L189" t="s">
        <v>224</v>
      </c>
      <c r="M189" s="8">
        <v>23820387.07</v>
      </c>
      <c r="N189" s="8">
        <v>0</v>
      </c>
      <c r="O189" s="8">
        <v>0</v>
      </c>
      <c r="P189" s="8">
        <v>18651023.649999999</v>
      </c>
      <c r="Q189" s="8">
        <v>963101.28</v>
      </c>
      <c r="R189" s="8">
        <v>14638304.119999999</v>
      </c>
      <c r="S189" s="8">
        <v>0</v>
      </c>
      <c r="T189" s="8">
        <v>0</v>
      </c>
      <c r="U189" s="8">
        <v>23820387.07</v>
      </c>
      <c r="V189" s="8">
        <v>15601405.4</v>
      </c>
      <c r="W189" s="8">
        <v>0</v>
      </c>
      <c r="X189" s="8">
        <v>0</v>
      </c>
      <c r="Y189" s="8">
        <v>0</v>
      </c>
    </row>
    <row r="190" spans="1:25" outlineLevel="2" x14ac:dyDescent="0.3">
      <c r="A190">
        <v>-1</v>
      </c>
      <c r="B190">
        <v>100</v>
      </c>
      <c r="C190" t="s">
        <v>168</v>
      </c>
      <c r="D190">
        <v>0</v>
      </c>
      <c r="E190">
        <v>344</v>
      </c>
      <c r="F190">
        <v>2019</v>
      </c>
      <c r="G190" t="s">
        <v>169</v>
      </c>
      <c r="H190">
        <v>10</v>
      </c>
      <c r="I190" t="s">
        <v>170</v>
      </c>
      <c r="J190" t="s">
        <v>171</v>
      </c>
      <c r="K190" t="s">
        <v>171</v>
      </c>
      <c r="L190" t="s">
        <v>225</v>
      </c>
      <c r="M190" s="8">
        <v>36462490.159999996</v>
      </c>
      <c r="N190" s="8">
        <v>0</v>
      </c>
      <c r="O190" s="8">
        <v>0</v>
      </c>
      <c r="P190" s="8">
        <v>36462490.159999996</v>
      </c>
      <c r="Q190" s="8">
        <v>0</v>
      </c>
      <c r="R190" s="8">
        <v>36462490.159999996</v>
      </c>
      <c r="S190" s="8">
        <v>0</v>
      </c>
      <c r="T190" s="8">
        <v>0</v>
      </c>
      <c r="U190" s="8">
        <v>36462490.159999996</v>
      </c>
      <c r="V190" s="8">
        <v>36462490.159999996</v>
      </c>
      <c r="W190" s="8">
        <v>0</v>
      </c>
      <c r="X190" s="8">
        <v>0</v>
      </c>
      <c r="Y190" s="8">
        <v>0</v>
      </c>
    </row>
    <row r="191" spans="1:25" outlineLevel="2" x14ac:dyDescent="0.3">
      <c r="A191">
        <v>-1</v>
      </c>
      <c r="B191">
        <v>100</v>
      </c>
      <c r="C191" t="s">
        <v>168</v>
      </c>
      <c r="D191">
        <v>0</v>
      </c>
      <c r="E191">
        <v>127</v>
      </c>
      <c r="F191">
        <v>2019</v>
      </c>
      <c r="G191" t="s">
        <v>169</v>
      </c>
      <c r="H191">
        <v>10</v>
      </c>
      <c r="I191" t="s">
        <v>170</v>
      </c>
      <c r="J191" t="s">
        <v>171</v>
      </c>
      <c r="K191" t="s">
        <v>171</v>
      </c>
      <c r="L191" t="s">
        <v>226</v>
      </c>
      <c r="M191" s="8">
        <v>22906</v>
      </c>
      <c r="N191" s="8">
        <v>0</v>
      </c>
      <c r="O191" s="8">
        <v>0</v>
      </c>
      <c r="P191" s="8">
        <v>22906</v>
      </c>
      <c r="Q191" s="8">
        <v>0</v>
      </c>
      <c r="R191" s="8">
        <v>22906</v>
      </c>
      <c r="S191" s="8">
        <v>0</v>
      </c>
      <c r="T191" s="8">
        <v>0</v>
      </c>
      <c r="U191" s="8">
        <v>22906</v>
      </c>
      <c r="V191" s="8">
        <v>22906</v>
      </c>
      <c r="W191" s="8">
        <v>0</v>
      </c>
      <c r="X191" s="8">
        <v>0</v>
      </c>
      <c r="Y191" s="8">
        <v>0</v>
      </c>
    </row>
    <row r="192" spans="1:25" outlineLevel="2" x14ac:dyDescent="0.3">
      <c r="A192">
        <v>-1</v>
      </c>
      <c r="B192">
        <v>100</v>
      </c>
      <c r="C192" t="s">
        <v>168</v>
      </c>
      <c r="D192">
        <v>0</v>
      </c>
      <c r="E192">
        <v>142</v>
      </c>
      <c r="F192">
        <v>2019</v>
      </c>
      <c r="G192" t="s">
        <v>169</v>
      </c>
      <c r="H192">
        <v>10</v>
      </c>
      <c r="I192" t="s">
        <v>170</v>
      </c>
      <c r="J192" t="s">
        <v>171</v>
      </c>
      <c r="K192" t="s">
        <v>171</v>
      </c>
      <c r="L192" t="s">
        <v>227</v>
      </c>
      <c r="M192" s="8">
        <v>1581725.46</v>
      </c>
      <c r="N192" s="8">
        <v>0</v>
      </c>
      <c r="O192" s="8">
        <v>0</v>
      </c>
      <c r="P192" s="8">
        <v>1581725.46</v>
      </c>
      <c r="Q192" s="8">
        <v>29264.25</v>
      </c>
      <c r="R192" s="8">
        <v>1515716.11</v>
      </c>
      <c r="S192" s="8">
        <v>0</v>
      </c>
      <c r="T192" s="8">
        <v>0</v>
      </c>
      <c r="U192" s="8">
        <v>1581725.46</v>
      </c>
      <c r="V192" s="8">
        <v>1544980.36</v>
      </c>
      <c r="W192" s="8">
        <v>0</v>
      </c>
      <c r="X192" s="8">
        <v>0</v>
      </c>
      <c r="Y192" s="8">
        <v>0</v>
      </c>
    </row>
    <row r="193" spans="1:25" outlineLevel="2" x14ac:dyDescent="0.3">
      <c r="A193">
        <v>-1</v>
      </c>
      <c r="B193">
        <v>100</v>
      </c>
      <c r="C193" t="s">
        <v>168</v>
      </c>
      <c r="D193">
        <v>0</v>
      </c>
      <c r="E193">
        <v>509</v>
      </c>
      <c r="F193">
        <v>2019</v>
      </c>
      <c r="G193" t="s">
        <v>169</v>
      </c>
      <c r="H193">
        <v>10</v>
      </c>
      <c r="I193" t="s">
        <v>170</v>
      </c>
      <c r="J193" t="s">
        <v>171</v>
      </c>
      <c r="K193" t="s">
        <v>171</v>
      </c>
      <c r="L193" t="s">
        <v>228</v>
      </c>
      <c r="M193" s="8">
        <v>909088.21</v>
      </c>
      <c r="N193" s="8">
        <v>0</v>
      </c>
      <c r="O193" s="8">
        <v>0</v>
      </c>
      <c r="P193" s="8">
        <v>909088.21</v>
      </c>
      <c r="Q193" s="8">
        <v>82351.98</v>
      </c>
      <c r="R193" s="8">
        <v>360059.89</v>
      </c>
      <c r="S193" s="8">
        <v>0</v>
      </c>
      <c r="T193" s="8">
        <v>0</v>
      </c>
      <c r="U193" s="8">
        <v>909088.21</v>
      </c>
      <c r="V193" s="8">
        <v>442411.87</v>
      </c>
      <c r="W193" s="8">
        <v>0</v>
      </c>
      <c r="X193" s="8">
        <v>0</v>
      </c>
      <c r="Y193" s="8">
        <v>0</v>
      </c>
    </row>
    <row r="194" spans="1:25" outlineLevel="2" x14ac:dyDescent="0.3">
      <c r="A194">
        <v>-1</v>
      </c>
      <c r="B194">
        <v>100</v>
      </c>
      <c r="C194" t="s">
        <v>168</v>
      </c>
      <c r="D194">
        <v>0</v>
      </c>
      <c r="E194">
        <v>106</v>
      </c>
      <c r="F194">
        <v>2019</v>
      </c>
      <c r="G194" t="s">
        <v>169</v>
      </c>
      <c r="H194">
        <v>10</v>
      </c>
      <c r="I194" t="s">
        <v>170</v>
      </c>
      <c r="J194" t="s">
        <v>171</v>
      </c>
      <c r="K194" t="s">
        <v>171</v>
      </c>
      <c r="L194" t="s">
        <v>229</v>
      </c>
      <c r="M194" s="8">
        <v>-618393.01</v>
      </c>
      <c r="N194" s="8">
        <v>0</v>
      </c>
      <c r="O194" s="8">
        <v>0</v>
      </c>
      <c r="P194" s="8">
        <v>1706437.07</v>
      </c>
      <c r="Q194" s="8">
        <v>-39677.519999999997</v>
      </c>
      <c r="R194" s="8">
        <v>2310686.7799999998</v>
      </c>
      <c r="S194" s="8">
        <v>-2399079.69</v>
      </c>
      <c r="T194" s="8">
        <v>1067761.1000000001</v>
      </c>
      <c r="U194" s="8">
        <v>1781043.68</v>
      </c>
      <c r="V194" s="8">
        <v>-128427.43</v>
      </c>
      <c r="W194" s="8">
        <v>1067761.1000000001</v>
      </c>
      <c r="X194" s="8">
        <v>8725570.6400000006</v>
      </c>
      <c r="Y194" s="8">
        <v>0</v>
      </c>
    </row>
    <row r="195" spans="1:25" outlineLevel="2" x14ac:dyDescent="0.3">
      <c r="A195">
        <v>-1</v>
      </c>
      <c r="B195">
        <v>100</v>
      </c>
      <c r="C195" t="s">
        <v>168</v>
      </c>
      <c r="D195">
        <v>0</v>
      </c>
      <c r="E195">
        <v>107</v>
      </c>
      <c r="F195">
        <v>2019</v>
      </c>
      <c r="G195" t="s">
        <v>169</v>
      </c>
      <c r="H195">
        <v>10</v>
      </c>
      <c r="I195" t="s">
        <v>170</v>
      </c>
      <c r="J195" t="s">
        <v>171</v>
      </c>
      <c r="K195" t="s">
        <v>171</v>
      </c>
      <c r="L195" t="s">
        <v>230</v>
      </c>
      <c r="M195" s="8">
        <v>5953.41</v>
      </c>
      <c r="N195" s="8">
        <v>0</v>
      </c>
      <c r="O195" s="8">
        <v>0</v>
      </c>
      <c r="P195" s="8">
        <v>1205418.93</v>
      </c>
      <c r="Q195" s="8">
        <v>166.98</v>
      </c>
      <c r="R195" s="8">
        <v>1226559.32</v>
      </c>
      <c r="S195" s="8">
        <v>-1220997.52</v>
      </c>
      <c r="T195" s="8">
        <v>0</v>
      </c>
      <c r="U195" s="8">
        <v>1226950.93</v>
      </c>
      <c r="V195" s="8">
        <v>5728.78</v>
      </c>
      <c r="W195" s="8">
        <v>0</v>
      </c>
      <c r="X195" s="8">
        <v>0</v>
      </c>
      <c r="Y195" s="8">
        <v>0</v>
      </c>
    </row>
    <row r="196" spans="1:25" outlineLevel="2" x14ac:dyDescent="0.3">
      <c r="A196">
        <v>-1</v>
      </c>
      <c r="B196">
        <v>100</v>
      </c>
      <c r="C196" t="s">
        <v>168</v>
      </c>
      <c r="D196">
        <v>0</v>
      </c>
      <c r="E196">
        <v>108</v>
      </c>
      <c r="F196">
        <v>2019</v>
      </c>
      <c r="G196" t="s">
        <v>169</v>
      </c>
      <c r="H196">
        <v>10</v>
      </c>
      <c r="I196" t="s">
        <v>170</v>
      </c>
      <c r="J196" t="s">
        <v>171</v>
      </c>
      <c r="K196" t="s">
        <v>171</v>
      </c>
      <c r="L196" t="s">
        <v>231</v>
      </c>
      <c r="M196" s="8">
        <v>-1132640.8600000001</v>
      </c>
      <c r="N196" s="8">
        <v>0</v>
      </c>
      <c r="O196" s="8">
        <v>0</v>
      </c>
      <c r="P196" s="8">
        <v>1871135.76</v>
      </c>
      <c r="Q196" s="8">
        <v>-59244.54</v>
      </c>
      <c r="R196" s="8">
        <v>2826077.49</v>
      </c>
      <c r="S196" s="8">
        <v>-3160401.56</v>
      </c>
      <c r="T196" s="8">
        <v>0</v>
      </c>
      <c r="U196" s="8">
        <v>2036112.17</v>
      </c>
      <c r="V196" s="8">
        <v>-401920.08</v>
      </c>
      <c r="W196" s="8">
        <v>0</v>
      </c>
      <c r="X196" s="8">
        <v>0</v>
      </c>
      <c r="Y196" s="8">
        <v>0</v>
      </c>
    </row>
    <row r="197" spans="1:25" outlineLevel="2" x14ac:dyDescent="0.3">
      <c r="A197">
        <v>-1</v>
      </c>
      <c r="B197">
        <v>100</v>
      </c>
      <c r="C197" t="s">
        <v>168</v>
      </c>
      <c r="D197">
        <v>0</v>
      </c>
      <c r="E197">
        <v>109</v>
      </c>
      <c r="F197">
        <v>2019</v>
      </c>
      <c r="G197" t="s">
        <v>169</v>
      </c>
      <c r="H197">
        <v>10</v>
      </c>
      <c r="I197" t="s">
        <v>170</v>
      </c>
      <c r="J197" t="s">
        <v>171</v>
      </c>
      <c r="K197" t="s">
        <v>171</v>
      </c>
      <c r="L197" t="s">
        <v>232</v>
      </c>
      <c r="M197" s="8">
        <v>1014351.84</v>
      </c>
      <c r="N197" s="8">
        <v>0</v>
      </c>
      <c r="O197" s="8">
        <v>0</v>
      </c>
      <c r="P197" s="8">
        <v>1909908.48</v>
      </c>
      <c r="Q197" s="8">
        <v>72694.44</v>
      </c>
      <c r="R197" s="8">
        <v>1760716.53</v>
      </c>
      <c r="S197" s="8">
        <v>-1791113.26</v>
      </c>
      <c r="T197" s="8">
        <v>0</v>
      </c>
      <c r="U197" s="8">
        <v>2805465.1</v>
      </c>
      <c r="V197" s="8">
        <v>413470.71</v>
      </c>
      <c r="W197" s="8">
        <v>-371173</v>
      </c>
      <c r="X197" s="8">
        <v>0</v>
      </c>
      <c r="Y197" s="8">
        <v>0</v>
      </c>
    </row>
    <row r="198" spans="1:25" outlineLevel="2" x14ac:dyDescent="0.3">
      <c r="A198">
        <v>-1</v>
      </c>
      <c r="B198">
        <v>100</v>
      </c>
      <c r="C198" t="s">
        <v>168</v>
      </c>
      <c r="D198">
        <v>0</v>
      </c>
      <c r="E198">
        <v>117</v>
      </c>
      <c r="F198">
        <v>2019</v>
      </c>
      <c r="G198" t="s">
        <v>169</v>
      </c>
      <c r="H198">
        <v>10</v>
      </c>
      <c r="I198" t="s">
        <v>170</v>
      </c>
      <c r="J198" t="s">
        <v>171</v>
      </c>
      <c r="K198" t="s">
        <v>171</v>
      </c>
      <c r="L198" t="s">
        <v>233</v>
      </c>
      <c r="M198" s="8">
        <v>23436.91</v>
      </c>
      <c r="N198" s="8">
        <v>0</v>
      </c>
      <c r="O198" s="8">
        <v>0</v>
      </c>
      <c r="P198" s="8">
        <v>23436.91</v>
      </c>
      <c r="Q198" s="8">
        <v>824.18</v>
      </c>
      <c r="R198" s="8">
        <v>12448.04</v>
      </c>
      <c r="S198" s="8">
        <v>0</v>
      </c>
      <c r="T198" s="8">
        <v>0</v>
      </c>
      <c r="U198" s="8">
        <v>23436.91</v>
      </c>
      <c r="V198" s="8">
        <v>13272.22</v>
      </c>
      <c r="W198" s="8">
        <v>0</v>
      </c>
      <c r="X198" s="8">
        <v>0</v>
      </c>
      <c r="Y198" s="8">
        <v>0</v>
      </c>
    </row>
    <row r="199" spans="1:25" outlineLevel="2" x14ac:dyDescent="0.3">
      <c r="A199">
        <v>-1</v>
      </c>
      <c r="B199">
        <v>100</v>
      </c>
      <c r="C199" t="s">
        <v>168</v>
      </c>
      <c r="D199">
        <v>0</v>
      </c>
      <c r="E199">
        <v>110</v>
      </c>
      <c r="F199">
        <v>2019</v>
      </c>
      <c r="G199" t="s">
        <v>169</v>
      </c>
      <c r="H199">
        <v>10</v>
      </c>
      <c r="I199" t="s">
        <v>170</v>
      </c>
      <c r="J199" t="s">
        <v>171</v>
      </c>
      <c r="K199" t="s">
        <v>171</v>
      </c>
      <c r="L199" t="s">
        <v>234</v>
      </c>
      <c r="M199" s="8">
        <v>-761294.43</v>
      </c>
      <c r="N199" s="8">
        <v>0</v>
      </c>
      <c r="O199" s="8">
        <v>0</v>
      </c>
      <c r="P199" s="8">
        <v>1167504.22</v>
      </c>
      <c r="Q199" s="8">
        <v>39109.64</v>
      </c>
      <c r="R199" s="8">
        <v>2361494.9</v>
      </c>
      <c r="S199" s="8">
        <v>-3857597.31</v>
      </c>
      <c r="T199" s="8">
        <v>0</v>
      </c>
      <c r="U199" s="8">
        <v>3096302.88</v>
      </c>
      <c r="V199" s="8">
        <v>-180808.63</v>
      </c>
      <c r="W199" s="8">
        <v>-1276184.1499999999</v>
      </c>
      <c r="X199" s="8">
        <v>0</v>
      </c>
      <c r="Y199" s="8">
        <v>0</v>
      </c>
    </row>
    <row r="200" spans="1:25" outlineLevel="2" x14ac:dyDescent="0.3">
      <c r="A200">
        <v>-1</v>
      </c>
      <c r="B200">
        <v>100</v>
      </c>
      <c r="C200" t="s">
        <v>168</v>
      </c>
      <c r="D200">
        <v>0</v>
      </c>
      <c r="E200">
        <v>118</v>
      </c>
      <c r="F200">
        <v>2019</v>
      </c>
      <c r="G200" t="s">
        <v>169</v>
      </c>
      <c r="H200">
        <v>10</v>
      </c>
      <c r="I200" t="s">
        <v>170</v>
      </c>
      <c r="J200" t="s">
        <v>171</v>
      </c>
      <c r="K200" t="s">
        <v>171</v>
      </c>
      <c r="L200" t="s">
        <v>235</v>
      </c>
      <c r="M200" s="8">
        <v>34348.769999999997</v>
      </c>
      <c r="N200" s="8">
        <v>0</v>
      </c>
      <c r="O200" s="8">
        <v>0</v>
      </c>
      <c r="P200" s="8">
        <v>94949.59</v>
      </c>
      <c r="Q200" s="8">
        <v>2402.5300000000002</v>
      </c>
      <c r="R200" s="8">
        <v>126104.63</v>
      </c>
      <c r="S200" s="8">
        <v>-121201.63</v>
      </c>
      <c r="T200" s="8">
        <v>0</v>
      </c>
      <c r="U200" s="8">
        <v>155550.39999999999</v>
      </c>
      <c r="V200" s="8">
        <v>17434.14</v>
      </c>
      <c r="W200" s="8">
        <v>-10128.61</v>
      </c>
      <c r="X200" s="8">
        <v>0</v>
      </c>
      <c r="Y200" s="8">
        <v>0</v>
      </c>
    </row>
    <row r="201" spans="1:25" outlineLevel="2" x14ac:dyDescent="0.3">
      <c r="A201">
        <v>-1</v>
      </c>
      <c r="B201">
        <v>100</v>
      </c>
      <c r="C201" t="s">
        <v>168</v>
      </c>
      <c r="D201">
        <v>0</v>
      </c>
      <c r="E201">
        <v>111</v>
      </c>
      <c r="F201">
        <v>2019</v>
      </c>
      <c r="G201" t="s">
        <v>169</v>
      </c>
      <c r="H201">
        <v>10</v>
      </c>
      <c r="I201" t="s">
        <v>170</v>
      </c>
      <c r="J201" t="s">
        <v>171</v>
      </c>
      <c r="K201" t="s">
        <v>171</v>
      </c>
      <c r="L201" t="s">
        <v>236</v>
      </c>
      <c r="M201" s="8">
        <v>-3573524.49</v>
      </c>
      <c r="N201" s="8">
        <v>0</v>
      </c>
      <c r="O201" s="8">
        <v>0</v>
      </c>
      <c r="P201" s="8">
        <v>1888025.98</v>
      </c>
      <c r="Q201" s="8">
        <v>78187.89</v>
      </c>
      <c r="R201" s="8">
        <v>3634699.13</v>
      </c>
      <c r="S201" s="8">
        <v>-10923100.92</v>
      </c>
      <c r="T201" s="8">
        <v>0</v>
      </c>
      <c r="U201" s="8">
        <v>7349576.4299999997</v>
      </c>
      <c r="V201" s="8">
        <v>-2921731.79</v>
      </c>
      <c r="W201" s="8">
        <v>-4288482.1100000003</v>
      </c>
      <c r="X201" s="8">
        <v>0</v>
      </c>
      <c r="Y201" s="8">
        <v>0</v>
      </c>
    </row>
    <row r="202" spans="1:25" outlineLevel="2" x14ac:dyDescent="0.3">
      <c r="A202">
        <v>-1</v>
      </c>
      <c r="B202">
        <v>100</v>
      </c>
      <c r="C202" t="s">
        <v>168</v>
      </c>
      <c r="D202">
        <v>0</v>
      </c>
      <c r="E202">
        <v>119</v>
      </c>
      <c r="F202">
        <v>2019</v>
      </c>
      <c r="G202" t="s">
        <v>169</v>
      </c>
      <c r="H202">
        <v>10</v>
      </c>
      <c r="I202" t="s">
        <v>170</v>
      </c>
      <c r="J202" t="s">
        <v>171</v>
      </c>
      <c r="K202" t="s">
        <v>171</v>
      </c>
      <c r="L202" t="s">
        <v>237</v>
      </c>
      <c r="M202" s="8">
        <v>1633541.42</v>
      </c>
      <c r="N202" s="8">
        <v>0</v>
      </c>
      <c r="O202" s="8">
        <v>0</v>
      </c>
      <c r="P202" s="8">
        <v>2061202.02</v>
      </c>
      <c r="Q202" s="8">
        <v>194823.19</v>
      </c>
      <c r="R202" s="8">
        <v>1198397.03</v>
      </c>
      <c r="S202" s="8">
        <v>-855321.23</v>
      </c>
      <c r="T202" s="8">
        <v>0</v>
      </c>
      <c r="U202" s="8">
        <v>2488862.65</v>
      </c>
      <c r="V202" s="8">
        <v>566867.67000000004</v>
      </c>
      <c r="W202" s="8">
        <v>-28968.68</v>
      </c>
      <c r="X202" s="8">
        <v>0</v>
      </c>
      <c r="Y202" s="8">
        <v>0</v>
      </c>
    </row>
    <row r="203" spans="1:25" outlineLevel="2" x14ac:dyDescent="0.3">
      <c r="A203">
        <v>-1</v>
      </c>
      <c r="B203">
        <v>100</v>
      </c>
      <c r="C203" t="s">
        <v>168</v>
      </c>
      <c r="D203">
        <v>0</v>
      </c>
      <c r="E203">
        <v>431</v>
      </c>
      <c r="F203">
        <v>2019</v>
      </c>
      <c r="G203" t="s">
        <v>169</v>
      </c>
      <c r="H203">
        <v>10</v>
      </c>
      <c r="I203" t="s">
        <v>170</v>
      </c>
      <c r="J203" t="s">
        <v>171</v>
      </c>
      <c r="K203" t="s">
        <v>171</v>
      </c>
      <c r="L203" t="s">
        <v>238</v>
      </c>
      <c r="M203" s="8">
        <v>2913462.21</v>
      </c>
      <c r="N203" s="8">
        <v>0</v>
      </c>
      <c r="O203" s="8">
        <v>0</v>
      </c>
      <c r="P203" s="8">
        <v>2913462.21</v>
      </c>
      <c r="Q203" s="8">
        <v>166446.1</v>
      </c>
      <c r="R203" s="8">
        <v>694074.1</v>
      </c>
      <c r="S203" s="8">
        <v>0</v>
      </c>
      <c r="T203" s="8">
        <v>0</v>
      </c>
      <c r="U203" s="8">
        <v>2913462.21</v>
      </c>
      <c r="V203" s="8">
        <v>860520.2</v>
      </c>
      <c r="W203" s="8">
        <v>0</v>
      </c>
      <c r="X203" s="8">
        <v>0</v>
      </c>
      <c r="Y203" s="8">
        <v>0</v>
      </c>
    </row>
    <row r="204" spans="1:25" outlineLevel="2" x14ac:dyDescent="0.3">
      <c r="A204">
        <v>-1</v>
      </c>
      <c r="B204">
        <v>100</v>
      </c>
      <c r="C204" t="s">
        <v>168</v>
      </c>
      <c r="D204">
        <v>0</v>
      </c>
      <c r="E204">
        <v>102</v>
      </c>
      <c r="F204">
        <v>2019</v>
      </c>
      <c r="G204" t="s">
        <v>169</v>
      </c>
      <c r="H204">
        <v>10</v>
      </c>
      <c r="I204" t="s">
        <v>170</v>
      </c>
      <c r="J204" t="s">
        <v>171</v>
      </c>
      <c r="K204" t="s">
        <v>171</v>
      </c>
      <c r="L204" t="s">
        <v>239</v>
      </c>
      <c r="M204" s="8">
        <v>127078968.09</v>
      </c>
      <c r="N204" s="8">
        <v>0</v>
      </c>
      <c r="O204" s="8">
        <v>0</v>
      </c>
      <c r="P204" s="8">
        <v>127078968.09</v>
      </c>
      <c r="Q204" s="8">
        <v>2522513.6</v>
      </c>
      <c r="R204" s="8">
        <v>103144997.48</v>
      </c>
      <c r="S204" s="8">
        <v>-12232084.939999999</v>
      </c>
      <c r="T204" s="8">
        <v>533058.37</v>
      </c>
      <c r="U204" s="8">
        <v>127078968.09</v>
      </c>
      <c r="V204" s="8">
        <v>105667511.08</v>
      </c>
      <c r="W204" s="8">
        <v>533058.37</v>
      </c>
      <c r="X204" s="8">
        <v>4356066.6399999997</v>
      </c>
      <c r="Y204" s="8">
        <v>0</v>
      </c>
    </row>
    <row r="205" spans="1:25" outlineLevel="2" x14ac:dyDescent="0.3">
      <c r="A205">
        <v>-1</v>
      </c>
      <c r="B205">
        <v>100</v>
      </c>
      <c r="C205" t="s">
        <v>168</v>
      </c>
      <c r="D205">
        <v>0</v>
      </c>
      <c r="E205">
        <v>113</v>
      </c>
      <c r="F205">
        <v>2019</v>
      </c>
      <c r="G205" t="s">
        <v>169</v>
      </c>
      <c r="H205">
        <v>10</v>
      </c>
      <c r="I205" t="s">
        <v>170</v>
      </c>
      <c r="J205" t="s">
        <v>171</v>
      </c>
      <c r="K205" t="s">
        <v>171</v>
      </c>
      <c r="L205" t="s">
        <v>240</v>
      </c>
      <c r="M205" s="8">
        <v>91887175.049999997</v>
      </c>
      <c r="N205" s="8">
        <v>0</v>
      </c>
      <c r="O205" s="8">
        <v>0</v>
      </c>
      <c r="P205" s="8">
        <v>91887175.049999997</v>
      </c>
      <c r="Q205" s="8">
        <v>9142428.8900000006</v>
      </c>
      <c r="R205" s="8">
        <v>60764969.810000002</v>
      </c>
      <c r="S205" s="8">
        <v>0</v>
      </c>
      <c r="T205" s="8">
        <v>0</v>
      </c>
      <c r="U205" s="8">
        <v>91887175.049999997</v>
      </c>
      <c r="V205" s="8">
        <v>69907398.700000003</v>
      </c>
      <c r="W205" s="8">
        <v>0</v>
      </c>
      <c r="X205" s="8">
        <v>0</v>
      </c>
      <c r="Y205" s="8">
        <v>0</v>
      </c>
    </row>
    <row r="206" spans="1:25" outlineLevel="2" x14ac:dyDescent="0.3">
      <c r="A206">
        <v>-1</v>
      </c>
      <c r="B206">
        <v>100</v>
      </c>
      <c r="C206" t="s">
        <v>168</v>
      </c>
      <c r="D206">
        <v>0</v>
      </c>
      <c r="E206">
        <v>103</v>
      </c>
      <c r="F206">
        <v>2019</v>
      </c>
      <c r="G206" t="s">
        <v>169</v>
      </c>
      <c r="H206">
        <v>10</v>
      </c>
      <c r="I206" t="s">
        <v>170</v>
      </c>
      <c r="J206" t="s">
        <v>171</v>
      </c>
      <c r="K206" t="s">
        <v>171</v>
      </c>
      <c r="L206" t="s">
        <v>241</v>
      </c>
      <c r="M206" s="8">
        <v>109327845.87</v>
      </c>
      <c r="N206" s="8">
        <v>0</v>
      </c>
      <c r="O206" s="8">
        <v>0</v>
      </c>
      <c r="P206" s="8">
        <v>109327845.87</v>
      </c>
      <c r="Q206" s="8">
        <v>2341877.19</v>
      </c>
      <c r="R206" s="8">
        <v>84280641.219999999</v>
      </c>
      <c r="S206" s="8">
        <v>0</v>
      </c>
      <c r="T206" s="8">
        <v>0</v>
      </c>
      <c r="U206" s="8">
        <v>109327845.87</v>
      </c>
      <c r="V206" s="8">
        <v>86622518.409999996</v>
      </c>
      <c r="W206" s="8">
        <v>0</v>
      </c>
      <c r="X206" s="8">
        <v>0</v>
      </c>
      <c r="Y206" s="8">
        <v>0</v>
      </c>
    </row>
    <row r="207" spans="1:25" outlineLevel="2" x14ac:dyDescent="0.3">
      <c r="A207">
        <v>-1</v>
      </c>
      <c r="B207">
        <v>100</v>
      </c>
      <c r="C207" t="s">
        <v>168</v>
      </c>
      <c r="D207">
        <v>0</v>
      </c>
      <c r="E207">
        <v>114</v>
      </c>
      <c r="F207">
        <v>2019</v>
      </c>
      <c r="G207" t="s">
        <v>169</v>
      </c>
      <c r="H207">
        <v>10</v>
      </c>
      <c r="I207" t="s">
        <v>170</v>
      </c>
      <c r="J207" t="s">
        <v>171</v>
      </c>
      <c r="K207" t="s">
        <v>171</v>
      </c>
      <c r="L207" t="s">
        <v>242</v>
      </c>
      <c r="M207" s="8">
        <v>134311477.96000001</v>
      </c>
      <c r="N207" s="8">
        <v>0</v>
      </c>
      <c r="O207" s="8">
        <v>0</v>
      </c>
      <c r="P207" s="8">
        <v>134311477.96000001</v>
      </c>
      <c r="Q207" s="8">
        <v>19037962.079999998</v>
      </c>
      <c r="R207" s="8">
        <v>70766071.099999994</v>
      </c>
      <c r="S207" s="8">
        <v>0</v>
      </c>
      <c r="T207" s="8">
        <v>0</v>
      </c>
      <c r="U207" s="8">
        <v>134311477.96000001</v>
      </c>
      <c r="V207" s="8">
        <v>89804033.180000007</v>
      </c>
      <c r="W207" s="8">
        <v>0</v>
      </c>
      <c r="X207" s="8">
        <v>0</v>
      </c>
      <c r="Y207" s="8">
        <v>0</v>
      </c>
    </row>
    <row r="208" spans="1:25" outlineLevel="2" x14ac:dyDescent="0.3">
      <c r="A208">
        <v>-1</v>
      </c>
      <c r="B208">
        <v>100</v>
      </c>
      <c r="C208" t="s">
        <v>168</v>
      </c>
      <c r="D208">
        <v>0</v>
      </c>
      <c r="E208">
        <v>104</v>
      </c>
      <c r="F208">
        <v>2019</v>
      </c>
      <c r="G208" t="s">
        <v>169</v>
      </c>
      <c r="H208">
        <v>10</v>
      </c>
      <c r="I208" t="s">
        <v>170</v>
      </c>
      <c r="J208" t="s">
        <v>171</v>
      </c>
      <c r="K208" t="s">
        <v>171</v>
      </c>
      <c r="L208" t="s">
        <v>243</v>
      </c>
      <c r="M208" s="8">
        <v>250745894.78</v>
      </c>
      <c r="N208" s="8">
        <v>0</v>
      </c>
      <c r="O208" s="8">
        <v>0</v>
      </c>
      <c r="P208" s="8">
        <v>250745894.78</v>
      </c>
      <c r="Q208" s="8">
        <v>5155839.4000000004</v>
      </c>
      <c r="R208" s="8">
        <v>208104297.50999999</v>
      </c>
      <c r="S208" s="8">
        <v>0</v>
      </c>
      <c r="T208" s="8">
        <v>0</v>
      </c>
      <c r="U208" s="8">
        <v>250745894.78</v>
      </c>
      <c r="V208" s="8">
        <v>213260136.91</v>
      </c>
      <c r="W208" s="8">
        <v>0</v>
      </c>
      <c r="X208" s="8">
        <v>0</v>
      </c>
      <c r="Y208" s="8">
        <v>0</v>
      </c>
    </row>
    <row r="209" spans="1:25" outlineLevel="2" x14ac:dyDescent="0.3">
      <c r="A209">
        <v>-1</v>
      </c>
      <c r="B209">
        <v>100</v>
      </c>
      <c r="C209" t="s">
        <v>168</v>
      </c>
      <c r="D209">
        <v>0</v>
      </c>
      <c r="E209">
        <v>115</v>
      </c>
      <c r="F209">
        <v>2019</v>
      </c>
      <c r="G209" t="s">
        <v>169</v>
      </c>
      <c r="H209">
        <v>10</v>
      </c>
      <c r="I209" t="s">
        <v>170</v>
      </c>
      <c r="J209" t="s">
        <v>171</v>
      </c>
      <c r="K209" t="s">
        <v>171</v>
      </c>
      <c r="L209" t="s">
        <v>244</v>
      </c>
      <c r="M209" s="8">
        <v>158847700.30000001</v>
      </c>
      <c r="N209" s="8">
        <v>0</v>
      </c>
      <c r="O209" s="8">
        <v>0</v>
      </c>
      <c r="P209" s="8">
        <v>158847700.30000001</v>
      </c>
      <c r="Q209" s="8">
        <v>17000411.260000002</v>
      </c>
      <c r="R209" s="8">
        <v>49532224.109999999</v>
      </c>
      <c r="S209" s="8">
        <v>0</v>
      </c>
      <c r="T209" s="8">
        <v>0</v>
      </c>
      <c r="U209" s="8">
        <v>158847700.30000001</v>
      </c>
      <c r="V209" s="8">
        <v>66532635.369999997</v>
      </c>
      <c r="W209" s="8">
        <v>0</v>
      </c>
      <c r="X209" s="8">
        <v>0</v>
      </c>
      <c r="Y209" s="8">
        <v>0</v>
      </c>
    </row>
    <row r="210" spans="1:25" outlineLevel="2" x14ac:dyDescent="0.3">
      <c r="A210">
        <v>-1</v>
      </c>
      <c r="B210">
        <v>100</v>
      </c>
      <c r="C210" t="s">
        <v>168</v>
      </c>
      <c r="D210">
        <v>0</v>
      </c>
      <c r="E210">
        <v>105</v>
      </c>
      <c r="F210">
        <v>2019</v>
      </c>
      <c r="G210" t="s">
        <v>169</v>
      </c>
      <c r="H210">
        <v>10</v>
      </c>
      <c r="I210" t="s">
        <v>170</v>
      </c>
      <c r="J210" t="s">
        <v>171</v>
      </c>
      <c r="K210" t="s">
        <v>171</v>
      </c>
      <c r="L210" t="s">
        <v>245</v>
      </c>
      <c r="M210" s="8">
        <v>399511703.67000002</v>
      </c>
      <c r="N210" s="8">
        <v>0</v>
      </c>
      <c r="O210" s="8">
        <v>0</v>
      </c>
      <c r="P210" s="8">
        <v>399511703.67000002</v>
      </c>
      <c r="Q210" s="8">
        <v>8474325.7899999991</v>
      </c>
      <c r="R210" s="8">
        <v>325063137.82999998</v>
      </c>
      <c r="S210" s="8">
        <v>0</v>
      </c>
      <c r="T210" s="8">
        <v>0</v>
      </c>
      <c r="U210" s="8">
        <v>399511703.67000002</v>
      </c>
      <c r="V210" s="8">
        <v>333537463.62</v>
      </c>
      <c r="W210" s="8">
        <v>0</v>
      </c>
      <c r="X210" s="8">
        <v>0</v>
      </c>
      <c r="Y210" s="8">
        <v>0</v>
      </c>
    </row>
    <row r="211" spans="1:25" outlineLevel="2" x14ac:dyDescent="0.3">
      <c r="A211">
        <v>-1</v>
      </c>
      <c r="B211">
        <v>100</v>
      </c>
      <c r="C211" t="s">
        <v>168</v>
      </c>
      <c r="D211">
        <v>0</v>
      </c>
      <c r="E211">
        <v>116</v>
      </c>
      <c r="F211">
        <v>2019</v>
      </c>
      <c r="G211" t="s">
        <v>169</v>
      </c>
      <c r="H211">
        <v>10</v>
      </c>
      <c r="I211" t="s">
        <v>170</v>
      </c>
      <c r="J211" t="s">
        <v>171</v>
      </c>
      <c r="K211" t="s">
        <v>171</v>
      </c>
      <c r="L211" t="s">
        <v>246</v>
      </c>
      <c r="M211" s="8">
        <v>229206837.62</v>
      </c>
      <c r="N211" s="8">
        <v>0</v>
      </c>
      <c r="O211" s="8">
        <v>0</v>
      </c>
      <c r="P211" s="8">
        <v>229206837.62</v>
      </c>
      <c r="Q211" s="8">
        <v>16069487</v>
      </c>
      <c r="R211" s="8">
        <v>109906224.2</v>
      </c>
      <c r="S211" s="8">
        <v>0</v>
      </c>
      <c r="T211" s="8">
        <v>0</v>
      </c>
      <c r="U211" s="8">
        <v>229206837.62</v>
      </c>
      <c r="V211" s="8">
        <v>125975711.2</v>
      </c>
      <c r="W211" s="8">
        <v>0</v>
      </c>
      <c r="X211" s="8">
        <v>0</v>
      </c>
      <c r="Y211" s="8">
        <v>0</v>
      </c>
    </row>
    <row r="212" spans="1:25" outlineLevel="2" x14ac:dyDescent="0.3">
      <c r="A212">
        <v>-1</v>
      </c>
      <c r="B212">
        <v>100</v>
      </c>
      <c r="C212" t="s">
        <v>168</v>
      </c>
      <c r="D212">
        <v>0</v>
      </c>
      <c r="E212">
        <v>430</v>
      </c>
      <c r="F212">
        <v>2019</v>
      </c>
      <c r="G212" t="s">
        <v>169</v>
      </c>
      <c r="H212">
        <v>10</v>
      </c>
      <c r="I212" t="s">
        <v>170</v>
      </c>
      <c r="J212" t="s">
        <v>171</v>
      </c>
      <c r="K212" t="s">
        <v>171</v>
      </c>
      <c r="L212" t="s">
        <v>247</v>
      </c>
      <c r="M212" s="8">
        <v>108501.82</v>
      </c>
      <c r="N212" s="8">
        <v>0</v>
      </c>
      <c r="O212" s="8">
        <v>0</v>
      </c>
      <c r="P212" s="8">
        <v>108501.82</v>
      </c>
      <c r="Q212" s="8">
        <v>-204436.05</v>
      </c>
      <c r="R212" s="8">
        <v>2834447.05</v>
      </c>
      <c r="S212" s="8">
        <v>0</v>
      </c>
      <c r="T212" s="8">
        <v>0</v>
      </c>
      <c r="U212" s="8">
        <v>108501.82</v>
      </c>
      <c r="V212" s="8">
        <v>2630011</v>
      </c>
      <c r="W212" s="8">
        <v>0</v>
      </c>
      <c r="X212" s="8">
        <v>0</v>
      </c>
      <c r="Y212" s="8">
        <v>0</v>
      </c>
    </row>
    <row r="213" spans="1:25" outlineLevel="2" x14ac:dyDescent="0.3">
      <c r="A213">
        <v>-1</v>
      </c>
      <c r="B213">
        <v>100</v>
      </c>
      <c r="C213" t="s">
        <v>168</v>
      </c>
      <c r="D213">
        <v>0</v>
      </c>
      <c r="E213">
        <v>101</v>
      </c>
      <c r="F213">
        <v>2019</v>
      </c>
      <c r="G213" t="s">
        <v>169</v>
      </c>
      <c r="H213">
        <v>10</v>
      </c>
      <c r="I213" t="s">
        <v>170</v>
      </c>
      <c r="J213" t="s">
        <v>171</v>
      </c>
      <c r="K213" t="s">
        <v>171</v>
      </c>
      <c r="L213" t="s">
        <v>248</v>
      </c>
      <c r="M213" s="8">
        <v>427032532.17000002</v>
      </c>
      <c r="N213" s="8">
        <v>0</v>
      </c>
      <c r="O213" s="8">
        <v>0</v>
      </c>
      <c r="P213" s="8">
        <v>427032532.17000002</v>
      </c>
      <c r="Q213" s="8">
        <v>5119764.46</v>
      </c>
      <c r="R213" s="8">
        <v>388991526.31999999</v>
      </c>
      <c r="S213" s="8">
        <v>-3750773.22</v>
      </c>
      <c r="T213" s="8">
        <v>170889.82</v>
      </c>
      <c r="U213" s="8">
        <v>430783305.38999999</v>
      </c>
      <c r="V213" s="8">
        <v>390360517.56</v>
      </c>
      <c r="W213" s="8">
        <v>170889.82</v>
      </c>
      <c r="X213" s="8">
        <v>1396483.93</v>
      </c>
      <c r="Y213" s="8">
        <v>0</v>
      </c>
    </row>
    <row r="214" spans="1:25" outlineLevel="2" x14ac:dyDescent="0.3">
      <c r="A214">
        <v>-1</v>
      </c>
      <c r="B214">
        <v>100</v>
      </c>
      <c r="C214" t="s">
        <v>168</v>
      </c>
      <c r="D214">
        <v>0</v>
      </c>
      <c r="E214">
        <v>112</v>
      </c>
      <c r="F214">
        <v>2019</v>
      </c>
      <c r="G214" t="s">
        <v>169</v>
      </c>
      <c r="H214">
        <v>10</v>
      </c>
      <c r="I214" t="s">
        <v>170</v>
      </c>
      <c r="J214" t="s">
        <v>171</v>
      </c>
      <c r="K214" t="s">
        <v>171</v>
      </c>
      <c r="L214" t="s">
        <v>249</v>
      </c>
      <c r="M214" s="8">
        <v>113790097.11</v>
      </c>
      <c r="N214" s="8">
        <v>0</v>
      </c>
      <c r="O214" s="8">
        <v>0</v>
      </c>
      <c r="P214" s="8">
        <v>113790097.11</v>
      </c>
      <c r="Q214" s="8">
        <v>5812192</v>
      </c>
      <c r="R214" s="8">
        <v>78749178.459999993</v>
      </c>
      <c r="S214" s="8">
        <v>0</v>
      </c>
      <c r="T214" s="8">
        <v>0</v>
      </c>
      <c r="U214" s="8">
        <v>113790097.11</v>
      </c>
      <c r="V214" s="8">
        <v>84561370.459999993</v>
      </c>
      <c r="W214" s="8">
        <v>0</v>
      </c>
      <c r="X214" s="8">
        <v>0</v>
      </c>
      <c r="Y214" s="8">
        <v>0</v>
      </c>
    </row>
    <row r="215" spans="1:25" outlineLevel="2" x14ac:dyDescent="0.3">
      <c r="A215">
        <v>-1</v>
      </c>
      <c r="B215">
        <v>100</v>
      </c>
      <c r="C215" t="s">
        <v>168</v>
      </c>
      <c r="D215">
        <v>0</v>
      </c>
      <c r="E215">
        <v>463</v>
      </c>
      <c r="F215">
        <v>2019</v>
      </c>
      <c r="G215" t="s">
        <v>169</v>
      </c>
      <c r="H215">
        <v>10</v>
      </c>
      <c r="I215" t="s">
        <v>170</v>
      </c>
      <c r="J215" t="s">
        <v>171</v>
      </c>
      <c r="K215" t="s">
        <v>171</v>
      </c>
      <c r="L215" t="s">
        <v>250</v>
      </c>
      <c r="M215" s="8">
        <v>3277720.5</v>
      </c>
      <c r="N215" s="8">
        <v>0</v>
      </c>
      <c r="O215" s="8">
        <v>0</v>
      </c>
      <c r="P215" s="8">
        <v>3277720.5</v>
      </c>
      <c r="Q215" s="8">
        <v>58500.76</v>
      </c>
      <c r="R215" s="8">
        <v>2722042.01</v>
      </c>
      <c r="S215" s="8">
        <v>0</v>
      </c>
      <c r="T215" s="8">
        <v>0</v>
      </c>
      <c r="U215" s="8">
        <v>3277720.5</v>
      </c>
      <c r="V215" s="8">
        <v>2780542.77</v>
      </c>
      <c r="W215" s="8">
        <v>0</v>
      </c>
      <c r="X215" s="8">
        <v>0</v>
      </c>
      <c r="Y215" s="8">
        <v>0</v>
      </c>
    </row>
    <row r="216" spans="1:25" outlineLevel="2" x14ac:dyDescent="0.3">
      <c r="A216">
        <v>-1</v>
      </c>
      <c r="B216">
        <v>100</v>
      </c>
      <c r="C216" t="s">
        <v>168</v>
      </c>
      <c r="D216">
        <v>0</v>
      </c>
      <c r="E216">
        <v>395</v>
      </c>
      <c r="F216">
        <v>2019</v>
      </c>
      <c r="G216" t="s">
        <v>169</v>
      </c>
      <c r="H216">
        <v>10</v>
      </c>
      <c r="I216" t="s">
        <v>170</v>
      </c>
      <c r="J216" t="s">
        <v>171</v>
      </c>
      <c r="K216" t="s">
        <v>171</v>
      </c>
      <c r="L216" t="s">
        <v>251</v>
      </c>
      <c r="M216" s="8">
        <v>169123281.41</v>
      </c>
      <c r="N216" s="8">
        <v>0</v>
      </c>
      <c r="O216" s="8">
        <v>0</v>
      </c>
      <c r="P216" s="8">
        <v>169123281.41</v>
      </c>
      <c r="Q216" s="8">
        <v>7859217.2999999998</v>
      </c>
      <c r="R216" s="8">
        <v>71152631.75</v>
      </c>
      <c r="S216" s="8">
        <v>0</v>
      </c>
      <c r="T216" s="8">
        <v>0</v>
      </c>
      <c r="U216" s="8">
        <v>169123281.41</v>
      </c>
      <c r="V216" s="8">
        <v>79011849.049999997</v>
      </c>
      <c r="W216" s="8">
        <v>0</v>
      </c>
      <c r="X216" s="8">
        <v>0</v>
      </c>
      <c r="Y216" s="8">
        <v>0</v>
      </c>
    </row>
    <row r="217" spans="1:25" outlineLevel="2" x14ac:dyDescent="0.3">
      <c r="A217">
        <v>-1</v>
      </c>
      <c r="B217">
        <v>100</v>
      </c>
      <c r="C217" t="s">
        <v>168</v>
      </c>
      <c r="D217">
        <v>0</v>
      </c>
      <c r="E217">
        <v>471</v>
      </c>
      <c r="F217">
        <v>2019</v>
      </c>
      <c r="G217" t="s">
        <v>169</v>
      </c>
      <c r="H217">
        <v>10</v>
      </c>
      <c r="I217" t="s">
        <v>170</v>
      </c>
      <c r="J217" t="s">
        <v>171</v>
      </c>
      <c r="K217" t="s">
        <v>171</v>
      </c>
      <c r="L217" t="s">
        <v>252</v>
      </c>
      <c r="M217" s="8">
        <v>43888009.859999999</v>
      </c>
      <c r="N217" s="8">
        <v>0</v>
      </c>
      <c r="O217" s="8">
        <v>0</v>
      </c>
      <c r="P217" s="8">
        <v>43888009.859999999</v>
      </c>
      <c r="Q217" s="8">
        <v>1193535.26</v>
      </c>
      <c r="R217" s="8">
        <v>33012459.809999999</v>
      </c>
      <c r="S217" s="8">
        <v>0</v>
      </c>
      <c r="T217" s="8">
        <v>0</v>
      </c>
      <c r="U217" s="8">
        <v>43888009.859999999</v>
      </c>
      <c r="V217" s="8">
        <v>34205995.07</v>
      </c>
      <c r="W217" s="8">
        <v>0</v>
      </c>
      <c r="X217" s="8">
        <v>0</v>
      </c>
      <c r="Y217" s="8">
        <v>0</v>
      </c>
    </row>
    <row r="218" spans="1:25" outlineLevel="2" x14ac:dyDescent="0.3">
      <c r="A218">
        <v>-1</v>
      </c>
      <c r="B218">
        <v>100</v>
      </c>
      <c r="C218" t="s">
        <v>168</v>
      </c>
      <c r="D218">
        <v>0</v>
      </c>
      <c r="E218">
        <v>141</v>
      </c>
      <c r="F218">
        <v>2019</v>
      </c>
      <c r="G218" t="s">
        <v>169</v>
      </c>
      <c r="H218">
        <v>10</v>
      </c>
      <c r="I218" t="s">
        <v>170</v>
      </c>
      <c r="J218" t="s">
        <v>171</v>
      </c>
      <c r="K218" t="s">
        <v>171</v>
      </c>
      <c r="L218" t="s">
        <v>253</v>
      </c>
      <c r="M218" s="8">
        <v>347565.5</v>
      </c>
      <c r="N218" s="8">
        <v>0</v>
      </c>
      <c r="O218" s="8">
        <v>0</v>
      </c>
      <c r="P218" s="8">
        <v>347565.5</v>
      </c>
      <c r="Q218" s="8">
        <v>11807.74</v>
      </c>
      <c r="R218" s="8">
        <v>319635.88</v>
      </c>
      <c r="S218" s="8">
        <v>0</v>
      </c>
      <c r="T218" s="8">
        <v>0</v>
      </c>
      <c r="U218" s="8">
        <v>347565.5</v>
      </c>
      <c r="V218" s="8">
        <v>331443.62</v>
      </c>
      <c r="W218" s="8">
        <v>0</v>
      </c>
      <c r="X218" s="8">
        <v>0</v>
      </c>
      <c r="Y218" s="8">
        <v>0</v>
      </c>
    </row>
    <row r="219" spans="1:25" outlineLevel="2" x14ac:dyDescent="0.3">
      <c r="A219">
        <v>-1</v>
      </c>
      <c r="B219">
        <v>100</v>
      </c>
      <c r="C219" t="s">
        <v>168</v>
      </c>
      <c r="D219">
        <v>0</v>
      </c>
      <c r="E219">
        <v>131</v>
      </c>
      <c r="F219">
        <v>2019</v>
      </c>
      <c r="G219" t="s">
        <v>169</v>
      </c>
      <c r="H219">
        <v>10</v>
      </c>
      <c r="I219" t="s">
        <v>170</v>
      </c>
      <c r="J219" t="s">
        <v>171</v>
      </c>
      <c r="K219" t="s">
        <v>171</v>
      </c>
      <c r="L219" t="s">
        <v>254</v>
      </c>
      <c r="M219" s="8">
        <v>2658071</v>
      </c>
      <c r="N219" s="8">
        <v>0</v>
      </c>
      <c r="O219" s="8">
        <v>0</v>
      </c>
      <c r="P219" s="8">
        <v>2658071</v>
      </c>
      <c r="Q219" s="8">
        <v>31631.040000000001</v>
      </c>
      <c r="R219" s="8">
        <v>1335494.44</v>
      </c>
      <c r="S219" s="8">
        <v>0</v>
      </c>
      <c r="T219" s="8">
        <v>0</v>
      </c>
      <c r="U219" s="8">
        <v>2658071</v>
      </c>
      <c r="V219" s="8">
        <v>1367125.48</v>
      </c>
      <c r="W219" s="8">
        <v>0</v>
      </c>
      <c r="X219" s="8">
        <v>0</v>
      </c>
      <c r="Y219" s="8">
        <v>0</v>
      </c>
    </row>
    <row r="220" spans="1:25" outlineLevel="2" x14ac:dyDescent="0.3">
      <c r="A220">
        <v>-1</v>
      </c>
      <c r="B220">
        <v>100</v>
      </c>
      <c r="C220" t="s">
        <v>168</v>
      </c>
      <c r="D220">
        <v>0</v>
      </c>
      <c r="E220">
        <v>132</v>
      </c>
      <c r="F220">
        <v>2019</v>
      </c>
      <c r="G220" t="s">
        <v>169</v>
      </c>
      <c r="H220">
        <v>10</v>
      </c>
      <c r="I220" t="s">
        <v>170</v>
      </c>
      <c r="J220" t="s">
        <v>171</v>
      </c>
      <c r="K220" t="s">
        <v>171</v>
      </c>
      <c r="L220" t="s">
        <v>255</v>
      </c>
      <c r="M220" s="8">
        <v>293307748.91000003</v>
      </c>
      <c r="N220" s="8">
        <v>0</v>
      </c>
      <c r="O220" s="8">
        <v>0</v>
      </c>
      <c r="P220" s="8">
        <v>284360369.06999999</v>
      </c>
      <c r="Q220" s="8">
        <v>8196376.8099999996</v>
      </c>
      <c r="R220" s="8">
        <v>230615908.69999999</v>
      </c>
      <c r="S220" s="8">
        <v>-1879746.93</v>
      </c>
      <c r="T220" s="8">
        <v>85494.87</v>
      </c>
      <c r="U220" s="8">
        <v>295187495.83999997</v>
      </c>
      <c r="V220" s="8">
        <v>236932538.58000001</v>
      </c>
      <c r="W220" s="8">
        <v>85494.87</v>
      </c>
      <c r="X220" s="8">
        <v>698650.19</v>
      </c>
      <c r="Y220" s="8">
        <v>0</v>
      </c>
    </row>
    <row r="221" spans="1:25" outlineLevel="2" x14ac:dyDescent="0.3">
      <c r="A221">
        <v>-1</v>
      </c>
      <c r="B221">
        <v>100</v>
      </c>
      <c r="C221" t="s">
        <v>168</v>
      </c>
      <c r="D221">
        <v>0</v>
      </c>
      <c r="E221">
        <v>130</v>
      </c>
      <c r="F221">
        <v>2019</v>
      </c>
      <c r="G221" t="s">
        <v>169</v>
      </c>
      <c r="H221">
        <v>10</v>
      </c>
      <c r="I221" t="s">
        <v>170</v>
      </c>
      <c r="J221" t="s">
        <v>171</v>
      </c>
      <c r="K221" t="s">
        <v>171</v>
      </c>
      <c r="L221" t="s">
        <v>256</v>
      </c>
      <c r="M221" s="8">
        <v>1149838.46</v>
      </c>
      <c r="N221" s="8">
        <v>0</v>
      </c>
      <c r="O221" s="8">
        <v>0</v>
      </c>
      <c r="P221" s="8">
        <v>1147861.2</v>
      </c>
      <c r="Q221" s="8">
        <v>0</v>
      </c>
      <c r="R221" s="8">
        <v>1149838.46</v>
      </c>
      <c r="S221" s="8">
        <v>0</v>
      </c>
      <c r="T221" s="8">
        <v>0</v>
      </c>
      <c r="U221" s="8">
        <v>1149838.46</v>
      </c>
      <c r="V221" s="8">
        <v>1149838.46</v>
      </c>
      <c r="W221" s="8">
        <v>0</v>
      </c>
      <c r="X221" s="8">
        <v>0</v>
      </c>
      <c r="Y221" s="8">
        <v>0</v>
      </c>
    </row>
    <row r="222" spans="1:25" outlineLevel="2" x14ac:dyDescent="0.3">
      <c r="A222">
        <v>-1</v>
      </c>
      <c r="B222">
        <v>100</v>
      </c>
      <c r="C222" t="s">
        <v>168</v>
      </c>
      <c r="D222">
        <v>0</v>
      </c>
      <c r="E222">
        <v>135</v>
      </c>
      <c r="F222">
        <v>2019</v>
      </c>
      <c r="G222" t="s">
        <v>169</v>
      </c>
      <c r="H222">
        <v>10</v>
      </c>
      <c r="I222" t="s">
        <v>170</v>
      </c>
      <c r="J222" t="s">
        <v>171</v>
      </c>
      <c r="K222" t="s">
        <v>171</v>
      </c>
      <c r="L222" t="s">
        <v>257</v>
      </c>
      <c r="M222" s="8">
        <v>38367</v>
      </c>
      <c r="N222" s="8">
        <v>0</v>
      </c>
      <c r="O222" s="8">
        <v>0</v>
      </c>
      <c r="P222" s="8">
        <v>38367</v>
      </c>
      <c r="Q222" s="8">
        <v>0</v>
      </c>
      <c r="R222" s="8">
        <v>38367</v>
      </c>
      <c r="S222" s="8">
        <v>0</v>
      </c>
      <c r="T222" s="8">
        <v>0</v>
      </c>
      <c r="U222" s="8">
        <v>38367</v>
      </c>
      <c r="V222" s="8">
        <v>38367</v>
      </c>
      <c r="W222" s="8">
        <v>0</v>
      </c>
      <c r="X222" s="8">
        <v>0</v>
      </c>
      <c r="Y222" s="8">
        <v>0</v>
      </c>
    </row>
    <row r="223" spans="1:25" outlineLevel="2" x14ac:dyDescent="0.3">
      <c r="A223">
        <v>-1</v>
      </c>
      <c r="B223">
        <v>100</v>
      </c>
      <c r="C223" t="s">
        <v>168</v>
      </c>
      <c r="D223">
        <v>0</v>
      </c>
      <c r="E223">
        <v>133</v>
      </c>
      <c r="F223">
        <v>2019</v>
      </c>
      <c r="G223" t="s">
        <v>169</v>
      </c>
      <c r="H223">
        <v>10</v>
      </c>
      <c r="I223" t="s">
        <v>170</v>
      </c>
      <c r="J223" t="s">
        <v>171</v>
      </c>
      <c r="K223" t="s">
        <v>171</v>
      </c>
      <c r="L223" t="s">
        <v>258</v>
      </c>
      <c r="M223" s="8">
        <v>4742652.93</v>
      </c>
      <c r="N223" s="8">
        <v>0</v>
      </c>
      <c r="O223" s="8">
        <v>0</v>
      </c>
      <c r="P223" s="8">
        <v>4742652.93</v>
      </c>
      <c r="Q223" s="8">
        <v>0</v>
      </c>
      <c r="R223" s="8">
        <v>4742652.93</v>
      </c>
      <c r="S223" s="8">
        <v>0</v>
      </c>
      <c r="T223" s="8">
        <v>0</v>
      </c>
      <c r="U223" s="8">
        <v>4742652.93</v>
      </c>
      <c r="V223" s="8">
        <v>4742652.93</v>
      </c>
      <c r="W223" s="8">
        <v>0</v>
      </c>
      <c r="X223" s="8">
        <v>0</v>
      </c>
      <c r="Y223" s="8">
        <v>0</v>
      </c>
    </row>
    <row r="224" spans="1:25" outlineLevel="2" x14ac:dyDescent="0.3">
      <c r="A224">
        <v>-1</v>
      </c>
      <c r="B224">
        <v>100</v>
      </c>
      <c r="C224" t="s">
        <v>168</v>
      </c>
      <c r="D224">
        <v>0</v>
      </c>
      <c r="E224">
        <v>134</v>
      </c>
      <c r="F224">
        <v>2019</v>
      </c>
      <c r="G224" t="s">
        <v>169</v>
      </c>
      <c r="H224">
        <v>10</v>
      </c>
      <c r="I224" t="s">
        <v>170</v>
      </c>
      <c r="J224" t="s">
        <v>171</v>
      </c>
      <c r="K224" t="s">
        <v>171</v>
      </c>
      <c r="L224" t="s">
        <v>259</v>
      </c>
      <c r="M224" s="8">
        <v>10722830.77</v>
      </c>
      <c r="N224" s="8">
        <v>0</v>
      </c>
      <c r="O224" s="8">
        <v>0</v>
      </c>
      <c r="P224" s="8">
        <v>10722830.77</v>
      </c>
      <c r="Q224" s="8">
        <v>0</v>
      </c>
      <c r="R224" s="8">
        <v>10722830.77</v>
      </c>
      <c r="S224" s="8">
        <v>0</v>
      </c>
      <c r="T224" s="8">
        <v>0</v>
      </c>
      <c r="U224" s="8">
        <v>10722830.77</v>
      </c>
      <c r="V224" s="8">
        <v>10722830.77</v>
      </c>
      <c r="W224" s="8">
        <v>0</v>
      </c>
      <c r="X224" s="8">
        <v>0</v>
      </c>
      <c r="Y224" s="8">
        <v>0</v>
      </c>
    </row>
    <row r="225" spans="1:25" outlineLevel="2" x14ac:dyDescent="0.3">
      <c r="A225">
        <v>-1</v>
      </c>
      <c r="B225">
        <v>100</v>
      </c>
      <c r="C225" t="s">
        <v>168</v>
      </c>
      <c r="D225">
        <v>0</v>
      </c>
      <c r="E225">
        <v>156</v>
      </c>
      <c r="F225">
        <v>2019</v>
      </c>
      <c r="G225" t="s">
        <v>169</v>
      </c>
      <c r="H225">
        <v>10</v>
      </c>
      <c r="I225" t="s">
        <v>170</v>
      </c>
      <c r="J225" t="s">
        <v>171</v>
      </c>
      <c r="K225" t="s">
        <v>171</v>
      </c>
      <c r="L225" t="s">
        <v>260</v>
      </c>
      <c r="M225" s="8">
        <v>678691.91</v>
      </c>
      <c r="N225" s="8">
        <v>0</v>
      </c>
      <c r="O225" s="8">
        <v>0</v>
      </c>
      <c r="P225" s="8">
        <v>678691.91</v>
      </c>
      <c r="Q225" s="8">
        <v>18668.23</v>
      </c>
      <c r="R225" s="8">
        <v>633361.06999999995</v>
      </c>
      <c r="S225" s="8">
        <v>0</v>
      </c>
      <c r="T225" s="8">
        <v>0</v>
      </c>
      <c r="U225" s="8">
        <v>678691.91</v>
      </c>
      <c r="V225" s="8">
        <v>652029.30000000005</v>
      </c>
      <c r="W225" s="8">
        <v>0</v>
      </c>
      <c r="X225" s="8">
        <v>0</v>
      </c>
      <c r="Y225" s="8">
        <v>0</v>
      </c>
    </row>
    <row r="226" spans="1:25" outlineLevel="2" x14ac:dyDescent="0.3">
      <c r="A226">
        <v>-1</v>
      </c>
      <c r="B226">
        <v>100</v>
      </c>
      <c r="C226" t="s">
        <v>168</v>
      </c>
      <c r="D226">
        <v>0</v>
      </c>
      <c r="E226">
        <v>153</v>
      </c>
      <c r="F226">
        <v>2019</v>
      </c>
      <c r="G226" t="s">
        <v>169</v>
      </c>
      <c r="H226">
        <v>10</v>
      </c>
      <c r="I226" t="s">
        <v>170</v>
      </c>
      <c r="J226" t="s">
        <v>171</v>
      </c>
      <c r="K226" t="s">
        <v>171</v>
      </c>
      <c r="L226" t="s">
        <v>261</v>
      </c>
      <c r="M226" s="8">
        <v>74018</v>
      </c>
      <c r="N226" s="8">
        <v>0</v>
      </c>
      <c r="O226" s="8">
        <v>0</v>
      </c>
      <c r="P226" s="8">
        <v>74018</v>
      </c>
      <c r="Q226" s="8">
        <v>231.69</v>
      </c>
      <c r="R226" s="8">
        <v>72072.56</v>
      </c>
      <c r="S226" s="8">
        <v>0</v>
      </c>
      <c r="T226" s="8">
        <v>0</v>
      </c>
      <c r="U226" s="8">
        <v>74018</v>
      </c>
      <c r="V226" s="8">
        <v>72304.25</v>
      </c>
      <c r="W226" s="8">
        <v>0</v>
      </c>
      <c r="X226" s="8">
        <v>0</v>
      </c>
      <c r="Y226" s="8">
        <v>0</v>
      </c>
    </row>
    <row r="227" spans="1:25" outlineLevel="2" x14ac:dyDescent="0.3">
      <c r="A227">
        <v>-1</v>
      </c>
      <c r="B227">
        <v>100</v>
      </c>
      <c r="C227" t="s">
        <v>168</v>
      </c>
      <c r="D227">
        <v>0</v>
      </c>
      <c r="E227">
        <v>154</v>
      </c>
      <c r="F227">
        <v>2019</v>
      </c>
      <c r="G227" t="s">
        <v>169</v>
      </c>
      <c r="H227">
        <v>10</v>
      </c>
      <c r="I227" t="s">
        <v>170</v>
      </c>
      <c r="J227" t="s">
        <v>171</v>
      </c>
      <c r="K227" t="s">
        <v>171</v>
      </c>
      <c r="L227" t="s">
        <v>262</v>
      </c>
      <c r="M227" s="8">
        <v>687746866.23000002</v>
      </c>
      <c r="N227" s="8">
        <v>0</v>
      </c>
      <c r="O227" s="8">
        <v>0</v>
      </c>
      <c r="P227" s="8">
        <v>674226506.58000004</v>
      </c>
      <c r="Q227" s="8">
        <v>22709411.690000001</v>
      </c>
      <c r="R227" s="8">
        <v>503836577.00999999</v>
      </c>
      <c r="S227" s="8">
        <v>-1904578.04</v>
      </c>
      <c r="T227" s="8">
        <v>79859.509999999995</v>
      </c>
      <c r="U227" s="8">
        <v>689651444.26999998</v>
      </c>
      <c r="V227" s="8">
        <v>524641410.66000003</v>
      </c>
      <c r="W227" s="8">
        <v>79859.5</v>
      </c>
      <c r="X227" s="8">
        <v>652599.01</v>
      </c>
      <c r="Y227" s="8">
        <v>0</v>
      </c>
    </row>
    <row r="228" spans="1:25" outlineLevel="2" x14ac:dyDescent="0.3">
      <c r="A228">
        <v>-1</v>
      </c>
      <c r="B228">
        <v>100</v>
      </c>
      <c r="C228" t="s">
        <v>168</v>
      </c>
      <c r="D228">
        <v>0</v>
      </c>
      <c r="E228">
        <v>155</v>
      </c>
      <c r="F228">
        <v>2019</v>
      </c>
      <c r="G228" t="s">
        <v>169</v>
      </c>
      <c r="H228">
        <v>10</v>
      </c>
      <c r="I228" t="s">
        <v>170</v>
      </c>
      <c r="J228" t="s">
        <v>171</v>
      </c>
      <c r="K228" t="s">
        <v>171</v>
      </c>
      <c r="L228" t="s">
        <v>263</v>
      </c>
      <c r="M228" s="8">
        <v>72606</v>
      </c>
      <c r="N228" s="8">
        <v>0</v>
      </c>
      <c r="O228" s="8">
        <v>0</v>
      </c>
      <c r="P228" s="8">
        <v>72606</v>
      </c>
      <c r="Q228" s="8">
        <v>0</v>
      </c>
      <c r="R228" s="8">
        <v>72606</v>
      </c>
      <c r="S228" s="8">
        <v>0</v>
      </c>
      <c r="T228" s="8">
        <v>0</v>
      </c>
      <c r="U228" s="8">
        <v>72606</v>
      </c>
      <c r="V228" s="8">
        <v>72606</v>
      </c>
      <c r="W228" s="8">
        <v>0</v>
      </c>
      <c r="X228" s="8">
        <v>0</v>
      </c>
      <c r="Y228" s="8">
        <v>0</v>
      </c>
    </row>
    <row r="229" spans="1:25" outlineLevel="2" x14ac:dyDescent="0.3">
      <c r="A229">
        <v>-1</v>
      </c>
      <c r="B229">
        <v>100</v>
      </c>
      <c r="C229" t="s">
        <v>168</v>
      </c>
      <c r="D229">
        <v>0</v>
      </c>
      <c r="E229">
        <v>159</v>
      </c>
      <c r="F229">
        <v>2019</v>
      </c>
      <c r="G229" t="s">
        <v>169</v>
      </c>
      <c r="H229">
        <v>10</v>
      </c>
      <c r="I229" t="s">
        <v>170</v>
      </c>
      <c r="J229" t="s">
        <v>171</v>
      </c>
      <c r="K229" t="s">
        <v>171</v>
      </c>
      <c r="L229" t="s">
        <v>264</v>
      </c>
      <c r="M229" s="8">
        <v>687</v>
      </c>
      <c r="N229" s="8">
        <v>0</v>
      </c>
      <c r="O229" s="8">
        <v>0</v>
      </c>
      <c r="P229" s="8">
        <v>687</v>
      </c>
      <c r="Q229" s="8">
        <v>0</v>
      </c>
      <c r="R229" s="8">
        <v>0</v>
      </c>
      <c r="S229" s="8">
        <v>0</v>
      </c>
      <c r="T229" s="8">
        <v>0</v>
      </c>
      <c r="U229" s="8">
        <v>687</v>
      </c>
      <c r="V229" s="8">
        <v>0</v>
      </c>
      <c r="W229" s="8">
        <v>0</v>
      </c>
      <c r="X229" s="8">
        <v>0</v>
      </c>
      <c r="Y229" s="8">
        <v>0</v>
      </c>
    </row>
    <row r="230" spans="1:25" outlineLevel="2" x14ac:dyDescent="0.3">
      <c r="A230">
        <v>-1</v>
      </c>
      <c r="B230">
        <v>100</v>
      </c>
      <c r="C230" t="s">
        <v>168</v>
      </c>
      <c r="D230">
        <v>0</v>
      </c>
      <c r="E230">
        <v>161</v>
      </c>
      <c r="F230">
        <v>2019</v>
      </c>
      <c r="G230" t="s">
        <v>169</v>
      </c>
      <c r="H230">
        <v>10</v>
      </c>
      <c r="I230" t="s">
        <v>170</v>
      </c>
      <c r="J230" t="s">
        <v>171</v>
      </c>
      <c r="K230" t="s">
        <v>171</v>
      </c>
      <c r="L230" t="s">
        <v>265</v>
      </c>
      <c r="M230" s="8">
        <v>89979.25</v>
      </c>
      <c r="N230" s="8">
        <v>0</v>
      </c>
      <c r="O230" s="8">
        <v>0</v>
      </c>
      <c r="P230" s="8">
        <v>89979.25</v>
      </c>
      <c r="Q230" s="8">
        <v>0</v>
      </c>
      <c r="R230" s="8">
        <v>0</v>
      </c>
      <c r="S230" s="8">
        <v>0</v>
      </c>
      <c r="T230" s="8">
        <v>0</v>
      </c>
      <c r="U230" s="8">
        <v>89979.25</v>
      </c>
      <c r="V230" s="8">
        <v>0</v>
      </c>
      <c r="W230" s="8">
        <v>0</v>
      </c>
      <c r="X230" s="8">
        <v>0</v>
      </c>
      <c r="Y230" s="8">
        <v>0</v>
      </c>
    </row>
    <row r="231" spans="1:25" outlineLevel="2" x14ac:dyDescent="0.3">
      <c r="A231">
        <v>-1</v>
      </c>
      <c r="B231">
        <v>100</v>
      </c>
      <c r="C231" t="s">
        <v>168</v>
      </c>
      <c r="D231">
        <v>0</v>
      </c>
      <c r="E231">
        <v>160</v>
      </c>
      <c r="F231">
        <v>2019</v>
      </c>
      <c r="G231" t="s">
        <v>169</v>
      </c>
      <c r="H231">
        <v>10</v>
      </c>
      <c r="I231" t="s">
        <v>170</v>
      </c>
      <c r="J231" t="s">
        <v>171</v>
      </c>
      <c r="K231" t="s">
        <v>171</v>
      </c>
      <c r="L231" t="s">
        <v>266</v>
      </c>
      <c r="M231" s="8">
        <v>5088669.25</v>
      </c>
      <c r="N231" s="8">
        <v>0</v>
      </c>
      <c r="O231" s="8">
        <v>0</v>
      </c>
      <c r="P231" s="8">
        <v>5088669.25</v>
      </c>
      <c r="Q231" s="8">
        <v>158833.43</v>
      </c>
      <c r="R231" s="8">
        <v>4625477.38</v>
      </c>
      <c r="S231" s="8">
        <v>0</v>
      </c>
      <c r="T231" s="8">
        <v>0</v>
      </c>
      <c r="U231" s="8">
        <v>5088669.25</v>
      </c>
      <c r="V231" s="8">
        <v>4784310.8099999996</v>
      </c>
      <c r="W231" s="8">
        <v>0</v>
      </c>
      <c r="X231" s="8">
        <v>0</v>
      </c>
      <c r="Y231" s="8">
        <v>0</v>
      </c>
    </row>
    <row r="232" spans="1:25" outlineLevel="2" x14ac:dyDescent="0.3">
      <c r="A232">
        <v>-1</v>
      </c>
      <c r="B232">
        <v>100</v>
      </c>
      <c r="C232" t="s">
        <v>168</v>
      </c>
      <c r="D232">
        <v>0</v>
      </c>
      <c r="E232">
        <v>158</v>
      </c>
      <c r="F232">
        <v>2019</v>
      </c>
      <c r="G232" t="s">
        <v>169</v>
      </c>
      <c r="H232">
        <v>10</v>
      </c>
      <c r="I232" t="s">
        <v>170</v>
      </c>
      <c r="J232" t="s">
        <v>171</v>
      </c>
      <c r="K232" t="s">
        <v>171</v>
      </c>
      <c r="L232" t="s">
        <v>267</v>
      </c>
      <c r="M232" s="8">
        <v>2357186.13</v>
      </c>
      <c r="N232" s="8">
        <v>0</v>
      </c>
      <c r="O232" s="8">
        <v>0</v>
      </c>
      <c r="P232" s="8">
        <v>2357186.13</v>
      </c>
      <c r="Q232" s="8">
        <v>103826.76</v>
      </c>
      <c r="R232" s="8">
        <v>2131468.2799999998</v>
      </c>
      <c r="S232" s="8">
        <v>0</v>
      </c>
      <c r="T232" s="8">
        <v>0</v>
      </c>
      <c r="U232" s="8">
        <v>2357186.13</v>
      </c>
      <c r="V232" s="8">
        <v>2235295.04</v>
      </c>
      <c r="W232" s="8">
        <v>0</v>
      </c>
      <c r="X232" s="8">
        <v>0</v>
      </c>
      <c r="Y232" s="8">
        <v>0</v>
      </c>
    </row>
    <row r="233" spans="1:25" outlineLevel="2" x14ac:dyDescent="0.3">
      <c r="A233">
        <v>-1</v>
      </c>
      <c r="B233">
        <v>100</v>
      </c>
      <c r="C233" t="s">
        <v>168</v>
      </c>
      <c r="D233">
        <v>0</v>
      </c>
      <c r="E233">
        <v>157</v>
      </c>
      <c r="F233">
        <v>2019</v>
      </c>
      <c r="G233" t="s">
        <v>169</v>
      </c>
      <c r="H233">
        <v>10</v>
      </c>
      <c r="I233" t="s">
        <v>170</v>
      </c>
      <c r="J233" t="s">
        <v>171</v>
      </c>
      <c r="K233" t="s">
        <v>171</v>
      </c>
      <c r="L233" t="s">
        <v>268</v>
      </c>
      <c r="M233" s="8">
        <v>445400.86</v>
      </c>
      <c r="N233" s="8">
        <v>0</v>
      </c>
      <c r="O233" s="8">
        <v>0</v>
      </c>
      <c r="P233" s="8">
        <v>445400.86</v>
      </c>
      <c r="Q233" s="8">
        <v>24057.4</v>
      </c>
      <c r="R233" s="8">
        <v>392407.75</v>
      </c>
      <c r="S233" s="8">
        <v>0</v>
      </c>
      <c r="T233" s="8">
        <v>0</v>
      </c>
      <c r="U233" s="8">
        <v>445400.86</v>
      </c>
      <c r="V233" s="8">
        <v>416465.15</v>
      </c>
      <c r="W233" s="8">
        <v>0</v>
      </c>
      <c r="X233" s="8">
        <v>0</v>
      </c>
      <c r="Y233" s="8">
        <v>0</v>
      </c>
    </row>
    <row r="234" spans="1:25" outlineLevel="2" x14ac:dyDescent="0.3">
      <c r="A234">
        <v>-1</v>
      </c>
      <c r="B234">
        <v>100</v>
      </c>
      <c r="C234" t="s">
        <v>168</v>
      </c>
      <c r="D234">
        <v>0</v>
      </c>
      <c r="E234">
        <v>152</v>
      </c>
      <c r="F234">
        <v>2019</v>
      </c>
      <c r="G234" t="s">
        <v>169</v>
      </c>
      <c r="H234">
        <v>10</v>
      </c>
      <c r="I234" t="s">
        <v>170</v>
      </c>
      <c r="J234" t="s">
        <v>171</v>
      </c>
      <c r="K234" t="s">
        <v>171</v>
      </c>
      <c r="L234" t="s">
        <v>269</v>
      </c>
      <c r="M234" s="8">
        <v>30913815.59</v>
      </c>
      <c r="N234" s="8">
        <v>0</v>
      </c>
      <c r="O234" s="8">
        <v>0</v>
      </c>
      <c r="P234" s="8">
        <v>29996668.760000002</v>
      </c>
      <c r="Q234" s="8">
        <v>1297812.3700000001</v>
      </c>
      <c r="R234" s="8">
        <v>20726844.02</v>
      </c>
      <c r="S234" s="8">
        <v>-1824281.58</v>
      </c>
      <c r="T234" s="8">
        <v>81134.48</v>
      </c>
      <c r="U234" s="8">
        <v>32738097.170000002</v>
      </c>
      <c r="V234" s="8">
        <v>20200374.809999999</v>
      </c>
      <c r="W234" s="8">
        <v>81134.48</v>
      </c>
      <c r="X234" s="8">
        <v>663017.82999999996</v>
      </c>
      <c r="Y234" s="8">
        <v>0</v>
      </c>
    </row>
    <row r="235" spans="1:25" outlineLevel="2" x14ac:dyDescent="0.3">
      <c r="A235">
        <v>-1</v>
      </c>
      <c r="B235">
        <v>100</v>
      </c>
      <c r="C235" t="s">
        <v>168</v>
      </c>
      <c r="D235">
        <v>0</v>
      </c>
      <c r="E235">
        <v>151</v>
      </c>
      <c r="F235">
        <v>2019</v>
      </c>
      <c r="G235" t="s">
        <v>169</v>
      </c>
      <c r="H235">
        <v>10</v>
      </c>
      <c r="I235" t="s">
        <v>170</v>
      </c>
      <c r="J235" t="s">
        <v>171</v>
      </c>
      <c r="K235" t="s">
        <v>171</v>
      </c>
      <c r="L235" t="s">
        <v>270</v>
      </c>
      <c r="M235" s="8">
        <v>222549</v>
      </c>
      <c r="N235" s="8">
        <v>0</v>
      </c>
      <c r="O235" s="8">
        <v>0</v>
      </c>
      <c r="P235" s="8">
        <v>222549</v>
      </c>
      <c r="Q235" s="8">
        <v>0</v>
      </c>
      <c r="R235" s="8">
        <v>222549</v>
      </c>
      <c r="S235" s="8">
        <v>0</v>
      </c>
      <c r="T235" s="8">
        <v>0</v>
      </c>
      <c r="U235" s="8">
        <v>222549</v>
      </c>
      <c r="V235" s="8">
        <v>222549</v>
      </c>
      <c r="W235" s="8">
        <v>0</v>
      </c>
      <c r="X235" s="8">
        <v>0</v>
      </c>
      <c r="Y235" s="8">
        <v>0</v>
      </c>
    </row>
    <row r="236" spans="1:25" outlineLevel="2" x14ac:dyDescent="0.3">
      <c r="A236">
        <v>-1</v>
      </c>
      <c r="B236">
        <v>100</v>
      </c>
      <c r="C236" t="s">
        <v>168</v>
      </c>
      <c r="D236">
        <v>0</v>
      </c>
      <c r="E236">
        <v>429</v>
      </c>
      <c r="F236">
        <v>2019</v>
      </c>
      <c r="G236" t="s">
        <v>169</v>
      </c>
      <c r="H236">
        <v>10</v>
      </c>
      <c r="I236" t="s">
        <v>170</v>
      </c>
      <c r="J236" t="s">
        <v>171</v>
      </c>
      <c r="K236" t="s">
        <v>171</v>
      </c>
      <c r="L236" t="s">
        <v>271</v>
      </c>
      <c r="M236" s="8">
        <v>1882662</v>
      </c>
      <c r="N236" s="8">
        <v>0</v>
      </c>
      <c r="O236" s="8">
        <v>0</v>
      </c>
      <c r="P236" s="8">
        <v>1882662</v>
      </c>
      <c r="Q236" s="8">
        <v>0</v>
      </c>
      <c r="R236" s="8">
        <v>0</v>
      </c>
      <c r="S236" s="8">
        <v>0</v>
      </c>
      <c r="T236" s="8">
        <v>0</v>
      </c>
      <c r="U236" s="8">
        <v>1882662</v>
      </c>
      <c r="V236" s="8">
        <v>0</v>
      </c>
      <c r="W236" s="8">
        <v>0</v>
      </c>
      <c r="X236" s="8">
        <v>0</v>
      </c>
      <c r="Y236" s="8">
        <v>0</v>
      </c>
    </row>
    <row r="237" spans="1:25" outlineLevel="2" x14ac:dyDescent="0.3">
      <c r="A237">
        <v>-1</v>
      </c>
      <c r="B237">
        <v>100</v>
      </c>
      <c r="C237" t="s">
        <v>168</v>
      </c>
      <c r="D237">
        <v>0</v>
      </c>
      <c r="E237">
        <v>147</v>
      </c>
      <c r="F237">
        <v>2019</v>
      </c>
      <c r="G237" t="s">
        <v>169</v>
      </c>
      <c r="H237">
        <v>10</v>
      </c>
      <c r="I237" t="s">
        <v>170</v>
      </c>
      <c r="J237" t="s">
        <v>171</v>
      </c>
      <c r="K237" t="s">
        <v>171</v>
      </c>
      <c r="L237" t="s">
        <v>272</v>
      </c>
      <c r="M237" s="8">
        <v>538088.65</v>
      </c>
      <c r="N237" s="8">
        <v>0</v>
      </c>
      <c r="O237" s="8">
        <v>0</v>
      </c>
      <c r="P237" s="8">
        <v>538088.65</v>
      </c>
      <c r="Q237" s="8">
        <v>0</v>
      </c>
      <c r="R237" s="8">
        <v>538088.65</v>
      </c>
      <c r="S237" s="8">
        <v>0</v>
      </c>
      <c r="T237" s="8">
        <v>0</v>
      </c>
      <c r="U237" s="8">
        <v>538088.65</v>
      </c>
      <c r="V237" s="8">
        <v>538088.65</v>
      </c>
      <c r="W237" s="8">
        <v>0</v>
      </c>
      <c r="X237" s="8">
        <v>0</v>
      </c>
      <c r="Y237" s="8">
        <v>0</v>
      </c>
    </row>
    <row r="238" spans="1:25" outlineLevel="2" x14ac:dyDescent="0.3">
      <c r="A238">
        <v>-1</v>
      </c>
      <c r="B238">
        <v>100</v>
      </c>
      <c r="C238" t="s">
        <v>168</v>
      </c>
      <c r="D238">
        <v>0</v>
      </c>
      <c r="E238">
        <v>148</v>
      </c>
      <c r="F238">
        <v>2019</v>
      </c>
      <c r="G238" t="s">
        <v>169</v>
      </c>
      <c r="H238">
        <v>10</v>
      </c>
      <c r="I238" t="s">
        <v>170</v>
      </c>
      <c r="J238" t="s">
        <v>171</v>
      </c>
      <c r="K238" t="s">
        <v>171</v>
      </c>
      <c r="L238" t="s">
        <v>273</v>
      </c>
      <c r="M238" s="8">
        <v>9648855</v>
      </c>
      <c r="N238" s="8">
        <v>0</v>
      </c>
      <c r="O238" s="8">
        <v>0</v>
      </c>
      <c r="P238" s="8">
        <v>9648855</v>
      </c>
      <c r="Q238" s="8">
        <v>0</v>
      </c>
      <c r="R238" s="8">
        <v>9648855</v>
      </c>
      <c r="S238" s="8">
        <v>0</v>
      </c>
      <c r="T238" s="8">
        <v>0</v>
      </c>
      <c r="U238" s="8">
        <v>9648855</v>
      </c>
      <c r="V238" s="8">
        <v>9648855</v>
      </c>
      <c r="W238" s="8">
        <v>0</v>
      </c>
      <c r="X238" s="8">
        <v>0</v>
      </c>
      <c r="Y238" s="8">
        <v>0</v>
      </c>
    </row>
    <row r="239" spans="1:25" outlineLevel="2" x14ac:dyDescent="0.3">
      <c r="A239">
        <v>-1</v>
      </c>
      <c r="B239">
        <v>100</v>
      </c>
      <c r="C239" t="s">
        <v>168</v>
      </c>
      <c r="D239">
        <v>0</v>
      </c>
      <c r="E239">
        <v>149</v>
      </c>
      <c r="F239">
        <v>2019</v>
      </c>
      <c r="G239" t="s">
        <v>169</v>
      </c>
      <c r="H239">
        <v>10</v>
      </c>
      <c r="I239" t="s">
        <v>170</v>
      </c>
      <c r="J239" t="s">
        <v>171</v>
      </c>
      <c r="K239" t="s">
        <v>171</v>
      </c>
      <c r="L239" t="s">
        <v>274</v>
      </c>
      <c r="M239" s="8">
        <v>102387573.16</v>
      </c>
      <c r="N239" s="8">
        <v>0</v>
      </c>
      <c r="O239" s="8">
        <v>0</v>
      </c>
      <c r="P239" s="8">
        <v>98950807.560000002</v>
      </c>
      <c r="Q239" s="8">
        <v>4175718.3</v>
      </c>
      <c r="R239" s="8">
        <v>65686371.740000002</v>
      </c>
      <c r="S239" s="8">
        <v>0</v>
      </c>
      <c r="T239" s="8">
        <v>0</v>
      </c>
      <c r="U239" s="8">
        <v>102387573.16</v>
      </c>
      <c r="V239" s="8">
        <v>69862090.040000007</v>
      </c>
      <c r="W239" s="8">
        <v>0</v>
      </c>
      <c r="X239" s="8">
        <v>0</v>
      </c>
      <c r="Y239" s="8">
        <v>0</v>
      </c>
    </row>
    <row r="240" spans="1:25" outlineLevel="2" x14ac:dyDescent="0.3">
      <c r="A240">
        <v>-1</v>
      </c>
      <c r="B240">
        <v>100</v>
      </c>
      <c r="C240" t="s">
        <v>168</v>
      </c>
      <c r="D240">
        <v>0</v>
      </c>
      <c r="E240">
        <v>146</v>
      </c>
      <c r="F240">
        <v>2019</v>
      </c>
      <c r="G240" t="s">
        <v>169</v>
      </c>
      <c r="H240">
        <v>10</v>
      </c>
      <c r="I240" t="s">
        <v>170</v>
      </c>
      <c r="J240" t="s">
        <v>171</v>
      </c>
      <c r="K240" t="s">
        <v>171</v>
      </c>
      <c r="L240" t="s">
        <v>275</v>
      </c>
      <c r="M240" s="8">
        <v>97555.35</v>
      </c>
      <c r="N240" s="8">
        <v>0</v>
      </c>
      <c r="O240" s="8">
        <v>0</v>
      </c>
      <c r="P240" s="8">
        <v>97555.35</v>
      </c>
      <c r="Q240" s="8">
        <v>3660.77</v>
      </c>
      <c r="R240" s="8">
        <v>66881.64</v>
      </c>
      <c r="S240" s="8">
        <v>0</v>
      </c>
      <c r="T240" s="8">
        <v>0</v>
      </c>
      <c r="U240" s="8">
        <v>97555.35</v>
      </c>
      <c r="V240" s="8">
        <v>70542.41</v>
      </c>
      <c r="W240" s="8">
        <v>0</v>
      </c>
      <c r="X240" s="8">
        <v>0</v>
      </c>
      <c r="Y240" s="8">
        <v>0</v>
      </c>
    </row>
    <row r="241" spans="1:25" outlineLevel="2" x14ac:dyDescent="0.3">
      <c r="A241">
        <v>-1</v>
      </c>
      <c r="B241">
        <v>100</v>
      </c>
      <c r="C241" t="s">
        <v>168</v>
      </c>
      <c r="D241">
        <v>0</v>
      </c>
      <c r="E241">
        <v>150</v>
      </c>
      <c r="F241">
        <v>2019</v>
      </c>
      <c r="G241" t="s">
        <v>169</v>
      </c>
      <c r="H241">
        <v>10</v>
      </c>
      <c r="I241" t="s">
        <v>170</v>
      </c>
      <c r="J241" t="s">
        <v>171</v>
      </c>
      <c r="K241" t="s">
        <v>171</v>
      </c>
      <c r="L241" t="s">
        <v>276</v>
      </c>
      <c r="M241" s="8">
        <v>14912</v>
      </c>
      <c r="N241" s="8">
        <v>0</v>
      </c>
      <c r="O241" s="8">
        <v>0</v>
      </c>
      <c r="P241" s="8">
        <v>14912</v>
      </c>
      <c r="Q241" s="8">
        <v>0</v>
      </c>
      <c r="R241" s="8">
        <v>14912</v>
      </c>
      <c r="S241" s="8">
        <v>0</v>
      </c>
      <c r="T241" s="8">
        <v>0</v>
      </c>
      <c r="U241" s="8">
        <v>14912</v>
      </c>
      <c r="V241" s="8">
        <v>14912</v>
      </c>
      <c r="W241" s="8">
        <v>0</v>
      </c>
      <c r="X241" s="8">
        <v>0</v>
      </c>
      <c r="Y241" s="8">
        <v>0</v>
      </c>
    </row>
    <row r="242" spans="1:25" outlineLevel="2" x14ac:dyDescent="0.3">
      <c r="A242">
        <v>-1</v>
      </c>
      <c r="B242">
        <v>100</v>
      </c>
      <c r="C242" t="s">
        <v>168</v>
      </c>
      <c r="D242">
        <v>0</v>
      </c>
      <c r="E242">
        <v>457</v>
      </c>
      <c r="F242">
        <v>2019</v>
      </c>
      <c r="G242" t="s">
        <v>169</v>
      </c>
      <c r="H242">
        <v>10</v>
      </c>
      <c r="I242" t="s">
        <v>170</v>
      </c>
      <c r="J242" t="s">
        <v>171</v>
      </c>
      <c r="K242" t="s">
        <v>171</v>
      </c>
      <c r="L242" t="s">
        <v>277</v>
      </c>
      <c r="M242" s="8">
        <v>1252675</v>
      </c>
      <c r="N242" s="8">
        <v>0</v>
      </c>
      <c r="O242" s="8">
        <v>0</v>
      </c>
      <c r="P242" s="8">
        <v>1252675</v>
      </c>
      <c r="Q242" s="8">
        <v>55894.36</v>
      </c>
      <c r="R242" s="8">
        <v>721753.73</v>
      </c>
      <c r="S242" s="8">
        <v>0</v>
      </c>
      <c r="T242" s="8">
        <v>0</v>
      </c>
      <c r="U242" s="8">
        <v>1252675</v>
      </c>
      <c r="V242" s="8">
        <v>777648.09</v>
      </c>
      <c r="W242" s="8">
        <v>0</v>
      </c>
      <c r="X242" s="8">
        <v>0</v>
      </c>
      <c r="Y242" s="8">
        <v>0</v>
      </c>
    </row>
    <row r="243" spans="1:25" outlineLevel="2" x14ac:dyDescent="0.3">
      <c r="A243">
        <v>-1</v>
      </c>
      <c r="B243">
        <v>100</v>
      </c>
      <c r="C243" t="s">
        <v>168</v>
      </c>
      <c r="D243">
        <v>0</v>
      </c>
      <c r="E243">
        <v>458</v>
      </c>
      <c r="F243">
        <v>2019</v>
      </c>
      <c r="G243" t="s">
        <v>169</v>
      </c>
      <c r="H243">
        <v>10</v>
      </c>
      <c r="I243" t="s">
        <v>170</v>
      </c>
      <c r="J243" t="s">
        <v>171</v>
      </c>
      <c r="K243" t="s">
        <v>171</v>
      </c>
      <c r="L243" t="s">
        <v>278</v>
      </c>
      <c r="M243" s="8">
        <v>4617753</v>
      </c>
      <c r="N243" s="8">
        <v>0</v>
      </c>
      <c r="O243" s="8">
        <v>0</v>
      </c>
      <c r="P243" s="8">
        <v>4617753</v>
      </c>
      <c r="Q243" s="8">
        <v>206044.14</v>
      </c>
      <c r="R243" s="8">
        <v>2660610.75</v>
      </c>
      <c r="S243" s="8">
        <v>0</v>
      </c>
      <c r="T243" s="8">
        <v>0</v>
      </c>
      <c r="U243" s="8">
        <v>4617753</v>
      </c>
      <c r="V243" s="8">
        <v>2866654.89</v>
      </c>
      <c r="W243" s="8">
        <v>0</v>
      </c>
      <c r="X243" s="8">
        <v>0</v>
      </c>
      <c r="Y243" s="8">
        <v>0</v>
      </c>
    </row>
    <row r="244" spans="1:25" outlineLevel="2" x14ac:dyDescent="0.3">
      <c r="A244">
        <v>-1</v>
      </c>
      <c r="B244">
        <v>100</v>
      </c>
      <c r="C244" t="s">
        <v>168</v>
      </c>
      <c r="D244">
        <v>0</v>
      </c>
      <c r="E244">
        <v>459</v>
      </c>
      <c r="F244">
        <v>2019</v>
      </c>
      <c r="G244" t="s">
        <v>169</v>
      </c>
      <c r="H244">
        <v>10</v>
      </c>
      <c r="I244" t="s">
        <v>170</v>
      </c>
      <c r="J244" t="s">
        <v>171</v>
      </c>
      <c r="K244" t="s">
        <v>171</v>
      </c>
      <c r="L244" t="s">
        <v>279</v>
      </c>
      <c r="M244" s="8">
        <v>53749</v>
      </c>
      <c r="N244" s="8">
        <v>0</v>
      </c>
      <c r="O244" s="8">
        <v>0</v>
      </c>
      <c r="P244" s="8">
        <v>53749</v>
      </c>
      <c r="Q244" s="8">
        <v>2398.2800000000002</v>
      </c>
      <c r="R244" s="8">
        <v>30968.560000000001</v>
      </c>
      <c r="S244" s="8">
        <v>0</v>
      </c>
      <c r="T244" s="8">
        <v>0</v>
      </c>
      <c r="U244" s="8">
        <v>53749</v>
      </c>
      <c r="V244" s="8">
        <v>33366.839999999997</v>
      </c>
      <c r="W244" s="8">
        <v>0</v>
      </c>
      <c r="X244" s="8">
        <v>0</v>
      </c>
      <c r="Y244" s="8">
        <v>0</v>
      </c>
    </row>
    <row r="245" spans="1:25" outlineLevel="2" x14ac:dyDescent="0.3">
      <c r="A245">
        <v>-1</v>
      </c>
      <c r="B245">
        <v>100</v>
      </c>
      <c r="C245" t="s">
        <v>168</v>
      </c>
      <c r="D245">
        <v>0</v>
      </c>
      <c r="E245">
        <v>438</v>
      </c>
      <c r="F245">
        <v>2019</v>
      </c>
      <c r="G245" t="s">
        <v>169</v>
      </c>
      <c r="H245">
        <v>10</v>
      </c>
      <c r="I245" t="s">
        <v>170</v>
      </c>
      <c r="J245" t="s">
        <v>171</v>
      </c>
      <c r="K245" t="s">
        <v>171</v>
      </c>
      <c r="L245" t="s">
        <v>280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</row>
    <row r="246" spans="1:25" outlineLevel="2" x14ac:dyDescent="0.3">
      <c r="A246">
        <v>-1</v>
      </c>
      <c r="B246">
        <v>100</v>
      </c>
      <c r="C246" t="s">
        <v>168</v>
      </c>
      <c r="D246">
        <v>0</v>
      </c>
      <c r="E246">
        <v>439</v>
      </c>
      <c r="F246">
        <v>2019</v>
      </c>
      <c r="G246" t="s">
        <v>169</v>
      </c>
      <c r="H246">
        <v>10</v>
      </c>
      <c r="I246" t="s">
        <v>170</v>
      </c>
      <c r="J246" t="s">
        <v>171</v>
      </c>
      <c r="K246" t="s">
        <v>171</v>
      </c>
      <c r="L246" t="s">
        <v>281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</row>
    <row r="247" spans="1:25" outlineLevel="2" x14ac:dyDescent="0.3">
      <c r="A247">
        <v>-1</v>
      </c>
      <c r="B247">
        <v>100</v>
      </c>
      <c r="C247" t="s">
        <v>168</v>
      </c>
      <c r="D247">
        <v>0</v>
      </c>
      <c r="E247">
        <v>287</v>
      </c>
      <c r="F247">
        <v>2019</v>
      </c>
      <c r="G247" t="s">
        <v>169</v>
      </c>
      <c r="H247">
        <v>10</v>
      </c>
      <c r="I247" t="s">
        <v>170</v>
      </c>
      <c r="J247" t="s">
        <v>171</v>
      </c>
      <c r="K247" t="s">
        <v>171</v>
      </c>
      <c r="L247" t="s">
        <v>282</v>
      </c>
      <c r="M247" s="8">
        <v>103618.65</v>
      </c>
      <c r="N247" s="8">
        <v>0</v>
      </c>
      <c r="O247" s="8">
        <v>0</v>
      </c>
      <c r="P247" s="8">
        <v>103618.65</v>
      </c>
      <c r="Q247" s="8">
        <v>0</v>
      </c>
      <c r="R247" s="8">
        <v>0</v>
      </c>
      <c r="S247" s="8">
        <v>0</v>
      </c>
      <c r="T247" s="8">
        <v>0</v>
      </c>
      <c r="U247" s="8">
        <v>103618.65</v>
      </c>
      <c r="V247" s="8">
        <v>0</v>
      </c>
      <c r="W247" s="8">
        <v>0</v>
      </c>
      <c r="X247" s="8">
        <v>0</v>
      </c>
      <c r="Y247" s="8">
        <v>0</v>
      </c>
    </row>
    <row r="248" spans="1:25" outlineLevel="2" x14ac:dyDescent="0.3">
      <c r="A248">
        <v>-1</v>
      </c>
      <c r="B248">
        <v>100</v>
      </c>
      <c r="C248" t="s">
        <v>168</v>
      </c>
      <c r="D248">
        <v>0</v>
      </c>
      <c r="E248">
        <v>428</v>
      </c>
      <c r="F248">
        <v>2019</v>
      </c>
      <c r="G248" t="s">
        <v>169</v>
      </c>
      <c r="H248">
        <v>10</v>
      </c>
      <c r="I248" t="s">
        <v>170</v>
      </c>
      <c r="J248" t="s">
        <v>171</v>
      </c>
      <c r="K248" t="s">
        <v>171</v>
      </c>
      <c r="L248" t="s">
        <v>283</v>
      </c>
      <c r="M248" s="8">
        <v>650886.38</v>
      </c>
      <c r="N248" s="8">
        <v>0</v>
      </c>
      <c r="O248" s="8">
        <v>0</v>
      </c>
      <c r="P248" s="8">
        <v>650886.38</v>
      </c>
      <c r="Q248" s="8">
        <v>0</v>
      </c>
      <c r="R248" s="8">
        <v>0</v>
      </c>
      <c r="S248" s="8">
        <v>0</v>
      </c>
      <c r="T248" s="8">
        <v>0</v>
      </c>
      <c r="U248" s="8">
        <v>650886.38</v>
      </c>
      <c r="V248" s="8">
        <v>0</v>
      </c>
      <c r="W248" s="8">
        <v>0</v>
      </c>
      <c r="X248" s="8">
        <v>0</v>
      </c>
      <c r="Y248" s="8">
        <v>0</v>
      </c>
    </row>
    <row r="249" spans="1:25" outlineLevel="2" x14ac:dyDescent="0.3">
      <c r="A249">
        <v>-1</v>
      </c>
      <c r="B249">
        <v>100</v>
      </c>
      <c r="C249" t="s">
        <v>168</v>
      </c>
      <c r="D249">
        <v>0</v>
      </c>
      <c r="E249">
        <v>481</v>
      </c>
      <c r="F249">
        <v>2019</v>
      </c>
      <c r="G249" t="s">
        <v>169</v>
      </c>
      <c r="H249">
        <v>10</v>
      </c>
      <c r="I249" t="s">
        <v>170</v>
      </c>
      <c r="J249" t="s">
        <v>171</v>
      </c>
      <c r="K249" t="s">
        <v>171</v>
      </c>
      <c r="L249" t="s">
        <v>284</v>
      </c>
      <c r="M249" s="8">
        <v>24500.54</v>
      </c>
      <c r="N249" s="8">
        <v>0</v>
      </c>
      <c r="O249" s="8">
        <v>0</v>
      </c>
      <c r="P249" s="8">
        <v>24500.54</v>
      </c>
      <c r="Q249" s="8">
        <v>1566.17</v>
      </c>
      <c r="R249" s="8">
        <v>22814.07</v>
      </c>
      <c r="S249" s="8">
        <v>0</v>
      </c>
      <c r="T249" s="8">
        <v>0</v>
      </c>
      <c r="U249" s="8">
        <v>24500.54</v>
      </c>
      <c r="V249" s="8">
        <v>24380.240000000002</v>
      </c>
      <c r="W249" s="8">
        <v>0</v>
      </c>
      <c r="X249" s="8">
        <v>0</v>
      </c>
      <c r="Y249" s="8">
        <v>0</v>
      </c>
    </row>
    <row r="250" spans="1:25" outlineLevel="2" x14ac:dyDescent="0.3">
      <c r="A250">
        <v>-1</v>
      </c>
      <c r="B250">
        <v>100</v>
      </c>
      <c r="C250" t="s">
        <v>168</v>
      </c>
      <c r="D250">
        <v>0</v>
      </c>
      <c r="E250">
        <v>498</v>
      </c>
      <c r="F250">
        <v>2019</v>
      </c>
      <c r="G250" t="s">
        <v>169</v>
      </c>
      <c r="H250">
        <v>10</v>
      </c>
      <c r="I250" t="s">
        <v>170</v>
      </c>
      <c r="J250" t="s">
        <v>171</v>
      </c>
      <c r="K250" t="s">
        <v>171</v>
      </c>
      <c r="L250" t="s">
        <v>285</v>
      </c>
      <c r="M250" s="8">
        <v>-1408.68</v>
      </c>
      <c r="N250" s="8">
        <v>0</v>
      </c>
      <c r="O250" s="8">
        <v>0</v>
      </c>
      <c r="P250" s="8">
        <v>-1408.68</v>
      </c>
      <c r="Q250" s="8">
        <v>-228.91</v>
      </c>
      <c r="R250" s="8">
        <v>-407.25</v>
      </c>
      <c r="S250" s="8">
        <v>0</v>
      </c>
      <c r="T250" s="8">
        <v>0</v>
      </c>
      <c r="U250" s="8">
        <v>-1408.68</v>
      </c>
      <c r="V250" s="8">
        <v>-636.16</v>
      </c>
      <c r="W250" s="8">
        <v>0</v>
      </c>
      <c r="X250" s="8">
        <v>0</v>
      </c>
      <c r="Y250" s="8">
        <v>0</v>
      </c>
    </row>
    <row r="251" spans="1:25" outlineLevel="2" x14ac:dyDescent="0.3">
      <c r="A251">
        <v>-1</v>
      </c>
      <c r="B251">
        <v>100</v>
      </c>
      <c r="C251" t="s">
        <v>168</v>
      </c>
      <c r="D251">
        <v>0</v>
      </c>
      <c r="E251">
        <v>230</v>
      </c>
      <c r="F251">
        <v>2019</v>
      </c>
      <c r="G251" t="s">
        <v>169</v>
      </c>
      <c r="H251">
        <v>10</v>
      </c>
      <c r="I251" t="s">
        <v>170</v>
      </c>
      <c r="J251" t="s">
        <v>171</v>
      </c>
      <c r="K251" t="s">
        <v>171</v>
      </c>
      <c r="L251" t="s">
        <v>286</v>
      </c>
      <c r="M251" s="8">
        <v>25759.69</v>
      </c>
      <c r="N251" s="8">
        <v>0</v>
      </c>
      <c r="O251" s="8">
        <v>0</v>
      </c>
      <c r="P251" s="8">
        <v>25759.69</v>
      </c>
      <c r="Q251" s="8">
        <v>0</v>
      </c>
      <c r="R251" s="8">
        <v>25759.69</v>
      </c>
      <c r="S251" s="8">
        <v>0</v>
      </c>
      <c r="T251" s="8">
        <v>0</v>
      </c>
      <c r="U251" s="8">
        <v>25759.69</v>
      </c>
      <c r="V251" s="8">
        <v>25759.69</v>
      </c>
      <c r="W251" s="8">
        <v>0</v>
      </c>
      <c r="X251" s="8">
        <v>0</v>
      </c>
      <c r="Y251" s="8">
        <v>0</v>
      </c>
    </row>
    <row r="252" spans="1:25" outlineLevel="2" x14ac:dyDescent="0.3">
      <c r="A252">
        <v>-1</v>
      </c>
      <c r="B252">
        <v>100</v>
      </c>
      <c r="C252" t="s">
        <v>168</v>
      </c>
      <c r="D252">
        <v>0</v>
      </c>
      <c r="E252">
        <v>197</v>
      </c>
      <c r="F252">
        <v>2019</v>
      </c>
      <c r="G252" t="s">
        <v>169</v>
      </c>
      <c r="H252">
        <v>10</v>
      </c>
      <c r="I252" t="s">
        <v>170</v>
      </c>
      <c r="J252" t="s">
        <v>171</v>
      </c>
      <c r="K252" t="s">
        <v>171</v>
      </c>
      <c r="L252" t="s">
        <v>287</v>
      </c>
      <c r="M252" s="8">
        <v>45104791.619999997</v>
      </c>
      <c r="N252" s="8">
        <v>0</v>
      </c>
      <c r="O252" s="8">
        <v>0</v>
      </c>
      <c r="P252" s="8">
        <v>43473627.990000002</v>
      </c>
      <c r="Q252" s="8">
        <v>1558637.48</v>
      </c>
      <c r="R252" s="8">
        <v>30283288.719999999</v>
      </c>
      <c r="S252" s="8">
        <v>0</v>
      </c>
      <c r="T252" s="8">
        <v>0</v>
      </c>
      <c r="U252" s="8">
        <v>45104791.619999997</v>
      </c>
      <c r="V252" s="8">
        <v>31841926.199999999</v>
      </c>
      <c r="W252" s="8">
        <v>0</v>
      </c>
      <c r="X252" s="8">
        <v>0</v>
      </c>
      <c r="Y252" s="8">
        <v>0</v>
      </c>
    </row>
    <row r="253" spans="1:25" outlineLevel="2" x14ac:dyDescent="0.3">
      <c r="A253">
        <v>-1</v>
      </c>
      <c r="B253">
        <v>100</v>
      </c>
      <c r="C253" t="s">
        <v>168</v>
      </c>
      <c r="D253">
        <v>0</v>
      </c>
      <c r="E253">
        <v>484</v>
      </c>
      <c r="F253">
        <v>2019</v>
      </c>
      <c r="G253" t="s">
        <v>169</v>
      </c>
      <c r="H253">
        <v>10</v>
      </c>
      <c r="I253" t="s">
        <v>170</v>
      </c>
      <c r="J253" t="s">
        <v>171</v>
      </c>
      <c r="K253" t="s">
        <v>171</v>
      </c>
      <c r="L253" t="s">
        <v>288</v>
      </c>
      <c r="M253" s="8">
        <v>0</v>
      </c>
      <c r="N253" s="8">
        <v>0</v>
      </c>
      <c r="O253" s="8">
        <v>0</v>
      </c>
      <c r="P253" s="8">
        <v>0</v>
      </c>
      <c r="Q253" s="8">
        <v>0</v>
      </c>
      <c r="R253" s="8">
        <v>0</v>
      </c>
      <c r="S253" s="8">
        <v>0</v>
      </c>
      <c r="T253" s="8">
        <v>0</v>
      </c>
      <c r="U253" s="8">
        <v>0</v>
      </c>
      <c r="V253" s="8">
        <v>0</v>
      </c>
      <c r="W253" s="8">
        <v>0</v>
      </c>
      <c r="X253" s="8">
        <v>0</v>
      </c>
      <c r="Y253" s="8">
        <v>0</v>
      </c>
    </row>
    <row r="254" spans="1:25" outlineLevel="2" x14ac:dyDescent="0.3">
      <c r="A254">
        <v>-1</v>
      </c>
      <c r="B254">
        <v>100</v>
      </c>
      <c r="C254" t="s">
        <v>168</v>
      </c>
      <c r="D254">
        <v>0</v>
      </c>
      <c r="E254">
        <v>482</v>
      </c>
      <c r="F254">
        <v>2019</v>
      </c>
      <c r="G254" t="s">
        <v>169</v>
      </c>
      <c r="H254">
        <v>10</v>
      </c>
      <c r="I254" t="s">
        <v>170</v>
      </c>
      <c r="J254" t="s">
        <v>171</v>
      </c>
      <c r="K254" t="s">
        <v>171</v>
      </c>
      <c r="L254" t="s">
        <v>289</v>
      </c>
      <c r="M254" s="8">
        <v>0</v>
      </c>
      <c r="N254" s="8">
        <v>0</v>
      </c>
      <c r="O254" s="8">
        <v>0</v>
      </c>
      <c r="P254" s="8">
        <v>0</v>
      </c>
      <c r="Q254" s="8">
        <v>0</v>
      </c>
      <c r="R254" s="8">
        <v>0</v>
      </c>
      <c r="S254" s="8">
        <v>0</v>
      </c>
      <c r="T254" s="8">
        <v>0</v>
      </c>
      <c r="U254" s="8">
        <v>0</v>
      </c>
      <c r="V254" s="8">
        <v>0</v>
      </c>
      <c r="W254" s="8">
        <v>0</v>
      </c>
      <c r="X254" s="8">
        <v>0</v>
      </c>
      <c r="Y254" s="8">
        <v>0</v>
      </c>
    </row>
    <row r="255" spans="1:25" outlineLevel="2" x14ac:dyDescent="0.3">
      <c r="A255">
        <v>-1</v>
      </c>
      <c r="B255">
        <v>100</v>
      </c>
      <c r="C255" t="s">
        <v>168</v>
      </c>
      <c r="D255">
        <v>0</v>
      </c>
      <c r="E255">
        <v>488</v>
      </c>
      <c r="F255">
        <v>2019</v>
      </c>
      <c r="G255" t="s">
        <v>169</v>
      </c>
      <c r="H255">
        <v>10</v>
      </c>
      <c r="I255" t="s">
        <v>170</v>
      </c>
      <c r="J255" t="s">
        <v>171</v>
      </c>
      <c r="K255" t="s">
        <v>171</v>
      </c>
      <c r="L255" t="s">
        <v>290</v>
      </c>
      <c r="M255" s="8">
        <v>257328</v>
      </c>
      <c r="N255" s="8">
        <v>0</v>
      </c>
      <c r="O255" s="8">
        <v>0</v>
      </c>
      <c r="P255" s="8">
        <v>257328</v>
      </c>
      <c r="Q255" s="8">
        <v>0</v>
      </c>
      <c r="R255" s="8">
        <v>0</v>
      </c>
      <c r="S255" s="8">
        <v>0</v>
      </c>
      <c r="T255" s="8">
        <v>0</v>
      </c>
      <c r="U255" s="8">
        <v>257328</v>
      </c>
      <c r="V255" s="8">
        <v>0</v>
      </c>
      <c r="W255" s="8">
        <v>0</v>
      </c>
      <c r="X255" s="8">
        <v>0</v>
      </c>
      <c r="Y255" s="8">
        <v>0</v>
      </c>
    </row>
    <row r="256" spans="1:25" outlineLevel="2" x14ac:dyDescent="0.3">
      <c r="A256">
        <v>-1</v>
      </c>
      <c r="B256">
        <v>100</v>
      </c>
      <c r="C256" t="s">
        <v>168</v>
      </c>
      <c r="D256">
        <v>0</v>
      </c>
      <c r="E256">
        <v>198</v>
      </c>
      <c r="F256">
        <v>2019</v>
      </c>
      <c r="G256" t="s">
        <v>169</v>
      </c>
      <c r="H256">
        <v>10</v>
      </c>
      <c r="I256" t="s">
        <v>170</v>
      </c>
      <c r="J256" t="s">
        <v>171</v>
      </c>
      <c r="K256" t="s">
        <v>171</v>
      </c>
      <c r="L256" t="s">
        <v>291</v>
      </c>
      <c r="M256" s="8">
        <v>8355307.1900000004</v>
      </c>
      <c r="N256" s="8">
        <v>0</v>
      </c>
      <c r="O256" s="8">
        <v>0</v>
      </c>
      <c r="P256" s="8">
        <v>8318849.9400000004</v>
      </c>
      <c r="Q256" s="8">
        <v>387950.73</v>
      </c>
      <c r="R256" s="8">
        <v>4929460.4800000004</v>
      </c>
      <c r="S256" s="8">
        <v>0</v>
      </c>
      <c r="T256" s="8">
        <v>0</v>
      </c>
      <c r="U256" s="8">
        <v>8355307.1900000004</v>
      </c>
      <c r="V256" s="8">
        <v>5317411.21</v>
      </c>
      <c r="W256" s="8">
        <v>0</v>
      </c>
      <c r="X256" s="8">
        <v>0</v>
      </c>
      <c r="Y256" s="8">
        <v>0</v>
      </c>
    </row>
    <row r="257" spans="1:25" outlineLevel="2" x14ac:dyDescent="0.3">
      <c r="A257">
        <v>-1</v>
      </c>
      <c r="B257">
        <v>100</v>
      </c>
      <c r="C257" t="s">
        <v>168</v>
      </c>
      <c r="D257">
        <v>0</v>
      </c>
      <c r="E257">
        <v>452</v>
      </c>
      <c r="F257">
        <v>2019</v>
      </c>
      <c r="G257" t="s">
        <v>169</v>
      </c>
      <c r="H257">
        <v>10</v>
      </c>
      <c r="I257" t="s">
        <v>170</v>
      </c>
      <c r="J257" t="s">
        <v>171</v>
      </c>
      <c r="K257" t="s">
        <v>171</v>
      </c>
      <c r="L257" t="s">
        <v>292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8">
        <v>0</v>
      </c>
      <c r="U257" s="8">
        <v>0</v>
      </c>
      <c r="V257" s="8">
        <v>0</v>
      </c>
      <c r="W257" s="8">
        <v>0</v>
      </c>
      <c r="X257" s="8">
        <v>0</v>
      </c>
      <c r="Y257" s="8">
        <v>0</v>
      </c>
    </row>
    <row r="258" spans="1:25" outlineLevel="2" x14ac:dyDescent="0.3">
      <c r="A258">
        <v>-1</v>
      </c>
      <c r="B258">
        <v>100</v>
      </c>
      <c r="C258" t="s">
        <v>168</v>
      </c>
      <c r="D258">
        <v>0</v>
      </c>
      <c r="E258">
        <v>229</v>
      </c>
      <c r="F258">
        <v>2019</v>
      </c>
      <c r="G258" t="s">
        <v>169</v>
      </c>
      <c r="H258">
        <v>10</v>
      </c>
      <c r="I258" t="s">
        <v>170</v>
      </c>
      <c r="J258" t="s">
        <v>171</v>
      </c>
      <c r="K258" t="s">
        <v>171</v>
      </c>
      <c r="L258" t="s">
        <v>293</v>
      </c>
      <c r="M258" s="8">
        <v>411943.82</v>
      </c>
      <c r="N258" s="8">
        <v>0</v>
      </c>
      <c r="O258" s="8">
        <v>0</v>
      </c>
      <c r="P258" s="8">
        <v>411943.82</v>
      </c>
      <c r="Q258" s="8">
        <v>0</v>
      </c>
      <c r="R258" s="8">
        <v>0</v>
      </c>
      <c r="S258" s="8">
        <v>0</v>
      </c>
      <c r="T258" s="8">
        <v>0</v>
      </c>
      <c r="U258" s="8">
        <v>411943.82</v>
      </c>
      <c r="V258" s="8">
        <v>0</v>
      </c>
      <c r="W258" s="8">
        <v>0</v>
      </c>
      <c r="X258" s="8">
        <v>0</v>
      </c>
      <c r="Y258" s="8">
        <v>0</v>
      </c>
    </row>
    <row r="259" spans="1:25" outlineLevel="2" x14ac:dyDescent="0.3">
      <c r="A259">
        <v>-1</v>
      </c>
      <c r="B259">
        <v>100</v>
      </c>
      <c r="C259" t="s">
        <v>168</v>
      </c>
      <c r="D259">
        <v>0</v>
      </c>
      <c r="E259">
        <v>200</v>
      </c>
      <c r="F259">
        <v>2019</v>
      </c>
      <c r="G259" t="s">
        <v>169</v>
      </c>
      <c r="H259">
        <v>10</v>
      </c>
      <c r="I259" t="s">
        <v>170</v>
      </c>
      <c r="J259" t="s">
        <v>171</v>
      </c>
      <c r="K259" t="s">
        <v>171</v>
      </c>
      <c r="L259" t="s">
        <v>294</v>
      </c>
      <c r="M259" s="8">
        <v>650376</v>
      </c>
      <c r="N259" s="8">
        <v>0</v>
      </c>
      <c r="O259" s="8">
        <v>0</v>
      </c>
      <c r="P259" s="8">
        <v>650376</v>
      </c>
      <c r="Q259" s="8">
        <v>7739.47</v>
      </c>
      <c r="R259" s="8">
        <v>160551.98000000001</v>
      </c>
      <c r="S259" s="8">
        <v>0</v>
      </c>
      <c r="T259" s="8">
        <v>0</v>
      </c>
      <c r="U259" s="8">
        <v>650376</v>
      </c>
      <c r="V259" s="8">
        <v>168291.45</v>
      </c>
      <c r="W259" s="8">
        <v>0</v>
      </c>
      <c r="X259" s="8">
        <v>0</v>
      </c>
      <c r="Y259" s="8">
        <v>0</v>
      </c>
    </row>
    <row r="260" spans="1:25" outlineLevel="2" x14ac:dyDescent="0.3">
      <c r="A260">
        <v>-1</v>
      </c>
      <c r="B260">
        <v>100</v>
      </c>
      <c r="C260" t="s">
        <v>168</v>
      </c>
      <c r="D260">
        <v>0</v>
      </c>
      <c r="E260">
        <v>199</v>
      </c>
      <c r="F260">
        <v>2019</v>
      </c>
      <c r="G260" t="s">
        <v>169</v>
      </c>
      <c r="H260">
        <v>10</v>
      </c>
      <c r="I260" t="s">
        <v>170</v>
      </c>
      <c r="J260" t="s">
        <v>171</v>
      </c>
      <c r="K260" t="s">
        <v>171</v>
      </c>
      <c r="L260" t="s">
        <v>295</v>
      </c>
      <c r="M260" s="8">
        <v>50407</v>
      </c>
      <c r="N260" s="8">
        <v>0</v>
      </c>
      <c r="O260" s="8">
        <v>0</v>
      </c>
      <c r="P260" s="8">
        <v>50407</v>
      </c>
      <c r="Q260" s="8">
        <v>965.4</v>
      </c>
      <c r="R260" s="8">
        <v>43166.6</v>
      </c>
      <c r="S260" s="8">
        <v>0</v>
      </c>
      <c r="T260" s="8">
        <v>0</v>
      </c>
      <c r="U260" s="8">
        <v>50407</v>
      </c>
      <c r="V260" s="8">
        <v>44132</v>
      </c>
      <c r="W260" s="8">
        <v>0</v>
      </c>
      <c r="X260" s="8">
        <v>0</v>
      </c>
      <c r="Y260" s="8">
        <v>0</v>
      </c>
    </row>
    <row r="261" spans="1:25" outlineLevel="2" x14ac:dyDescent="0.3">
      <c r="A261">
        <v>-1</v>
      </c>
      <c r="B261">
        <v>100</v>
      </c>
      <c r="C261" t="s">
        <v>168</v>
      </c>
      <c r="D261">
        <v>0</v>
      </c>
      <c r="E261">
        <v>352</v>
      </c>
      <c r="F261">
        <v>2019</v>
      </c>
      <c r="G261" t="s">
        <v>169</v>
      </c>
      <c r="H261">
        <v>10</v>
      </c>
      <c r="I261" t="s">
        <v>170</v>
      </c>
      <c r="J261" t="s">
        <v>171</v>
      </c>
      <c r="K261" t="s">
        <v>171</v>
      </c>
      <c r="L261" t="s">
        <v>296</v>
      </c>
      <c r="M261" s="8">
        <v>36505877.229999997</v>
      </c>
      <c r="N261" s="8">
        <v>0</v>
      </c>
      <c r="O261" s="8">
        <v>0</v>
      </c>
      <c r="P261" s="8">
        <v>36505877.229999997</v>
      </c>
      <c r="Q261" s="8">
        <v>498619.57</v>
      </c>
      <c r="R261" s="8">
        <v>32149064.82</v>
      </c>
      <c r="S261" s="8">
        <v>0</v>
      </c>
      <c r="T261" s="8">
        <v>0</v>
      </c>
      <c r="U261" s="8">
        <v>36505877.229999997</v>
      </c>
      <c r="V261" s="8">
        <v>32647684.390000001</v>
      </c>
      <c r="W261" s="8">
        <v>0</v>
      </c>
      <c r="X261" s="8">
        <v>0</v>
      </c>
      <c r="Y261" s="8">
        <v>0</v>
      </c>
    </row>
    <row r="262" spans="1:25" outlineLevel="2" x14ac:dyDescent="0.3">
      <c r="A262">
        <v>-1</v>
      </c>
      <c r="B262">
        <v>100</v>
      </c>
      <c r="C262" t="s">
        <v>168</v>
      </c>
      <c r="D262">
        <v>0</v>
      </c>
      <c r="E262">
        <v>196</v>
      </c>
      <c r="F262">
        <v>2019</v>
      </c>
      <c r="G262" t="s">
        <v>169</v>
      </c>
      <c r="H262">
        <v>10</v>
      </c>
      <c r="I262" t="s">
        <v>170</v>
      </c>
      <c r="J262" t="s">
        <v>171</v>
      </c>
      <c r="K262" t="s">
        <v>171</v>
      </c>
      <c r="L262" t="s">
        <v>297</v>
      </c>
      <c r="M262" s="8">
        <v>197767</v>
      </c>
      <c r="N262" s="8">
        <v>0</v>
      </c>
      <c r="O262" s="8">
        <v>0</v>
      </c>
      <c r="P262" s="8">
        <v>0</v>
      </c>
      <c r="Q262" s="8">
        <v>0</v>
      </c>
      <c r="R262" s="8">
        <v>197767</v>
      </c>
      <c r="S262" s="8">
        <v>0</v>
      </c>
      <c r="T262" s="8">
        <v>0</v>
      </c>
      <c r="U262" s="8">
        <v>197767</v>
      </c>
      <c r="V262" s="8">
        <v>197767</v>
      </c>
      <c r="W262" s="8">
        <v>0</v>
      </c>
      <c r="X262" s="8">
        <v>0</v>
      </c>
      <c r="Y262" s="8">
        <v>0</v>
      </c>
    </row>
    <row r="263" spans="1:25" outlineLevel="2" x14ac:dyDescent="0.3">
      <c r="A263">
        <v>-1</v>
      </c>
      <c r="B263">
        <v>100</v>
      </c>
      <c r="C263" t="s">
        <v>168</v>
      </c>
      <c r="D263">
        <v>0</v>
      </c>
      <c r="E263">
        <v>473</v>
      </c>
      <c r="F263">
        <v>2019</v>
      </c>
      <c r="G263" t="s">
        <v>169</v>
      </c>
      <c r="H263">
        <v>10</v>
      </c>
      <c r="I263" t="s">
        <v>170</v>
      </c>
      <c r="J263" t="s">
        <v>171</v>
      </c>
      <c r="K263" t="s">
        <v>171</v>
      </c>
      <c r="L263" t="s">
        <v>298</v>
      </c>
      <c r="M263" s="8">
        <v>8339198.8899999997</v>
      </c>
      <c r="N263" s="8">
        <v>0</v>
      </c>
      <c r="O263" s="8">
        <v>0</v>
      </c>
      <c r="P263" s="8">
        <v>8339198.8899999997</v>
      </c>
      <c r="Q263" s="8">
        <v>1014696.59</v>
      </c>
      <c r="R263" s="8">
        <v>4983616.6399999997</v>
      </c>
      <c r="S263" s="8">
        <v>0</v>
      </c>
      <c r="T263" s="8">
        <v>0</v>
      </c>
      <c r="U263" s="8">
        <v>8339198.8899999997</v>
      </c>
      <c r="V263" s="8">
        <v>5998313.2300000004</v>
      </c>
      <c r="W263" s="8">
        <v>0</v>
      </c>
      <c r="X263" s="8">
        <v>0</v>
      </c>
      <c r="Y263" s="8">
        <v>0</v>
      </c>
    </row>
    <row r="264" spans="1:25" outlineLevel="2" x14ac:dyDescent="0.3">
      <c r="A264">
        <v>-1</v>
      </c>
      <c r="B264">
        <v>100</v>
      </c>
      <c r="C264" t="s">
        <v>168</v>
      </c>
      <c r="D264">
        <v>0</v>
      </c>
      <c r="E264">
        <v>378</v>
      </c>
      <c r="F264">
        <v>2019</v>
      </c>
      <c r="G264" t="s">
        <v>169</v>
      </c>
      <c r="H264">
        <v>10</v>
      </c>
      <c r="I264" t="s">
        <v>170</v>
      </c>
      <c r="J264" t="s">
        <v>171</v>
      </c>
      <c r="K264" t="s">
        <v>171</v>
      </c>
      <c r="L264" t="s">
        <v>299</v>
      </c>
      <c r="M264" s="8">
        <v>22323815.719999999</v>
      </c>
      <c r="N264" s="8">
        <v>0</v>
      </c>
      <c r="O264" s="8">
        <v>0</v>
      </c>
      <c r="P264" s="8">
        <v>22323815.719999999</v>
      </c>
      <c r="Q264" s="8">
        <v>858278.19</v>
      </c>
      <c r="R264" s="8">
        <v>19167897.16</v>
      </c>
      <c r="S264" s="8">
        <v>0</v>
      </c>
      <c r="T264" s="8">
        <v>0</v>
      </c>
      <c r="U264" s="8">
        <v>22323815.719999999</v>
      </c>
      <c r="V264" s="8">
        <v>20026175.350000001</v>
      </c>
      <c r="W264" s="8">
        <v>0</v>
      </c>
      <c r="X264" s="8">
        <v>0</v>
      </c>
      <c r="Y264" s="8">
        <v>0</v>
      </c>
    </row>
    <row r="265" spans="1:25" outlineLevel="2" x14ac:dyDescent="0.3">
      <c r="A265">
        <v>-1</v>
      </c>
      <c r="B265">
        <v>100</v>
      </c>
      <c r="C265" t="s">
        <v>168</v>
      </c>
      <c r="D265">
        <v>0</v>
      </c>
      <c r="E265">
        <v>353</v>
      </c>
      <c r="F265">
        <v>2019</v>
      </c>
      <c r="G265" t="s">
        <v>169</v>
      </c>
      <c r="H265">
        <v>10</v>
      </c>
      <c r="I265" t="s">
        <v>170</v>
      </c>
      <c r="J265" t="s">
        <v>171</v>
      </c>
      <c r="K265" t="s">
        <v>171</v>
      </c>
      <c r="L265" t="s">
        <v>300</v>
      </c>
      <c r="M265" s="8">
        <v>14735406.390000001</v>
      </c>
      <c r="N265" s="8">
        <v>0</v>
      </c>
      <c r="O265" s="8">
        <v>0</v>
      </c>
      <c r="P265" s="8">
        <v>14735406.390000001</v>
      </c>
      <c r="Q265" s="8">
        <v>-10232.040000000001</v>
      </c>
      <c r="R265" s="8">
        <v>14838702.35</v>
      </c>
      <c r="S265" s="8">
        <v>0</v>
      </c>
      <c r="T265" s="8">
        <v>0</v>
      </c>
      <c r="U265" s="8">
        <v>14735406.390000001</v>
      </c>
      <c r="V265" s="8">
        <v>14828470.310000001</v>
      </c>
      <c r="W265" s="8">
        <v>0</v>
      </c>
      <c r="X265" s="8">
        <v>0</v>
      </c>
      <c r="Y265" s="8">
        <v>0</v>
      </c>
    </row>
    <row r="266" spans="1:25" outlineLevel="2" x14ac:dyDescent="0.3">
      <c r="A266">
        <v>-1</v>
      </c>
      <c r="B266">
        <v>100</v>
      </c>
      <c r="C266" t="s">
        <v>168</v>
      </c>
      <c r="D266">
        <v>0</v>
      </c>
      <c r="E266">
        <v>354</v>
      </c>
      <c r="F266">
        <v>2019</v>
      </c>
      <c r="G266" t="s">
        <v>169</v>
      </c>
      <c r="H266">
        <v>10</v>
      </c>
      <c r="I266" t="s">
        <v>170</v>
      </c>
      <c r="J266" t="s">
        <v>171</v>
      </c>
      <c r="K266" t="s">
        <v>171</v>
      </c>
      <c r="L266" t="s">
        <v>301</v>
      </c>
      <c r="M266" s="8">
        <v>17672147.52</v>
      </c>
      <c r="N266" s="8">
        <v>0</v>
      </c>
      <c r="O266" s="8">
        <v>0</v>
      </c>
      <c r="P266" s="8">
        <v>17672147.52</v>
      </c>
      <c r="Q266" s="8">
        <v>157827.25</v>
      </c>
      <c r="R266" s="8">
        <v>16532974.960000001</v>
      </c>
      <c r="S266" s="8">
        <v>0</v>
      </c>
      <c r="T266" s="8">
        <v>0</v>
      </c>
      <c r="U266" s="8">
        <v>17672147.52</v>
      </c>
      <c r="V266" s="8">
        <v>16690802.210000001</v>
      </c>
      <c r="W266" s="8">
        <v>0</v>
      </c>
      <c r="X266" s="8">
        <v>0</v>
      </c>
      <c r="Y266" s="8">
        <v>0</v>
      </c>
    </row>
    <row r="267" spans="1:25" outlineLevel="2" x14ac:dyDescent="0.3">
      <c r="A267">
        <v>-1</v>
      </c>
      <c r="B267">
        <v>100</v>
      </c>
      <c r="C267" t="s">
        <v>168</v>
      </c>
      <c r="D267">
        <v>0</v>
      </c>
      <c r="E267">
        <v>375</v>
      </c>
      <c r="F267">
        <v>2019</v>
      </c>
      <c r="G267" t="s">
        <v>169</v>
      </c>
      <c r="H267">
        <v>10</v>
      </c>
      <c r="I267" t="s">
        <v>170</v>
      </c>
      <c r="J267" t="s">
        <v>171</v>
      </c>
      <c r="K267" t="s">
        <v>171</v>
      </c>
      <c r="L267" t="s">
        <v>302</v>
      </c>
      <c r="M267" s="8">
        <v>19179875.710000001</v>
      </c>
      <c r="N267" s="8">
        <v>0</v>
      </c>
      <c r="O267" s="8">
        <v>0</v>
      </c>
      <c r="P267" s="8">
        <v>19179875.710000001</v>
      </c>
      <c r="Q267" s="8">
        <v>634058.77</v>
      </c>
      <c r="R267" s="8">
        <v>17700632.780000001</v>
      </c>
      <c r="S267" s="8">
        <v>0</v>
      </c>
      <c r="T267" s="8">
        <v>0</v>
      </c>
      <c r="U267" s="8">
        <v>19179875.710000001</v>
      </c>
      <c r="V267" s="8">
        <v>18334691.559999999</v>
      </c>
      <c r="W267" s="8">
        <v>0</v>
      </c>
      <c r="X267" s="8">
        <v>0</v>
      </c>
      <c r="Y267" s="8">
        <v>0</v>
      </c>
    </row>
    <row r="268" spans="1:25" outlineLevel="2" x14ac:dyDescent="0.3">
      <c r="A268">
        <v>-1</v>
      </c>
      <c r="B268">
        <v>100</v>
      </c>
      <c r="C268" t="s">
        <v>168</v>
      </c>
      <c r="D268">
        <v>0</v>
      </c>
      <c r="E268">
        <v>376</v>
      </c>
      <c r="F268">
        <v>2019</v>
      </c>
      <c r="G268" t="s">
        <v>169</v>
      </c>
      <c r="H268">
        <v>10</v>
      </c>
      <c r="I268" t="s">
        <v>170</v>
      </c>
      <c r="J268" t="s">
        <v>171</v>
      </c>
      <c r="K268" t="s">
        <v>171</v>
      </c>
      <c r="L268" t="s">
        <v>303</v>
      </c>
      <c r="M268" s="8">
        <v>17895092.390000001</v>
      </c>
      <c r="N268" s="8">
        <v>0</v>
      </c>
      <c r="O268" s="8">
        <v>0</v>
      </c>
      <c r="P268" s="8">
        <v>17895092.390000001</v>
      </c>
      <c r="Q268" s="8">
        <v>561892.6</v>
      </c>
      <c r="R268" s="8">
        <v>16983307.100000001</v>
      </c>
      <c r="S268" s="8">
        <v>0</v>
      </c>
      <c r="T268" s="8">
        <v>0</v>
      </c>
      <c r="U268" s="8">
        <v>17895092.390000001</v>
      </c>
      <c r="V268" s="8">
        <v>17545199.699999999</v>
      </c>
      <c r="W268" s="8">
        <v>0</v>
      </c>
      <c r="X268" s="8">
        <v>0</v>
      </c>
      <c r="Y268" s="8">
        <v>0</v>
      </c>
    </row>
    <row r="269" spans="1:25" outlineLevel="2" x14ac:dyDescent="0.3">
      <c r="A269">
        <v>-1</v>
      </c>
      <c r="B269">
        <v>100</v>
      </c>
      <c r="C269" t="s">
        <v>168</v>
      </c>
      <c r="D269">
        <v>0</v>
      </c>
      <c r="E269">
        <v>377</v>
      </c>
      <c r="F269">
        <v>2019</v>
      </c>
      <c r="G269" t="s">
        <v>169</v>
      </c>
      <c r="H269">
        <v>10</v>
      </c>
      <c r="I269" t="s">
        <v>170</v>
      </c>
      <c r="J269" t="s">
        <v>171</v>
      </c>
      <c r="K269" t="s">
        <v>171</v>
      </c>
      <c r="L269" t="s">
        <v>304</v>
      </c>
      <c r="M269" s="8">
        <v>18612683.640000001</v>
      </c>
      <c r="N269" s="8">
        <v>0</v>
      </c>
      <c r="O269" s="8">
        <v>0</v>
      </c>
      <c r="P269" s="8">
        <v>18612683.640000001</v>
      </c>
      <c r="Q269" s="8">
        <v>611055.29</v>
      </c>
      <c r="R269" s="8">
        <v>17225190.449999999</v>
      </c>
      <c r="S269" s="8">
        <v>0</v>
      </c>
      <c r="T269" s="8">
        <v>0</v>
      </c>
      <c r="U269" s="8">
        <v>18612683.640000001</v>
      </c>
      <c r="V269" s="8">
        <v>17836245.739999998</v>
      </c>
      <c r="W269" s="8">
        <v>0</v>
      </c>
      <c r="X269" s="8">
        <v>0</v>
      </c>
      <c r="Y269" s="8">
        <v>0</v>
      </c>
    </row>
    <row r="270" spans="1:25" outlineLevel="2" x14ac:dyDescent="0.3">
      <c r="A270">
        <v>-1</v>
      </c>
      <c r="B270">
        <v>100</v>
      </c>
      <c r="C270" t="s">
        <v>168</v>
      </c>
      <c r="D270">
        <v>0</v>
      </c>
      <c r="E270">
        <v>355</v>
      </c>
      <c r="F270">
        <v>2019</v>
      </c>
      <c r="G270" t="s">
        <v>169</v>
      </c>
      <c r="H270">
        <v>10</v>
      </c>
      <c r="I270" t="s">
        <v>170</v>
      </c>
      <c r="J270" t="s">
        <v>171</v>
      </c>
      <c r="K270" t="s">
        <v>171</v>
      </c>
      <c r="L270" t="s">
        <v>305</v>
      </c>
      <c r="M270" s="8">
        <v>2002102.8</v>
      </c>
      <c r="N270" s="8">
        <v>0</v>
      </c>
      <c r="O270" s="8">
        <v>0</v>
      </c>
      <c r="P270" s="8">
        <v>2002102.8</v>
      </c>
      <c r="Q270" s="8">
        <v>13940.67</v>
      </c>
      <c r="R270" s="8">
        <v>1865407.86</v>
      </c>
      <c r="S270" s="8">
        <v>0</v>
      </c>
      <c r="T270" s="8">
        <v>0</v>
      </c>
      <c r="U270" s="8">
        <v>2002102.8</v>
      </c>
      <c r="V270" s="8">
        <v>1879348.53</v>
      </c>
      <c r="W270" s="8">
        <v>0</v>
      </c>
      <c r="X270" s="8">
        <v>0</v>
      </c>
      <c r="Y270" s="8">
        <v>0</v>
      </c>
    </row>
    <row r="271" spans="1:25" outlineLevel="1" x14ac:dyDescent="0.3">
      <c r="F271" s="9" t="s">
        <v>307</v>
      </c>
      <c r="Q271" s="8">
        <f>SUBTOTAL(9,Q137:Q270)</f>
        <v>186196779.34999996</v>
      </c>
    </row>
    <row r="272" spans="1:25" outlineLevel="2" x14ac:dyDescent="0.3">
      <c r="A272">
        <v>-1</v>
      </c>
      <c r="B272">
        <v>100</v>
      </c>
      <c r="C272" t="s">
        <v>168</v>
      </c>
      <c r="D272">
        <v>0</v>
      </c>
      <c r="E272">
        <v>351</v>
      </c>
      <c r="F272">
        <v>2020</v>
      </c>
      <c r="G272" t="s">
        <v>169</v>
      </c>
      <c r="H272">
        <v>10</v>
      </c>
      <c r="I272" t="s">
        <v>170</v>
      </c>
      <c r="J272" t="s">
        <v>171</v>
      </c>
      <c r="K272" t="s">
        <v>171</v>
      </c>
      <c r="L272" t="s">
        <v>172</v>
      </c>
      <c r="M272" s="8">
        <v>23379012.079999998</v>
      </c>
      <c r="N272" s="8">
        <v>0</v>
      </c>
      <c r="O272" s="8">
        <v>0</v>
      </c>
      <c r="P272" s="8">
        <v>23379012.079999998</v>
      </c>
      <c r="Q272" s="8">
        <v>227657.27</v>
      </c>
      <c r="R272" s="8">
        <v>21224454.239999998</v>
      </c>
      <c r="S272" s="8">
        <v>0</v>
      </c>
      <c r="T272" s="8">
        <v>0</v>
      </c>
      <c r="U272" s="8">
        <v>23379012.079999998</v>
      </c>
      <c r="V272" s="8">
        <v>21452111.510000002</v>
      </c>
      <c r="W272" s="8">
        <v>0</v>
      </c>
      <c r="X272" s="8">
        <v>0</v>
      </c>
      <c r="Y272" s="8">
        <v>0</v>
      </c>
    </row>
    <row r="273" spans="1:25" outlineLevel="2" x14ac:dyDescent="0.3">
      <c r="A273">
        <v>-1</v>
      </c>
      <c r="B273">
        <v>100</v>
      </c>
      <c r="C273" t="s">
        <v>168</v>
      </c>
      <c r="D273">
        <v>0</v>
      </c>
      <c r="E273">
        <v>345</v>
      </c>
      <c r="F273">
        <v>2020</v>
      </c>
      <c r="G273" t="s">
        <v>169</v>
      </c>
      <c r="H273">
        <v>10</v>
      </c>
      <c r="I273" t="s">
        <v>170</v>
      </c>
      <c r="J273" t="s">
        <v>171</v>
      </c>
      <c r="K273" t="s">
        <v>171</v>
      </c>
      <c r="L273" t="s">
        <v>173</v>
      </c>
      <c r="M273" s="8">
        <v>7270729.4000000004</v>
      </c>
      <c r="N273" s="8">
        <v>0</v>
      </c>
      <c r="O273" s="8">
        <v>0</v>
      </c>
      <c r="P273" s="8">
        <v>7270729.4000000004</v>
      </c>
      <c r="Q273" s="8">
        <v>396193.65</v>
      </c>
      <c r="R273" s="8">
        <v>6026246.25</v>
      </c>
      <c r="S273" s="8">
        <v>0</v>
      </c>
      <c r="T273" s="8">
        <v>0</v>
      </c>
      <c r="U273" s="8">
        <v>7270729.4000000004</v>
      </c>
      <c r="V273" s="8">
        <v>6422439.9000000004</v>
      </c>
      <c r="W273" s="8">
        <v>0</v>
      </c>
      <c r="X273" s="8">
        <v>0</v>
      </c>
      <c r="Y273" s="8">
        <v>0</v>
      </c>
    </row>
    <row r="274" spans="1:25" outlineLevel="2" x14ac:dyDescent="0.3">
      <c r="A274">
        <v>-1</v>
      </c>
      <c r="B274">
        <v>100</v>
      </c>
      <c r="C274" t="s">
        <v>168</v>
      </c>
      <c r="D274">
        <v>0</v>
      </c>
      <c r="E274">
        <v>346</v>
      </c>
      <c r="F274">
        <v>2020</v>
      </c>
      <c r="G274" t="s">
        <v>169</v>
      </c>
      <c r="H274">
        <v>10</v>
      </c>
      <c r="I274" t="s">
        <v>170</v>
      </c>
      <c r="J274" t="s">
        <v>171</v>
      </c>
      <c r="K274" t="s">
        <v>171</v>
      </c>
      <c r="L274" t="s">
        <v>174</v>
      </c>
      <c r="M274" s="8">
        <v>6450794.54</v>
      </c>
      <c r="N274" s="8">
        <v>0</v>
      </c>
      <c r="O274" s="8">
        <v>0</v>
      </c>
      <c r="P274" s="8">
        <v>6450794.54</v>
      </c>
      <c r="Q274" s="8">
        <v>351486.34</v>
      </c>
      <c r="R274" s="8">
        <v>5305198.1500000004</v>
      </c>
      <c r="S274" s="8">
        <v>0</v>
      </c>
      <c r="T274" s="8">
        <v>0</v>
      </c>
      <c r="U274" s="8">
        <v>6450794.54</v>
      </c>
      <c r="V274" s="8">
        <v>5656684.4900000002</v>
      </c>
      <c r="W274" s="8">
        <v>0</v>
      </c>
      <c r="X274" s="8">
        <v>0</v>
      </c>
      <c r="Y274" s="8">
        <v>0</v>
      </c>
    </row>
    <row r="275" spans="1:25" outlineLevel="2" x14ac:dyDescent="0.3">
      <c r="A275">
        <v>-1</v>
      </c>
      <c r="B275">
        <v>100</v>
      </c>
      <c r="C275" t="s">
        <v>168</v>
      </c>
      <c r="D275">
        <v>0</v>
      </c>
      <c r="E275">
        <v>511</v>
      </c>
      <c r="F275">
        <v>2020</v>
      </c>
      <c r="G275" t="s">
        <v>169</v>
      </c>
      <c r="H275">
        <v>10</v>
      </c>
      <c r="I275" t="s">
        <v>170</v>
      </c>
      <c r="J275" t="s">
        <v>171</v>
      </c>
      <c r="K275" t="s">
        <v>171</v>
      </c>
      <c r="L275" t="s">
        <v>175</v>
      </c>
      <c r="M275" s="8">
        <v>4766330.72</v>
      </c>
      <c r="N275" s="8">
        <v>0</v>
      </c>
      <c r="O275" s="8">
        <v>0</v>
      </c>
      <c r="P275" s="8">
        <v>4766330.72</v>
      </c>
      <c r="Q275" s="8">
        <v>552829.17000000004</v>
      </c>
      <c r="R275" s="8">
        <v>3913014.21</v>
      </c>
      <c r="S275" s="8">
        <v>0</v>
      </c>
      <c r="T275" s="8">
        <v>0</v>
      </c>
      <c r="U275" s="8">
        <v>4766330.72</v>
      </c>
      <c r="V275" s="8">
        <v>4465843.38</v>
      </c>
      <c r="W275" s="8">
        <v>0</v>
      </c>
      <c r="X275" s="8">
        <v>0</v>
      </c>
      <c r="Y275" s="8">
        <v>0</v>
      </c>
    </row>
    <row r="276" spans="1:25" outlineLevel="2" x14ac:dyDescent="0.3">
      <c r="A276">
        <v>-1</v>
      </c>
      <c r="B276">
        <v>100</v>
      </c>
      <c r="C276" t="s">
        <v>168</v>
      </c>
      <c r="D276">
        <v>0</v>
      </c>
      <c r="E276">
        <v>184</v>
      </c>
      <c r="F276">
        <v>2020</v>
      </c>
      <c r="G276" t="s">
        <v>169</v>
      </c>
      <c r="H276">
        <v>10</v>
      </c>
      <c r="I276" t="s">
        <v>170</v>
      </c>
      <c r="J276" t="s">
        <v>171</v>
      </c>
      <c r="K276" t="s">
        <v>171</v>
      </c>
      <c r="L276" t="s">
        <v>176</v>
      </c>
      <c r="M276" s="8">
        <v>62850.3</v>
      </c>
      <c r="N276" s="8">
        <v>0</v>
      </c>
      <c r="O276" s="8">
        <v>0</v>
      </c>
      <c r="P276" s="8">
        <v>62850.3</v>
      </c>
      <c r="Q276" s="8">
        <v>-3777.62</v>
      </c>
      <c r="R276" s="8">
        <v>66627.92</v>
      </c>
      <c r="S276" s="8">
        <v>0</v>
      </c>
      <c r="T276" s="8">
        <v>0</v>
      </c>
      <c r="U276" s="8">
        <v>62850.3</v>
      </c>
      <c r="V276" s="8">
        <v>62850.3</v>
      </c>
      <c r="W276" s="8">
        <v>0</v>
      </c>
      <c r="X276" s="8">
        <v>0</v>
      </c>
      <c r="Y276" s="8">
        <v>0</v>
      </c>
    </row>
    <row r="277" spans="1:25" outlineLevel="2" x14ac:dyDescent="0.3">
      <c r="A277">
        <v>-1</v>
      </c>
      <c r="B277">
        <v>100</v>
      </c>
      <c r="C277" t="s">
        <v>168</v>
      </c>
      <c r="D277">
        <v>0</v>
      </c>
      <c r="E277">
        <v>203</v>
      </c>
      <c r="F277">
        <v>2020</v>
      </c>
      <c r="G277" t="s">
        <v>169</v>
      </c>
      <c r="H277">
        <v>10</v>
      </c>
      <c r="I277" t="s">
        <v>170</v>
      </c>
      <c r="J277" t="s">
        <v>171</v>
      </c>
      <c r="K277" t="s">
        <v>171</v>
      </c>
      <c r="L277" t="s">
        <v>177</v>
      </c>
      <c r="M277" s="8">
        <v>6967213.54</v>
      </c>
      <c r="N277" s="8">
        <v>0</v>
      </c>
      <c r="O277" s="8">
        <v>0</v>
      </c>
      <c r="P277" s="8">
        <v>10908916.23</v>
      </c>
      <c r="Q277" s="8">
        <v>570219.85</v>
      </c>
      <c r="R277" s="8">
        <v>13391664.449999999</v>
      </c>
      <c r="S277" s="8">
        <v>-7883405.3700000001</v>
      </c>
      <c r="T277" s="8">
        <v>943259.05</v>
      </c>
      <c r="U277" s="8">
        <v>14850618.91</v>
      </c>
      <c r="V277" s="8">
        <v>6078478.9299999997</v>
      </c>
      <c r="W277" s="8">
        <v>943259.05</v>
      </c>
      <c r="X277" s="8">
        <v>7575388.04</v>
      </c>
      <c r="Y277" s="8">
        <v>0</v>
      </c>
    </row>
    <row r="278" spans="1:25" outlineLevel="2" x14ac:dyDescent="0.3">
      <c r="A278">
        <v>-1</v>
      </c>
      <c r="B278">
        <v>100</v>
      </c>
      <c r="C278" t="s">
        <v>168</v>
      </c>
      <c r="D278">
        <v>0</v>
      </c>
      <c r="E278">
        <v>182</v>
      </c>
      <c r="F278">
        <v>2020</v>
      </c>
      <c r="G278" t="s">
        <v>169</v>
      </c>
      <c r="H278">
        <v>10</v>
      </c>
      <c r="I278" t="s">
        <v>170</v>
      </c>
      <c r="J278" t="s">
        <v>171</v>
      </c>
      <c r="K278" t="s">
        <v>171</v>
      </c>
      <c r="L278" t="s">
        <v>178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</row>
    <row r="279" spans="1:25" outlineLevel="2" x14ac:dyDescent="0.3">
      <c r="A279">
        <v>-1</v>
      </c>
      <c r="B279">
        <v>100</v>
      </c>
      <c r="C279" t="s">
        <v>168</v>
      </c>
      <c r="D279">
        <v>0</v>
      </c>
      <c r="E279">
        <v>183</v>
      </c>
      <c r="F279">
        <v>2020</v>
      </c>
      <c r="G279" t="s">
        <v>169</v>
      </c>
      <c r="H279">
        <v>10</v>
      </c>
      <c r="I279" t="s">
        <v>170</v>
      </c>
      <c r="J279" t="s">
        <v>171</v>
      </c>
      <c r="K279" t="s">
        <v>171</v>
      </c>
      <c r="L279" t="s">
        <v>179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</row>
    <row r="280" spans="1:25" outlineLevel="2" x14ac:dyDescent="0.3">
      <c r="A280">
        <v>-1</v>
      </c>
      <c r="B280">
        <v>100</v>
      </c>
      <c r="C280" t="s">
        <v>168</v>
      </c>
      <c r="D280">
        <v>0</v>
      </c>
      <c r="E280">
        <v>192</v>
      </c>
      <c r="F280">
        <v>2020</v>
      </c>
      <c r="G280" t="s">
        <v>169</v>
      </c>
      <c r="H280">
        <v>10</v>
      </c>
      <c r="I280" t="s">
        <v>170</v>
      </c>
      <c r="J280" t="s">
        <v>171</v>
      </c>
      <c r="K280" t="s">
        <v>171</v>
      </c>
      <c r="L280" t="s">
        <v>180</v>
      </c>
      <c r="M280" s="8">
        <v>1000</v>
      </c>
      <c r="N280" s="8">
        <v>0</v>
      </c>
      <c r="O280" s="8">
        <v>0</v>
      </c>
      <c r="P280" s="8">
        <v>1000</v>
      </c>
      <c r="Q280" s="8">
        <v>0</v>
      </c>
      <c r="R280" s="8">
        <v>-2.15</v>
      </c>
      <c r="S280" s="8">
        <v>0</v>
      </c>
      <c r="T280" s="8">
        <v>0</v>
      </c>
      <c r="U280" s="8">
        <v>1000</v>
      </c>
      <c r="V280" s="8">
        <v>-2.15</v>
      </c>
      <c r="W280" s="8">
        <v>0</v>
      </c>
      <c r="X280" s="8">
        <v>0</v>
      </c>
      <c r="Y280" s="8">
        <v>0</v>
      </c>
    </row>
    <row r="281" spans="1:25" outlineLevel="2" x14ac:dyDescent="0.3">
      <c r="A281">
        <v>-1</v>
      </c>
      <c r="B281">
        <v>100</v>
      </c>
      <c r="C281" t="s">
        <v>168</v>
      </c>
      <c r="D281">
        <v>0</v>
      </c>
      <c r="E281">
        <v>164</v>
      </c>
      <c r="F281">
        <v>2020</v>
      </c>
      <c r="G281" t="s">
        <v>169</v>
      </c>
      <c r="H281">
        <v>10</v>
      </c>
      <c r="I281" t="s">
        <v>170</v>
      </c>
      <c r="J281" t="s">
        <v>171</v>
      </c>
      <c r="K281" t="s">
        <v>171</v>
      </c>
      <c r="L281" t="s">
        <v>181</v>
      </c>
      <c r="M281" s="8">
        <v>30229078.23</v>
      </c>
      <c r="N281" s="8">
        <v>0</v>
      </c>
      <c r="O281" s="8">
        <v>0</v>
      </c>
      <c r="P281" s="8">
        <v>30229078.23</v>
      </c>
      <c r="Q281" s="8">
        <v>124634.02</v>
      </c>
      <c r="R281" s="8">
        <v>28117014.850000001</v>
      </c>
      <c r="S281" s="8">
        <v>0</v>
      </c>
      <c r="T281" s="8">
        <v>0</v>
      </c>
      <c r="U281" s="8">
        <v>30229078.23</v>
      </c>
      <c r="V281" s="8">
        <v>28241648.870000001</v>
      </c>
      <c r="W281" s="8">
        <v>0</v>
      </c>
      <c r="X281" s="8">
        <v>0</v>
      </c>
      <c r="Y281" s="8">
        <v>0</v>
      </c>
    </row>
    <row r="282" spans="1:25" outlineLevel="2" x14ac:dyDescent="0.3">
      <c r="A282">
        <v>-1</v>
      </c>
      <c r="B282">
        <v>100</v>
      </c>
      <c r="C282" t="s">
        <v>168</v>
      </c>
      <c r="D282">
        <v>0</v>
      </c>
      <c r="E282">
        <v>162</v>
      </c>
      <c r="F282">
        <v>2020</v>
      </c>
      <c r="G282" t="s">
        <v>169</v>
      </c>
      <c r="H282">
        <v>10</v>
      </c>
      <c r="I282" t="s">
        <v>170</v>
      </c>
      <c r="J282" t="s">
        <v>171</v>
      </c>
      <c r="K282" t="s">
        <v>171</v>
      </c>
      <c r="L282" t="s">
        <v>182</v>
      </c>
      <c r="M282" s="8">
        <v>209484.13</v>
      </c>
      <c r="N282" s="8">
        <v>0</v>
      </c>
      <c r="O282" s="8">
        <v>0</v>
      </c>
      <c r="P282" s="8">
        <v>209484.13</v>
      </c>
      <c r="Q282" s="8">
        <v>6651.06</v>
      </c>
      <c r="R282" s="8">
        <v>182684.12</v>
      </c>
      <c r="S282" s="8">
        <v>0</v>
      </c>
      <c r="T282" s="8">
        <v>0</v>
      </c>
      <c r="U282" s="8">
        <v>209484.13</v>
      </c>
      <c r="V282" s="8">
        <v>189335.18</v>
      </c>
      <c r="W282" s="8">
        <v>0</v>
      </c>
      <c r="X282" s="8">
        <v>0</v>
      </c>
      <c r="Y282" s="8">
        <v>0</v>
      </c>
    </row>
    <row r="283" spans="1:25" outlineLevel="2" x14ac:dyDescent="0.3">
      <c r="A283">
        <v>-1</v>
      </c>
      <c r="B283">
        <v>100</v>
      </c>
      <c r="C283" t="s">
        <v>168</v>
      </c>
      <c r="D283">
        <v>0</v>
      </c>
      <c r="E283">
        <v>163</v>
      </c>
      <c r="F283">
        <v>2020</v>
      </c>
      <c r="G283" t="s">
        <v>169</v>
      </c>
      <c r="H283">
        <v>10</v>
      </c>
      <c r="I283" t="s">
        <v>170</v>
      </c>
      <c r="J283" t="s">
        <v>171</v>
      </c>
      <c r="K283" t="s">
        <v>171</v>
      </c>
      <c r="L283" t="s">
        <v>183</v>
      </c>
      <c r="M283" s="8">
        <v>5227478.1100000003</v>
      </c>
      <c r="N283" s="8">
        <v>0</v>
      </c>
      <c r="O283" s="8">
        <v>0</v>
      </c>
      <c r="P283" s="8">
        <v>5227478.1100000003</v>
      </c>
      <c r="Q283" s="8">
        <v>437390.22</v>
      </c>
      <c r="R283" s="8">
        <v>4643551.6399999997</v>
      </c>
      <c r="S283" s="8">
        <v>0</v>
      </c>
      <c r="T283" s="8">
        <v>0</v>
      </c>
      <c r="U283" s="8">
        <v>5227478.1100000003</v>
      </c>
      <c r="V283" s="8">
        <v>5080941.8600000003</v>
      </c>
      <c r="W283" s="8">
        <v>0</v>
      </c>
      <c r="X283" s="8">
        <v>0</v>
      </c>
      <c r="Y283" s="8">
        <v>0</v>
      </c>
    </row>
    <row r="284" spans="1:25" outlineLevel="2" x14ac:dyDescent="0.3">
      <c r="A284">
        <v>-1</v>
      </c>
      <c r="B284">
        <v>100</v>
      </c>
      <c r="C284" t="s">
        <v>168</v>
      </c>
      <c r="D284">
        <v>0</v>
      </c>
      <c r="E284">
        <v>165</v>
      </c>
      <c r="F284">
        <v>2020</v>
      </c>
      <c r="G284" t="s">
        <v>169</v>
      </c>
      <c r="H284">
        <v>10</v>
      </c>
      <c r="I284" t="s">
        <v>170</v>
      </c>
      <c r="J284" t="s">
        <v>171</v>
      </c>
      <c r="K284" t="s">
        <v>171</v>
      </c>
      <c r="L284" t="s">
        <v>184</v>
      </c>
      <c r="M284" s="8">
        <v>0.06</v>
      </c>
      <c r="N284" s="8">
        <v>0</v>
      </c>
      <c r="O284" s="8">
        <v>0</v>
      </c>
      <c r="P284" s="8">
        <v>0.06</v>
      </c>
      <c r="Q284" s="8">
        <v>0</v>
      </c>
      <c r="R284" s="8">
        <v>56516</v>
      </c>
      <c r="S284" s="8">
        <v>0</v>
      </c>
      <c r="T284" s="8">
        <v>0</v>
      </c>
      <c r="U284" s="8">
        <v>0.06</v>
      </c>
      <c r="V284" s="8">
        <v>56516</v>
      </c>
      <c r="W284" s="8">
        <v>0</v>
      </c>
      <c r="X284" s="8">
        <v>0</v>
      </c>
      <c r="Y284" s="8">
        <v>0</v>
      </c>
    </row>
    <row r="285" spans="1:25" outlineLevel="2" x14ac:dyDescent="0.3">
      <c r="A285">
        <v>-1</v>
      </c>
      <c r="B285">
        <v>100</v>
      </c>
      <c r="C285" t="s">
        <v>168</v>
      </c>
      <c r="D285">
        <v>0</v>
      </c>
      <c r="E285">
        <v>188</v>
      </c>
      <c r="F285">
        <v>2020</v>
      </c>
      <c r="G285" t="s">
        <v>169</v>
      </c>
      <c r="H285">
        <v>10</v>
      </c>
      <c r="I285" t="s">
        <v>170</v>
      </c>
      <c r="J285" t="s">
        <v>171</v>
      </c>
      <c r="K285" t="s">
        <v>171</v>
      </c>
      <c r="L285" t="s">
        <v>185</v>
      </c>
      <c r="M285" s="8">
        <v>9326513.3000000007</v>
      </c>
      <c r="N285" s="8">
        <v>0</v>
      </c>
      <c r="O285" s="8">
        <v>0</v>
      </c>
      <c r="P285" s="8">
        <v>9326513.3100000005</v>
      </c>
      <c r="Q285" s="8">
        <v>26534.880000000001</v>
      </c>
      <c r="R285" s="8">
        <v>9269273.5800000001</v>
      </c>
      <c r="S285" s="8">
        <v>0</v>
      </c>
      <c r="T285" s="8">
        <v>0</v>
      </c>
      <c r="U285" s="8">
        <v>9326513.3000000007</v>
      </c>
      <c r="V285" s="8">
        <v>9295808.4600000009</v>
      </c>
      <c r="W285" s="8">
        <v>0</v>
      </c>
      <c r="X285" s="8">
        <v>0</v>
      </c>
      <c r="Y285" s="8">
        <v>0</v>
      </c>
    </row>
    <row r="286" spans="1:25" outlineLevel="2" x14ac:dyDescent="0.3">
      <c r="A286">
        <v>-1</v>
      </c>
      <c r="B286">
        <v>100</v>
      </c>
      <c r="C286" t="s">
        <v>168</v>
      </c>
      <c r="D286">
        <v>0</v>
      </c>
      <c r="E286">
        <v>193</v>
      </c>
      <c r="F286">
        <v>2020</v>
      </c>
      <c r="G286" t="s">
        <v>169</v>
      </c>
      <c r="H286">
        <v>10</v>
      </c>
      <c r="I286" t="s">
        <v>170</v>
      </c>
      <c r="J286" t="s">
        <v>171</v>
      </c>
      <c r="K286" t="s">
        <v>171</v>
      </c>
      <c r="L286" t="s">
        <v>186</v>
      </c>
      <c r="M286" s="8">
        <v>1564394.37</v>
      </c>
      <c r="N286" s="8">
        <v>0</v>
      </c>
      <c r="O286" s="8">
        <v>0</v>
      </c>
      <c r="P286" s="8">
        <v>1564394.37</v>
      </c>
      <c r="Q286" s="8">
        <v>0</v>
      </c>
      <c r="R286" s="8">
        <v>0</v>
      </c>
      <c r="S286" s="8">
        <v>0</v>
      </c>
      <c r="T286" s="8">
        <v>0</v>
      </c>
      <c r="U286" s="8">
        <v>1564394.37</v>
      </c>
      <c r="V286" s="8">
        <v>0</v>
      </c>
      <c r="W286" s="8">
        <v>0</v>
      </c>
      <c r="X286" s="8">
        <v>0</v>
      </c>
      <c r="Y286" s="8">
        <v>0</v>
      </c>
    </row>
    <row r="287" spans="1:25" outlineLevel="2" x14ac:dyDescent="0.3">
      <c r="A287">
        <v>-1</v>
      </c>
      <c r="B287">
        <v>100</v>
      </c>
      <c r="C287" t="s">
        <v>168</v>
      </c>
      <c r="D287">
        <v>0</v>
      </c>
      <c r="E287">
        <v>189</v>
      </c>
      <c r="F287">
        <v>2020</v>
      </c>
      <c r="G287" t="s">
        <v>169</v>
      </c>
      <c r="H287">
        <v>10</v>
      </c>
      <c r="I287" t="s">
        <v>170</v>
      </c>
      <c r="J287" t="s">
        <v>171</v>
      </c>
      <c r="K287" t="s">
        <v>171</v>
      </c>
      <c r="L287" t="s">
        <v>187</v>
      </c>
      <c r="M287" s="8">
        <v>14645062.98</v>
      </c>
      <c r="N287" s="8">
        <v>0</v>
      </c>
      <c r="O287" s="8">
        <v>0</v>
      </c>
      <c r="P287" s="8">
        <v>17054655.199999999</v>
      </c>
      <c r="Q287" s="8">
        <v>1959740.38</v>
      </c>
      <c r="R287" s="8">
        <v>15823454.58</v>
      </c>
      <c r="S287" s="8">
        <v>-4819184.46</v>
      </c>
      <c r="T287" s="8">
        <v>1101853.31</v>
      </c>
      <c r="U287" s="8">
        <v>19464247.440000001</v>
      </c>
      <c r="V287" s="8">
        <v>12964010.5</v>
      </c>
      <c r="W287" s="8">
        <v>1101853.31</v>
      </c>
      <c r="X287" s="8">
        <v>8849071.0999999996</v>
      </c>
      <c r="Y287" s="8">
        <v>0</v>
      </c>
    </row>
    <row r="288" spans="1:25" outlineLevel="2" x14ac:dyDescent="0.3">
      <c r="A288">
        <v>-1</v>
      </c>
      <c r="B288">
        <v>100</v>
      </c>
      <c r="C288" t="s">
        <v>168</v>
      </c>
      <c r="D288">
        <v>0</v>
      </c>
      <c r="E288">
        <v>181</v>
      </c>
      <c r="F288">
        <v>2020</v>
      </c>
      <c r="G288" t="s">
        <v>169</v>
      </c>
      <c r="H288">
        <v>10</v>
      </c>
      <c r="I288" t="s">
        <v>170</v>
      </c>
      <c r="J288" t="s">
        <v>171</v>
      </c>
      <c r="K288" t="s">
        <v>171</v>
      </c>
      <c r="L288" t="s">
        <v>188</v>
      </c>
      <c r="M288" s="8">
        <v>3782625.5</v>
      </c>
      <c r="N288" s="8">
        <v>0</v>
      </c>
      <c r="O288" s="8">
        <v>0</v>
      </c>
      <c r="P288" s="8">
        <v>3782625.5</v>
      </c>
      <c r="Q288" s="8">
        <v>162546.56</v>
      </c>
      <c r="R288" s="8">
        <v>3355675.19</v>
      </c>
      <c r="S288" s="8">
        <v>0</v>
      </c>
      <c r="T288" s="8">
        <v>0</v>
      </c>
      <c r="U288" s="8">
        <v>3782625.5</v>
      </c>
      <c r="V288" s="8">
        <v>3518221.75</v>
      </c>
      <c r="W288" s="8">
        <v>0</v>
      </c>
      <c r="X288" s="8">
        <v>0</v>
      </c>
      <c r="Y288" s="8">
        <v>0</v>
      </c>
    </row>
    <row r="289" spans="1:25" outlineLevel="2" x14ac:dyDescent="0.3">
      <c r="A289">
        <v>-1</v>
      </c>
      <c r="B289">
        <v>100</v>
      </c>
      <c r="C289" t="s">
        <v>168</v>
      </c>
      <c r="D289">
        <v>0</v>
      </c>
      <c r="E289">
        <v>227</v>
      </c>
      <c r="F289">
        <v>2020</v>
      </c>
      <c r="G289" t="s">
        <v>169</v>
      </c>
      <c r="H289">
        <v>10</v>
      </c>
      <c r="I289" t="s">
        <v>170</v>
      </c>
      <c r="J289" t="s">
        <v>171</v>
      </c>
      <c r="K289" t="s">
        <v>171</v>
      </c>
      <c r="L289" t="s">
        <v>189</v>
      </c>
      <c r="M289" s="8">
        <v>83782</v>
      </c>
      <c r="N289" s="8">
        <v>0</v>
      </c>
      <c r="O289" s="8">
        <v>0</v>
      </c>
      <c r="P289" s="8">
        <v>83782</v>
      </c>
      <c r="Q289" s="8">
        <v>0</v>
      </c>
      <c r="R289" s="8">
        <v>0</v>
      </c>
      <c r="S289" s="8">
        <v>0</v>
      </c>
      <c r="T289" s="8">
        <v>0</v>
      </c>
      <c r="U289" s="8">
        <v>83782</v>
      </c>
      <c r="V289" s="8">
        <v>0</v>
      </c>
      <c r="W289" s="8">
        <v>0</v>
      </c>
      <c r="X289" s="8">
        <v>0</v>
      </c>
      <c r="Y289" s="8">
        <v>0</v>
      </c>
    </row>
    <row r="290" spans="1:25" outlineLevel="2" x14ac:dyDescent="0.3">
      <c r="A290">
        <v>-1</v>
      </c>
      <c r="B290">
        <v>100</v>
      </c>
      <c r="C290" t="s">
        <v>168</v>
      </c>
      <c r="D290">
        <v>0</v>
      </c>
      <c r="E290">
        <v>233</v>
      </c>
      <c r="F290">
        <v>2020</v>
      </c>
      <c r="G290" t="s">
        <v>169</v>
      </c>
      <c r="H290">
        <v>10</v>
      </c>
      <c r="I290" t="s">
        <v>170</v>
      </c>
      <c r="J290" t="s">
        <v>171</v>
      </c>
      <c r="K290" t="s">
        <v>171</v>
      </c>
      <c r="L290" t="s">
        <v>190</v>
      </c>
      <c r="M290" s="8">
        <v>6273874.0899999999</v>
      </c>
      <c r="N290" s="8">
        <v>0</v>
      </c>
      <c r="O290" s="8">
        <v>0</v>
      </c>
      <c r="P290" s="8">
        <v>6273874.0899999999</v>
      </c>
      <c r="Q290" s="8">
        <v>178232.01</v>
      </c>
      <c r="R290" s="8">
        <v>5961683.96</v>
      </c>
      <c r="S290" s="8">
        <v>0</v>
      </c>
      <c r="T290" s="8">
        <v>0</v>
      </c>
      <c r="U290" s="8">
        <v>6273874.0899999999</v>
      </c>
      <c r="V290" s="8">
        <v>6139915.9699999997</v>
      </c>
      <c r="W290" s="8">
        <v>0</v>
      </c>
      <c r="X290" s="8">
        <v>0</v>
      </c>
      <c r="Y290" s="8">
        <v>0</v>
      </c>
    </row>
    <row r="291" spans="1:25" outlineLevel="2" x14ac:dyDescent="0.3">
      <c r="A291">
        <v>-1</v>
      </c>
      <c r="B291">
        <v>100</v>
      </c>
      <c r="C291" t="s">
        <v>168</v>
      </c>
      <c r="D291">
        <v>0</v>
      </c>
      <c r="E291">
        <v>187</v>
      </c>
      <c r="F291">
        <v>2020</v>
      </c>
      <c r="G291" t="s">
        <v>169</v>
      </c>
      <c r="H291">
        <v>10</v>
      </c>
      <c r="I291" t="s">
        <v>170</v>
      </c>
      <c r="J291" t="s">
        <v>171</v>
      </c>
      <c r="K291" t="s">
        <v>171</v>
      </c>
      <c r="L291" t="s">
        <v>191</v>
      </c>
      <c r="M291" s="8">
        <v>411158.45</v>
      </c>
      <c r="N291" s="8">
        <v>0</v>
      </c>
      <c r="O291" s="8">
        <v>0</v>
      </c>
      <c r="P291" s="8">
        <v>411158.45</v>
      </c>
      <c r="Q291" s="8">
        <v>18836.75</v>
      </c>
      <c r="R291" s="8">
        <v>371289.62</v>
      </c>
      <c r="S291" s="8">
        <v>0</v>
      </c>
      <c r="T291" s="8">
        <v>0</v>
      </c>
      <c r="U291" s="8">
        <v>411158.45</v>
      </c>
      <c r="V291" s="8">
        <v>390126.37</v>
      </c>
      <c r="W291" s="8">
        <v>0</v>
      </c>
      <c r="X291" s="8">
        <v>0</v>
      </c>
      <c r="Y291" s="8">
        <v>0</v>
      </c>
    </row>
    <row r="292" spans="1:25" outlineLevel="2" x14ac:dyDescent="0.3">
      <c r="A292">
        <v>-1</v>
      </c>
      <c r="B292">
        <v>100</v>
      </c>
      <c r="C292" t="s">
        <v>168</v>
      </c>
      <c r="D292">
        <v>0</v>
      </c>
      <c r="E292">
        <v>231</v>
      </c>
      <c r="F292">
        <v>2020</v>
      </c>
      <c r="G292" t="s">
        <v>169</v>
      </c>
      <c r="H292">
        <v>10</v>
      </c>
      <c r="I292" t="s">
        <v>170</v>
      </c>
      <c r="J292" t="s">
        <v>171</v>
      </c>
      <c r="K292" t="s">
        <v>171</v>
      </c>
      <c r="L292" t="s">
        <v>192</v>
      </c>
      <c r="M292" s="8">
        <v>233454.65</v>
      </c>
      <c r="N292" s="8">
        <v>0</v>
      </c>
      <c r="O292" s="8">
        <v>0</v>
      </c>
      <c r="P292" s="8">
        <v>233454.65</v>
      </c>
      <c r="Q292" s="8">
        <v>9213.49</v>
      </c>
      <c r="R292" s="8">
        <v>224852.34</v>
      </c>
      <c r="S292" s="8">
        <v>0</v>
      </c>
      <c r="T292" s="8">
        <v>0</v>
      </c>
      <c r="U292" s="8">
        <v>233454.65</v>
      </c>
      <c r="V292" s="8">
        <v>234065.83</v>
      </c>
      <c r="W292" s="8">
        <v>0</v>
      </c>
      <c r="X292" s="8">
        <v>0</v>
      </c>
      <c r="Y292" s="8">
        <v>0</v>
      </c>
    </row>
    <row r="293" spans="1:25" outlineLevel="2" x14ac:dyDescent="0.3">
      <c r="A293">
        <v>-1</v>
      </c>
      <c r="B293">
        <v>100</v>
      </c>
      <c r="C293" t="s">
        <v>168</v>
      </c>
      <c r="D293">
        <v>0</v>
      </c>
      <c r="E293">
        <v>504</v>
      </c>
      <c r="F293">
        <v>2020</v>
      </c>
      <c r="G293" t="s">
        <v>169</v>
      </c>
      <c r="H293">
        <v>10</v>
      </c>
      <c r="I293" t="s">
        <v>170</v>
      </c>
      <c r="J293" t="s">
        <v>171</v>
      </c>
      <c r="K293" t="s">
        <v>171</v>
      </c>
      <c r="L293" t="s">
        <v>193</v>
      </c>
      <c r="M293" s="8">
        <v>8994775.1999999993</v>
      </c>
      <c r="N293" s="8">
        <v>0</v>
      </c>
      <c r="O293" s="8">
        <v>0</v>
      </c>
      <c r="P293" s="8">
        <v>8994775.1999999993</v>
      </c>
      <c r="Q293" s="8">
        <v>230626.63</v>
      </c>
      <c r="R293" s="8">
        <v>867574.61</v>
      </c>
      <c r="S293" s="8">
        <v>0</v>
      </c>
      <c r="T293" s="8">
        <v>0</v>
      </c>
      <c r="U293" s="8">
        <v>8994775.1999999993</v>
      </c>
      <c r="V293" s="8">
        <v>1098201.24</v>
      </c>
      <c r="W293" s="8">
        <v>0</v>
      </c>
      <c r="X293" s="8">
        <v>0</v>
      </c>
      <c r="Y293" s="8">
        <v>0</v>
      </c>
    </row>
    <row r="294" spans="1:25" outlineLevel="2" x14ac:dyDescent="0.3">
      <c r="A294">
        <v>-1</v>
      </c>
      <c r="B294">
        <v>100</v>
      </c>
      <c r="C294" t="s">
        <v>168</v>
      </c>
      <c r="D294">
        <v>0</v>
      </c>
      <c r="E294">
        <v>169</v>
      </c>
      <c r="F294">
        <v>2020</v>
      </c>
      <c r="G294" t="s">
        <v>169</v>
      </c>
      <c r="H294">
        <v>10</v>
      </c>
      <c r="I294" t="s">
        <v>170</v>
      </c>
      <c r="J294" t="s">
        <v>171</v>
      </c>
      <c r="K294" t="s">
        <v>171</v>
      </c>
      <c r="L294" t="s">
        <v>194</v>
      </c>
      <c r="M294" s="8">
        <v>640348.78</v>
      </c>
      <c r="N294" s="8">
        <v>0</v>
      </c>
      <c r="O294" s="8">
        <v>0</v>
      </c>
      <c r="P294" s="8">
        <v>640348.78</v>
      </c>
      <c r="Q294" s="8">
        <v>16588.79</v>
      </c>
      <c r="R294" s="8">
        <v>288337.07</v>
      </c>
      <c r="S294" s="8">
        <v>0</v>
      </c>
      <c r="T294" s="8">
        <v>0</v>
      </c>
      <c r="U294" s="8">
        <v>640348.78</v>
      </c>
      <c r="V294" s="8">
        <v>304925.86</v>
      </c>
      <c r="W294" s="8">
        <v>0</v>
      </c>
      <c r="X294" s="8">
        <v>0</v>
      </c>
      <c r="Y294" s="8">
        <v>0</v>
      </c>
    </row>
    <row r="295" spans="1:25" outlineLevel="2" x14ac:dyDescent="0.3">
      <c r="A295">
        <v>-1</v>
      </c>
      <c r="B295">
        <v>100</v>
      </c>
      <c r="C295" t="s">
        <v>168</v>
      </c>
      <c r="D295">
        <v>0</v>
      </c>
      <c r="E295">
        <v>170</v>
      </c>
      <c r="F295">
        <v>2020</v>
      </c>
      <c r="G295" t="s">
        <v>169</v>
      </c>
      <c r="H295">
        <v>10</v>
      </c>
      <c r="I295" t="s">
        <v>170</v>
      </c>
      <c r="J295" t="s">
        <v>171</v>
      </c>
      <c r="K295" t="s">
        <v>171</v>
      </c>
      <c r="L295" t="s">
        <v>195</v>
      </c>
      <c r="M295" s="8">
        <v>76191.34</v>
      </c>
      <c r="N295" s="8">
        <v>0</v>
      </c>
      <c r="O295" s="8">
        <v>0</v>
      </c>
      <c r="P295" s="8">
        <v>76191.34</v>
      </c>
      <c r="Q295" s="8">
        <v>1953.54</v>
      </c>
      <c r="R295" s="8">
        <v>37099.56</v>
      </c>
      <c r="S295" s="8">
        <v>0</v>
      </c>
      <c r="T295" s="8">
        <v>0</v>
      </c>
      <c r="U295" s="8">
        <v>76191.34</v>
      </c>
      <c r="V295" s="8">
        <v>39053.1</v>
      </c>
      <c r="W295" s="8">
        <v>0</v>
      </c>
      <c r="X295" s="8">
        <v>0</v>
      </c>
      <c r="Y295" s="8">
        <v>0</v>
      </c>
    </row>
    <row r="296" spans="1:25" outlineLevel="2" x14ac:dyDescent="0.3">
      <c r="A296">
        <v>-1</v>
      </c>
      <c r="B296">
        <v>100</v>
      </c>
      <c r="C296" t="s">
        <v>168</v>
      </c>
      <c r="D296">
        <v>0</v>
      </c>
      <c r="E296">
        <v>171</v>
      </c>
      <c r="F296">
        <v>2020</v>
      </c>
      <c r="G296" t="s">
        <v>169</v>
      </c>
      <c r="H296">
        <v>10</v>
      </c>
      <c r="I296" t="s">
        <v>170</v>
      </c>
      <c r="J296" t="s">
        <v>171</v>
      </c>
      <c r="K296" t="s">
        <v>171</v>
      </c>
      <c r="L296" t="s">
        <v>196</v>
      </c>
      <c r="M296" s="8">
        <v>7028.36</v>
      </c>
      <c r="N296" s="8">
        <v>0</v>
      </c>
      <c r="O296" s="8">
        <v>0</v>
      </c>
      <c r="P296" s="8">
        <v>7028.36</v>
      </c>
      <c r="Q296" s="8">
        <v>180.21</v>
      </c>
      <c r="R296" s="8">
        <v>3161.32</v>
      </c>
      <c r="S296" s="8">
        <v>0</v>
      </c>
      <c r="T296" s="8">
        <v>0</v>
      </c>
      <c r="U296" s="8">
        <v>7028.36</v>
      </c>
      <c r="V296" s="8">
        <v>3341.53</v>
      </c>
      <c r="W296" s="8">
        <v>0</v>
      </c>
      <c r="X296" s="8">
        <v>0</v>
      </c>
      <c r="Y296" s="8">
        <v>0</v>
      </c>
    </row>
    <row r="297" spans="1:25" outlineLevel="2" x14ac:dyDescent="0.3">
      <c r="A297">
        <v>-1</v>
      </c>
      <c r="B297">
        <v>100</v>
      </c>
      <c r="C297" t="s">
        <v>168</v>
      </c>
      <c r="D297">
        <v>0</v>
      </c>
      <c r="E297">
        <v>172</v>
      </c>
      <c r="F297">
        <v>2020</v>
      </c>
      <c r="G297" t="s">
        <v>169</v>
      </c>
      <c r="H297">
        <v>10</v>
      </c>
      <c r="I297" t="s">
        <v>170</v>
      </c>
      <c r="J297" t="s">
        <v>171</v>
      </c>
      <c r="K297" t="s">
        <v>171</v>
      </c>
      <c r="L297" t="s">
        <v>197</v>
      </c>
      <c r="M297" s="8">
        <v>120830.5</v>
      </c>
      <c r="N297" s="8">
        <v>0</v>
      </c>
      <c r="O297" s="8">
        <v>0</v>
      </c>
      <c r="P297" s="8">
        <v>120830.5</v>
      </c>
      <c r="Q297" s="8">
        <v>3115.24</v>
      </c>
      <c r="R297" s="8">
        <v>52795.54</v>
      </c>
      <c r="S297" s="8">
        <v>0</v>
      </c>
      <c r="T297" s="8">
        <v>0</v>
      </c>
      <c r="U297" s="8">
        <v>120830.5</v>
      </c>
      <c r="V297" s="8">
        <v>55910.78</v>
      </c>
      <c r="W297" s="8">
        <v>0</v>
      </c>
      <c r="X297" s="8">
        <v>0</v>
      </c>
      <c r="Y297" s="8">
        <v>0</v>
      </c>
    </row>
    <row r="298" spans="1:25" outlineLevel="2" x14ac:dyDescent="0.3">
      <c r="A298">
        <v>-1</v>
      </c>
      <c r="B298">
        <v>100</v>
      </c>
      <c r="C298" t="s">
        <v>168</v>
      </c>
      <c r="D298">
        <v>0</v>
      </c>
      <c r="E298">
        <v>174</v>
      </c>
      <c r="F298">
        <v>2020</v>
      </c>
      <c r="G298" t="s">
        <v>169</v>
      </c>
      <c r="H298">
        <v>10</v>
      </c>
      <c r="I298" t="s">
        <v>170</v>
      </c>
      <c r="J298" t="s">
        <v>171</v>
      </c>
      <c r="K298" t="s">
        <v>171</v>
      </c>
      <c r="L298" t="s">
        <v>198</v>
      </c>
      <c r="M298" s="8">
        <v>52220389.100000001</v>
      </c>
      <c r="N298" s="8">
        <v>0</v>
      </c>
      <c r="O298" s="8">
        <v>0</v>
      </c>
      <c r="P298" s="8">
        <v>52220389.100000001</v>
      </c>
      <c r="Q298" s="8">
        <v>1508112.4</v>
      </c>
      <c r="R298" s="8">
        <v>34834835.5</v>
      </c>
      <c r="S298" s="8">
        <v>0</v>
      </c>
      <c r="T298" s="8">
        <v>0</v>
      </c>
      <c r="U298" s="8">
        <v>52220389.100000001</v>
      </c>
      <c r="V298" s="8">
        <v>36342947.899999999</v>
      </c>
      <c r="W298" s="8">
        <v>0</v>
      </c>
      <c r="X298" s="8">
        <v>0</v>
      </c>
      <c r="Y298" s="8">
        <v>0</v>
      </c>
    </row>
    <row r="299" spans="1:25" outlineLevel="2" x14ac:dyDescent="0.3">
      <c r="A299">
        <v>-1</v>
      </c>
      <c r="B299">
        <v>100</v>
      </c>
      <c r="C299" t="s">
        <v>168</v>
      </c>
      <c r="D299">
        <v>0</v>
      </c>
      <c r="E299">
        <v>175</v>
      </c>
      <c r="F299">
        <v>2020</v>
      </c>
      <c r="G299" t="s">
        <v>169</v>
      </c>
      <c r="H299">
        <v>10</v>
      </c>
      <c r="I299" t="s">
        <v>170</v>
      </c>
      <c r="J299" t="s">
        <v>171</v>
      </c>
      <c r="K299" t="s">
        <v>171</v>
      </c>
      <c r="L299" t="s">
        <v>199</v>
      </c>
      <c r="M299" s="8">
        <v>16</v>
      </c>
      <c r="N299" s="8">
        <v>0</v>
      </c>
      <c r="O299" s="8">
        <v>0</v>
      </c>
      <c r="P299" s="8">
        <v>16</v>
      </c>
      <c r="Q299" s="8">
        <v>0.41</v>
      </c>
      <c r="R299" s="8">
        <v>9.84</v>
      </c>
      <c r="S299" s="8">
        <v>0</v>
      </c>
      <c r="T299" s="8">
        <v>0</v>
      </c>
      <c r="U299" s="8">
        <v>16</v>
      </c>
      <c r="V299" s="8">
        <v>10.25</v>
      </c>
      <c r="W299" s="8">
        <v>0</v>
      </c>
      <c r="X299" s="8">
        <v>0</v>
      </c>
      <c r="Y299" s="8">
        <v>0</v>
      </c>
    </row>
    <row r="300" spans="1:25" outlineLevel="2" x14ac:dyDescent="0.3">
      <c r="A300">
        <v>-1</v>
      </c>
      <c r="B300">
        <v>100</v>
      </c>
      <c r="C300" t="s">
        <v>168</v>
      </c>
      <c r="D300">
        <v>0</v>
      </c>
      <c r="E300">
        <v>177</v>
      </c>
      <c r="F300">
        <v>2020</v>
      </c>
      <c r="G300" t="s">
        <v>169</v>
      </c>
      <c r="H300">
        <v>10</v>
      </c>
      <c r="I300" t="s">
        <v>170</v>
      </c>
      <c r="J300" t="s">
        <v>171</v>
      </c>
      <c r="K300" t="s">
        <v>171</v>
      </c>
      <c r="L300" t="s">
        <v>200</v>
      </c>
      <c r="M300" s="8">
        <v>82</v>
      </c>
      <c r="N300" s="8">
        <v>0</v>
      </c>
      <c r="O300" s="8">
        <v>0</v>
      </c>
      <c r="P300" s="8">
        <v>82</v>
      </c>
      <c r="Q300" s="8">
        <v>2.6</v>
      </c>
      <c r="R300" s="8">
        <v>62.4</v>
      </c>
      <c r="S300" s="8">
        <v>0</v>
      </c>
      <c r="T300" s="8">
        <v>0</v>
      </c>
      <c r="U300" s="8">
        <v>82</v>
      </c>
      <c r="V300" s="8">
        <v>65</v>
      </c>
      <c r="W300" s="8">
        <v>0</v>
      </c>
      <c r="X300" s="8">
        <v>0</v>
      </c>
      <c r="Y300" s="8">
        <v>0</v>
      </c>
    </row>
    <row r="301" spans="1:25" outlineLevel="2" x14ac:dyDescent="0.3">
      <c r="A301">
        <v>-1</v>
      </c>
      <c r="B301">
        <v>100</v>
      </c>
      <c r="C301" t="s">
        <v>168</v>
      </c>
      <c r="D301">
        <v>0</v>
      </c>
      <c r="E301">
        <v>178</v>
      </c>
      <c r="F301">
        <v>2020</v>
      </c>
      <c r="G301" t="s">
        <v>169</v>
      </c>
      <c r="H301">
        <v>10</v>
      </c>
      <c r="I301" t="s">
        <v>170</v>
      </c>
      <c r="J301" t="s">
        <v>171</v>
      </c>
      <c r="K301" t="s">
        <v>171</v>
      </c>
      <c r="L301" t="s">
        <v>201</v>
      </c>
      <c r="M301" s="8">
        <v>390</v>
      </c>
      <c r="N301" s="8">
        <v>0</v>
      </c>
      <c r="O301" s="8">
        <v>0</v>
      </c>
      <c r="P301" s="8">
        <v>390</v>
      </c>
      <c r="Q301" s="8">
        <v>12.38</v>
      </c>
      <c r="R301" s="8">
        <v>297.12</v>
      </c>
      <c r="S301" s="8">
        <v>0</v>
      </c>
      <c r="T301" s="8">
        <v>0</v>
      </c>
      <c r="U301" s="8">
        <v>390</v>
      </c>
      <c r="V301" s="8">
        <v>309.5</v>
      </c>
      <c r="W301" s="8">
        <v>0</v>
      </c>
      <c r="X301" s="8">
        <v>0</v>
      </c>
      <c r="Y301" s="8">
        <v>0</v>
      </c>
    </row>
    <row r="302" spans="1:25" outlineLevel="2" x14ac:dyDescent="0.3">
      <c r="A302">
        <v>-1</v>
      </c>
      <c r="B302">
        <v>100</v>
      </c>
      <c r="C302" t="s">
        <v>168</v>
      </c>
      <c r="D302">
        <v>0</v>
      </c>
      <c r="E302">
        <v>179</v>
      </c>
      <c r="F302">
        <v>2020</v>
      </c>
      <c r="G302" t="s">
        <v>169</v>
      </c>
      <c r="H302">
        <v>10</v>
      </c>
      <c r="I302" t="s">
        <v>170</v>
      </c>
      <c r="J302" t="s">
        <v>171</v>
      </c>
      <c r="K302" t="s">
        <v>171</v>
      </c>
      <c r="L302" t="s">
        <v>202</v>
      </c>
      <c r="M302" s="8">
        <v>290</v>
      </c>
      <c r="N302" s="8">
        <v>0</v>
      </c>
      <c r="O302" s="8">
        <v>0</v>
      </c>
      <c r="P302" s="8">
        <v>290</v>
      </c>
      <c r="Q302" s="8">
        <v>8.48</v>
      </c>
      <c r="R302" s="8">
        <v>203.51</v>
      </c>
      <c r="S302" s="8">
        <v>0</v>
      </c>
      <c r="T302" s="8">
        <v>0</v>
      </c>
      <c r="U302" s="8">
        <v>290</v>
      </c>
      <c r="V302" s="8">
        <v>211.99</v>
      </c>
      <c r="W302" s="8">
        <v>0</v>
      </c>
      <c r="X302" s="8">
        <v>0</v>
      </c>
      <c r="Y302" s="8">
        <v>0</v>
      </c>
    </row>
    <row r="303" spans="1:25" outlineLevel="2" x14ac:dyDescent="0.3">
      <c r="A303">
        <v>-1</v>
      </c>
      <c r="B303">
        <v>100</v>
      </c>
      <c r="C303" t="s">
        <v>168</v>
      </c>
      <c r="D303">
        <v>0</v>
      </c>
      <c r="E303">
        <v>180</v>
      </c>
      <c r="F303">
        <v>2020</v>
      </c>
      <c r="G303" t="s">
        <v>169</v>
      </c>
      <c r="H303">
        <v>10</v>
      </c>
      <c r="I303" t="s">
        <v>170</v>
      </c>
      <c r="J303" t="s">
        <v>171</v>
      </c>
      <c r="K303" t="s">
        <v>171</v>
      </c>
      <c r="L303" t="s">
        <v>203</v>
      </c>
      <c r="M303" s="8">
        <v>3033672.82</v>
      </c>
      <c r="N303" s="8">
        <v>0</v>
      </c>
      <c r="O303" s="8">
        <v>0</v>
      </c>
      <c r="P303" s="8">
        <v>3033672.82</v>
      </c>
      <c r="Q303" s="8">
        <v>77783.960000000006</v>
      </c>
      <c r="R303" s="8">
        <v>561031.4</v>
      </c>
      <c r="S303" s="8">
        <v>0</v>
      </c>
      <c r="T303" s="8">
        <v>0</v>
      </c>
      <c r="U303" s="8">
        <v>3033672.82</v>
      </c>
      <c r="V303" s="8">
        <v>638815.36</v>
      </c>
      <c r="W303" s="8">
        <v>0</v>
      </c>
      <c r="X303" s="8">
        <v>0</v>
      </c>
      <c r="Y303" s="8">
        <v>0</v>
      </c>
    </row>
    <row r="304" spans="1:25" outlineLevel="2" x14ac:dyDescent="0.3">
      <c r="A304">
        <v>-1</v>
      </c>
      <c r="B304">
        <v>100</v>
      </c>
      <c r="C304" t="s">
        <v>168</v>
      </c>
      <c r="D304">
        <v>0</v>
      </c>
      <c r="E304">
        <v>166</v>
      </c>
      <c r="F304">
        <v>2020</v>
      </c>
      <c r="G304" t="s">
        <v>169</v>
      </c>
      <c r="H304">
        <v>10</v>
      </c>
      <c r="I304" t="s">
        <v>170</v>
      </c>
      <c r="J304" t="s">
        <v>171</v>
      </c>
      <c r="K304" t="s">
        <v>171</v>
      </c>
      <c r="L304" t="s">
        <v>204</v>
      </c>
      <c r="M304" s="8">
        <v>-14328734.199999999</v>
      </c>
      <c r="N304" s="8">
        <v>0</v>
      </c>
      <c r="O304" s="8">
        <v>0</v>
      </c>
      <c r="P304" s="8">
        <v>-14328734.199999999</v>
      </c>
      <c r="Q304" s="8">
        <v>0</v>
      </c>
      <c r="R304" s="8">
        <v>-14328734.199999999</v>
      </c>
      <c r="S304" s="8">
        <v>0</v>
      </c>
      <c r="T304" s="8">
        <v>0</v>
      </c>
      <c r="U304" s="8">
        <v>-14328734.199999999</v>
      </c>
      <c r="V304" s="8">
        <v>-14328734.199999999</v>
      </c>
      <c r="W304" s="8">
        <v>0</v>
      </c>
      <c r="X304" s="8">
        <v>0</v>
      </c>
      <c r="Y304" s="8">
        <v>0</v>
      </c>
    </row>
    <row r="305" spans="1:25" outlineLevel="2" x14ac:dyDescent="0.3">
      <c r="A305">
        <v>-1</v>
      </c>
      <c r="B305">
        <v>100</v>
      </c>
      <c r="C305" t="s">
        <v>168</v>
      </c>
      <c r="D305">
        <v>0</v>
      </c>
      <c r="E305">
        <v>167</v>
      </c>
      <c r="F305">
        <v>2020</v>
      </c>
      <c r="G305" t="s">
        <v>169</v>
      </c>
      <c r="H305">
        <v>10</v>
      </c>
      <c r="I305" t="s">
        <v>170</v>
      </c>
      <c r="J305" t="s">
        <v>171</v>
      </c>
      <c r="K305" t="s">
        <v>171</v>
      </c>
      <c r="L305" t="s">
        <v>205</v>
      </c>
      <c r="M305" s="8">
        <v>348126.89</v>
      </c>
      <c r="N305" s="8">
        <v>0</v>
      </c>
      <c r="O305" s="8">
        <v>0</v>
      </c>
      <c r="P305" s="8">
        <v>348126.89</v>
      </c>
      <c r="Q305" s="8">
        <v>0</v>
      </c>
      <c r="R305" s="8">
        <v>348126.89</v>
      </c>
      <c r="S305" s="8">
        <v>0</v>
      </c>
      <c r="T305" s="8">
        <v>0</v>
      </c>
      <c r="U305" s="8">
        <v>348126.89</v>
      </c>
      <c r="V305" s="8">
        <v>348126.89</v>
      </c>
      <c r="W305" s="8">
        <v>0</v>
      </c>
      <c r="X305" s="8">
        <v>0</v>
      </c>
      <c r="Y305" s="8">
        <v>0</v>
      </c>
    </row>
    <row r="306" spans="1:25" outlineLevel="2" x14ac:dyDescent="0.3">
      <c r="A306">
        <v>-1</v>
      </c>
      <c r="B306">
        <v>100</v>
      </c>
      <c r="C306" t="s">
        <v>168</v>
      </c>
      <c r="D306">
        <v>0</v>
      </c>
      <c r="E306">
        <v>168</v>
      </c>
      <c r="F306">
        <v>2020</v>
      </c>
      <c r="G306" t="s">
        <v>169</v>
      </c>
      <c r="H306">
        <v>10</v>
      </c>
      <c r="I306" t="s">
        <v>170</v>
      </c>
      <c r="J306" t="s">
        <v>171</v>
      </c>
      <c r="K306" t="s">
        <v>171</v>
      </c>
      <c r="L306" t="s">
        <v>206</v>
      </c>
      <c r="M306" s="8">
        <v>104801.2</v>
      </c>
      <c r="N306" s="8">
        <v>0</v>
      </c>
      <c r="O306" s="8">
        <v>0</v>
      </c>
      <c r="P306" s="8">
        <v>104801.2</v>
      </c>
      <c r="Q306" s="8">
        <v>0</v>
      </c>
      <c r="R306" s="8">
        <v>104801.2</v>
      </c>
      <c r="S306" s="8">
        <v>0</v>
      </c>
      <c r="T306" s="8">
        <v>0</v>
      </c>
      <c r="U306" s="8">
        <v>104801.2</v>
      </c>
      <c r="V306" s="8">
        <v>104801.2</v>
      </c>
      <c r="W306" s="8">
        <v>0</v>
      </c>
      <c r="X306" s="8">
        <v>0</v>
      </c>
      <c r="Y306" s="8">
        <v>0</v>
      </c>
    </row>
    <row r="307" spans="1:25" outlineLevel="2" x14ac:dyDescent="0.3">
      <c r="A307">
        <v>-1</v>
      </c>
      <c r="B307">
        <v>100</v>
      </c>
      <c r="C307" t="s">
        <v>168</v>
      </c>
      <c r="D307">
        <v>0</v>
      </c>
      <c r="E307">
        <v>232</v>
      </c>
      <c r="F307">
        <v>2020</v>
      </c>
      <c r="G307" t="s">
        <v>169</v>
      </c>
      <c r="H307">
        <v>10</v>
      </c>
      <c r="I307" t="s">
        <v>170</v>
      </c>
      <c r="J307" t="s">
        <v>171</v>
      </c>
      <c r="K307" t="s">
        <v>171</v>
      </c>
      <c r="L307" t="s">
        <v>207</v>
      </c>
      <c r="M307" s="8">
        <v>3959144.7</v>
      </c>
      <c r="N307" s="8">
        <v>0</v>
      </c>
      <c r="O307" s="8">
        <v>0</v>
      </c>
      <c r="P307" s="8">
        <v>3959144.7</v>
      </c>
      <c r="Q307" s="8">
        <v>108039.87</v>
      </c>
      <c r="R307" s="8">
        <v>2115600.9300000002</v>
      </c>
      <c r="S307" s="8">
        <v>0</v>
      </c>
      <c r="T307" s="8">
        <v>0</v>
      </c>
      <c r="U307" s="8">
        <v>3959144.7</v>
      </c>
      <c r="V307" s="8">
        <v>2223640.7999999998</v>
      </c>
      <c r="W307" s="8">
        <v>0</v>
      </c>
      <c r="X307" s="8">
        <v>0</v>
      </c>
      <c r="Y307" s="8">
        <v>0</v>
      </c>
    </row>
    <row r="308" spans="1:25" outlineLevel="2" x14ac:dyDescent="0.3">
      <c r="A308">
        <v>-1</v>
      </c>
      <c r="B308">
        <v>100</v>
      </c>
      <c r="C308" t="s">
        <v>168</v>
      </c>
      <c r="D308">
        <v>0</v>
      </c>
      <c r="E308">
        <v>234</v>
      </c>
      <c r="F308">
        <v>2020</v>
      </c>
      <c r="G308" t="s">
        <v>169</v>
      </c>
      <c r="H308">
        <v>10</v>
      </c>
      <c r="I308" t="s">
        <v>170</v>
      </c>
      <c r="J308" t="s">
        <v>171</v>
      </c>
      <c r="K308" t="s">
        <v>171</v>
      </c>
      <c r="L308" t="s">
        <v>208</v>
      </c>
      <c r="M308" s="8">
        <v>1011157.81</v>
      </c>
      <c r="N308" s="8">
        <v>0</v>
      </c>
      <c r="O308" s="8">
        <v>0</v>
      </c>
      <c r="P308" s="8">
        <v>1011157.81</v>
      </c>
      <c r="Q308" s="8">
        <v>25926.09</v>
      </c>
      <c r="R308" s="8">
        <v>584439.09</v>
      </c>
      <c r="S308" s="8">
        <v>0</v>
      </c>
      <c r="T308" s="8">
        <v>0</v>
      </c>
      <c r="U308" s="8">
        <v>1011157.81</v>
      </c>
      <c r="V308" s="8">
        <v>610365.18000000005</v>
      </c>
      <c r="W308" s="8">
        <v>0</v>
      </c>
      <c r="X308" s="8">
        <v>0</v>
      </c>
      <c r="Y308" s="8">
        <v>0</v>
      </c>
    </row>
    <row r="309" spans="1:25" outlineLevel="2" x14ac:dyDescent="0.3">
      <c r="A309">
        <v>-1</v>
      </c>
      <c r="B309">
        <v>100</v>
      </c>
      <c r="C309" t="s">
        <v>168</v>
      </c>
      <c r="D309">
        <v>0</v>
      </c>
      <c r="E309">
        <v>185</v>
      </c>
      <c r="F309">
        <v>2020</v>
      </c>
      <c r="G309" t="s">
        <v>169</v>
      </c>
      <c r="H309">
        <v>10</v>
      </c>
      <c r="I309" t="s">
        <v>170</v>
      </c>
      <c r="J309" t="s">
        <v>171</v>
      </c>
      <c r="K309" t="s">
        <v>171</v>
      </c>
      <c r="L309" t="s">
        <v>209</v>
      </c>
      <c r="M309" s="8">
        <v>33311.83</v>
      </c>
      <c r="N309" s="8">
        <v>0</v>
      </c>
      <c r="O309" s="8">
        <v>0</v>
      </c>
      <c r="P309" s="8">
        <v>33311.83</v>
      </c>
      <c r="Q309" s="8">
        <v>2123.31</v>
      </c>
      <c r="R309" s="8">
        <v>28799.8</v>
      </c>
      <c r="S309" s="8">
        <v>0</v>
      </c>
      <c r="T309" s="8">
        <v>0</v>
      </c>
      <c r="U309" s="8">
        <v>33311.83</v>
      </c>
      <c r="V309" s="8">
        <v>30923.11</v>
      </c>
      <c r="W309" s="8">
        <v>0</v>
      </c>
      <c r="X309" s="8">
        <v>0</v>
      </c>
      <c r="Y309" s="8">
        <v>0</v>
      </c>
    </row>
    <row r="310" spans="1:25" outlineLevel="2" x14ac:dyDescent="0.3">
      <c r="A310">
        <v>-1</v>
      </c>
      <c r="B310">
        <v>100</v>
      </c>
      <c r="C310" t="s">
        <v>168</v>
      </c>
      <c r="D310">
        <v>0</v>
      </c>
      <c r="E310">
        <v>506</v>
      </c>
      <c r="F310">
        <v>2020</v>
      </c>
      <c r="G310" t="s">
        <v>169</v>
      </c>
      <c r="H310">
        <v>10</v>
      </c>
      <c r="I310" t="s">
        <v>170</v>
      </c>
      <c r="J310" t="s">
        <v>171</v>
      </c>
      <c r="K310" t="s">
        <v>171</v>
      </c>
      <c r="L310" t="s">
        <v>210</v>
      </c>
      <c r="M310" s="8">
        <v>59783926.189999998</v>
      </c>
      <c r="N310" s="8">
        <v>0</v>
      </c>
      <c r="O310" s="8">
        <v>0</v>
      </c>
      <c r="P310" s="8">
        <v>61331427.420000002</v>
      </c>
      <c r="Q310" s="8">
        <v>3243394.11</v>
      </c>
      <c r="R310" s="8">
        <v>18544865.670000002</v>
      </c>
      <c r="S310" s="8">
        <v>-3095002.47</v>
      </c>
      <c r="T310" s="8">
        <v>353827.01</v>
      </c>
      <c r="U310" s="8">
        <v>62878928.659999996</v>
      </c>
      <c r="V310" s="8">
        <v>20792334.41</v>
      </c>
      <c r="W310" s="8">
        <v>-1745250.09</v>
      </c>
      <c r="X310" s="8">
        <v>2841612.72</v>
      </c>
      <c r="Y310" s="8">
        <v>0</v>
      </c>
    </row>
    <row r="311" spans="1:25" outlineLevel="2" x14ac:dyDescent="0.3">
      <c r="A311">
        <v>-1</v>
      </c>
      <c r="B311">
        <v>100</v>
      </c>
      <c r="C311" t="s">
        <v>168</v>
      </c>
      <c r="D311">
        <v>0</v>
      </c>
      <c r="E311">
        <v>140</v>
      </c>
      <c r="F311">
        <v>2020</v>
      </c>
      <c r="G311" t="s">
        <v>169</v>
      </c>
      <c r="H311">
        <v>10</v>
      </c>
      <c r="I311" t="s">
        <v>170</v>
      </c>
      <c r="J311" t="s">
        <v>171</v>
      </c>
      <c r="K311" t="s">
        <v>171</v>
      </c>
      <c r="L311" t="s">
        <v>211</v>
      </c>
      <c r="M311" s="8">
        <v>2926612.75</v>
      </c>
      <c r="N311" s="8">
        <v>0</v>
      </c>
      <c r="O311" s="8">
        <v>0</v>
      </c>
      <c r="P311" s="8">
        <v>2926612.75</v>
      </c>
      <c r="Q311" s="8">
        <v>120011.98</v>
      </c>
      <c r="R311" s="8">
        <v>2748065.87</v>
      </c>
      <c r="S311" s="8">
        <v>0</v>
      </c>
      <c r="T311" s="8">
        <v>0</v>
      </c>
      <c r="U311" s="8">
        <v>2926612.75</v>
      </c>
      <c r="V311" s="8">
        <v>2868077.85</v>
      </c>
      <c r="W311" s="8">
        <v>0</v>
      </c>
      <c r="X311" s="8">
        <v>0</v>
      </c>
      <c r="Y311" s="8">
        <v>0</v>
      </c>
    </row>
    <row r="312" spans="1:25" outlineLevel="2" x14ac:dyDescent="0.3">
      <c r="A312">
        <v>-1</v>
      </c>
      <c r="B312">
        <v>100</v>
      </c>
      <c r="C312" t="s">
        <v>168</v>
      </c>
      <c r="D312">
        <v>0</v>
      </c>
      <c r="E312">
        <v>136</v>
      </c>
      <c r="F312">
        <v>2020</v>
      </c>
      <c r="G312" t="s">
        <v>169</v>
      </c>
      <c r="H312">
        <v>10</v>
      </c>
      <c r="I312" t="s">
        <v>170</v>
      </c>
      <c r="J312" t="s">
        <v>171</v>
      </c>
      <c r="K312" t="s">
        <v>171</v>
      </c>
      <c r="L312" t="s">
        <v>212</v>
      </c>
      <c r="M312" s="8">
        <v>1029049816.12</v>
      </c>
      <c r="N312" s="8">
        <v>0</v>
      </c>
      <c r="O312" s="8">
        <v>0</v>
      </c>
      <c r="P312" s="8">
        <v>1011551435.02</v>
      </c>
      <c r="Q312" s="8">
        <v>21680149.469999999</v>
      </c>
      <c r="R312" s="8">
        <v>836252196.07000005</v>
      </c>
      <c r="S312" s="8">
        <v>-6784022.6399999997</v>
      </c>
      <c r="T312" s="8">
        <v>744909.13</v>
      </c>
      <c r="U312" s="8">
        <v>1034116995.79</v>
      </c>
      <c r="V312" s="8">
        <v>852865165.87</v>
      </c>
      <c r="W312" s="8">
        <v>744909.13</v>
      </c>
      <c r="X312" s="8">
        <v>5982423.9800000004</v>
      </c>
      <c r="Y312" s="8">
        <v>0</v>
      </c>
    </row>
    <row r="313" spans="1:25" outlineLevel="2" x14ac:dyDescent="0.3">
      <c r="A313">
        <v>-1</v>
      </c>
      <c r="B313">
        <v>100</v>
      </c>
      <c r="C313" t="s">
        <v>168</v>
      </c>
      <c r="D313">
        <v>0</v>
      </c>
      <c r="E313">
        <v>139</v>
      </c>
      <c r="F313">
        <v>2020</v>
      </c>
      <c r="G313" t="s">
        <v>169</v>
      </c>
      <c r="H313">
        <v>10</v>
      </c>
      <c r="I313" t="s">
        <v>170</v>
      </c>
      <c r="J313" t="s">
        <v>171</v>
      </c>
      <c r="K313" t="s">
        <v>171</v>
      </c>
      <c r="L313" t="s">
        <v>213</v>
      </c>
      <c r="M313" s="8">
        <v>3642</v>
      </c>
      <c r="N313" s="8">
        <v>0</v>
      </c>
      <c r="O313" s="8">
        <v>0</v>
      </c>
      <c r="P313" s="8">
        <v>3642</v>
      </c>
      <c r="Q313" s="8">
        <v>0</v>
      </c>
      <c r="R313" s="8">
        <v>3642</v>
      </c>
      <c r="S313" s="8">
        <v>0</v>
      </c>
      <c r="T313" s="8">
        <v>0</v>
      </c>
      <c r="U313" s="8">
        <v>3642</v>
      </c>
      <c r="V313" s="8">
        <v>3642</v>
      </c>
      <c r="W313" s="8">
        <v>0</v>
      </c>
      <c r="X313" s="8">
        <v>0</v>
      </c>
      <c r="Y313" s="8">
        <v>0</v>
      </c>
    </row>
    <row r="314" spans="1:25" outlineLevel="2" x14ac:dyDescent="0.3">
      <c r="A314">
        <v>-1</v>
      </c>
      <c r="B314">
        <v>100</v>
      </c>
      <c r="C314" t="s">
        <v>168</v>
      </c>
      <c r="D314">
        <v>0</v>
      </c>
      <c r="E314">
        <v>137</v>
      </c>
      <c r="F314">
        <v>2020</v>
      </c>
      <c r="G314" t="s">
        <v>169</v>
      </c>
      <c r="H314">
        <v>10</v>
      </c>
      <c r="I314" t="s">
        <v>170</v>
      </c>
      <c r="J314" t="s">
        <v>171</v>
      </c>
      <c r="K314" t="s">
        <v>171</v>
      </c>
      <c r="L314" t="s">
        <v>214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</row>
    <row r="315" spans="1:25" outlineLevel="2" x14ac:dyDescent="0.3">
      <c r="A315">
        <v>-1</v>
      </c>
      <c r="B315">
        <v>100</v>
      </c>
      <c r="C315" t="s">
        <v>168</v>
      </c>
      <c r="D315">
        <v>0</v>
      </c>
      <c r="E315">
        <v>138</v>
      </c>
      <c r="F315">
        <v>2020</v>
      </c>
      <c r="G315" t="s">
        <v>169</v>
      </c>
      <c r="H315">
        <v>10</v>
      </c>
      <c r="I315" t="s">
        <v>170</v>
      </c>
      <c r="J315" t="s">
        <v>171</v>
      </c>
      <c r="K315" t="s">
        <v>171</v>
      </c>
      <c r="L315" t="s">
        <v>215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0</v>
      </c>
      <c r="X315" s="8">
        <v>0</v>
      </c>
      <c r="Y315" s="8">
        <v>0</v>
      </c>
    </row>
    <row r="316" spans="1:25" outlineLevel="2" x14ac:dyDescent="0.3">
      <c r="A316">
        <v>-1</v>
      </c>
      <c r="B316">
        <v>100</v>
      </c>
      <c r="C316" t="s">
        <v>168</v>
      </c>
      <c r="D316">
        <v>0</v>
      </c>
      <c r="E316">
        <v>144</v>
      </c>
      <c r="F316">
        <v>2020</v>
      </c>
      <c r="G316" t="s">
        <v>169</v>
      </c>
      <c r="H316">
        <v>10</v>
      </c>
      <c r="I316" t="s">
        <v>170</v>
      </c>
      <c r="J316" t="s">
        <v>171</v>
      </c>
      <c r="K316" t="s">
        <v>171</v>
      </c>
      <c r="L316" t="s">
        <v>216</v>
      </c>
      <c r="M316" s="8">
        <v>0</v>
      </c>
      <c r="N316" s="8">
        <v>0</v>
      </c>
      <c r="O316" s="8">
        <v>0</v>
      </c>
      <c r="P316" s="8">
        <v>0</v>
      </c>
      <c r="Q316" s="8">
        <v>0</v>
      </c>
      <c r="R316" s="8">
        <v>0</v>
      </c>
      <c r="S316" s="8">
        <v>0</v>
      </c>
      <c r="T316" s="8">
        <v>0</v>
      </c>
      <c r="U316" s="8">
        <v>0</v>
      </c>
      <c r="V316" s="8">
        <v>0</v>
      </c>
      <c r="W316" s="8">
        <v>0</v>
      </c>
      <c r="X316" s="8">
        <v>0</v>
      </c>
      <c r="Y316" s="8">
        <v>0</v>
      </c>
    </row>
    <row r="317" spans="1:25" outlineLevel="2" x14ac:dyDescent="0.3">
      <c r="A317">
        <v>-1</v>
      </c>
      <c r="B317">
        <v>100</v>
      </c>
      <c r="C317" t="s">
        <v>168</v>
      </c>
      <c r="D317">
        <v>0</v>
      </c>
      <c r="E317">
        <v>427</v>
      </c>
      <c r="F317">
        <v>2020</v>
      </c>
      <c r="G317" t="s">
        <v>169</v>
      </c>
      <c r="H317">
        <v>10</v>
      </c>
      <c r="I317" t="s">
        <v>170</v>
      </c>
      <c r="J317" t="s">
        <v>171</v>
      </c>
      <c r="K317" t="s">
        <v>171</v>
      </c>
      <c r="L317" t="s">
        <v>217</v>
      </c>
      <c r="M317" s="8">
        <v>2396331.2999999998</v>
      </c>
      <c r="N317" s="8">
        <v>0</v>
      </c>
      <c r="O317" s="8">
        <v>0</v>
      </c>
      <c r="P317" s="8">
        <v>2396331.2999999998</v>
      </c>
      <c r="Q317" s="8">
        <v>0</v>
      </c>
      <c r="R317" s="8">
        <v>0</v>
      </c>
      <c r="S317" s="8">
        <v>0</v>
      </c>
      <c r="T317" s="8">
        <v>0</v>
      </c>
      <c r="U317" s="8">
        <v>2396331.2999999998</v>
      </c>
      <c r="V317" s="8">
        <v>0</v>
      </c>
      <c r="W317" s="8">
        <v>0</v>
      </c>
      <c r="X317" s="8">
        <v>0</v>
      </c>
      <c r="Y317" s="8">
        <v>0</v>
      </c>
    </row>
    <row r="318" spans="1:25" outlineLevel="2" x14ac:dyDescent="0.3">
      <c r="A318">
        <v>-1</v>
      </c>
      <c r="B318">
        <v>100</v>
      </c>
      <c r="C318" t="s">
        <v>168</v>
      </c>
      <c r="D318">
        <v>0</v>
      </c>
      <c r="E318">
        <v>123</v>
      </c>
      <c r="F318">
        <v>2020</v>
      </c>
      <c r="G318" t="s">
        <v>169</v>
      </c>
      <c r="H318">
        <v>10</v>
      </c>
      <c r="I318" t="s">
        <v>170</v>
      </c>
      <c r="J318" t="s">
        <v>171</v>
      </c>
      <c r="K318" t="s">
        <v>171</v>
      </c>
      <c r="L318" t="s">
        <v>218</v>
      </c>
      <c r="M318" s="8">
        <v>66625224.420000002</v>
      </c>
      <c r="N318" s="8">
        <v>0</v>
      </c>
      <c r="O318" s="8">
        <v>0</v>
      </c>
      <c r="P318" s="8">
        <v>66621288.219999999</v>
      </c>
      <c r="Q318" s="8">
        <v>3486958.93</v>
      </c>
      <c r="R318" s="8">
        <v>23501589.93</v>
      </c>
      <c r="S318" s="8">
        <v>0</v>
      </c>
      <c r="T318" s="8">
        <v>0</v>
      </c>
      <c r="U318" s="8">
        <v>66625224.420000002</v>
      </c>
      <c r="V318" s="8">
        <v>26988548.859999999</v>
      </c>
      <c r="W318" s="8">
        <v>0</v>
      </c>
      <c r="X318" s="8">
        <v>0</v>
      </c>
      <c r="Y318" s="8">
        <v>0</v>
      </c>
    </row>
    <row r="319" spans="1:25" outlineLevel="2" x14ac:dyDescent="0.3">
      <c r="A319">
        <v>-1</v>
      </c>
      <c r="B319">
        <v>100</v>
      </c>
      <c r="C319" t="s">
        <v>168</v>
      </c>
      <c r="D319">
        <v>0</v>
      </c>
      <c r="E319">
        <v>122</v>
      </c>
      <c r="F319">
        <v>2020</v>
      </c>
      <c r="G319" t="s">
        <v>169</v>
      </c>
      <c r="H319">
        <v>10</v>
      </c>
      <c r="I319" t="s">
        <v>170</v>
      </c>
      <c r="J319" t="s">
        <v>171</v>
      </c>
      <c r="K319" t="s">
        <v>171</v>
      </c>
      <c r="L319" t="s">
        <v>219</v>
      </c>
      <c r="M319" s="8">
        <v>27673824.629999999</v>
      </c>
      <c r="N319" s="8">
        <v>0</v>
      </c>
      <c r="O319" s="8">
        <v>0</v>
      </c>
      <c r="P319" s="8">
        <v>27606672.18</v>
      </c>
      <c r="Q319" s="8">
        <v>1236300.06</v>
      </c>
      <c r="R319" s="8">
        <v>23993876.140000001</v>
      </c>
      <c r="S319" s="8">
        <v>0</v>
      </c>
      <c r="T319" s="8">
        <v>0</v>
      </c>
      <c r="U319" s="8">
        <v>27673824.629999999</v>
      </c>
      <c r="V319" s="8">
        <v>25230176.199999999</v>
      </c>
      <c r="W319" s="8">
        <v>0</v>
      </c>
      <c r="X319" s="8">
        <v>0</v>
      </c>
      <c r="Y319" s="8">
        <v>0</v>
      </c>
    </row>
    <row r="320" spans="1:25" outlineLevel="2" x14ac:dyDescent="0.3">
      <c r="A320">
        <v>-1</v>
      </c>
      <c r="B320">
        <v>100</v>
      </c>
      <c r="C320" t="s">
        <v>168</v>
      </c>
      <c r="D320">
        <v>0</v>
      </c>
      <c r="E320">
        <v>124</v>
      </c>
      <c r="F320">
        <v>2020</v>
      </c>
      <c r="G320" t="s">
        <v>169</v>
      </c>
      <c r="H320">
        <v>10</v>
      </c>
      <c r="I320" t="s">
        <v>170</v>
      </c>
      <c r="J320" t="s">
        <v>171</v>
      </c>
      <c r="K320" t="s">
        <v>171</v>
      </c>
      <c r="L320" t="s">
        <v>220</v>
      </c>
      <c r="M320" s="8">
        <v>159815</v>
      </c>
      <c r="N320" s="8">
        <v>0</v>
      </c>
      <c r="O320" s="8">
        <v>0</v>
      </c>
      <c r="P320" s="8">
        <v>159815</v>
      </c>
      <c r="Q320" s="8">
        <v>0</v>
      </c>
      <c r="R320" s="8">
        <v>159815</v>
      </c>
      <c r="S320" s="8">
        <v>0</v>
      </c>
      <c r="T320" s="8">
        <v>0</v>
      </c>
      <c r="U320" s="8">
        <v>159815</v>
      </c>
      <c r="V320" s="8">
        <v>159815</v>
      </c>
      <c r="W320" s="8">
        <v>0</v>
      </c>
      <c r="X320" s="8">
        <v>0</v>
      </c>
      <c r="Y320" s="8">
        <v>0</v>
      </c>
    </row>
    <row r="321" spans="1:25" outlineLevel="2" x14ac:dyDescent="0.3">
      <c r="A321">
        <v>-1</v>
      </c>
      <c r="B321">
        <v>100</v>
      </c>
      <c r="C321" t="s">
        <v>168</v>
      </c>
      <c r="D321">
        <v>0</v>
      </c>
      <c r="E321">
        <v>145</v>
      </c>
      <c r="F321">
        <v>2020</v>
      </c>
      <c r="G321" t="s">
        <v>169</v>
      </c>
      <c r="H321">
        <v>10</v>
      </c>
      <c r="I321" t="s">
        <v>170</v>
      </c>
      <c r="J321" t="s">
        <v>171</v>
      </c>
      <c r="K321" t="s">
        <v>171</v>
      </c>
      <c r="L321" t="s">
        <v>221</v>
      </c>
      <c r="M321" s="8">
        <v>15352963.42</v>
      </c>
      <c r="N321" s="8">
        <v>0</v>
      </c>
      <c r="O321" s="8">
        <v>0</v>
      </c>
      <c r="P321" s="8">
        <v>15352963.42</v>
      </c>
      <c r="Q321" s="8">
        <v>0</v>
      </c>
      <c r="R321" s="8">
        <v>0</v>
      </c>
      <c r="S321" s="8">
        <v>0</v>
      </c>
      <c r="T321" s="8">
        <v>0</v>
      </c>
      <c r="U321" s="8">
        <v>15352963.42</v>
      </c>
      <c r="V321" s="8">
        <v>0</v>
      </c>
      <c r="W321" s="8">
        <v>0</v>
      </c>
      <c r="X321" s="8">
        <v>0</v>
      </c>
      <c r="Y321" s="8">
        <v>0</v>
      </c>
    </row>
    <row r="322" spans="1:25" outlineLevel="2" x14ac:dyDescent="0.3">
      <c r="A322">
        <v>-1</v>
      </c>
      <c r="B322">
        <v>100</v>
      </c>
      <c r="C322" t="s">
        <v>168</v>
      </c>
      <c r="D322">
        <v>0</v>
      </c>
      <c r="E322">
        <v>228</v>
      </c>
      <c r="F322">
        <v>2020</v>
      </c>
      <c r="G322" t="s">
        <v>169</v>
      </c>
      <c r="H322">
        <v>10</v>
      </c>
      <c r="I322" t="s">
        <v>170</v>
      </c>
      <c r="J322" t="s">
        <v>171</v>
      </c>
      <c r="K322" t="s">
        <v>171</v>
      </c>
      <c r="L322" t="s">
        <v>222</v>
      </c>
      <c r="M322" s="8">
        <v>2240</v>
      </c>
      <c r="N322" s="8">
        <v>0</v>
      </c>
      <c r="O322" s="8">
        <v>0</v>
      </c>
      <c r="P322" s="8">
        <v>2240</v>
      </c>
      <c r="Q322" s="8">
        <v>0</v>
      </c>
      <c r="R322" s="8">
        <v>0</v>
      </c>
      <c r="S322" s="8">
        <v>0</v>
      </c>
      <c r="T322" s="8">
        <v>0</v>
      </c>
      <c r="U322" s="8">
        <v>2240</v>
      </c>
      <c r="V322" s="8">
        <v>0</v>
      </c>
      <c r="W322" s="8">
        <v>0</v>
      </c>
      <c r="X322" s="8">
        <v>0</v>
      </c>
      <c r="Y322" s="8">
        <v>0</v>
      </c>
    </row>
    <row r="323" spans="1:25" outlineLevel="2" x14ac:dyDescent="0.3">
      <c r="A323">
        <v>-1</v>
      </c>
      <c r="B323">
        <v>100</v>
      </c>
      <c r="C323" t="s">
        <v>168</v>
      </c>
      <c r="D323">
        <v>0</v>
      </c>
      <c r="E323">
        <v>128</v>
      </c>
      <c r="F323">
        <v>2020</v>
      </c>
      <c r="G323" t="s">
        <v>169</v>
      </c>
      <c r="H323">
        <v>10</v>
      </c>
      <c r="I323" t="s">
        <v>170</v>
      </c>
      <c r="J323" t="s">
        <v>171</v>
      </c>
      <c r="K323" t="s">
        <v>171</v>
      </c>
      <c r="L323" t="s">
        <v>223</v>
      </c>
      <c r="M323" s="8">
        <v>7531984.7800000003</v>
      </c>
      <c r="N323" s="8">
        <v>0</v>
      </c>
      <c r="O323" s="8">
        <v>0</v>
      </c>
      <c r="P323" s="8">
        <v>7531984.7800000003</v>
      </c>
      <c r="Q323" s="8">
        <v>350311.86</v>
      </c>
      <c r="R323" s="8">
        <v>6689651.1500000004</v>
      </c>
      <c r="S323" s="8">
        <v>0</v>
      </c>
      <c r="T323" s="8">
        <v>0</v>
      </c>
      <c r="U323" s="8">
        <v>7531984.7800000003</v>
      </c>
      <c r="V323" s="8">
        <v>7039963.0099999998</v>
      </c>
      <c r="W323" s="8">
        <v>0</v>
      </c>
      <c r="X323" s="8">
        <v>0</v>
      </c>
      <c r="Y323" s="8">
        <v>0</v>
      </c>
    </row>
    <row r="324" spans="1:25" outlineLevel="2" x14ac:dyDescent="0.3">
      <c r="A324">
        <v>-1</v>
      </c>
      <c r="B324">
        <v>100</v>
      </c>
      <c r="C324" t="s">
        <v>168</v>
      </c>
      <c r="D324">
        <v>0</v>
      </c>
      <c r="E324">
        <v>126</v>
      </c>
      <c r="F324">
        <v>2020</v>
      </c>
      <c r="G324" t="s">
        <v>169</v>
      </c>
      <c r="H324">
        <v>10</v>
      </c>
      <c r="I324" t="s">
        <v>170</v>
      </c>
      <c r="J324" t="s">
        <v>171</v>
      </c>
      <c r="K324" t="s">
        <v>171</v>
      </c>
      <c r="L324" t="s">
        <v>224</v>
      </c>
      <c r="M324" s="8">
        <v>23820387.07</v>
      </c>
      <c r="N324" s="8">
        <v>0</v>
      </c>
      <c r="O324" s="8">
        <v>0</v>
      </c>
      <c r="P324" s="8">
        <v>18651023.649999999</v>
      </c>
      <c r="Q324" s="8">
        <v>903036.61</v>
      </c>
      <c r="R324" s="8">
        <v>15601405.4</v>
      </c>
      <c r="S324" s="8">
        <v>0</v>
      </c>
      <c r="T324" s="8">
        <v>0</v>
      </c>
      <c r="U324" s="8">
        <v>23820387.07</v>
      </c>
      <c r="V324" s="8">
        <v>16504442.01</v>
      </c>
      <c r="W324" s="8">
        <v>0</v>
      </c>
      <c r="X324" s="8">
        <v>0</v>
      </c>
      <c r="Y324" s="8">
        <v>0</v>
      </c>
    </row>
    <row r="325" spans="1:25" outlineLevel="2" x14ac:dyDescent="0.3">
      <c r="A325">
        <v>-1</v>
      </c>
      <c r="B325">
        <v>100</v>
      </c>
      <c r="C325" t="s">
        <v>168</v>
      </c>
      <c r="D325">
        <v>0</v>
      </c>
      <c r="E325">
        <v>344</v>
      </c>
      <c r="F325">
        <v>2020</v>
      </c>
      <c r="G325" t="s">
        <v>169</v>
      </c>
      <c r="H325">
        <v>10</v>
      </c>
      <c r="I325" t="s">
        <v>170</v>
      </c>
      <c r="J325" t="s">
        <v>171</v>
      </c>
      <c r="K325" t="s">
        <v>171</v>
      </c>
      <c r="L325" t="s">
        <v>225</v>
      </c>
      <c r="M325" s="8">
        <v>36462490.159999996</v>
      </c>
      <c r="N325" s="8">
        <v>0</v>
      </c>
      <c r="O325" s="8">
        <v>0</v>
      </c>
      <c r="P325" s="8">
        <v>36462490.159999996</v>
      </c>
      <c r="Q325" s="8">
        <v>0</v>
      </c>
      <c r="R325" s="8">
        <v>36462490.159999996</v>
      </c>
      <c r="S325" s="8">
        <v>0</v>
      </c>
      <c r="T325" s="8">
        <v>0</v>
      </c>
      <c r="U325" s="8">
        <v>36462490.159999996</v>
      </c>
      <c r="V325" s="8">
        <v>36462490.159999996</v>
      </c>
      <c r="W325" s="8">
        <v>0</v>
      </c>
      <c r="X325" s="8">
        <v>0</v>
      </c>
      <c r="Y325" s="8">
        <v>0</v>
      </c>
    </row>
    <row r="326" spans="1:25" outlineLevel="2" x14ac:dyDescent="0.3">
      <c r="A326">
        <v>-1</v>
      </c>
      <c r="B326">
        <v>100</v>
      </c>
      <c r="C326" t="s">
        <v>168</v>
      </c>
      <c r="D326">
        <v>0</v>
      </c>
      <c r="E326">
        <v>127</v>
      </c>
      <c r="F326">
        <v>2020</v>
      </c>
      <c r="G326" t="s">
        <v>169</v>
      </c>
      <c r="H326">
        <v>10</v>
      </c>
      <c r="I326" t="s">
        <v>170</v>
      </c>
      <c r="J326" t="s">
        <v>171</v>
      </c>
      <c r="K326" t="s">
        <v>171</v>
      </c>
      <c r="L326" t="s">
        <v>226</v>
      </c>
      <c r="M326" s="8">
        <v>22906</v>
      </c>
      <c r="N326" s="8">
        <v>0</v>
      </c>
      <c r="O326" s="8">
        <v>0</v>
      </c>
      <c r="P326" s="8">
        <v>22906</v>
      </c>
      <c r="Q326" s="8">
        <v>0</v>
      </c>
      <c r="R326" s="8">
        <v>22906</v>
      </c>
      <c r="S326" s="8">
        <v>0</v>
      </c>
      <c r="T326" s="8">
        <v>0</v>
      </c>
      <c r="U326" s="8">
        <v>22906</v>
      </c>
      <c r="V326" s="8">
        <v>22906</v>
      </c>
      <c r="W326" s="8">
        <v>0</v>
      </c>
      <c r="X326" s="8">
        <v>0</v>
      </c>
      <c r="Y326" s="8">
        <v>0</v>
      </c>
    </row>
    <row r="327" spans="1:25" outlineLevel="2" x14ac:dyDescent="0.3">
      <c r="A327">
        <v>-1</v>
      </c>
      <c r="B327">
        <v>100</v>
      </c>
      <c r="C327" t="s">
        <v>168</v>
      </c>
      <c r="D327">
        <v>0</v>
      </c>
      <c r="E327">
        <v>142</v>
      </c>
      <c r="F327">
        <v>2020</v>
      </c>
      <c r="G327" t="s">
        <v>169</v>
      </c>
      <c r="H327">
        <v>10</v>
      </c>
      <c r="I327" t="s">
        <v>170</v>
      </c>
      <c r="J327" t="s">
        <v>171</v>
      </c>
      <c r="K327" t="s">
        <v>171</v>
      </c>
      <c r="L327" t="s">
        <v>227</v>
      </c>
      <c r="M327" s="8">
        <v>1581725.46</v>
      </c>
      <c r="N327" s="8">
        <v>0</v>
      </c>
      <c r="O327" s="8">
        <v>0</v>
      </c>
      <c r="P327" s="8">
        <v>1581725.46</v>
      </c>
      <c r="Q327" s="8">
        <v>20569.04</v>
      </c>
      <c r="R327" s="8">
        <v>1544980.36</v>
      </c>
      <c r="S327" s="8">
        <v>0</v>
      </c>
      <c r="T327" s="8">
        <v>0</v>
      </c>
      <c r="U327" s="8">
        <v>1581725.46</v>
      </c>
      <c r="V327" s="8">
        <v>1565549.4</v>
      </c>
      <c r="W327" s="8">
        <v>0</v>
      </c>
      <c r="X327" s="8">
        <v>0</v>
      </c>
      <c r="Y327" s="8">
        <v>0</v>
      </c>
    </row>
    <row r="328" spans="1:25" outlineLevel="2" x14ac:dyDescent="0.3">
      <c r="A328">
        <v>-1</v>
      </c>
      <c r="B328">
        <v>100</v>
      </c>
      <c r="C328" t="s">
        <v>168</v>
      </c>
      <c r="D328">
        <v>0</v>
      </c>
      <c r="E328">
        <v>509</v>
      </c>
      <c r="F328">
        <v>2020</v>
      </c>
      <c r="G328" t="s">
        <v>169</v>
      </c>
      <c r="H328">
        <v>10</v>
      </c>
      <c r="I328" t="s">
        <v>170</v>
      </c>
      <c r="J328" t="s">
        <v>171</v>
      </c>
      <c r="K328" t="s">
        <v>171</v>
      </c>
      <c r="L328" t="s">
        <v>228</v>
      </c>
      <c r="M328" s="8">
        <v>909088.21</v>
      </c>
      <c r="N328" s="8">
        <v>0</v>
      </c>
      <c r="O328" s="8">
        <v>0</v>
      </c>
      <c r="P328" s="8">
        <v>909088.21</v>
      </c>
      <c r="Q328" s="8">
        <v>70001.89</v>
      </c>
      <c r="R328" s="8">
        <v>442411.87</v>
      </c>
      <c r="S328" s="8">
        <v>0</v>
      </c>
      <c r="T328" s="8">
        <v>0</v>
      </c>
      <c r="U328" s="8">
        <v>909088.21</v>
      </c>
      <c r="V328" s="8">
        <v>512413.76</v>
      </c>
      <c r="W328" s="8">
        <v>0</v>
      </c>
      <c r="X328" s="8">
        <v>0</v>
      </c>
      <c r="Y328" s="8">
        <v>0</v>
      </c>
    </row>
    <row r="329" spans="1:25" outlineLevel="2" x14ac:dyDescent="0.3">
      <c r="A329">
        <v>-1</v>
      </c>
      <c r="B329">
        <v>100</v>
      </c>
      <c r="C329" t="s">
        <v>168</v>
      </c>
      <c r="D329">
        <v>0</v>
      </c>
      <c r="E329">
        <v>106</v>
      </c>
      <c r="F329">
        <v>2020</v>
      </c>
      <c r="G329" t="s">
        <v>169</v>
      </c>
      <c r="H329">
        <v>10</v>
      </c>
      <c r="I329" t="s">
        <v>170</v>
      </c>
      <c r="J329" t="s">
        <v>171</v>
      </c>
      <c r="K329" t="s">
        <v>171</v>
      </c>
      <c r="L329" t="s">
        <v>229</v>
      </c>
      <c r="M329" s="8">
        <v>-618393.01</v>
      </c>
      <c r="N329" s="8">
        <v>0</v>
      </c>
      <c r="O329" s="8">
        <v>0</v>
      </c>
      <c r="P329" s="8">
        <v>-618393.01</v>
      </c>
      <c r="Q329" s="8">
        <v>-36621.089999999997</v>
      </c>
      <c r="R329" s="8">
        <v>-128427.43</v>
      </c>
      <c r="S329" s="8">
        <v>0</v>
      </c>
      <c r="T329" s="8">
        <v>0</v>
      </c>
      <c r="U329" s="8">
        <v>-618393.01</v>
      </c>
      <c r="V329" s="8">
        <v>-165048.51999999999</v>
      </c>
      <c r="W329" s="8">
        <v>0</v>
      </c>
      <c r="X329" s="8">
        <v>0</v>
      </c>
      <c r="Y329" s="8">
        <v>0</v>
      </c>
    </row>
    <row r="330" spans="1:25" outlineLevel="2" x14ac:dyDescent="0.3">
      <c r="A330">
        <v>-1</v>
      </c>
      <c r="B330">
        <v>100</v>
      </c>
      <c r="C330" t="s">
        <v>168</v>
      </c>
      <c r="D330">
        <v>0</v>
      </c>
      <c r="E330">
        <v>107</v>
      </c>
      <c r="F330">
        <v>2020</v>
      </c>
      <c r="G330" t="s">
        <v>169</v>
      </c>
      <c r="H330">
        <v>10</v>
      </c>
      <c r="I330" t="s">
        <v>170</v>
      </c>
      <c r="J330" t="s">
        <v>171</v>
      </c>
      <c r="K330" t="s">
        <v>171</v>
      </c>
      <c r="L330" t="s">
        <v>230</v>
      </c>
      <c r="M330" s="8">
        <v>5953.41</v>
      </c>
      <c r="N330" s="8">
        <v>0</v>
      </c>
      <c r="O330" s="8">
        <v>0</v>
      </c>
      <c r="P330" s="8">
        <v>5953.41</v>
      </c>
      <c r="Q330" s="8">
        <v>201.24</v>
      </c>
      <c r="R330" s="8">
        <v>5728.78</v>
      </c>
      <c r="S330" s="8">
        <v>0</v>
      </c>
      <c r="T330" s="8">
        <v>0</v>
      </c>
      <c r="U330" s="8">
        <v>5953.41</v>
      </c>
      <c r="V330" s="8">
        <v>5930.02</v>
      </c>
      <c r="W330" s="8">
        <v>0</v>
      </c>
      <c r="X330" s="8">
        <v>0</v>
      </c>
      <c r="Y330" s="8">
        <v>0</v>
      </c>
    </row>
    <row r="331" spans="1:25" outlineLevel="2" x14ac:dyDescent="0.3">
      <c r="A331">
        <v>-1</v>
      </c>
      <c r="B331">
        <v>100</v>
      </c>
      <c r="C331" t="s">
        <v>168</v>
      </c>
      <c r="D331">
        <v>0</v>
      </c>
      <c r="E331">
        <v>108</v>
      </c>
      <c r="F331">
        <v>2020</v>
      </c>
      <c r="G331" t="s">
        <v>169</v>
      </c>
      <c r="H331">
        <v>10</v>
      </c>
      <c r="I331" t="s">
        <v>170</v>
      </c>
      <c r="J331" t="s">
        <v>171</v>
      </c>
      <c r="K331" t="s">
        <v>171</v>
      </c>
      <c r="L331" t="s">
        <v>231</v>
      </c>
      <c r="M331" s="8">
        <v>-1132640.8600000001</v>
      </c>
      <c r="N331" s="8">
        <v>0</v>
      </c>
      <c r="O331" s="8">
        <v>0</v>
      </c>
      <c r="P331" s="8">
        <v>-1132640.8600000001</v>
      </c>
      <c r="Q331" s="8">
        <v>-54806.14</v>
      </c>
      <c r="R331" s="8">
        <v>-401920.08</v>
      </c>
      <c r="S331" s="8">
        <v>0</v>
      </c>
      <c r="T331" s="8">
        <v>0</v>
      </c>
      <c r="U331" s="8">
        <v>-1132640.8600000001</v>
      </c>
      <c r="V331" s="8">
        <v>-456726.22</v>
      </c>
      <c r="W331" s="8">
        <v>0</v>
      </c>
      <c r="X331" s="8">
        <v>0</v>
      </c>
      <c r="Y331" s="8">
        <v>0</v>
      </c>
    </row>
    <row r="332" spans="1:25" outlineLevel="2" x14ac:dyDescent="0.3">
      <c r="A332">
        <v>-1</v>
      </c>
      <c r="B332">
        <v>100</v>
      </c>
      <c r="C332" t="s">
        <v>168</v>
      </c>
      <c r="D332">
        <v>0</v>
      </c>
      <c r="E332">
        <v>109</v>
      </c>
      <c r="F332">
        <v>2020</v>
      </c>
      <c r="G332" t="s">
        <v>169</v>
      </c>
      <c r="H332">
        <v>10</v>
      </c>
      <c r="I332" t="s">
        <v>170</v>
      </c>
      <c r="J332" t="s">
        <v>171</v>
      </c>
      <c r="K332" t="s">
        <v>171</v>
      </c>
      <c r="L332" t="s">
        <v>232</v>
      </c>
      <c r="M332" s="8">
        <v>1014351.84</v>
      </c>
      <c r="N332" s="8">
        <v>0</v>
      </c>
      <c r="O332" s="8">
        <v>0</v>
      </c>
      <c r="P332" s="8">
        <v>1014351.84</v>
      </c>
      <c r="Q332" s="8">
        <v>46444.12</v>
      </c>
      <c r="R332" s="8">
        <v>413470.71</v>
      </c>
      <c r="S332" s="8">
        <v>0</v>
      </c>
      <c r="T332" s="8">
        <v>0</v>
      </c>
      <c r="U332" s="8">
        <v>1014351.84</v>
      </c>
      <c r="V332" s="8">
        <v>459914.83</v>
      </c>
      <c r="W332" s="8">
        <v>0</v>
      </c>
      <c r="X332" s="8">
        <v>0</v>
      </c>
      <c r="Y332" s="8">
        <v>0</v>
      </c>
    </row>
    <row r="333" spans="1:25" outlineLevel="2" x14ac:dyDescent="0.3">
      <c r="A333">
        <v>-1</v>
      </c>
      <c r="B333">
        <v>100</v>
      </c>
      <c r="C333" t="s">
        <v>168</v>
      </c>
      <c r="D333">
        <v>0</v>
      </c>
      <c r="E333">
        <v>117</v>
      </c>
      <c r="F333">
        <v>2020</v>
      </c>
      <c r="G333" t="s">
        <v>169</v>
      </c>
      <c r="H333">
        <v>10</v>
      </c>
      <c r="I333" t="s">
        <v>170</v>
      </c>
      <c r="J333" t="s">
        <v>171</v>
      </c>
      <c r="K333" t="s">
        <v>171</v>
      </c>
      <c r="L333" t="s">
        <v>233</v>
      </c>
      <c r="M333" s="8">
        <v>23436.91</v>
      </c>
      <c r="N333" s="8">
        <v>0</v>
      </c>
      <c r="O333" s="8">
        <v>0</v>
      </c>
      <c r="P333" s="8">
        <v>23436.91</v>
      </c>
      <c r="Q333" s="8">
        <v>762.33</v>
      </c>
      <c r="R333" s="8">
        <v>13272.22</v>
      </c>
      <c r="S333" s="8">
        <v>0</v>
      </c>
      <c r="T333" s="8">
        <v>0</v>
      </c>
      <c r="U333" s="8">
        <v>23436.91</v>
      </c>
      <c r="V333" s="8">
        <v>14034.55</v>
      </c>
      <c r="W333" s="8">
        <v>0</v>
      </c>
      <c r="X333" s="8">
        <v>0</v>
      </c>
      <c r="Y333" s="8">
        <v>0</v>
      </c>
    </row>
    <row r="334" spans="1:25" outlineLevel="2" x14ac:dyDescent="0.3">
      <c r="A334">
        <v>-1</v>
      </c>
      <c r="B334">
        <v>100</v>
      </c>
      <c r="C334" t="s">
        <v>168</v>
      </c>
      <c r="D334">
        <v>0</v>
      </c>
      <c r="E334">
        <v>110</v>
      </c>
      <c r="F334">
        <v>2020</v>
      </c>
      <c r="G334" t="s">
        <v>169</v>
      </c>
      <c r="H334">
        <v>10</v>
      </c>
      <c r="I334" t="s">
        <v>170</v>
      </c>
      <c r="J334" t="s">
        <v>171</v>
      </c>
      <c r="K334" t="s">
        <v>171</v>
      </c>
      <c r="L334" t="s">
        <v>234</v>
      </c>
      <c r="M334" s="8">
        <v>-761294.43</v>
      </c>
      <c r="N334" s="8">
        <v>0</v>
      </c>
      <c r="O334" s="8">
        <v>0</v>
      </c>
      <c r="P334" s="8">
        <v>-761294.44</v>
      </c>
      <c r="Q334" s="8">
        <v>-43162.93</v>
      </c>
      <c r="R334" s="8">
        <v>-180808.63</v>
      </c>
      <c r="S334" s="8">
        <v>0</v>
      </c>
      <c r="T334" s="8">
        <v>0</v>
      </c>
      <c r="U334" s="8">
        <v>-761294.43</v>
      </c>
      <c r="V334" s="8">
        <v>-223971.56</v>
      </c>
      <c r="W334" s="8">
        <v>0</v>
      </c>
      <c r="X334" s="8">
        <v>0</v>
      </c>
      <c r="Y334" s="8">
        <v>0</v>
      </c>
    </row>
    <row r="335" spans="1:25" outlineLevel="2" x14ac:dyDescent="0.3">
      <c r="A335">
        <v>-1</v>
      </c>
      <c r="B335">
        <v>100</v>
      </c>
      <c r="C335" t="s">
        <v>168</v>
      </c>
      <c r="D335">
        <v>0</v>
      </c>
      <c r="E335">
        <v>118</v>
      </c>
      <c r="F335">
        <v>2020</v>
      </c>
      <c r="G335" t="s">
        <v>169</v>
      </c>
      <c r="H335">
        <v>10</v>
      </c>
      <c r="I335" t="s">
        <v>170</v>
      </c>
      <c r="J335" t="s">
        <v>171</v>
      </c>
      <c r="K335" t="s">
        <v>171</v>
      </c>
      <c r="L335" t="s">
        <v>235</v>
      </c>
      <c r="M335" s="8">
        <v>34348.769999999997</v>
      </c>
      <c r="N335" s="8">
        <v>0</v>
      </c>
      <c r="O335" s="8">
        <v>0</v>
      </c>
      <c r="P335" s="8">
        <v>34348.769999999997</v>
      </c>
      <c r="Q335" s="8">
        <v>1362.87</v>
      </c>
      <c r="R335" s="8">
        <v>17434.14</v>
      </c>
      <c r="S335" s="8">
        <v>0</v>
      </c>
      <c r="T335" s="8">
        <v>0</v>
      </c>
      <c r="U335" s="8">
        <v>34348.769999999997</v>
      </c>
      <c r="V335" s="8">
        <v>18797.009999999998</v>
      </c>
      <c r="W335" s="8">
        <v>0</v>
      </c>
      <c r="X335" s="8">
        <v>0</v>
      </c>
      <c r="Y335" s="8">
        <v>0</v>
      </c>
    </row>
    <row r="336" spans="1:25" outlineLevel="2" x14ac:dyDescent="0.3">
      <c r="A336">
        <v>-1</v>
      </c>
      <c r="B336">
        <v>100</v>
      </c>
      <c r="C336" t="s">
        <v>168</v>
      </c>
      <c r="D336">
        <v>0</v>
      </c>
      <c r="E336">
        <v>111</v>
      </c>
      <c r="F336">
        <v>2020</v>
      </c>
      <c r="G336" t="s">
        <v>169</v>
      </c>
      <c r="H336">
        <v>10</v>
      </c>
      <c r="I336" t="s">
        <v>170</v>
      </c>
      <c r="J336" t="s">
        <v>171</v>
      </c>
      <c r="K336" t="s">
        <v>171</v>
      </c>
      <c r="L336" t="s">
        <v>236</v>
      </c>
      <c r="M336" s="8">
        <v>-3573524.49</v>
      </c>
      <c r="N336" s="8">
        <v>0</v>
      </c>
      <c r="O336" s="8">
        <v>0</v>
      </c>
      <c r="P336" s="8">
        <v>-3573524.48</v>
      </c>
      <c r="Q336" s="8">
        <v>-163903.88</v>
      </c>
      <c r="R336" s="8">
        <v>-2921731.79</v>
      </c>
      <c r="S336" s="8">
        <v>0</v>
      </c>
      <c r="T336" s="8">
        <v>0</v>
      </c>
      <c r="U336" s="8">
        <v>-3573524.49</v>
      </c>
      <c r="V336" s="8">
        <v>-3085635.67</v>
      </c>
      <c r="W336" s="8">
        <v>0</v>
      </c>
      <c r="X336" s="8">
        <v>0</v>
      </c>
      <c r="Y336" s="8">
        <v>0</v>
      </c>
    </row>
    <row r="337" spans="1:25" outlineLevel="2" x14ac:dyDescent="0.3">
      <c r="A337">
        <v>-1</v>
      </c>
      <c r="B337">
        <v>100</v>
      </c>
      <c r="C337" t="s">
        <v>168</v>
      </c>
      <c r="D337">
        <v>0</v>
      </c>
      <c r="E337">
        <v>119</v>
      </c>
      <c r="F337">
        <v>2020</v>
      </c>
      <c r="G337" t="s">
        <v>169</v>
      </c>
      <c r="H337">
        <v>10</v>
      </c>
      <c r="I337" t="s">
        <v>170</v>
      </c>
      <c r="J337" t="s">
        <v>171</v>
      </c>
      <c r="K337" t="s">
        <v>171</v>
      </c>
      <c r="L337" t="s">
        <v>237</v>
      </c>
      <c r="M337" s="8">
        <v>1633541.42</v>
      </c>
      <c r="N337" s="8">
        <v>0</v>
      </c>
      <c r="O337" s="8">
        <v>0</v>
      </c>
      <c r="P337" s="8">
        <v>1633541.42</v>
      </c>
      <c r="Q337" s="8">
        <v>81762.509999999995</v>
      </c>
      <c r="R337" s="8">
        <v>566867.67000000004</v>
      </c>
      <c r="S337" s="8">
        <v>0</v>
      </c>
      <c r="T337" s="8">
        <v>0</v>
      </c>
      <c r="U337" s="8">
        <v>1633541.42</v>
      </c>
      <c r="V337" s="8">
        <v>648630.18000000005</v>
      </c>
      <c r="W337" s="8">
        <v>0</v>
      </c>
      <c r="X337" s="8">
        <v>0</v>
      </c>
      <c r="Y337" s="8">
        <v>0</v>
      </c>
    </row>
    <row r="338" spans="1:25" outlineLevel="2" x14ac:dyDescent="0.3">
      <c r="A338">
        <v>-1</v>
      </c>
      <c r="B338">
        <v>100</v>
      </c>
      <c r="C338" t="s">
        <v>168</v>
      </c>
      <c r="D338">
        <v>0</v>
      </c>
      <c r="E338">
        <v>431</v>
      </c>
      <c r="F338">
        <v>2020</v>
      </c>
      <c r="G338" t="s">
        <v>169</v>
      </c>
      <c r="H338">
        <v>10</v>
      </c>
      <c r="I338" t="s">
        <v>170</v>
      </c>
      <c r="J338" t="s">
        <v>171</v>
      </c>
      <c r="K338" t="s">
        <v>171</v>
      </c>
      <c r="L338" t="s">
        <v>238</v>
      </c>
      <c r="M338" s="8">
        <v>2913462.21</v>
      </c>
      <c r="N338" s="8">
        <v>0</v>
      </c>
      <c r="O338" s="8">
        <v>0</v>
      </c>
      <c r="P338" s="8">
        <v>2913462.21</v>
      </c>
      <c r="Q338" s="8">
        <v>153976.48000000001</v>
      </c>
      <c r="R338" s="8">
        <v>860520.2</v>
      </c>
      <c r="S338" s="8">
        <v>0</v>
      </c>
      <c r="T338" s="8">
        <v>0</v>
      </c>
      <c r="U338" s="8">
        <v>2913462.21</v>
      </c>
      <c r="V338" s="8">
        <v>1014496.68</v>
      </c>
      <c r="W338" s="8">
        <v>0</v>
      </c>
      <c r="X338" s="8">
        <v>0</v>
      </c>
      <c r="Y338" s="8">
        <v>0</v>
      </c>
    </row>
    <row r="339" spans="1:25" outlineLevel="2" x14ac:dyDescent="0.3">
      <c r="A339">
        <v>-1</v>
      </c>
      <c r="B339">
        <v>100</v>
      </c>
      <c r="C339" t="s">
        <v>168</v>
      </c>
      <c r="D339">
        <v>0</v>
      </c>
      <c r="E339">
        <v>102</v>
      </c>
      <c r="F339">
        <v>2020</v>
      </c>
      <c r="G339" t="s">
        <v>169</v>
      </c>
      <c r="H339">
        <v>10</v>
      </c>
      <c r="I339" t="s">
        <v>170</v>
      </c>
      <c r="J339" t="s">
        <v>171</v>
      </c>
      <c r="K339" t="s">
        <v>171</v>
      </c>
      <c r="L339" t="s">
        <v>239</v>
      </c>
      <c r="M339" s="8">
        <v>127078968.09</v>
      </c>
      <c r="N339" s="8">
        <v>0</v>
      </c>
      <c r="O339" s="8">
        <v>0</v>
      </c>
      <c r="P339" s="8">
        <v>127078968.09</v>
      </c>
      <c r="Q339" s="8">
        <v>2209402.64</v>
      </c>
      <c r="R339" s="8">
        <v>105667511.08</v>
      </c>
      <c r="S339" s="8">
        <v>-11501730.460000001</v>
      </c>
      <c r="T339" s="8">
        <v>1314245.3799999999</v>
      </c>
      <c r="U339" s="8">
        <v>127078968.09</v>
      </c>
      <c r="V339" s="8">
        <v>107876913.72</v>
      </c>
      <c r="W339" s="8">
        <v>1314245.3799999999</v>
      </c>
      <c r="X339" s="8">
        <v>10554808.59</v>
      </c>
      <c r="Y339" s="8">
        <v>0</v>
      </c>
    </row>
    <row r="340" spans="1:25" outlineLevel="2" x14ac:dyDescent="0.3">
      <c r="A340">
        <v>-1</v>
      </c>
      <c r="B340">
        <v>100</v>
      </c>
      <c r="C340" t="s">
        <v>168</v>
      </c>
      <c r="D340">
        <v>0</v>
      </c>
      <c r="E340">
        <v>113</v>
      </c>
      <c r="F340">
        <v>2020</v>
      </c>
      <c r="G340" t="s">
        <v>169</v>
      </c>
      <c r="H340">
        <v>10</v>
      </c>
      <c r="I340" t="s">
        <v>170</v>
      </c>
      <c r="J340" t="s">
        <v>171</v>
      </c>
      <c r="K340" t="s">
        <v>171</v>
      </c>
      <c r="L340" t="s">
        <v>240</v>
      </c>
      <c r="M340" s="8">
        <v>91887175.049999997</v>
      </c>
      <c r="N340" s="8">
        <v>0</v>
      </c>
      <c r="O340" s="8">
        <v>0</v>
      </c>
      <c r="P340" s="8">
        <v>91887175.049999997</v>
      </c>
      <c r="Q340" s="8">
        <v>4591513.95</v>
      </c>
      <c r="R340" s="8">
        <v>69907398.700000003</v>
      </c>
      <c r="S340" s="8">
        <v>0</v>
      </c>
      <c r="T340" s="8">
        <v>0</v>
      </c>
      <c r="U340" s="8">
        <v>91887175.049999997</v>
      </c>
      <c r="V340" s="8">
        <v>74498912.650000006</v>
      </c>
      <c r="W340" s="8">
        <v>0</v>
      </c>
      <c r="X340" s="8">
        <v>0</v>
      </c>
      <c r="Y340" s="8">
        <v>0</v>
      </c>
    </row>
    <row r="341" spans="1:25" outlineLevel="2" x14ac:dyDescent="0.3">
      <c r="A341">
        <v>-1</v>
      </c>
      <c r="B341">
        <v>100</v>
      </c>
      <c r="C341" t="s">
        <v>168</v>
      </c>
      <c r="D341">
        <v>0</v>
      </c>
      <c r="E341">
        <v>103</v>
      </c>
      <c r="F341">
        <v>2020</v>
      </c>
      <c r="G341" t="s">
        <v>169</v>
      </c>
      <c r="H341">
        <v>10</v>
      </c>
      <c r="I341" t="s">
        <v>170</v>
      </c>
      <c r="J341" t="s">
        <v>171</v>
      </c>
      <c r="K341" t="s">
        <v>171</v>
      </c>
      <c r="L341" t="s">
        <v>241</v>
      </c>
      <c r="M341" s="8">
        <v>109327845.87</v>
      </c>
      <c r="N341" s="8">
        <v>0</v>
      </c>
      <c r="O341" s="8">
        <v>0</v>
      </c>
      <c r="P341" s="8">
        <v>109327845.87</v>
      </c>
      <c r="Q341" s="8">
        <v>2238138.42</v>
      </c>
      <c r="R341" s="8">
        <v>86622518.409999996</v>
      </c>
      <c r="S341" s="8">
        <v>0</v>
      </c>
      <c r="T341" s="8">
        <v>0</v>
      </c>
      <c r="U341" s="8">
        <v>109327845.87</v>
      </c>
      <c r="V341" s="8">
        <v>88860656.829999998</v>
      </c>
      <c r="W341" s="8">
        <v>0</v>
      </c>
      <c r="X341" s="8">
        <v>0</v>
      </c>
      <c r="Y341" s="8">
        <v>0</v>
      </c>
    </row>
    <row r="342" spans="1:25" outlineLevel="2" x14ac:dyDescent="0.3">
      <c r="A342">
        <v>-1</v>
      </c>
      <c r="B342">
        <v>100</v>
      </c>
      <c r="C342" t="s">
        <v>168</v>
      </c>
      <c r="D342">
        <v>0</v>
      </c>
      <c r="E342">
        <v>114</v>
      </c>
      <c r="F342">
        <v>2020</v>
      </c>
      <c r="G342" t="s">
        <v>169</v>
      </c>
      <c r="H342">
        <v>10</v>
      </c>
      <c r="I342" t="s">
        <v>170</v>
      </c>
      <c r="J342" t="s">
        <v>171</v>
      </c>
      <c r="K342" t="s">
        <v>171</v>
      </c>
      <c r="L342" t="s">
        <v>242</v>
      </c>
      <c r="M342" s="8">
        <v>134311477.96000001</v>
      </c>
      <c r="N342" s="8">
        <v>0</v>
      </c>
      <c r="O342" s="8">
        <v>0</v>
      </c>
      <c r="P342" s="8">
        <v>134311477.96000001</v>
      </c>
      <c r="Q342" s="8">
        <v>9261236.7899999991</v>
      </c>
      <c r="R342" s="8">
        <v>89804033.180000007</v>
      </c>
      <c r="S342" s="8">
        <v>0</v>
      </c>
      <c r="T342" s="8">
        <v>0</v>
      </c>
      <c r="U342" s="8">
        <v>134311477.96000001</v>
      </c>
      <c r="V342" s="8">
        <v>99065269.969999999</v>
      </c>
      <c r="W342" s="8">
        <v>0</v>
      </c>
      <c r="X342" s="8">
        <v>0</v>
      </c>
      <c r="Y342" s="8">
        <v>0</v>
      </c>
    </row>
    <row r="343" spans="1:25" outlineLevel="2" x14ac:dyDescent="0.3">
      <c r="A343">
        <v>-1</v>
      </c>
      <c r="B343">
        <v>100</v>
      </c>
      <c r="C343" t="s">
        <v>168</v>
      </c>
      <c r="D343">
        <v>0</v>
      </c>
      <c r="E343">
        <v>104</v>
      </c>
      <c r="F343">
        <v>2020</v>
      </c>
      <c r="G343" t="s">
        <v>169</v>
      </c>
      <c r="H343">
        <v>10</v>
      </c>
      <c r="I343" t="s">
        <v>170</v>
      </c>
      <c r="J343" t="s">
        <v>171</v>
      </c>
      <c r="K343" t="s">
        <v>171</v>
      </c>
      <c r="L343" t="s">
        <v>243</v>
      </c>
      <c r="M343" s="8">
        <v>250745894.78</v>
      </c>
      <c r="N343" s="8">
        <v>0</v>
      </c>
      <c r="O343" s="8">
        <v>0</v>
      </c>
      <c r="P343" s="8">
        <v>250745894.78</v>
      </c>
      <c r="Q343" s="8">
        <v>5034563.62</v>
      </c>
      <c r="R343" s="8">
        <v>213260136.91</v>
      </c>
      <c r="S343" s="8">
        <v>0</v>
      </c>
      <c r="T343" s="8">
        <v>0</v>
      </c>
      <c r="U343" s="8">
        <v>250745894.78</v>
      </c>
      <c r="V343" s="8">
        <v>218294700.53</v>
      </c>
      <c r="W343" s="8">
        <v>0</v>
      </c>
      <c r="X343" s="8">
        <v>0</v>
      </c>
      <c r="Y343" s="8">
        <v>0</v>
      </c>
    </row>
    <row r="344" spans="1:25" outlineLevel="2" x14ac:dyDescent="0.3">
      <c r="A344">
        <v>-1</v>
      </c>
      <c r="B344">
        <v>100</v>
      </c>
      <c r="C344" t="s">
        <v>168</v>
      </c>
      <c r="D344">
        <v>0</v>
      </c>
      <c r="E344">
        <v>115</v>
      </c>
      <c r="F344">
        <v>2020</v>
      </c>
      <c r="G344" t="s">
        <v>169</v>
      </c>
      <c r="H344">
        <v>10</v>
      </c>
      <c r="I344" t="s">
        <v>170</v>
      </c>
      <c r="J344" t="s">
        <v>171</v>
      </c>
      <c r="K344" t="s">
        <v>171</v>
      </c>
      <c r="L344" t="s">
        <v>244</v>
      </c>
      <c r="M344" s="8">
        <v>158847700.30000001</v>
      </c>
      <c r="N344" s="8">
        <v>0</v>
      </c>
      <c r="O344" s="8">
        <v>0</v>
      </c>
      <c r="P344" s="8">
        <v>158847700.30000001</v>
      </c>
      <c r="Q344" s="8">
        <v>16717832.310000001</v>
      </c>
      <c r="R344" s="8">
        <v>66532635.369999997</v>
      </c>
      <c r="S344" s="8">
        <v>0</v>
      </c>
      <c r="T344" s="8">
        <v>0</v>
      </c>
      <c r="U344" s="8">
        <v>158847700.30000001</v>
      </c>
      <c r="V344" s="8">
        <v>83250467.680000007</v>
      </c>
      <c r="W344" s="8">
        <v>0</v>
      </c>
      <c r="X344" s="8">
        <v>0</v>
      </c>
      <c r="Y344" s="8">
        <v>0</v>
      </c>
    </row>
    <row r="345" spans="1:25" outlineLevel="2" x14ac:dyDescent="0.3">
      <c r="A345">
        <v>-1</v>
      </c>
      <c r="B345">
        <v>100</v>
      </c>
      <c r="C345" t="s">
        <v>168</v>
      </c>
      <c r="D345">
        <v>0</v>
      </c>
      <c r="E345">
        <v>105</v>
      </c>
      <c r="F345">
        <v>2020</v>
      </c>
      <c r="G345" t="s">
        <v>169</v>
      </c>
      <c r="H345">
        <v>10</v>
      </c>
      <c r="I345" t="s">
        <v>170</v>
      </c>
      <c r="J345" t="s">
        <v>171</v>
      </c>
      <c r="K345" t="s">
        <v>171</v>
      </c>
      <c r="L345" t="s">
        <v>245</v>
      </c>
      <c r="M345" s="8">
        <v>399511703.67000002</v>
      </c>
      <c r="N345" s="8">
        <v>0</v>
      </c>
      <c r="O345" s="8">
        <v>0</v>
      </c>
      <c r="P345" s="8">
        <v>399511703.67000002</v>
      </c>
      <c r="Q345" s="8">
        <v>8182330.5499999998</v>
      </c>
      <c r="R345" s="8">
        <v>333537463.62</v>
      </c>
      <c r="S345" s="8">
        <v>0</v>
      </c>
      <c r="T345" s="8">
        <v>0</v>
      </c>
      <c r="U345" s="8">
        <v>399511703.67000002</v>
      </c>
      <c r="V345" s="8">
        <v>341719794.17000002</v>
      </c>
      <c r="W345" s="8">
        <v>0</v>
      </c>
      <c r="X345" s="8">
        <v>0</v>
      </c>
      <c r="Y345" s="8">
        <v>0</v>
      </c>
    </row>
    <row r="346" spans="1:25" outlineLevel="2" x14ac:dyDescent="0.3">
      <c r="A346">
        <v>-1</v>
      </c>
      <c r="B346">
        <v>100</v>
      </c>
      <c r="C346" t="s">
        <v>168</v>
      </c>
      <c r="D346">
        <v>0</v>
      </c>
      <c r="E346">
        <v>116</v>
      </c>
      <c r="F346">
        <v>2020</v>
      </c>
      <c r="G346" t="s">
        <v>169</v>
      </c>
      <c r="H346">
        <v>10</v>
      </c>
      <c r="I346" t="s">
        <v>170</v>
      </c>
      <c r="J346" t="s">
        <v>171</v>
      </c>
      <c r="K346" t="s">
        <v>171</v>
      </c>
      <c r="L346" t="s">
        <v>246</v>
      </c>
      <c r="M346" s="8">
        <v>229206837.62</v>
      </c>
      <c r="N346" s="8">
        <v>0</v>
      </c>
      <c r="O346" s="8">
        <v>0</v>
      </c>
      <c r="P346" s="8">
        <v>229206837.62</v>
      </c>
      <c r="Q346" s="8">
        <v>15466082.42</v>
      </c>
      <c r="R346" s="8">
        <v>125975711.2</v>
      </c>
      <c r="S346" s="8">
        <v>0</v>
      </c>
      <c r="T346" s="8">
        <v>0</v>
      </c>
      <c r="U346" s="8">
        <v>229206837.62</v>
      </c>
      <c r="V346" s="8">
        <v>141441793.62</v>
      </c>
      <c r="W346" s="8">
        <v>0</v>
      </c>
      <c r="X346" s="8">
        <v>0</v>
      </c>
      <c r="Y346" s="8">
        <v>0</v>
      </c>
    </row>
    <row r="347" spans="1:25" outlineLevel="2" x14ac:dyDescent="0.3">
      <c r="A347">
        <v>-1</v>
      </c>
      <c r="B347">
        <v>100</v>
      </c>
      <c r="C347" t="s">
        <v>168</v>
      </c>
      <c r="D347">
        <v>0</v>
      </c>
      <c r="E347">
        <v>430</v>
      </c>
      <c r="F347">
        <v>2020</v>
      </c>
      <c r="G347" t="s">
        <v>169</v>
      </c>
      <c r="H347">
        <v>10</v>
      </c>
      <c r="I347" t="s">
        <v>170</v>
      </c>
      <c r="J347" t="s">
        <v>171</v>
      </c>
      <c r="K347" t="s">
        <v>171</v>
      </c>
      <c r="L347" t="s">
        <v>247</v>
      </c>
      <c r="M347" s="8">
        <v>108501.82</v>
      </c>
      <c r="N347" s="8">
        <v>0</v>
      </c>
      <c r="O347" s="8">
        <v>0</v>
      </c>
      <c r="P347" s="8">
        <v>108501.82</v>
      </c>
      <c r="Q347" s="8">
        <v>-189120.35</v>
      </c>
      <c r="R347" s="8">
        <v>2630011</v>
      </c>
      <c r="S347" s="8">
        <v>0</v>
      </c>
      <c r="T347" s="8">
        <v>0</v>
      </c>
      <c r="U347" s="8">
        <v>108501.82</v>
      </c>
      <c r="V347" s="8">
        <v>2440890.65</v>
      </c>
      <c r="W347" s="8">
        <v>0</v>
      </c>
      <c r="X347" s="8">
        <v>0</v>
      </c>
      <c r="Y347" s="8">
        <v>0</v>
      </c>
    </row>
    <row r="348" spans="1:25" outlineLevel="2" x14ac:dyDescent="0.3">
      <c r="A348">
        <v>-1</v>
      </c>
      <c r="B348">
        <v>100</v>
      </c>
      <c r="C348" t="s">
        <v>168</v>
      </c>
      <c r="D348">
        <v>0</v>
      </c>
      <c r="E348">
        <v>101</v>
      </c>
      <c r="F348">
        <v>2020</v>
      </c>
      <c r="G348" t="s">
        <v>169</v>
      </c>
      <c r="H348">
        <v>10</v>
      </c>
      <c r="I348" t="s">
        <v>170</v>
      </c>
      <c r="J348" t="s">
        <v>171</v>
      </c>
      <c r="K348" t="s">
        <v>171</v>
      </c>
      <c r="L348" t="s">
        <v>248</v>
      </c>
      <c r="M348" s="8">
        <v>423281758.94999999</v>
      </c>
      <c r="N348" s="8">
        <v>0</v>
      </c>
      <c r="O348" s="8">
        <v>0</v>
      </c>
      <c r="P348" s="8">
        <v>423281758.94999999</v>
      </c>
      <c r="Q348" s="8">
        <v>4988762.29</v>
      </c>
      <c r="R348" s="8">
        <v>390360517.56</v>
      </c>
      <c r="S348" s="8">
        <v>-3750773.22</v>
      </c>
      <c r="T348" s="8">
        <v>448079.62</v>
      </c>
      <c r="U348" s="8">
        <v>427032532.17000002</v>
      </c>
      <c r="V348" s="8">
        <v>391598506.63</v>
      </c>
      <c r="W348" s="8">
        <v>448079.62</v>
      </c>
      <c r="X348" s="8">
        <v>3598562.85</v>
      </c>
      <c r="Y348" s="8">
        <v>0</v>
      </c>
    </row>
    <row r="349" spans="1:25" outlineLevel="2" x14ac:dyDescent="0.3">
      <c r="A349">
        <v>-1</v>
      </c>
      <c r="B349">
        <v>100</v>
      </c>
      <c r="C349" t="s">
        <v>168</v>
      </c>
      <c r="D349">
        <v>0</v>
      </c>
      <c r="E349">
        <v>112</v>
      </c>
      <c r="F349">
        <v>2020</v>
      </c>
      <c r="G349" t="s">
        <v>169</v>
      </c>
      <c r="H349">
        <v>10</v>
      </c>
      <c r="I349" t="s">
        <v>170</v>
      </c>
      <c r="J349" t="s">
        <v>171</v>
      </c>
      <c r="K349" t="s">
        <v>171</v>
      </c>
      <c r="L349" t="s">
        <v>249</v>
      </c>
      <c r="M349" s="8">
        <v>113790097.11</v>
      </c>
      <c r="N349" s="8">
        <v>0</v>
      </c>
      <c r="O349" s="8">
        <v>0</v>
      </c>
      <c r="P349" s="8">
        <v>113790097.11</v>
      </c>
      <c r="Q349" s="8">
        <v>5720782.4900000002</v>
      </c>
      <c r="R349" s="8">
        <v>84561370.459999993</v>
      </c>
      <c r="S349" s="8">
        <v>0</v>
      </c>
      <c r="T349" s="8">
        <v>0</v>
      </c>
      <c r="U349" s="8">
        <v>113790097.11</v>
      </c>
      <c r="V349" s="8">
        <v>90282152.950000003</v>
      </c>
      <c r="W349" s="8">
        <v>0</v>
      </c>
      <c r="X349" s="8">
        <v>0</v>
      </c>
      <c r="Y349" s="8">
        <v>0</v>
      </c>
    </row>
    <row r="350" spans="1:25" outlineLevel="2" x14ac:dyDescent="0.3">
      <c r="A350">
        <v>-1</v>
      </c>
      <c r="B350">
        <v>100</v>
      </c>
      <c r="C350" t="s">
        <v>168</v>
      </c>
      <c r="D350">
        <v>0</v>
      </c>
      <c r="E350">
        <v>463</v>
      </c>
      <c r="F350">
        <v>2020</v>
      </c>
      <c r="G350" t="s">
        <v>169</v>
      </c>
      <c r="H350">
        <v>10</v>
      </c>
      <c r="I350" t="s">
        <v>170</v>
      </c>
      <c r="J350" t="s">
        <v>171</v>
      </c>
      <c r="K350" t="s">
        <v>171</v>
      </c>
      <c r="L350" t="s">
        <v>250</v>
      </c>
      <c r="M350" s="8">
        <v>3277720.5</v>
      </c>
      <c r="N350" s="8">
        <v>0</v>
      </c>
      <c r="O350" s="8">
        <v>0</v>
      </c>
      <c r="P350" s="8">
        <v>3277720.5</v>
      </c>
      <c r="Q350" s="8">
        <v>58500.76</v>
      </c>
      <c r="R350" s="8">
        <v>2780542.77</v>
      </c>
      <c r="S350" s="8">
        <v>0</v>
      </c>
      <c r="T350" s="8">
        <v>0</v>
      </c>
      <c r="U350" s="8">
        <v>3277720.5</v>
      </c>
      <c r="V350" s="8">
        <v>2839043.53</v>
      </c>
      <c r="W350" s="8">
        <v>0</v>
      </c>
      <c r="X350" s="8">
        <v>0</v>
      </c>
      <c r="Y350" s="8">
        <v>0</v>
      </c>
    </row>
    <row r="351" spans="1:25" outlineLevel="2" x14ac:dyDescent="0.3">
      <c r="A351">
        <v>-1</v>
      </c>
      <c r="B351">
        <v>100</v>
      </c>
      <c r="C351" t="s">
        <v>168</v>
      </c>
      <c r="D351">
        <v>0</v>
      </c>
      <c r="E351">
        <v>395</v>
      </c>
      <c r="F351">
        <v>2020</v>
      </c>
      <c r="G351" t="s">
        <v>169</v>
      </c>
      <c r="H351">
        <v>10</v>
      </c>
      <c r="I351" t="s">
        <v>170</v>
      </c>
      <c r="J351" t="s">
        <v>171</v>
      </c>
      <c r="K351" t="s">
        <v>171</v>
      </c>
      <c r="L351" t="s">
        <v>251</v>
      </c>
      <c r="M351" s="8">
        <v>169123281.41</v>
      </c>
      <c r="N351" s="8">
        <v>0</v>
      </c>
      <c r="O351" s="8">
        <v>0</v>
      </c>
      <c r="P351" s="8">
        <v>169123281.41</v>
      </c>
      <c r="Q351" s="8">
        <v>7742561.8700000001</v>
      </c>
      <c r="R351" s="8">
        <v>79011849.049999997</v>
      </c>
      <c r="S351" s="8">
        <v>0</v>
      </c>
      <c r="T351" s="8">
        <v>0</v>
      </c>
      <c r="U351" s="8">
        <v>169123281.41</v>
      </c>
      <c r="V351" s="8">
        <v>86754410.920000002</v>
      </c>
      <c r="W351" s="8">
        <v>0</v>
      </c>
      <c r="X351" s="8">
        <v>0</v>
      </c>
      <c r="Y351" s="8">
        <v>0</v>
      </c>
    </row>
    <row r="352" spans="1:25" outlineLevel="2" x14ac:dyDescent="0.3">
      <c r="A352">
        <v>-1</v>
      </c>
      <c r="B352">
        <v>100</v>
      </c>
      <c r="C352" t="s">
        <v>168</v>
      </c>
      <c r="D352">
        <v>0</v>
      </c>
      <c r="E352">
        <v>471</v>
      </c>
      <c r="F352">
        <v>2020</v>
      </c>
      <c r="G352" t="s">
        <v>169</v>
      </c>
      <c r="H352">
        <v>10</v>
      </c>
      <c r="I352" t="s">
        <v>170</v>
      </c>
      <c r="J352" t="s">
        <v>171</v>
      </c>
      <c r="K352" t="s">
        <v>171</v>
      </c>
      <c r="L352" t="s">
        <v>252</v>
      </c>
      <c r="M352" s="8">
        <v>43888009.859999999</v>
      </c>
      <c r="N352" s="8">
        <v>0</v>
      </c>
      <c r="O352" s="8">
        <v>0</v>
      </c>
      <c r="P352" s="8">
        <v>43888009.859999999</v>
      </c>
      <c r="Q352" s="8">
        <v>976072.65</v>
      </c>
      <c r="R352" s="8">
        <v>34205995.07</v>
      </c>
      <c r="S352" s="8">
        <v>0</v>
      </c>
      <c r="T352" s="8">
        <v>0</v>
      </c>
      <c r="U352" s="8">
        <v>43888009.859999999</v>
      </c>
      <c r="V352" s="8">
        <v>35182067.719999999</v>
      </c>
      <c r="W352" s="8">
        <v>0</v>
      </c>
      <c r="X352" s="8">
        <v>0</v>
      </c>
      <c r="Y352" s="8">
        <v>0</v>
      </c>
    </row>
    <row r="353" spans="1:25" outlineLevel="2" x14ac:dyDescent="0.3">
      <c r="A353">
        <v>-1</v>
      </c>
      <c r="B353">
        <v>100</v>
      </c>
      <c r="C353" t="s">
        <v>168</v>
      </c>
      <c r="D353">
        <v>0</v>
      </c>
      <c r="E353">
        <v>141</v>
      </c>
      <c r="F353">
        <v>2020</v>
      </c>
      <c r="G353" t="s">
        <v>169</v>
      </c>
      <c r="H353">
        <v>10</v>
      </c>
      <c r="I353" t="s">
        <v>170</v>
      </c>
      <c r="J353" t="s">
        <v>171</v>
      </c>
      <c r="K353" t="s">
        <v>171</v>
      </c>
      <c r="L353" t="s">
        <v>253</v>
      </c>
      <c r="M353" s="8">
        <v>347565.5</v>
      </c>
      <c r="N353" s="8">
        <v>0</v>
      </c>
      <c r="O353" s="8">
        <v>0</v>
      </c>
      <c r="P353" s="8">
        <v>347565.5</v>
      </c>
      <c r="Q353" s="8">
        <v>7806.4</v>
      </c>
      <c r="R353" s="8">
        <v>331443.62</v>
      </c>
      <c r="S353" s="8">
        <v>0</v>
      </c>
      <c r="T353" s="8">
        <v>0</v>
      </c>
      <c r="U353" s="8">
        <v>347565.5</v>
      </c>
      <c r="V353" s="8">
        <v>339250.02</v>
      </c>
      <c r="W353" s="8">
        <v>0</v>
      </c>
      <c r="X353" s="8">
        <v>0</v>
      </c>
      <c r="Y353" s="8">
        <v>0</v>
      </c>
    </row>
    <row r="354" spans="1:25" outlineLevel="2" x14ac:dyDescent="0.3">
      <c r="A354">
        <v>-1</v>
      </c>
      <c r="B354">
        <v>100</v>
      </c>
      <c r="C354" t="s">
        <v>168</v>
      </c>
      <c r="D354">
        <v>0</v>
      </c>
      <c r="E354">
        <v>131</v>
      </c>
      <c r="F354">
        <v>2020</v>
      </c>
      <c r="G354" t="s">
        <v>169</v>
      </c>
      <c r="H354">
        <v>10</v>
      </c>
      <c r="I354" t="s">
        <v>170</v>
      </c>
      <c r="J354" t="s">
        <v>171</v>
      </c>
      <c r="K354" t="s">
        <v>171</v>
      </c>
      <c r="L354" t="s">
        <v>254</v>
      </c>
      <c r="M354" s="8">
        <v>2658071</v>
      </c>
      <c r="N354" s="8">
        <v>0</v>
      </c>
      <c r="O354" s="8">
        <v>0</v>
      </c>
      <c r="P354" s="8">
        <v>2658071</v>
      </c>
      <c r="Q354" s="8">
        <v>31631.040000000001</v>
      </c>
      <c r="R354" s="8">
        <v>1367125.48</v>
      </c>
      <c r="S354" s="8">
        <v>0</v>
      </c>
      <c r="T354" s="8">
        <v>0</v>
      </c>
      <c r="U354" s="8">
        <v>2658071</v>
      </c>
      <c r="V354" s="8">
        <v>1398756.52</v>
      </c>
      <c r="W354" s="8">
        <v>0</v>
      </c>
      <c r="X354" s="8">
        <v>0</v>
      </c>
      <c r="Y354" s="8">
        <v>0</v>
      </c>
    </row>
    <row r="355" spans="1:25" outlineLevel="2" x14ac:dyDescent="0.3">
      <c r="A355">
        <v>-1</v>
      </c>
      <c r="B355">
        <v>100</v>
      </c>
      <c r="C355" t="s">
        <v>168</v>
      </c>
      <c r="D355">
        <v>0</v>
      </c>
      <c r="E355">
        <v>132</v>
      </c>
      <c r="F355">
        <v>2020</v>
      </c>
      <c r="G355" t="s">
        <v>169</v>
      </c>
      <c r="H355">
        <v>10</v>
      </c>
      <c r="I355" t="s">
        <v>170</v>
      </c>
      <c r="J355" t="s">
        <v>171</v>
      </c>
      <c r="K355" t="s">
        <v>171</v>
      </c>
      <c r="L355" t="s">
        <v>255</v>
      </c>
      <c r="M355" s="8">
        <v>291428001.98000002</v>
      </c>
      <c r="N355" s="8">
        <v>0</v>
      </c>
      <c r="O355" s="8">
        <v>0</v>
      </c>
      <c r="P355" s="8">
        <v>282480622.13999999</v>
      </c>
      <c r="Q355" s="8">
        <v>7432045.5599999996</v>
      </c>
      <c r="R355" s="8">
        <v>236932538.58000001</v>
      </c>
      <c r="S355" s="8">
        <v>-1879746.93</v>
      </c>
      <c r="T355" s="8">
        <v>224170.79</v>
      </c>
      <c r="U355" s="8">
        <v>293307748.91000003</v>
      </c>
      <c r="V355" s="8">
        <v>242484837.21000001</v>
      </c>
      <c r="W355" s="8">
        <v>224170.79</v>
      </c>
      <c r="X355" s="8">
        <v>1800333.38</v>
      </c>
      <c r="Y355" s="8">
        <v>0</v>
      </c>
    </row>
    <row r="356" spans="1:25" outlineLevel="2" x14ac:dyDescent="0.3">
      <c r="A356">
        <v>-1</v>
      </c>
      <c r="B356">
        <v>100</v>
      </c>
      <c r="C356" t="s">
        <v>168</v>
      </c>
      <c r="D356">
        <v>0</v>
      </c>
      <c r="E356">
        <v>130</v>
      </c>
      <c r="F356">
        <v>2020</v>
      </c>
      <c r="G356" t="s">
        <v>169</v>
      </c>
      <c r="H356">
        <v>10</v>
      </c>
      <c r="I356" t="s">
        <v>170</v>
      </c>
      <c r="J356" t="s">
        <v>171</v>
      </c>
      <c r="K356" t="s">
        <v>171</v>
      </c>
      <c r="L356" t="s">
        <v>256</v>
      </c>
      <c r="M356" s="8">
        <v>1149838.46</v>
      </c>
      <c r="N356" s="8">
        <v>0</v>
      </c>
      <c r="O356" s="8">
        <v>0</v>
      </c>
      <c r="P356" s="8">
        <v>1147861.2</v>
      </c>
      <c r="Q356" s="8">
        <v>0</v>
      </c>
      <c r="R356" s="8">
        <v>1149838.46</v>
      </c>
      <c r="S356" s="8">
        <v>0</v>
      </c>
      <c r="T356" s="8">
        <v>0</v>
      </c>
      <c r="U356" s="8">
        <v>1149838.46</v>
      </c>
      <c r="V356" s="8">
        <v>1149838.46</v>
      </c>
      <c r="W356" s="8">
        <v>0</v>
      </c>
      <c r="X356" s="8">
        <v>0</v>
      </c>
      <c r="Y356" s="8">
        <v>0</v>
      </c>
    </row>
    <row r="357" spans="1:25" outlineLevel="2" x14ac:dyDescent="0.3">
      <c r="A357">
        <v>-1</v>
      </c>
      <c r="B357">
        <v>100</v>
      </c>
      <c r="C357" t="s">
        <v>168</v>
      </c>
      <c r="D357">
        <v>0</v>
      </c>
      <c r="E357">
        <v>135</v>
      </c>
      <c r="F357">
        <v>2020</v>
      </c>
      <c r="G357" t="s">
        <v>169</v>
      </c>
      <c r="H357">
        <v>10</v>
      </c>
      <c r="I357" t="s">
        <v>170</v>
      </c>
      <c r="J357" t="s">
        <v>171</v>
      </c>
      <c r="K357" t="s">
        <v>171</v>
      </c>
      <c r="L357" t="s">
        <v>257</v>
      </c>
      <c r="M357" s="8">
        <v>38367</v>
      </c>
      <c r="N357" s="8">
        <v>0</v>
      </c>
      <c r="O357" s="8">
        <v>0</v>
      </c>
      <c r="P357" s="8">
        <v>38367</v>
      </c>
      <c r="Q357" s="8">
        <v>0</v>
      </c>
      <c r="R357" s="8">
        <v>38367</v>
      </c>
      <c r="S357" s="8">
        <v>0</v>
      </c>
      <c r="T357" s="8">
        <v>0</v>
      </c>
      <c r="U357" s="8">
        <v>38367</v>
      </c>
      <c r="V357" s="8">
        <v>38367</v>
      </c>
      <c r="W357" s="8">
        <v>0</v>
      </c>
      <c r="X357" s="8">
        <v>0</v>
      </c>
      <c r="Y357" s="8">
        <v>0</v>
      </c>
    </row>
    <row r="358" spans="1:25" outlineLevel="2" x14ac:dyDescent="0.3">
      <c r="A358">
        <v>-1</v>
      </c>
      <c r="B358">
        <v>100</v>
      </c>
      <c r="C358" t="s">
        <v>168</v>
      </c>
      <c r="D358">
        <v>0</v>
      </c>
      <c r="E358">
        <v>133</v>
      </c>
      <c r="F358">
        <v>2020</v>
      </c>
      <c r="G358" t="s">
        <v>169</v>
      </c>
      <c r="H358">
        <v>10</v>
      </c>
      <c r="I358" t="s">
        <v>170</v>
      </c>
      <c r="J358" t="s">
        <v>171</v>
      </c>
      <c r="K358" t="s">
        <v>171</v>
      </c>
      <c r="L358" t="s">
        <v>258</v>
      </c>
      <c r="M358" s="8">
        <v>4742652.93</v>
      </c>
      <c r="N358" s="8">
        <v>0</v>
      </c>
      <c r="O358" s="8">
        <v>0</v>
      </c>
      <c r="P358" s="8">
        <v>4742652.93</v>
      </c>
      <c r="Q358" s="8">
        <v>0</v>
      </c>
      <c r="R358" s="8">
        <v>4742652.93</v>
      </c>
      <c r="S358" s="8">
        <v>0</v>
      </c>
      <c r="T358" s="8">
        <v>0</v>
      </c>
      <c r="U358" s="8">
        <v>4742652.93</v>
      </c>
      <c r="V358" s="8">
        <v>4742652.93</v>
      </c>
      <c r="W358" s="8">
        <v>0</v>
      </c>
      <c r="X358" s="8">
        <v>0</v>
      </c>
      <c r="Y358" s="8">
        <v>0</v>
      </c>
    </row>
    <row r="359" spans="1:25" outlineLevel="2" x14ac:dyDescent="0.3">
      <c r="A359">
        <v>-1</v>
      </c>
      <c r="B359">
        <v>100</v>
      </c>
      <c r="C359" t="s">
        <v>168</v>
      </c>
      <c r="D359">
        <v>0</v>
      </c>
      <c r="E359">
        <v>134</v>
      </c>
      <c r="F359">
        <v>2020</v>
      </c>
      <c r="G359" t="s">
        <v>169</v>
      </c>
      <c r="H359">
        <v>10</v>
      </c>
      <c r="I359" t="s">
        <v>170</v>
      </c>
      <c r="J359" t="s">
        <v>171</v>
      </c>
      <c r="K359" t="s">
        <v>171</v>
      </c>
      <c r="L359" t="s">
        <v>259</v>
      </c>
      <c r="M359" s="8">
        <v>10722830.77</v>
      </c>
      <c r="N359" s="8">
        <v>0</v>
      </c>
      <c r="O359" s="8">
        <v>0</v>
      </c>
      <c r="P359" s="8">
        <v>10722830.77</v>
      </c>
      <c r="Q359" s="8">
        <v>0</v>
      </c>
      <c r="R359" s="8">
        <v>10722830.77</v>
      </c>
      <c r="S359" s="8">
        <v>0</v>
      </c>
      <c r="T359" s="8">
        <v>0</v>
      </c>
      <c r="U359" s="8">
        <v>10722830.77</v>
      </c>
      <c r="V359" s="8">
        <v>10722830.77</v>
      </c>
      <c r="W359" s="8">
        <v>0</v>
      </c>
      <c r="X359" s="8">
        <v>0</v>
      </c>
      <c r="Y359" s="8">
        <v>0</v>
      </c>
    </row>
    <row r="360" spans="1:25" outlineLevel="2" x14ac:dyDescent="0.3">
      <c r="A360">
        <v>-1</v>
      </c>
      <c r="B360">
        <v>100</v>
      </c>
      <c r="C360" t="s">
        <v>168</v>
      </c>
      <c r="D360">
        <v>0</v>
      </c>
      <c r="E360">
        <v>156</v>
      </c>
      <c r="F360">
        <v>2020</v>
      </c>
      <c r="G360" t="s">
        <v>169</v>
      </c>
      <c r="H360">
        <v>10</v>
      </c>
      <c r="I360" t="s">
        <v>170</v>
      </c>
      <c r="J360" t="s">
        <v>171</v>
      </c>
      <c r="K360" t="s">
        <v>171</v>
      </c>
      <c r="L360" t="s">
        <v>260</v>
      </c>
      <c r="M360" s="8">
        <v>678691.91</v>
      </c>
      <c r="N360" s="8">
        <v>0</v>
      </c>
      <c r="O360" s="8">
        <v>0</v>
      </c>
      <c r="P360" s="8">
        <v>678691.91</v>
      </c>
      <c r="Q360" s="8">
        <v>11782.7</v>
      </c>
      <c r="R360" s="8">
        <v>652029.30000000005</v>
      </c>
      <c r="S360" s="8">
        <v>0</v>
      </c>
      <c r="T360" s="8">
        <v>0</v>
      </c>
      <c r="U360" s="8">
        <v>678691.91</v>
      </c>
      <c r="V360" s="8">
        <v>663812</v>
      </c>
      <c r="W360" s="8">
        <v>0</v>
      </c>
      <c r="X360" s="8">
        <v>0</v>
      </c>
      <c r="Y360" s="8">
        <v>0</v>
      </c>
    </row>
    <row r="361" spans="1:25" outlineLevel="2" x14ac:dyDescent="0.3">
      <c r="A361">
        <v>-1</v>
      </c>
      <c r="B361">
        <v>100</v>
      </c>
      <c r="C361" t="s">
        <v>168</v>
      </c>
      <c r="D361">
        <v>0</v>
      </c>
      <c r="E361">
        <v>153</v>
      </c>
      <c r="F361">
        <v>2020</v>
      </c>
      <c r="G361" t="s">
        <v>169</v>
      </c>
      <c r="H361">
        <v>10</v>
      </c>
      <c r="I361" t="s">
        <v>170</v>
      </c>
      <c r="J361" t="s">
        <v>171</v>
      </c>
      <c r="K361" t="s">
        <v>171</v>
      </c>
      <c r="L361" t="s">
        <v>261</v>
      </c>
      <c r="M361" s="8">
        <v>74018</v>
      </c>
      <c r="N361" s="8">
        <v>0</v>
      </c>
      <c r="O361" s="8">
        <v>0</v>
      </c>
      <c r="P361" s="8">
        <v>74018</v>
      </c>
      <c r="Q361" s="8">
        <v>231.69</v>
      </c>
      <c r="R361" s="8">
        <v>72304.25</v>
      </c>
      <c r="S361" s="8">
        <v>0</v>
      </c>
      <c r="T361" s="8">
        <v>0</v>
      </c>
      <c r="U361" s="8">
        <v>74018</v>
      </c>
      <c r="V361" s="8">
        <v>72535.94</v>
      </c>
      <c r="W361" s="8">
        <v>0</v>
      </c>
      <c r="X361" s="8">
        <v>0</v>
      </c>
      <c r="Y361" s="8">
        <v>0</v>
      </c>
    </row>
    <row r="362" spans="1:25" outlineLevel="2" x14ac:dyDescent="0.3">
      <c r="A362">
        <v>-1</v>
      </c>
      <c r="B362">
        <v>100</v>
      </c>
      <c r="C362" t="s">
        <v>168</v>
      </c>
      <c r="D362">
        <v>0</v>
      </c>
      <c r="E362">
        <v>154</v>
      </c>
      <c r="F362">
        <v>2020</v>
      </c>
      <c r="G362" t="s">
        <v>169</v>
      </c>
      <c r="H362">
        <v>10</v>
      </c>
      <c r="I362" t="s">
        <v>170</v>
      </c>
      <c r="J362" t="s">
        <v>171</v>
      </c>
      <c r="K362" t="s">
        <v>171</v>
      </c>
      <c r="L362" t="s">
        <v>262</v>
      </c>
      <c r="M362" s="8">
        <v>685992693.44000006</v>
      </c>
      <c r="N362" s="8">
        <v>0</v>
      </c>
      <c r="O362" s="8">
        <v>0</v>
      </c>
      <c r="P362" s="8">
        <v>672321928.53999996</v>
      </c>
      <c r="Q362" s="8">
        <v>20721541.649999999</v>
      </c>
      <c r="R362" s="8">
        <v>524641410.66000003</v>
      </c>
      <c r="S362" s="8">
        <v>-1754172.79</v>
      </c>
      <c r="T362" s="8">
        <v>192858.71</v>
      </c>
      <c r="U362" s="8">
        <v>687746866.23000002</v>
      </c>
      <c r="V362" s="8">
        <v>543608779.51999998</v>
      </c>
      <c r="W362" s="8">
        <v>192858.71</v>
      </c>
      <c r="X362" s="8">
        <v>1548863.53</v>
      </c>
      <c r="Y362" s="8">
        <v>0</v>
      </c>
    </row>
    <row r="363" spans="1:25" outlineLevel="2" x14ac:dyDescent="0.3">
      <c r="A363">
        <v>-1</v>
      </c>
      <c r="B363">
        <v>100</v>
      </c>
      <c r="C363" t="s">
        <v>168</v>
      </c>
      <c r="D363">
        <v>0</v>
      </c>
      <c r="E363">
        <v>155</v>
      </c>
      <c r="F363">
        <v>2020</v>
      </c>
      <c r="G363" t="s">
        <v>169</v>
      </c>
      <c r="H363">
        <v>10</v>
      </c>
      <c r="I363" t="s">
        <v>170</v>
      </c>
      <c r="J363" t="s">
        <v>171</v>
      </c>
      <c r="K363" t="s">
        <v>171</v>
      </c>
      <c r="L363" t="s">
        <v>263</v>
      </c>
      <c r="M363" s="8">
        <v>72606</v>
      </c>
      <c r="N363" s="8">
        <v>0</v>
      </c>
      <c r="O363" s="8">
        <v>0</v>
      </c>
      <c r="P363" s="8">
        <v>72606</v>
      </c>
      <c r="Q363" s="8">
        <v>0</v>
      </c>
      <c r="R363" s="8">
        <v>72606</v>
      </c>
      <c r="S363" s="8">
        <v>0</v>
      </c>
      <c r="T363" s="8">
        <v>0</v>
      </c>
      <c r="U363" s="8">
        <v>72606</v>
      </c>
      <c r="V363" s="8">
        <v>72606</v>
      </c>
      <c r="W363" s="8">
        <v>0</v>
      </c>
      <c r="X363" s="8">
        <v>0</v>
      </c>
      <c r="Y363" s="8">
        <v>0</v>
      </c>
    </row>
    <row r="364" spans="1:25" outlineLevel="2" x14ac:dyDescent="0.3">
      <c r="A364">
        <v>-1</v>
      </c>
      <c r="B364">
        <v>100</v>
      </c>
      <c r="C364" t="s">
        <v>168</v>
      </c>
      <c r="D364">
        <v>0</v>
      </c>
      <c r="E364">
        <v>159</v>
      </c>
      <c r="F364">
        <v>2020</v>
      </c>
      <c r="G364" t="s">
        <v>169</v>
      </c>
      <c r="H364">
        <v>10</v>
      </c>
      <c r="I364" t="s">
        <v>170</v>
      </c>
      <c r="J364" t="s">
        <v>171</v>
      </c>
      <c r="K364" t="s">
        <v>171</v>
      </c>
      <c r="L364" t="s">
        <v>264</v>
      </c>
      <c r="M364" s="8">
        <v>687</v>
      </c>
      <c r="N364" s="8">
        <v>0</v>
      </c>
      <c r="O364" s="8">
        <v>0</v>
      </c>
      <c r="P364" s="8">
        <v>687</v>
      </c>
      <c r="Q364" s="8">
        <v>0</v>
      </c>
      <c r="R364" s="8">
        <v>0</v>
      </c>
      <c r="S364" s="8">
        <v>0</v>
      </c>
      <c r="T364" s="8">
        <v>0</v>
      </c>
      <c r="U364" s="8">
        <v>687</v>
      </c>
      <c r="V364" s="8">
        <v>0</v>
      </c>
      <c r="W364" s="8">
        <v>0</v>
      </c>
      <c r="X364" s="8">
        <v>0</v>
      </c>
      <c r="Y364" s="8">
        <v>0</v>
      </c>
    </row>
    <row r="365" spans="1:25" outlineLevel="2" x14ac:dyDescent="0.3">
      <c r="A365">
        <v>-1</v>
      </c>
      <c r="B365">
        <v>100</v>
      </c>
      <c r="C365" t="s">
        <v>168</v>
      </c>
      <c r="D365">
        <v>0</v>
      </c>
      <c r="E365">
        <v>161</v>
      </c>
      <c r="F365">
        <v>2020</v>
      </c>
      <c r="G365" t="s">
        <v>169</v>
      </c>
      <c r="H365">
        <v>10</v>
      </c>
      <c r="I365" t="s">
        <v>170</v>
      </c>
      <c r="J365" t="s">
        <v>171</v>
      </c>
      <c r="K365" t="s">
        <v>171</v>
      </c>
      <c r="L365" t="s">
        <v>265</v>
      </c>
      <c r="M365" s="8">
        <v>89979.25</v>
      </c>
      <c r="N365" s="8">
        <v>0</v>
      </c>
      <c r="O365" s="8">
        <v>0</v>
      </c>
      <c r="P365" s="8">
        <v>89979.25</v>
      </c>
      <c r="Q365" s="8">
        <v>0</v>
      </c>
      <c r="R365" s="8">
        <v>0</v>
      </c>
      <c r="S365" s="8">
        <v>0</v>
      </c>
      <c r="T365" s="8">
        <v>0</v>
      </c>
      <c r="U365" s="8">
        <v>89979.25</v>
      </c>
      <c r="V365" s="8">
        <v>0</v>
      </c>
      <c r="W365" s="8">
        <v>0</v>
      </c>
      <c r="X365" s="8">
        <v>0</v>
      </c>
      <c r="Y365" s="8">
        <v>0</v>
      </c>
    </row>
    <row r="366" spans="1:25" outlineLevel="2" x14ac:dyDescent="0.3">
      <c r="A366">
        <v>-1</v>
      </c>
      <c r="B366">
        <v>100</v>
      </c>
      <c r="C366" t="s">
        <v>168</v>
      </c>
      <c r="D366">
        <v>0</v>
      </c>
      <c r="E366">
        <v>160</v>
      </c>
      <c r="F366">
        <v>2020</v>
      </c>
      <c r="G366" t="s">
        <v>169</v>
      </c>
      <c r="H366">
        <v>10</v>
      </c>
      <c r="I366" t="s">
        <v>170</v>
      </c>
      <c r="J366" t="s">
        <v>171</v>
      </c>
      <c r="K366" t="s">
        <v>171</v>
      </c>
      <c r="L366" t="s">
        <v>266</v>
      </c>
      <c r="M366" s="8">
        <v>5088669.25</v>
      </c>
      <c r="N366" s="8">
        <v>0</v>
      </c>
      <c r="O366" s="8">
        <v>0</v>
      </c>
      <c r="P366" s="8">
        <v>5088669.25</v>
      </c>
      <c r="Q366" s="8">
        <v>115829.07</v>
      </c>
      <c r="R366" s="8">
        <v>4784310.8099999996</v>
      </c>
      <c r="S366" s="8">
        <v>0</v>
      </c>
      <c r="T366" s="8">
        <v>0</v>
      </c>
      <c r="U366" s="8">
        <v>5088669.25</v>
      </c>
      <c r="V366" s="8">
        <v>4900139.88</v>
      </c>
      <c r="W366" s="8">
        <v>0</v>
      </c>
      <c r="X366" s="8">
        <v>0</v>
      </c>
      <c r="Y366" s="8">
        <v>0</v>
      </c>
    </row>
    <row r="367" spans="1:25" outlineLevel="2" x14ac:dyDescent="0.3">
      <c r="A367">
        <v>-1</v>
      </c>
      <c r="B367">
        <v>100</v>
      </c>
      <c r="C367" t="s">
        <v>168</v>
      </c>
      <c r="D367">
        <v>0</v>
      </c>
      <c r="E367">
        <v>158</v>
      </c>
      <c r="F367">
        <v>2020</v>
      </c>
      <c r="G367" t="s">
        <v>169</v>
      </c>
      <c r="H367">
        <v>10</v>
      </c>
      <c r="I367" t="s">
        <v>170</v>
      </c>
      <c r="J367" t="s">
        <v>171</v>
      </c>
      <c r="K367" t="s">
        <v>171</v>
      </c>
      <c r="L367" t="s">
        <v>267</v>
      </c>
      <c r="M367" s="8">
        <v>2357186.13</v>
      </c>
      <c r="N367" s="8">
        <v>0</v>
      </c>
      <c r="O367" s="8">
        <v>0</v>
      </c>
      <c r="P367" s="8">
        <v>2357186.13</v>
      </c>
      <c r="Q367" s="8">
        <v>62529.63</v>
      </c>
      <c r="R367" s="8">
        <v>2235295.04</v>
      </c>
      <c r="S367" s="8">
        <v>0</v>
      </c>
      <c r="T367" s="8">
        <v>0</v>
      </c>
      <c r="U367" s="8">
        <v>2357186.13</v>
      </c>
      <c r="V367" s="8">
        <v>2297824.67</v>
      </c>
      <c r="W367" s="8">
        <v>0</v>
      </c>
      <c r="X367" s="8">
        <v>0</v>
      </c>
      <c r="Y367" s="8">
        <v>0</v>
      </c>
    </row>
    <row r="368" spans="1:25" outlineLevel="2" x14ac:dyDescent="0.3">
      <c r="A368">
        <v>-1</v>
      </c>
      <c r="B368">
        <v>100</v>
      </c>
      <c r="C368" t="s">
        <v>168</v>
      </c>
      <c r="D368">
        <v>0</v>
      </c>
      <c r="E368">
        <v>157</v>
      </c>
      <c r="F368">
        <v>2020</v>
      </c>
      <c r="G368" t="s">
        <v>169</v>
      </c>
      <c r="H368">
        <v>10</v>
      </c>
      <c r="I368" t="s">
        <v>170</v>
      </c>
      <c r="J368" t="s">
        <v>171</v>
      </c>
      <c r="K368" t="s">
        <v>171</v>
      </c>
      <c r="L368" t="s">
        <v>268</v>
      </c>
      <c r="M368" s="8">
        <v>445400.86</v>
      </c>
      <c r="N368" s="8">
        <v>0</v>
      </c>
      <c r="O368" s="8">
        <v>0</v>
      </c>
      <c r="P368" s="8">
        <v>445400.86</v>
      </c>
      <c r="Q368" s="8">
        <v>17394.830000000002</v>
      </c>
      <c r="R368" s="8">
        <v>416465.15</v>
      </c>
      <c r="S368" s="8">
        <v>0</v>
      </c>
      <c r="T368" s="8">
        <v>0</v>
      </c>
      <c r="U368" s="8">
        <v>445400.86</v>
      </c>
      <c r="V368" s="8">
        <v>433859.98</v>
      </c>
      <c r="W368" s="8">
        <v>0</v>
      </c>
      <c r="X368" s="8">
        <v>0</v>
      </c>
      <c r="Y368" s="8">
        <v>0</v>
      </c>
    </row>
    <row r="369" spans="1:25" outlineLevel="2" x14ac:dyDescent="0.3">
      <c r="A369">
        <v>-1</v>
      </c>
      <c r="B369">
        <v>100</v>
      </c>
      <c r="C369" t="s">
        <v>168</v>
      </c>
      <c r="D369">
        <v>0</v>
      </c>
      <c r="E369">
        <v>152</v>
      </c>
      <c r="F369">
        <v>2020</v>
      </c>
      <c r="G369" t="s">
        <v>169</v>
      </c>
      <c r="H369">
        <v>10</v>
      </c>
      <c r="I369" t="s">
        <v>170</v>
      </c>
      <c r="J369" t="s">
        <v>171</v>
      </c>
      <c r="K369" t="s">
        <v>171</v>
      </c>
      <c r="L369" t="s">
        <v>269</v>
      </c>
      <c r="M369" s="8">
        <v>29686174.359999999</v>
      </c>
      <c r="N369" s="8">
        <v>0</v>
      </c>
      <c r="O369" s="8">
        <v>0</v>
      </c>
      <c r="P369" s="8">
        <v>28172387.18</v>
      </c>
      <c r="Q369" s="8">
        <v>1232375.94</v>
      </c>
      <c r="R369" s="8">
        <v>20200374.809999999</v>
      </c>
      <c r="S369" s="8">
        <v>-1227641.23</v>
      </c>
      <c r="T369" s="8">
        <v>143160.78</v>
      </c>
      <c r="U369" s="8">
        <v>30913815.59</v>
      </c>
      <c r="V369" s="8">
        <v>20205109.52</v>
      </c>
      <c r="W369" s="8">
        <v>143160.78</v>
      </c>
      <c r="X369" s="8">
        <v>1149735.53</v>
      </c>
      <c r="Y369" s="8">
        <v>0</v>
      </c>
    </row>
    <row r="370" spans="1:25" outlineLevel="2" x14ac:dyDescent="0.3">
      <c r="A370">
        <v>-1</v>
      </c>
      <c r="B370">
        <v>100</v>
      </c>
      <c r="C370" t="s">
        <v>168</v>
      </c>
      <c r="D370">
        <v>0</v>
      </c>
      <c r="E370">
        <v>151</v>
      </c>
      <c r="F370">
        <v>2020</v>
      </c>
      <c r="G370" t="s">
        <v>169</v>
      </c>
      <c r="H370">
        <v>10</v>
      </c>
      <c r="I370" t="s">
        <v>170</v>
      </c>
      <c r="J370" t="s">
        <v>171</v>
      </c>
      <c r="K370" t="s">
        <v>171</v>
      </c>
      <c r="L370" t="s">
        <v>270</v>
      </c>
      <c r="M370" s="8">
        <v>222549</v>
      </c>
      <c r="N370" s="8">
        <v>0</v>
      </c>
      <c r="O370" s="8">
        <v>0</v>
      </c>
      <c r="P370" s="8">
        <v>222549</v>
      </c>
      <c r="Q370" s="8">
        <v>0</v>
      </c>
      <c r="R370" s="8">
        <v>222549</v>
      </c>
      <c r="S370" s="8">
        <v>0</v>
      </c>
      <c r="T370" s="8">
        <v>0</v>
      </c>
      <c r="U370" s="8">
        <v>222549</v>
      </c>
      <c r="V370" s="8">
        <v>222549</v>
      </c>
      <c r="W370" s="8">
        <v>0</v>
      </c>
      <c r="X370" s="8">
        <v>0</v>
      </c>
      <c r="Y370" s="8">
        <v>0</v>
      </c>
    </row>
    <row r="371" spans="1:25" outlineLevel="2" x14ac:dyDescent="0.3">
      <c r="A371">
        <v>-1</v>
      </c>
      <c r="B371">
        <v>100</v>
      </c>
      <c r="C371" t="s">
        <v>168</v>
      </c>
      <c r="D371">
        <v>0</v>
      </c>
      <c r="E371">
        <v>429</v>
      </c>
      <c r="F371">
        <v>2020</v>
      </c>
      <c r="G371" t="s">
        <v>169</v>
      </c>
      <c r="H371">
        <v>10</v>
      </c>
      <c r="I371" t="s">
        <v>170</v>
      </c>
      <c r="J371" t="s">
        <v>171</v>
      </c>
      <c r="K371" t="s">
        <v>171</v>
      </c>
      <c r="L371" t="s">
        <v>271</v>
      </c>
      <c r="M371" s="8">
        <v>1882662</v>
      </c>
      <c r="N371" s="8">
        <v>0</v>
      </c>
      <c r="O371" s="8">
        <v>0</v>
      </c>
      <c r="P371" s="8">
        <v>1882662</v>
      </c>
      <c r="Q371" s="8">
        <v>0</v>
      </c>
      <c r="R371" s="8">
        <v>0</v>
      </c>
      <c r="S371" s="8">
        <v>0</v>
      </c>
      <c r="T371" s="8">
        <v>0</v>
      </c>
      <c r="U371" s="8">
        <v>1882662</v>
      </c>
      <c r="V371" s="8">
        <v>0</v>
      </c>
      <c r="W371" s="8">
        <v>0</v>
      </c>
      <c r="X371" s="8">
        <v>0</v>
      </c>
      <c r="Y371" s="8">
        <v>0</v>
      </c>
    </row>
    <row r="372" spans="1:25" outlineLevel="2" x14ac:dyDescent="0.3">
      <c r="A372">
        <v>-1</v>
      </c>
      <c r="B372">
        <v>100</v>
      </c>
      <c r="C372" t="s">
        <v>168</v>
      </c>
      <c r="D372">
        <v>0</v>
      </c>
      <c r="E372">
        <v>147</v>
      </c>
      <c r="F372">
        <v>2020</v>
      </c>
      <c r="G372" t="s">
        <v>169</v>
      </c>
      <c r="H372">
        <v>10</v>
      </c>
      <c r="I372" t="s">
        <v>170</v>
      </c>
      <c r="J372" t="s">
        <v>171</v>
      </c>
      <c r="K372" t="s">
        <v>171</v>
      </c>
      <c r="L372" t="s">
        <v>272</v>
      </c>
      <c r="M372" s="8">
        <v>538088.65</v>
      </c>
      <c r="N372" s="8">
        <v>0</v>
      </c>
      <c r="O372" s="8">
        <v>0</v>
      </c>
      <c r="P372" s="8">
        <v>538088.65</v>
      </c>
      <c r="Q372" s="8">
        <v>0</v>
      </c>
      <c r="R372" s="8">
        <v>538088.65</v>
      </c>
      <c r="S372" s="8">
        <v>0</v>
      </c>
      <c r="T372" s="8">
        <v>0</v>
      </c>
      <c r="U372" s="8">
        <v>538088.65</v>
      </c>
      <c r="V372" s="8">
        <v>538088.65</v>
      </c>
      <c r="W372" s="8">
        <v>0</v>
      </c>
      <c r="X372" s="8">
        <v>0</v>
      </c>
      <c r="Y372" s="8">
        <v>0</v>
      </c>
    </row>
    <row r="373" spans="1:25" outlineLevel="2" x14ac:dyDescent="0.3">
      <c r="A373">
        <v>-1</v>
      </c>
      <c r="B373">
        <v>100</v>
      </c>
      <c r="C373" t="s">
        <v>168</v>
      </c>
      <c r="D373">
        <v>0</v>
      </c>
      <c r="E373">
        <v>148</v>
      </c>
      <c r="F373">
        <v>2020</v>
      </c>
      <c r="G373" t="s">
        <v>169</v>
      </c>
      <c r="H373">
        <v>10</v>
      </c>
      <c r="I373" t="s">
        <v>170</v>
      </c>
      <c r="J373" t="s">
        <v>171</v>
      </c>
      <c r="K373" t="s">
        <v>171</v>
      </c>
      <c r="L373" t="s">
        <v>273</v>
      </c>
      <c r="M373" s="8">
        <v>9648855</v>
      </c>
      <c r="N373" s="8">
        <v>0</v>
      </c>
      <c r="O373" s="8">
        <v>0</v>
      </c>
      <c r="P373" s="8">
        <v>9648855</v>
      </c>
      <c r="Q373" s="8">
        <v>0</v>
      </c>
      <c r="R373" s="8">
        <v>9648855</v>
      </c>
      <c r="S373" s="8">
        <v>0</v>
      </c>
      <c r="T373" s="8">
        <v>0</v>
      </c>
      <c r="U373" s="8">
        <v>9648855</v>
      </c>
      <c r="V373" s="8">
        <v>9648855</v>
      </c>
      <c r="W373" s="8">
        <v>0</v>
      </c>
      <c r="X373" s="8">
        <v>0</v>
      </c>
      <c r="Y373" s="8">
        <v>0</v>
      </c>
    </row>
    <row r="374" spans="1:25" outlineLevel="2" x14ac:dyDescent="0.3">
      <c r="A374">
        <v>-1</v>
      </c>
      <c r="B374">
        <v>100</v>
      </c>
      <c r="C374" t="s">
        <v>168</v>
      </c>
      <c r="D374">
        <v>0</v>
      </c>
      <c r="E374">
        <v>149</v>
      </c>
      <c r="F374">
        <v>2020</v>
      </c>
      <c r="G374" t="s">
        <v>169</v>
      </c>
      <c r="H374">
        <v>10</v>
      </c>
      <c r="I374" t="s">
        <v>170</v>
      </c>
      <c r="J374" t="s">
        <v>171</v>
      </c>
      <c r="K374" t="s">
        <v>171</v>
      </c>
      <c r="L374" t="s">
        <v>274</v>
      </c>
      <c r="M374" s="8">
        <v>99967002.859999999</v>
      </c>
      <c r="N374" s="8">
        <v>0</v>
      </c>
      <c r="O374" s="8">
        <v>0</v>
      </c>
      <c r="P374" s="8">
        <v>98950807.560000002</v>
      </c>
      <c r="Q374" s="8">
        <v>3852118.13</v>
      </c>
      <c r="R374" s="8">
        <v>69862090.040000007</v>
      </c>
      <c r="S374" s="8">
        <v>-2420570.2999999998</v>
      </c>
      <c r="T374" s="8">
        <v>278868.31</v>
      </c>
      <c r="U374" s="8">
        <v>102387573.16</v>
      </c>
      <c r="V374" s="8">
        <v>71293637.870000005</v>
      </c>
      <c r="W374" s="8">
        <v>278868.31</v>
      </c>
      <c r="X374" s="8">
        <v>2239613.46</v>
      </c>
      <c r="Y374" s="8">
        <v>0</v>
      </c>
    </row>
    <row r="375" spans="1:25" outlineLevel="2" x14ac:dyDescent="0.3">
      <c r="A375">
        <v>-1</v>
      </c>
      <c r="B375">
        <v>100</v>
      </c>
      <c r="C375" t="s">
        <v>168</v>
      </c>
      <c r="D375">
        <v>0</v>
      </c>
      <c r="E375">
        <v>146</v>
      </c>
      <c r="F375">
        <v>2020</v>
      </c>
      <c r="G375" t="s">
        <v>169</v>
      </c>
      <c r="H375">
        <v>10</v>
      </c>
      <c r="I375" t="s">
        <v>170</v>
      </c>
      <c r="J375" t="s">
        <v>171</v>
      </c>
      <c r="K375" t="s">
        <v>171</v>
      </c>
      <c r="L375" t="s">
        <v>275</v>
      </c>
      <c r="M375" s="8">
        <v>97555.35</v>
      </c>
      <c r="N375" s="8">
        <v>0</v>
      </c>
      <c r="O375" s="8">
        <v>0</v>
      </c>
      <c r="P375" s="8">
        <v>97555.35</v>
      </c>
      <c r="Q375" s="8">
        <v>3660.77</v>
      </c>
      <c r="R375" s="8">
        <v>70542.41</v>
      </c>
      <c r="S375" s="8">
        <v>0</v>
      </c>
      <c r="T375" s="8">
        <v>0</v>
      </c>
      <c r="U375" s="8">
        <v>97555.35</v>
      </c>
      <c r="V375" s="8">
        <v>74203.179999999993</v>
      </c>
      <c r="W375" s="8">
        <v>0</v>
      </c>
      <c r="X375" s="8">
        <v>0</v>
      </c>
      <c r="Y375" s="8">
        <v>0</v>
      </c>
    </row>
    <row r="376" spans="1:25" outlineLevel="2" x14ac:dyDescent="0.3">
      <c r="A376">
        <v>-1</v>
      </c>
      <c r="B376">
        <v>100</v>
      </c>
      <c r="C376" t="s">
        <v>168</v>
      </c>
      <c r="D376">
        <v>0</v>
      </c>
      <c r="E376">
        <v>150</v>
      </c>
      <c r="F376">
        <v>2020</v>
      </c>
      <c r="G376" t="s">
        <v>169</v>
      </c>
      <c r="H376">
        <v>10</v>
      </c>
      <c r="I376" t="s">
        <v>170</v>
      </c>
      <c r="J376" t="s">
        <v>171</v>
      </c>
      <c r="K376" t="s">
        <v>171</v>
      </c>
      <c r="L376" t="s">
        <v>276</v>
      </c>
      <c r="M376" s="8">
        <v>14912</v>
      </c>
      <c r="N376" s="8">
        <v>0</v>
      </c>
      <c r="O376" s="8">
        <v>0</v>
      </c>
      <c r="P376" s="8">
        <v>14912</v>
      </c>
      <c r="Q376" s="8">
        <v>0</v>
      </c>
      <c r="R376" s="8">
        <v>14912</v>
      </c>
      <c r="S376" s="8">
        <v>0</v>
      </c>
      <c r="T376" s="8">
        <v>0</v>
      </c>
      <c r="U376" s="8">
        <v>14912</v>
      </c>
      <c r="V376" s="8">
        <v>14912</v>
      </c>
      <c r="W376" s="8">
        <v>0</v>
      </c>
      <c r="X376" s="8">
        <v>0</v>
      </c>
      <c r="Y376" s="8">
        <v>0</v>
      </c>
    </row>
    <row r="377" spans="1:25" outlineLevel="2" x14ac:dyDescent="0.3">
      <c r="A377">
        <v>-1</v>
      </c>
      <c r="B377">
        <v>100</v>
      </c>
      <c r="C377" t="s">
        <v>168</v>
      </c>
      <c r="D377">
        <v>0</v>
      </c>
      <c r="E377">
        <v>457</v>
      </c>
      <c r="F377">
        <v>2020</v>
      </c>
      <c r="G377" t="s">
        <v>169</v>
      </c>
      <c r="H377">
        <v>10</v>
      </c>
      <c r="I377" t="s">
        <v>170</v>
      </c>
      <c r="J377" t="s">
        <v>171</v>
      </c>
      <c r="K377" t="s">
        <v>171</v>
      </c>
      <c r="L377" t="s">
        <v>277</v>
      </c>
      <c r="M377" s="8">
        <v>1252675</v>
      </c>
      <c r="N377" s="8">
        <v>0</v>
      </c>
      <c r="O377" s="8">
        <v>0</v>
      </c>
      <c r="P377" s="8">
        <v>1252675</v>
      </c>
      <c r="Q377" s="8">
        <v>55894.36</v>
      </c>
      <c r="R377" s="8">
        <v>777648.09</v>
      </c>
      <c r="S377" s="8">
        <v>0</v>
      </c>
      <c r="T377" s="8">
        <v>0</v>
      </c>
      <c r="U377" s="8">
        <v>1252675</v>
      </c>
      <c r="V377" s="8">
        <v>833542.45</v>
      </c>
      <c r="W377" s="8">
        <v>0</v>
      </c>
      <c r="X377" s="8">
        <v>0</v>
      </c>
      <c r="Y377" s="8">
        <v>0</v>
      </c>
    </row>
    <row r="378" spans="1:25" outlineLevel="2" x14ac:dyDescent="0.3">
      <c r="A378">
        <v>-1</v>
      </c>
      <c r="B378">
        <v>100</v>
      </c>
      <c r="C378" t="s">
        <v>168</v>
      </c>
      <c r="D378">
        <v>0</v>
      </c>
      <c r="E378">
        <v>458</v>
      </c>
      <c r="F378">
        <v>2020</v>
      </c>
      <c r="G378" t="s">
        <v>169</v>
      </c>
      <c r="H378">
        <v>10</v>
      </c>
      <c r="I378" t="s">
        <v>170</v>
      </c>
      <c r="J378" t="s">
        <v>171</v>
      </c>
      <c r="K378" t="s">
        <v>171</v>
      </c>
      <c r="L378" t="s">
        <v>278</v>
      </c>
      <c r="M378" s="8">
        <v>4617753</v>
      </c>
      <c r="N378" s="8">
        <v>0</v>
      </c>
      <c r="O378" s="8">
        <v>0</v>
      </c>
      <c r="P378" s="8">
        <v>4617753</v>
      </c>
      <c r="Q378" s="8">
        <v>206044.14</v>
      </c>
      <c r="R378" s="8">
        <v>2866654.89</v>
      </c>
      <c r="S378" s="8">
        <v>0</v>
      </c>
      <c r="T378" s="8">
        <v>0</v>
      </c>
      <c r="U378" s="8">
        <v>4617753</v>
      </c>
      <c r="V378" s="8">
        <v>3072699.03</v>
      </c>
      <c r="W378" s="8">
        <v>0</v>
      </c>
      <c r="X378" s="8">
        <v>0</v>
      </c>
      <c r="Y378" s="8">
        <v>0</v>
      </c>
    </row>
    <row r="379" spans="1:25" outlineLevel="2" x14ac:dyDescent="0.3">
      <c r="A379">
        <v>-1</v>
      </c>
      <c r="B379">
        <v>100</v>
      </c>
      <c r="C379" t="s">
        <v>168</v>
      </c>
      <c r="D379">
        <v>0</v>
      </c>
      <c r="E379">
        <v>459</v>
      </c>
      <c r="F379">
        <v>2020</v>
      </c>
      <c r="G379" t="s">
        <v>169</v>
      </c>
      <c r="H379">
        <v>10</v>
      </c>
      <c r="I379" t="s">
        <v>170</v>
      </c>
      <c r="J379" t="s">
        <v>171</v>
      </c>
      <c r="K379" t="s">
        <v>171</v>
      </c>
      <c r="L379" t="s">
        <v>279</v>
      </c>
      <c r="M379" s="8">
        <v>53749</v>
      </c>
      <c r="N379" s="8">
        <v>0</v>
      </c>
      <c r="O379" s="8">
        <v>0</v>
      </c>
      <c r="P379" s="8">
        <v>53749</v>
      </c>
      <c r="Q379" s="8">
        <v>2398.2800000000002</v>
      </c>
      <c r="R379" s="8">
        <v>33366.839999999997</v>
      </c>
      <c r="S379" s="8">
        <v>0</v>
      </c>
      <c r="T379" s="8">
        <v>0</v>
      </c>
      <c r="U379" s="8">
        <v>53749</v>
      </c>
      <c r="V379" s="8">
        <v>35765.120000000003</v>
      </c>
      <c r="W379" s="8">
        <v>0</v>
      </c>
      <c r="X379" s="8">
        <v>0</v>
      </c>
      <c r="Y379" s="8">
        <v>0</v>
      </c>
    </row>
    <row r="380" spans="1:25" outlineLevel="2" x14ac:dyDescent="0.3">
      <c r="A380">
        <v>-1</v>
      </c>
      <c r="B380">
        <v>100</v>
      </c>
      <c r="C380" t="s">
        <v>168</v>
      </c>
      <c r="D380">
        <v>0</v>
      </c>
      <c r="E380">
        <v>438</v>
      </c>
      <c r="F380">
        <v>2020</v>
      </c>
      <c r="G380" t="s">
        <v>169</v>
      </c>
      <c r="H380">
        <v>10</v>
      </c>
      <c r="I380" t="s">
        <v>170</v>
      </c>
      <c r="J380" t="s">
        <v>171</v>
      </c>
      <c r="K380" t="s">
        <v>171</v>
      </c>
      <c r="L380" t="s">
        <v>280</v>
      </c>
      <c r="M380" s="8">
        <v>0</v>
      </c>
      <c r="N380" s="8">
        <v>0</v>
      </c>
      <c r="O380" s="8">
        <v>0</v>
      </c>
      <c r="P380" s="8">
        <v>0</v>
      </c>
      <c r="Q380" s="8">
        <v>0</v>
      </c>
      <c r="R380" s="8">
        <v>0</v>
      </c>
      <c r="S380" s="8">
        <v>0</v>
      </c>
      <c r="T380" s="8">
        <v>0</v>
      </c>
      <c r="U380" s="8">
        <v>0</v>
      </c>
      <c r="V380" s="8">
        <v>0</v>
      </c>
      <c r="W380" s="8">
        <v>0</v>
      </c>
      <c r="X380" s="8">
        <v>0</v>
      </c>
      <c r="Y380" s="8">
        <v>0</v>
      </c>
    </row>
    <row r="381" spans="1:25" outlineLevel="2" x14ac:dyDescent="0.3">
      <c r="A381">
        <v>-1</v>
      </c>
      <c r="B381">
        <v>100</v>
      </c>
      <c r="C381" t="s">
        <v>168</v>
      </c>
      <c r="D381">
        <v>0</v>
      </c>
      <c r="E381">
        <v>439</v>
      </c>
      <c r="F381">
        <v>2020</v>
      </c>
      <c r="G381" t="s">
        <v>169</v>
      </c>
      <c r="H381">
        <v>10</v>
      </c>
      <c r="I381" t="s">
        <v>170</v>
      </c>
      <c r="J381" t="s">
        <v>171</v>
      </c>
      <c r="K381" t="s">
        <v>171</v>
      </c>
      <c r="L381" t="s">
        <v>281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0</v>
      </c>
      <c r="T381" s="8">
        <v>0</v>
      </c>
      <c r="U381" s="8">
        <v>0</v>
      </c>
      <c r="V381" s="8">
        <v>0</v>
      </c>
      <c r="W381" s="8">
        <v>0</v>
      </c>
      <c r="X381" s="8">
        <v>0</v>
      </c>
      <c r="Y381" s="8">
        <v>0</v>
      </c>
    </row>
    <row r="382" spans="1:25" outlineLevel="2" x14ac:dyDescent="0.3">
      <c r="A382">
        <v>-1</v>
      </c>
      <c r="B382">
        <v>100</v>
      </c>
      <c r="C382" t="s">
        <v>168</v>
      </c>
      <c r="D382">
        <v>0</v>
      </c>
      <c r="E382">
        <v>287</v>
      </c>
      <c r="F382">
        <v>2020</v>
      </c>
      <c r="G382" t="s">
        <v>169</v>
      </c>
      <c r="H382">
        <v>10</v>
      </c>
      <c r="I382" t="s">
        <v>170</v>
      </c>
      <c r="J382" t="s">
        <v>171</v>
      </c>
      <c r="K382" t="s">
        <v>171</v>
      </c>
      <c r="L382" t="s">
        <v>282</v>
      </c>
      <c r="M382" s="8">
        <v>103618.65</v>
      </c>
      <c r="N382" s="8">
        <v>0</v>
      </c>
      <c r="O382" s="8">
        <v>0</v>
      </c>
      <c r="P382" s="8">
        <v>103618.65</v>
      </c>
      <c r="Q382" s="8">
        <v>0</v>
      </c>
      <c r="R382" s="8">
        <v>0</v>
      </c>
      <c r="S382" s="8">
        <v>0</v>
      </c>
      <c r="T382" s="8">
        <v>0</v>
      </c>
      <c r="U382" s="8">
        <v>103618.65</v>
      </c>
      <c r="V382" s="8">
        <v>0</v>
      </c>
      <c r="W382" s="8">
        <v>0</v>
      </c>
      <c r="X382" s="8">
        <v>0</v>
      </c>
      <c r="Y382" s="8">
        <v>0</v>
      </c>
    </row>
    <row r="383" spans="1:25" outlineLevel="2" x14ac:dyDescent="0.3">
      <c r="A383">
        <v>-1</v>
      </c>
      <c r="B383">
        <v>100</v>
      </c>
      <c r="C383" t="s">
        <v>168</v>
      </c>
      <c r="D383">
        <v>0</v>
      </c>
      <c r="E383">
        <v>428</v>
      </c>
      <c r="F383">
        <v>2020</v>
      </c>
      <c r="G383" t="s">
        <v>169</v>
      </c>
      <c r="H383">
        <v>10</v>
      </c>
      <c r="I383" t="s">
        <v>170</v>
      </c>
      <c r="J383" t="s">
        <v>171</v>
      </c>
      <c r="K383" t="s">
        <v>171</v>
      </c>
      <c r="L383" t="s">
        <v>283</v>
      </c>
      <c r="M383" s="8">
        <v>650886.38</v>
      </c>
      <c r="N383" s="8">
        <v>0</v>
      </c>
      <c r="O383" s="8">
        <v>0</v>
      </c>
      <c r="P383" s="8">
        <v>650886.38</v>
      </c>
      <c r="Q383" s="8">
        <v>0</v>
      </c>
      <c r="R383" s="8">
        <v>0</v>
      </c>
      <c r="S383" s="8">
        <v>0</v>
      </c>
      <c r="T383" s="8">
        <v>0</v>
      </c>
      <c r="U383" s="8">
        <v>650886.38</v>
      </c>
      <c r="V383" s="8">
        <v>0</v>
      </c>
      <c r="W383" s="8">
        <v>0</v>
      </c>
      <c r="X383" s="8">
        <v>0</v>
      </c>
      <c r="Y383" s="8">
        <v>0</v>
      </c>
    </row>
    <row r="384" spans="1:25" outlineLevel="2" x14ac:dyDescent="0.3">
      <c r="A384">
        <v>-1</v>
      </c>
      <c r="B384">
        <v>100</v>
      </c>
      <c r="C384" t="s">
        <v>168</v>
      </c>
      <c r="D384">
        <v>0</v>
      </c>
      <c r="E384">
        <v>481</v>
      </c>
      <c r="F384">
        <v>2020</v>
      </c>
      <c r="G384" t="s">
        <v>169</v>
      </c>
      <c r="H384">
        <v>10</v>
      </c>
      <c r="I384" t="s">
        <v>170</v>
      </c>
      <c r="J384" t="s">
        <v>171</v>
      </c>
      <c r="K384" t="s">
        <v>171</v>
      </c>
      <c r="L384" t="s">
        <v>284</v>
      </c>
      <c r="M384" s="8">
        <v>24500.54</v>
      </c>
      <c r="N384" s="8">
        <v>0</v>
      </c>
      <c r="O384" s="8">
        <v>0</v>
      </c>
      <c r="P384" s="8">
        <v>24500.54</v>
      </c>
      <c r="Q384" s="8">
        <v>120.3</v>
      </c>
      <c r="R384" s="8">
        <v>24380.240000000002</v>
      </c>
      <c r="S384" s="8">
        <v>0</v>
      </c>
      <c r="T384" s="8">
        <v>0</v>
      </c>
      <c r="U384" s="8">
        <v>24500.54</v>
      </c>
      <c r="V384" s="8">
        <v>24500.54</v>
      </c>
      <c r="W384" s="8">
        <v>0</v>
      </c>
      <c r="X384" s="8">
        <v>0</v>
      </c>
      <c r="Y384" s="8">
        <v>0</v>
      </c>
    </row>
    <row r="385" spans="1:25" outlineLevel="2" x14ac:dyDescent="0.3">
      <c r="A385">
        <v>-1</v>
      </c>
      <c r="B385">
        <v>100</v>
      </c>
      <c r="C385" t="s">
        <v>168</v>
      </c>
      <c r="D385">
        <v>0</v>
      </c>
      <c r="E385">
        <v>498</v>
      </c>
      <c r="F385">
        <v>2020</v>
      </c>
      <c r="G385" t="s">
        <v>169</v>
      </c>
      <c r="H385">
        <v>10</v>
      </c>
      <c r="I385" t="s">
        <v>170</v>
      </c>
      <c r="J385" t="s">
        <v>171</v>
      </c>
      <c r="K385" t="s">
        <v>171</v>
      </c>
      <c r="L385" t="s">
        <v>285</v>
      </c>
      <c r="M385" s="8">
        <v>-1408.68</v>
      </c>
      <c r="N385" s="8">
        <v>0</v>
      </c>
      <c r="O385" s="8">
        <v>0</v>
      </c>
      <c r="P385" s="8">
        <v>-1408.68</v>
      </c>
      <c r="Q385" s="8">
        <v>-143.97</v>
      </c>
      <c r="R385" s="8">
        <v>-636.16</v>
      </c>
      <c r="S385" s="8">
        <v>0</v>
      </c>
      <c r="T385" s="8">
        <v>0</v>
      </c>
      <c r="U385" s="8">
        <v>-1408.68</v>
      </c>
      <c r="V385" s="8">
        <v>-780.13</v>
      </c>
      <c r="W385" s="8">
        <v>0</v>
      </c>
      <c r="X385" s="8">
        <v>0</v>
      </c>
      <c r="Y385" s="8">
        <v>0</v>
      </c>
    </row>
    <row r="386" spans="1:25" outlineLevel="2" x14ac:dyDescent="0.3">
      <c r="A386">
        <v>-1</v>
      </c>
      <c r="B386">
        <v>100</v>
      </c>
      <c r="C386" t="s">
        <v>168</v>
      </c>
      <c r="D386">
        <v>0</v>
      </c>
      <c r="E386">
        <v>230</v>
      </c>
      <c r="F386">
        <v>2020</v>
      </c>
      <c r="G386" t="s">
        <v>169</v>
      </c>
      <c r="H386">
        <v>10</v>
      </c>
      <c r="I386" t="s">
        <v>170</v>
      </c>
      <c r="J386" t="s">
        <v>171</v>
      </c>
      <c r="K386" t="s">
        <v>171</v>
      </c>
      <c r="L386" t="s">
        <v>286</v>
      </c>
      <c r="M386" s="8">
        <v>25759.69</v>
      </c>
      <c r="N386" s="8">
        <v>0</v>
      </c>
      <c r="O386" s="8">
        <v>0</v>
      </c>
      <c r="P386" s="8">
        <v>25759.69</v>
      </c>
      <c r="Q386" s="8">
        <v>0</v>
      </c>
      <c r="R386" s="8">
        <v>25759.69</v>
      </c>
      <c r="S386" s="8">
        <v>0</v>
      </c>
      <c r="T386" s="8">
        <v>0</v>
      </c>
      <c r="U386" s="8">
        <v>25759.69</v>
      </c>
      <c r="V386" s="8">
        <v>25759.69</v>
      </c>
      <c r="W386" s="8">
        <v>0</v>
      </c>
      <c r="X386" s="8">
        <v>0</v>
      </c>
      <c r="Y386" s="8">
        <v>0</v>
      </c>
    </row>
    <row r="387" spans="1:25" outlineLevel="2" x14ac:dyDescent="0.3">
      <c r="A387">
        <v>-1</v>
      </c>
      <c r="B387">
        <v>100</v>
      </c>
      <c r="C387" t="s">
        <v>168</v>
      </c>
      <c r="D387">
        <v>0</v>
      </c>
      <c r="E387">
        <v>197</v>
      </c>
      <c r="F387">
        <v>2020</v>
      </c>
      <c r="G387" t="s">
        <v>169</v>
      </c>
      <c r="H387">
        <v>10</v>
      </c>
      <c r="I387" t="s">
        <v>170</v>
      </c>
      <c r="J387" t="s">
        <v>171</v>
      </c>
      <c r="K387" t="s">
        <v>171</v>
      </c>
      <c r="L387" t="s">
        <v>287</v>
      </c>
      <c r="M387" s="8">
        <v>45104791.619999997</v>
      </c>
      <c r="N387" s="8">
        <v>0</v>
      </c>
      <c r="O387" s="8">
        <v>0</v>
      </c>
      <c r="P387" s="8">
        <v>43473627.990000002</v>
      </c>
      <c r="Q387" s="8">
        <v>1442269.43</v>
      </c>
      <c r="R387" s="8">
        <v>31841926.199999999</v>
      </c>
      <c r="S387" s="8">
        <v>0</v>
      </c>
      <c r="T387" s="8">
        <v>0</v>
      </c>
      <c r="U387" s="8">
        <v>45104791.619999997</v>
      </c>
      <c r="V387" s="8">
        <v>33284195.629999999</v>
      </c>
      <c r="W387" s="8">
        <v>0</v>
      </c>
      <c r="X387" s="8">
        <v>0</v>
      </c>
      <c r="Y387" s="8">
        <v>0</v>
      </c>
    </row>
    <row r="388" spans="1:25" outlineLevel="2" x14ac:dyDescent="0.3">
      <c r="A388">
        <v>-1</v>
      </c>
      <c r="B388">
        <v>100</v>
      </c>
      <c r="C388" t="s">
        <v>168</v>
      </c>
      <c r="D388">
        <v>0</v>
      </c>
      <c r="E388">
        <v>484</v>
      </c>
      <c r="F388">
        <v>2020</v>
      </c>
      <c r="G388" t="s">
        <v>169</v>
      </c>
      <c r="H388">
        <v>10</v>
      </c>
      <c r="I388" t="s">
        <v>170</v>
      </c>
      <c r="J388" t="s">
        <v>171</v>
      </c>
      <c r="K388" t="s">
        <v>171</v>
      </c>
      <c r="L388" t="s">
        <v>288</v>
      </c>
      <c r="M388" s="8">
        <v>0</v>
      </c>
      <c r="N388" s="8">
        <v>0</v>
      </c>
      <c r="O388" s="8">
        <v>0</v>
      </c>
      <c r="P388" s="8">
        <v>0</v>
      </c>
      <c r="Q388" s="8">
        <v>0</v>
      </c>
      <c r="R388" s="8">
        <v>0</v>
      </c>
      <c r="S388" s="8">
        <v>0</v>
      </c>
      <c r="T388" s="8">
        <v>0</v>
      </c>
      <c r="U388" s="8">
        <v>0</v>
      </c>
      <c r="V388" s="8">
        <v>0</v>
      </c>
      <c r="W388" s="8">
        <v>0</v>
      </c>
      <c r="X388" s="8">
        <v>0</v>
      </c>
      <c r="Y388" s="8">
        <v>0</v>
      </c>
    </row>
    <row r="389" spans="1:25" outlineLevel="2" x14ac:dyDescent="0.3">
      <c r="A389">
        <v>-1</v>
      </c>
      <c r="B389">
        <v>100</v>
      </c>
      <c r="C389" t="s">
        <v>168</v>
      </c>
      <c r="D389">
        <v>0</v>
      </c>
      <c r="E389">
        <v>482</v>
      </c>
      <c r="F389">
        <v>2020</v>
      </c>
      <c r="G389" t="s">
        <v>169</v>
      </c>
      <c r="H389">
        <v>10</v>
      </c>
      <c r="I389" t="s">
        <v>170</v>
      </c>
      <c r="J389" t="s">
        <v>171</v>
      </c>
      <c r="K389" t="s">
        <v>171</v>
      </c>
      <c r="L389" t="s">
        <v>289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  <c r="R389" s="8">
        <v>0</v>
      </c>
      <c r="S389" s="8">
        <v>0</v>
      </c>
      <c r="T389" s="8">
        <v>0</v>
      </c>
      <c r="U389" s="8">
        <v>0</v>
      </c>
      <c r="V389" s="8">
        <v>0</v>
      </c>
      <c r="W389" s="8">
        <v>0</v>
      </c>
      <c r="X389" s="8">
        <v>0</v>
      </c>
      <c r="Y389" s="8">
        <v>0</v>
      </c>
    </row>
    <row r="390" spans="1:25" outlineLevel="2" x14ac:dyDescent="0.3">
      <c r="A390">
        <v>-1</v>
      </c>
      <c r="B390">
        <v>100</v>
      </c>
      <c r="C390" t="s">
        <v>168</v>
      </c>
      <c r="D390">
        <v>0</v>
      </c>
      <c r="E390">
        <v>488</v>
      </c>
      <c r="F390">
        <v>2020</v>
      </c>
      <c r="G390" t="s">
        <v>169</v>
      </c>
      <c r="H390">
        <v>10</v>
      </c>
      <c r="I390" t="s">
        <v>170</v>
      </c>
      <c r="J390" t="s">
        <v>171</v>
      </c>
      <c r="K390" t="s">
        <v>171</v>
      </c>
      <c r="L390" t="s">
        <v>290</v>
      </c>
      <c r="M390" s="8">
        <v>257328</v>
      </c>
      <c r="N390" s="8">
        <v>0</v>
      </c>
      <c r="O390" s="8">
        <v>0</v>
      </c>
      <c r="P390" s="8">
        <v>257328</v>
      </c>
      <c r="Q390" s="8">
        <v>0</v>
      </c>
      <c r="R390" s="8">
        <v>0</v>
      </c>
      <c r="S390" s="8">
        <v>0</v>
      </c>
      <c r="T390" s="8">
        <v>0</v>
      </c>
      <c r="U390" s="8">
        <v>257328</v>
      </c>
      <c r="V390" s="8">
        <v>0</v>
      </c>
      <c r="W390" s="8">
        <v>0</v>
      </c>
      <c r="X390" s="8">
        <v>0</v>
      </c>
      <c r="Y390" s="8">
        <v>0</v>
      </c>
    </row>
    <row r="391" spans="1:25" outlineLevel="2" x14ac:dyDescent="0.3">
      <c r="A391">
        <v>-1</v>
      </c>
      <c r="B391">
        <v>100</v>
      </c>
      <c r="C391" t="s">
        <v>168</v>
      </c>
      <c r="D391">
        <v>0</v>
      </c>
      <c r="E391">
        <v>198</v>
      </c>
      <c r="F391">
        <v>2020</v>
      </c>
      <c r="G391" t="s">
        <v>169</v>
      </c>
      <c r="H391">
        <v>10</v>
      </c>
      <c r="I391" t="s">
        <v>170</v>
      </c>
      <c r="J391" t="s">
        <v>171</v>
      </c>
      <c r="K391" t="s">
        <v>171</v>
      </c>
      <c r="L391" t="s">
        <v>291</v>
      </c>
      <c r="M391" s="8">
        <v>8355307.1900000004</v>
      </c>
      <c r="N391" s="8">
        <v>0</v>
      </c>
      <c r="O391" s="8">
        <v>0</v>
      </c>
      <c r="P391" s="8">
        <v>8318849.9400000004</v>
      </c>
      <c r="Q391" s="8">
        <v>375831.13</v>
      </c>
      <c r="R391" s="8">
        <v>5317411.21</v>
      </c>
      <c r="S391" s="8">
        <v>0</v>
      </c>
      <c r="T391" s="8">
        <v>0</v>
      </c>
      <c r="U391" s="8">
        <v>8355307.1900000004</v>
      </c>
      <c r="V391" s="8">
        <v>5693242.3399999999</v>
      </c>
      <c r="W391" s="8">
        <v>0</v>
      </c>
      <c r="X391" s="8">
        <v>0</v>
      </c>
      <c r="Y391" s="8">
        <v>0</v>
      </c>
    </row>
    <row r="392" spans="1:25" outlineLevel="2" x14ac:dyDescent="0.3">
      <c r="A392">
        <v>-1</v>
      </c>
      <c r="B392">
        <v>100</v>
      </c>
      <c r="C392" t="s">
        <v>168</v>
      </c>
      <c r="D392">
        <v>0</v>
      </c>
      <c r="E392">
        <v>452</v>
      </c>
      <c r="F392">
        <v>2020</v>
      </c>
      <c r="G392" t="s">
        <v>169</v>
      </c>
      <c r="H392">
        <v>10</v>
      </c>
      <c r="I392" t="s">
        <v>170</v>
      </c>
      <c r="J392" t="s">
        <v>171</v>
      </c>
      <c r="K392" t="s">
        <v>171</v>
      </c>
      <c r="L392" t="s">
        <v>292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</row>
    <row r="393" spans="1:25" outlineLevel="2" x14ac:dyDescent="0.3">
      <c r="A393">
        <v>-1</v>
      </c>
      <c r="B393">
        <v>100</v>
      </c>
      <c r="C393" t="s">
        <v>168</v>
      </c>
      <c r="D393">
        <v>0</v>
      </c>
      <c r="E393">
        <v>229</v>
      </c>
      <c r="F393">
        <v>2020</v>
      </c>
      <c r="G393" t="s">
        <v>169</v>
      </c>
      <c r="H393">
        <v>10</v>
      </c>
      <c r="I393" t="s">
        <v>170</v>
      </c>
      <c r="J393" t="s">
        <v>171</v>
      </c>
      <c r="K393" t="s">
        <v>171</v>
      </c>
      <c r="L393" t="s">
        <v>293</v>
      </c>
      <c r="M393" s="8">
        <v>411943.82</v>
      </c>
      <c r="N393" s="8">
        <v>0</v>
      </c>
      <c r="O393" s="8">
        <v>0</v>
      </c>
      <c r="P393" s="8">
        <v>411943.82</v>
      </c>
      <c r="Q393" s="8">
        <v>0</v>
      </c>
      <c r="R393" s="8">
        <v>0</v>
      </c>
      <c r="S393" s="8">
        <v>0</v>
      </c>
      <c r="T393" s="8">
        <v>0</v>
      </c>
      <c r="U393" s="8">
        <v>411943.82</v>
      </c>
      <c r="V393" s="8">
        <v>0</v>
      </c>
      <c r="W393" s="8">
        <v>0</v>
      </c>
      <c r="X393" s="8">
        <v>0</v>
      </c>
      <c r="Y393" s="8">
        <v>0</v>
      </c>
    </row>
    <row r="394" spans="1:25" outlineLevel="2" x14ac:dyDescent="0.3">
      <c r="A394">
        <v>-1</v>
      </c>
      <c r="B394">
        <v>100</v>
      </c>
      <c r="C394" t="s">
        <v>168</v>
      </c>
      <c r="D394">
        <v>0</v>
      </c>
      <c r="E394">
        <v>200</v>
      </c>
      <c r="F394">
        <v>2020</v>
      </c>
      <c r="G394" t="s">
        <v>169</v>
      </c>
      <c r="H394">
        <v>10</v>
      </c>
      <c r="I394" t="s">
        <v>170</v>
      </c>
      <c r="J394" t="s">
        <v>171</v>
      </c>
      <c r="K394" t="s">
        <v>171</v>
      </c>
      <c r="L394" t="s">
        <v>294</v>
      </c>
      <c r="M394" s="8">
        <v>650376</v>
      </c>
      <c r="N394" s="8">
        <v>0</v>
      </c>
      <c r="O394" s="8">
        <v>0</v>
      </c>
      <c r="P394" s="8">
        <v>650376</v>
      </c>
      <c r="Q394" s="8">
        <v>7739.47</v>
      </c>
      <c r="R394" s="8">
        <v>168291.45</v>
      </c>
      <c r="S394" s="8">
        <v>0</v>
      </c>
      <c r="T394" s="8">
        <v>0</v>
      </c>
      <c r="U394" s="8">
        <v>650376</v>
      </c>
      <c r="V394" s="8">
        <v>176030.92</v>
      </c>
      <c r="W394" s="8">
        <v>0</v>
      </c>
      <c r="X394" s="8">
        <v>0</v>
      </c>
      <c r="Y394" s="8">
        <v>0</v>
      </c>
    </row>
    <row r="395" spans="1:25" outlineLevel="2" x14ac:dyDescent="0.3">
      <c r="A395">
        <v>-1</v>
      </c>
      <c r="B395">
        <v>100</v>
      </c>
      <c r="C395" t="s">
        <v>168</v>
      </c>
      <c r="D395">
        <v>0</v>
      </c>
      <c r="E395">
        <v>199</v>
      </c>
      <c r="F395">
        <v>2020</v>
      </c>
      <c r="G395" t="s">
        <v>169</v>
      </c>
      <c r="H395">
        <v>10</v>
      </c>
      <c r="I395" t="s">
        <v>170</v>
      </c>
      <c r="J395" t="s">
        <v>171</v>
      </c>
      <c r="K395" t="s">
        <v>171</v>
      </c>
      <c r="L395" t="s">
        <v>295</v>
      </c>
      <c r="M395" s="8">
        <v>50407</v>
      </c>
      <c r="N395" s="8">
        <v>0</v>
      </c>
      <c r="O395" s="8">
        <v>0</v>
      </c>
      <c r="P395" s="8">
        <v>50407</v>
      </c>
      <c r="Q395" s="8">
        <v>965.4</v>
      </c>
      <c r="R395" s="8">
        <v>44132</v>
      </c>
      <c r="S395" s="8">
        <v>0</v>
      </c>
      <c r="T395" s="8">
        <v>0</v>
      </c>
      <c r="U395" s="8">
        <v>50407</v>
      </c>
      <c r="V395" s="8">
        <v>45097.4</v>
      </c>
      <c r="W395" s="8">
        <v>0</v>
      </c>
      <c r="X395" s="8">
        <v>0</v>
      </c>
      <c r="Y395" s="8">
        <v>0</v>
      </c>
    </row>
    <row r="396" spans="1:25" outlineLevel="2" x14ac:dyDescent="0.3">
      <c r="A396">
        <v>-1</v>
      </c>
      <c r="B396">
        <v>100</v>
      </c>
      <c r="C396" t="s">
        <v>168</v>
      </c>
      <c r="D396">
        <v>0</v>
      </c>
      <c r="E396">
        <v>352</v>
      </c>
      <c r="F396">
        <v>2020</v>
      </c>
      <c r="G396" t="s">
        <v>169</v>
      </c>
      <c r="H396">
        <v>10</v>
      </c>
      <c r="I396" t="s">
        <v>170</v>
      </c>
      <c r="J396" t="s">
        <v>171</v>
      </c>
      <c r="K396" t="s">
        <v>171</v>
      </c>
      <c r="L396" t="s">
        <v>296</v>
      </c>
      <c r="M396" s="8">
        <v>36505877.229999997</v>
      </c>
      <c r="N396" s="8">
        <v>0</v>
      </c>
      <c r="O396" s="8">
        <v>0</v>
      </c>
      <c r="P396" s="8">
        <v>36505877.229999997</v>
      </c>
      <c r="Q396" s="8">
        <v>458900.68</v>
      </c>
      <c r="R396" s="8">
        <v>32647684.390000001</v>
      </c>
      <c r="S396" s="8">
        <v>0</v>
      </c>
      <c r="T396" s="8">
        <v>0</v>
      </c>
      <c r="U396" s="8">
        <v>36505877.229999997</v>
      </c>
      <c r="V396" s="8">
        <v>33106585.07</v>
      </c>
      <c r="W396" s="8">
        <v>0</v>
      </c>
      <c r="X396" s="8">
        <v>0</v>
      </c>
      <c r="Y396" s="8">
        <v>0</v>
      </c>
    </row>
    <row r="397" spans="1:25" outlineLevel="2" x14ac:dyDescent="0.3">
      <c r="A397">
        <v>-1</v>
      </c>
      <c r="B397">
        <v>100</v>
      </c>
      <c r="C397" t="s">
        <v>168</v>
      </c>
      <c r="D397">
        <v>0</v>
      </c>
      <c r="E397">
        <v>196</v>
      </c>
      <c r="F397">
        <v>2020</v>
      </c>
      <c r="G397" t="s">
        <v>169</v>
      </c>
      <c r="H397">
        <v>10</v>
      </c>
      <c r="I397" t="s">
        <v>170</v>
      </c>
      <c r="J397" t="s">
        <v>171</v>
      </c>
      <c r="K397" t="s">
        <v>171</v>
      </c>
      <c r="L397" t="s">
        <v>297</v>
      </c>
      <c r="M397" s="8">
        <v>197767</v>
      </c>
      <c r="N397" s="8">
        <v>0</v>
      </c>
      <c r="O397" s="8">
        <v>0</v>
      </c>
      <c r="P397" s="8">
        <v>0</v>
      </c>
      <c r="Q397" s="8">
        <v>0</v>
      </c>
      <c r="R397" s="8">
        <v>197767</v>
      </c>
      <c r="S397" s="8">
        <v>0</v>
      </c>
      <c r="T397" s="8">
        <v>0</v>
      </c>
      <c r="U397" s="8">
        <v>197767</v>
      </c>
      <c r="V397" s="8">
        <v>197767</v>
      </c>
      <c r="W397" s="8">
        <v>0</v>
      </c>
      <c r="X397" s="8">
        <v>0</v>
      </c>
      <c r="Y397" s="8">
        <v>0</v>
      </c>
    </row>
    <row r="398" spans="1:25" outlineLevel="2" x14ac:dyDescent="0.3">
      <c r="A398">
        <v>-1</v>
      </c>
      <c r="B398">
        <v>100</v>
      </c>
      <c r="C398" t="s">
        <v>168</v>
      </c>
      <c r="D398">
        <v>0</v>
      </c>
      <c r="E398">
        <v>473</v>
      </c>
      <c r="F398">
        <v>2020</v>
      </c>
      <c r="G398" t="s">
        <v>169</v>
      </c>
      <c r="H398">
        <v>10</v>
      </c>
      <c r="I398" t="s">
        <v>170</v>
      </c>
      <c r="J398" t="s">
        <v>171</v>
      </c>
      <c r="K398" t="s">
        <v>171</v>
      </c>
      <c r="L398" t="s">
        <v>298</v>
      </c>
      <c r="M398" s="8">
        <v>8339198.8899999997</v>
      </c>
      <c r="N398" s="8">
        <v>0</v>
      </c>
      <c r="O398" s="8">
        <v>0</v>
      </c>
      <c r="P398" s="8">
        <v>8339198.8899999997</v>
      </c>
      <c r="Q398" s="8">
        <v>815056.37</v>
      </c>
      <c r="R398" s="8">
        <v>5998313.2300000004</v>
      </c>
      <c r="S398" s="8">
        <v>0</v>
      </c>
      <c r="T398" s="8">
        <v>0</v>
      </c>
      <c r="U398" s="8">
        <v>8339198.8899999997</v>
      </c>
      <c r="V398" s="8">
        <v>6813369.5999999996</v>
      </c>
      <c r="W398" s="8">
        <v>0</v>
      </c>
      <c r="X398" s="8">
        <v>0</v>
      </c>
      <c r="Y398" s="8">
        <v>0</v>
      </c>
    </row>
    <row r="399" spans="1:25" outlineLevel="2" x14ac:dyDescent="0.3">
      <c r="A399">
        <v>-1</v>
      </c>
      <c r="B399">
        <v>100</v>
      </c>
      <c r="C399" t="s">
        <v>168</v>
      </c>
      <c r="D399">
        <v>0</v>
      </c>
      <c r="E399">
        <v>378</v>
      </c>
      <c r="F399">
        <v>2020</v>
      </c>
      <c r="G399" t="s">
        <v>169</v>
      </c>
      <c r="H399">
        <v>10</v>
      </c>
      <c r="I399" t="s">
        <v>170</v>
      </c>
      <c r="J399" t="s">
        <v>171</v>
      </c>
      <c r="K399" t="s">
        <v>171</v>
      </c>
      <c r="L399" t="s">
        <v>299</v>
      </c>
      <c r="M399" s="8">
        <v>22323815.719999999</v>
      </c>
      <c r="N399" s="8">
        <v>0</v>
      </c>
      <c r="O399" s="8">
        <v>0</v>
      </c>
      <c r="P399" s="8">
        <v>22323815.719999999</v>
      </c>
      <c r="Q399" s="8">
        <v>337071.08</v>
      </c>
      <c r="R399" s="8">
        <v>20026175.350000001</v>
      </c>
      <c r="S399" s="8">
        <v>0</v>
      </c>
      <c r="T399" s="8">
        <v>0</v>
      </c>
      <c r="U399" s="8">
        <v>22323815.719999999</v>
      </c>
      <c r="V399" s="8">
        <v>20363246.43</v>
      </c>
      <c r="W399" s="8">
        <v>0</v>
      </c>
      <c r="X399" s="8">
        <v>0</v>
      </c>
      <c r="Y399" s="8">
        <v>0</v>
      </c>
    </row>
    <row r="400" spans="1:25" outlineLevel="2" x14ac:dyDescent="0.3">
      <c r="A400">
        <v>-1</v>
      </c>
      <c r="B400">
        <v>100</v>
      </c>
      <c r="C400" t="s">
        <v>168</v>
      </c>
      <c r="D400">
        <v>0</v>
      </c>
      <c r="E400">
        <v>353</v>
      </c>
      <c r="F400">
        <v>2020</v>
      </c>
      <c r="G400" t="s">
        <v>169</v>
      </c>
      <c r="H400">
        <v>10</v>
      </c>
      <c r="I400" t="s">
        <v>170</v>
      </c>
      <c r="J400" t="s">
        <v>171</v>
      </c>
      <c r="K400" t="s">
        <v>171</v>
      </c>
      <c r="L400" t="s">
        <v>300</v>
      </c>
      <c r="M400" s="8">
        <v>14735406.390000001</v>
      </c>
      <c r="N400" s="8">
        <v>0</v>
      </c>
      <c r="O400" s="8">
        <v>0</v>
      </c>
      <c r="P400" s="8">
        <v>14735406.390000001</v>
      </c>
      <c r="Q400" s="8">
        <v>-32496.400000000001</v>
      </c>
      <c r="R400" s="8">
        <v>14828470.310000001</v>
      </c>
      <c r="S400" s="8">
        <v>0</v>
      </c>
      <c r="T400" s="8">
        <v>0</v>
      </c>
      <c r="U400" s="8">
        <v>14735406.390000001</v>
      </c>
      <c r="V400" s="8">
        <v>14795973.91</v>
      </c>
      <c r="W400" s="8">
        <v>0</v>
      </c>
      <c r="X400" s="8">
        <v>0</v>
      </c>
      <c r="Y400" s="8">
        <v>0</v>
      </c>
    </row>
    <row r="401" spans="1:25" outlineLevel="2" x14ac:dyDescent="0.3">
      <c r="A401">
        <v>-1</v>
      </c>
      <c r="B401">
        <v>100</v>
      </c>
      <c r="C401" t="s">
        <v>168</v>
      </c>
      <c r="D401">
        <v>0</v>
      </c>
      <c r="E401">
        <v>354</v>
      </c>
      <c r="F401">
        <v>2020</v>
      </c>
      <c r="G401" t="s">
        <v>169</v>
      </c>
      <c r="H401">
        <v>10</v>
      </c>
      <c r="I401" t="s">
        <v>170</v>
      </c>
      <c r="J401" t="s">
        <v>171</v>
      </c>
      <c r="K401" t="s">
        <v>171</v>
      </c>
      <c r="L401" t="s">
        <v>301</v>
      </c>
      <c r="M401" s="8">
        <v>17672147.52</v>
      </c>
      <c r="N401" s="8">
        <v>0</v>
      </c>
      <c r="O401" s="8">
        <v>0</v>
      </c>
      <c r="P401" s="8">
        <v>17672147.52</v>
      </c>
      <c r="Q401" s="8">
        <v>139378.35999999999</v>
      </c>
      <c r="R401" s="8">
        <v>16690802.210000001</v>
      </c>
      <c r="S401" s="8">
        <v>0</v>
      </c>
      <c r="T401" s="8">
        <v>0</v>
      </c>
      <c r="U401" s="8">
        <v>17672147.52</v>
      </c>
      <c r="V401" s="8">
        <v>16830180.57</v>
      </c>
      <c r="W401" s="8">
        <v>0</v>
      </c>
      <c r="X401" s="8">
        <v>0</v>
      </c>
      <c r="Y401" s="8">
        <v>0</v>
      </c>
    </row>
    <row r="402" spans="1:25" outlineLevel="2" x14ac:dyDescent="0.3">
      <c r="A402">
        <v>-1</v>
      </c>
      <c r="B402">
        <v>100</v>
      </c>
      <c r="C402" t="s">
        <v>168</v>
      </c>
      <c r="D402">
        <v>0</v>
      </c>
      <c r="E402">
        <v>375</v>
      </c>
      <c r="F402">
        <v>2020</v>
      </c>
      <c r="G402" t="s">
        <v>169</v>
      </c>
      <c r="H402">
        <v>10</v>
      </c>
      <c r="I402" t="s">
        <v>170</v>
      </c>
      <c r="J402" t="s">
        <v>171</v>
      </c>
      <c r="K402" t="s">
        <v>171</v>
      </c>
      <c r="L402" t="s">
        <v>302</v>
      </c>
      <c r="M402" s="8">
        <v>19179875.710000001</v>
      </c>
      <c r="N402" s="8">
        <v>0</v>
      </c>
      <c r="O402" s="8">
        <v>0</v>
      </c>
      <c r="P402" s="8">
        <v>19179875.710000001</v>
      </c>
      <c r="Q402" s="8">
        <v>111968.95</v>
      </c>
      <c r="R402" s="8">
        <v>18334691.559999999</v>
      </c>
      <c r="S402" s="8">
        <v>0</v>
      </c>
      <c r="T402" s="8">
        <v>0</v>
      </c>
      <c r="U402" s="8">
        <v>19179875.710000001</v>
      </c>
      <c r="V402" s="8">
        <v>18446660.52</v>
      </c>
      <c r="W402" s="8">
        <v>0</v>
      </c>
      <c r="X402" s="8">
        <v>0</v>
      </c>
      <c r="Y402" s="8">
        <v>0</v>
      </c>
    </row>
    <row r="403" spans="1:25" outlineLevel="2" x14ac:dyDescent="0.3">
      <c r="A403">
        <v>-1</v>
      </c>
      <c r="B403">
        <v>100</v>
      </c>
      <c r="C403" t="s">
        <v>168</v>
      </c>
      <c r="D403">
        <v>0</v>
      </c>
      <c r="E403">
        <v>376</v>
      </c>
      <c r="F403">
        <v>2020</v>
      </c>
      <c r="G403" t="s">
        <v>169</v>
      </c>
      <c r="H403">
        <v>10</v>
      </c>
      <c r="I403" t="s">
        <v>170</v>
      </c>
      <c r="J403" t="s">
        <v>171</v>
      </c>
      <c r="K403" t="s">
        <v>171</v>
      </c>
      <c r="L403" t="s">
        <v>303</v>
      </c>
      <c r="M403" s="8">
        <v>17895092.390000001</v>
      </c>
      <c r="N403" s="8">
        <v>0</v>
      </c>
      <c r="O403" s="8">
        <v>0</v>
      </c>
      <c r="P403" s="8">
        <v>17895092.390000001</v>
      </c>
      <c r="Q403" s="8">
        <v>51289.64</v>
      </c>
      <c r="R403" s="8">
        <v>17545199.699999999</v>
      </c>
      <c r="S403" s="8">
        <v>0</v>
      </c>
      <c r="T403" s="8">
        <v>0</v>
      </c>
      <c r="U403" s="8">
        <v>17895092.390000001</v>
      </c>
      <c r="V403" s="8">
        <v>17596489.34</v>
      </c>
      <c r="W403" s="8">
        <v>0</v>
      </c>
      <c r="X403" s="8">
        <v>0</v>
      </c>
      <c r="Y403" s="8">
        <v>0</v>
      </c>
    </row>
    <row r="404" spans="1:25" outlineLevel="2" x14ac:dyDescent="0.3">
      <c r="A404">
        <v>-1</v>
      </c>
      <c r="B404">
        <v>100</v>
      </c>
      <c r="C404" t="s">
        <v>168</v>
      </c>
      <c r="D404">
        <v>0</v>
      </c>
      <c r="E404">
        <v>377</v>
      </c>
      <c r="F404">
        <v>2020</v>
      </c>
      <c r="G404" t="s">
        <v>169</v>
      </c>
      <c r="H404">
        <v>10</v>
      </c>
      <c r="I404" t="s">
        <v>170</v>
      </c>
      <c r="J404" t="s">
        <v>171</v>
      </c>
      <c r="K404" t="s">
        <v>171</v>
      </c>
      <c r="L404" t="s">
        <v>304</v>
      </c>
      <c r="M404" s="8">
        <v>18612683.640000001</v>
      </c>
      <c r="N404" s="8">
        <v>0</v>
      </c>
      <c r="O404" s="8">
        <v>0</v>
      </c>
      <c r="P404" s="8">
        <v>18612683.640000001</v>
      </c>
      <c r="Q404" s="8">
        <v>104826.23</v>
      </c>
      <c r="R404" s="8">
        <v>17836245.739999998</v>
      </c>
      <c r="S404" s="8">
        <v>0</v>
      </c>
      <c r="T404" s="8">
        <v>0</v>
      </c>
      <c r="U404" s="8">
        <v>18612683.640000001</v>
      </c>
      <c r="V404" s="8">
        <v>17941071.969999999</v>
      </c>
      <c r="W404" s="8">
        <v>0</v>
      </c>
      <c r="X404" s="8">
        <v>0</v>
      </c>
      <c r="Y404" s="8">
        <v>0</v>
      </c>
    </row>
    <row r="405" spans="1:25" outlineLevel="2" x14ac:dyDescent="0.3">
      <c r="A405">
        <v>-1</v>
      </c>
      <c r="B405">
        <v>100</v>
      </c>
      <c r="C405" t="s">
        <v>168</v>
      </c>
      <c r="D405">
        <v>0</v>
      </c>
      <c r="E405">
        <v>355</v>
      </c>
      <c r="F405">
        <v>2020</v>
      </c>
      <c r="G405" t="s">
        <v>169</v>
      </c>
      <c r="H405">
        <v>10</v>
      </c>
      <c r="I405" t="s">
        <v>170</v>
      </c>
      <c r="J405" t="s">
        <v>171</v>
      </c>
      <c r="K405" t="s">
        <v>171</v>
      </c>
      <c r="L405" t="s">
        <v>305</v>
      </c>
      <c r="M405" s="8">
        <v>2002102.8</v>
      </c>
      <c r="N405" s="8">
        <v>0</v>
      </c>
      <c r="O405" s="8">
        <v>0</v>
      </c>
      <c r="P405" s="8">
        <v>2002102.8</v>
      </c>
      <c r="Q405" s="8">
        <v>12588.67</v>
      </c>
      <c r="R405" s="8">
        <v>1879348.53</v>
      </c>
      <c r="S405" s="8">
        <v>0</v>
      </c>
      <c r="T405" s="8">
        <v>0</v>
      </c>
      <c r="U405" s="8">
        <v>2002102.8</v>
      </c>
      <c r="V405" s="8">
        <v>1891937.2</v>
      </c>
      <c r="W405" s="8">
        <v>0</v>
      </c>
      <c r="X405" s="8">
        <v>0</v>
      </c>
      <c r="Y405" s="8">
        <v>0</v>
      </c>
    </row>
    <row r="406" spans="1:25" outlineLevel="1" x14ac:dyDescent="0.3">
      <c r="F406" s="9" t="s">
        <v>308</v>
      </c>
      <c r="Q406" s="8">
        <f>SUBTOTAL(9,Q272:Q405)</f>
        <v>158666921.34000003</v>
      </c>
    </row>
    <row r="407" spans="1:25" outlineLevel="2" x14ac:dyDescent="0.3">
      <c r="A407">
        <v>-1</v>
      </c>
      <c r="B407">
        <v>100</v>
      </c>
      <c r="C407" t="s">
        <v>168</v>
      </c>
      <c r="D407">
        <v>0</v>
      </c>
      <c r="E407">
        <v>351</v>
      </c>
      <c r="F407">
        <v>2021</v>
      </c>
      <c r="G407" t="s">
        <v>169</v>
      </c>
      <c r="H407">
        <v>10</v>
      </c>
      <c r="I407" t="s">
        <v>170</v>
      </c>
      <c r="J407" t="s">
        <v>171</v>
      </c>
      <c r="K407" t="s">
        <v>171</v>
      </c>
      <c r="L407" t="s">
        <v>172</v>
      </c>
      <c r="M407" s="8">
        <v>23379012.079999998</v>
      </c>
      <c r="N407" s="8">
        <v>0</v>
      </c>
      <c r="O407" s="8">
        <v>0</v>
      </c>
      <c r="P407" s="8">
        <v>23379012.079999998</v>
      </c>
      <c r="Q407" s="8">
        <v>201439.86</v>
      </c>
      <c r="R407" s="8">
        <v>21452111.510000002</v>
      </c>
      <c r="S407" s="8">
        <v>0</v>
      </c>
      <c r="T407" s="8">
        <v>0</v>
      </c>
      <c r="U407" s="8">
        <v>23379012.079999998</v>
      </c>
      <c r="V407" s="8">
        <v>21653551.370000001</v>
      </c>
      <c r="W407" s="8">
        <v>0</v>
      </c>
      <c r="X407" s="8">
        <v>0</v>
      </c>
      <c r="Y407" s="8">
        <v>0</v>
      </c>
    </row>
    <row r="408" spans="1:25" outlineLevel="2" x14ac:dyDescent="0.3">
      <c r="A408">
        <v>-1</v>
      </c>
      <c r="B408">
        <v>100</v>
      </c>
      <c r="C408" t="s">
        <v>168</v>
      </c>
      <c r="D408">
        <v>0</v>
      </c>
      <c r="E408">
        <v>345</v>
      </c>
      <c r="F408">
        <v>2021</v>
      </c>
      <c r="G408" t="s">
        <v>169</v>
      </c>
      <c r="H408">
        <v>10</v>
      </c>
      <c r="I408" t="s">
        <v>170</v>
      </c>
      <c r="J408" t="s">
        <v>171</v>
      </c>
      <c r="K408" t="s">
        <v>171</v>
      </c>
      <c r="L408" t="s">
        <v>173</v>
      </c>
      <c r="M408" s="8">
        <v>7270729.4000000004</v>
      </c>
      <c r="N408" s="8">
        <v>0</v>
      </c>
      <c r="O408" s="8">
        <v>0</v>
      </c>
      <c r="P408" s="8">
        <v>7270729.4000000004</v>
      </c>
      <c r="Q408" s="8">
        <v>326951.96000000002</v>
      </c>
      <c r="R408" s="8">
        <v>6422439.9000000004</v>
      </c>
      <c r="S408" s="8">
        <v>0</v>
      </c>
      <c r="T408" s="8">
        <v>0</v>
      </c>
      <c r="U408" s="8">
        <v>7270729.4000000004</v>
      </c>
      <c r="V408" s="8">
        <v>6749391.8600000003</v>
      </c>
      <c r="W408" s="8">
        <v>0</v>
      </c>
      <c r="X408" s="8">
        <v>0</v>
      </c>
      <c r="Y408" s="8">
        <v>0</v>
      </c>
    </row>
    <row r="409" spans="1:25" outlineLevel="2" x14ac:dyDescent="0.3">
      <c r="A409">
        <v>-1</v>
      </c>
      <c r="B409">
        <v>100</v>
      </c>
      <c r="C409" t="s">
        <v>168</v>
      </c>
      <c r="D409">
        <v>0</v>
      </c>
      <c r="E409">
        <v>346</v>
      </c>
      <c r="F409">
        <v>2021</v>
      </c>
      <c r="G409" t="s">
        <v>169</v>
      </c>
      <c r="H409">
        <v>10</v>
      </c>
      <c r="I409" t="s">
        <v>170</v>
      </c>
      <c r="J409" t="s">
        <v>171</v>
      </c>
      <c r="K409" t="s">
        <v>171</v>
      </c>
      <c r="L409" t="s">
        <v>174</v>
      </c>
      <c r="M409" s="8">
        <v>6450794.54</v>
      </c>
      <c r="N409" s="8">
        <v>0</v>
      </c>
      <c r="O409" s="8">
        <v>0</v>
      </c>
      <c r="P409" s="8">
        <v>6450794.54</v>
      </c>
      <c r="Q409" s="8">
        <v>290147.82</v>
      </c>
      <c r="R409" s="8">
        <v>5656684.4900000002</v>
      </c>
      <c r="S409" s="8">
        <v>0</v>
      </c>
      <c r="T409" s="8">
        <v>0</v>
      </c>
      <c r="U409" s="8">
        <v>6450794.54</v>
      </c>
      <c r="V409" s="8">
        <v>5946832.3099999996</v>
      </c>
      <c r="W409" s="8">
        <v>0</v>
      </c>
      <c r="X409" s="8">
        <v>0</v>
      </c>
      <c r="Y409" s="8">
        <v>0</v>
      </c>
    </row>
    <row r="410" spans="1:25" outlineLevel="2" x14ac:dyDescent="0.3">
      <c r="A410">
        <v>-1</v>
      </c>
      <c r="B410">
        <v>100</v>
      </c>
      <c r="C410" t="s">
        <v>168</v>
      </c>
      <c r="D410">
        <v>0</v>
      </c>
      <c r="E410">
        <v>511</v>
      </c>
      <c r="F410">
        <v>2021</v>
      </c>
      <c r="G410" t="s">
        <v>169</v>
      </c>
      <c r="H410">
        <v>10</v>
      </c>
      <c r="I410" t="s">
        <v>170</v>
      </c>
      <c r="J410" t="s">
        <v>171</v>
      </c>
      <c r="K410" t="s">
        <v>171</v>
      </c>
      <c r="L410" t="s">
        <v>175</v>
      </c>
      <c r="M410" s="8">
        <v>4766330.72</v>
      </c>
      <c r="N410" s="8">
        <v>0</v>
      </c>
      <c r="O410" s="8">
        <v>0</v>
      </c>
      <c r="P410" s="8">
        <v>4766330.72</v>
      </c>
      <c r="Q410" s="8">
        <v>283755.69</v>
      </c>
      <c r="R410" s="8">
        <v>4465843.38</v>
      </c>
      <c r="S410" s="8">
        <v>0</v>
      </c>
      <c r="T410" s="8">
        <v>0</v>
      </c>
      <c r="U410" s="8">
        <v>4766330.72</v>
      </c>
      <c r="V410" s="8">
        <v>4749599.07</v>
      </c>
      <c r="W410" s="8">
        <v>0</v>
      </c>
      <c r="X410" s="8">
        <v>0</v>
      </c>
      <c r="Y410" s="8">
        <v>0</v>
      </c>
    </row>
    <row r="411" spans="1:25" outlineLevel="2" x14ac:dyDescent="0.3">
      <c r="A411">
        <v>-1</v>
      </c>
      <c r="B411">
        <v>100</v>
      </c>
      <c r="C411" t="s">
        <v>168</v>
      </c>
      <c r="D411">
        <v>0</v>
      </c>
      <c r="E411">
        <v>184</v>
      </c>
      <c r="F411">
        <v>2021</v>
      </c>
      <c r="G411" t="s">
        <v>169</v>
      </c>
      <c r="H411">
        <v>10</v>
      </c>
      <c r="I411" t="s">
        <v>170</v>
      </c>
      <c r="J411" t="s">
        <v>171</v>
      </c>
      <c r="K411" t="s">
        <v>171</v>
      </c>
      <c r="L411" t="s">
        <v>176</v>
      </c>
      <c r="M411" s="8">
        <v>62850.3</v>
      </c>
      <c r="N411" s="8">
        <v>0</v>
      </c>
      <c r="O411" s="8">
        <v>0</v>
      </c>
      <c r="P411" s="8">
        <v>62850.3</v>
      </c>
      <c r="Q411" s="8">
        <v>0</v>
      </c>
      <c r="R411" s="8">
        <v>62850.3</v>
      </c>
      <c r="S411" s="8">
        <v>0</v>
      </c>
      <c r="T411" s="8">
        <v>0</v>
      </c>
      <c r="U411" s="8">
        <v>62850.3</v>
      </c>
      <c r="V411" s="8">
        <v>62850.3</v>
      </c>
      <c r="W411" s="8">
        <v>0</v>
      </c>
      <c r="X411" s="8">
        <v>0</v>
      </c>
      <c r="Y411" s="8">
        <v>0</v>
      </c>
    </row>
    <row r="412" spans="1:25" outlineLevel="2" x14ac:dyDescent="0.3">
      <c r="A412">
        <v>-1</v>
      </c>
      <c r="B412">
        <v>100</v>
      </c>
      <c r="C412" t="s">
        <v>168</v>
      </c>
      <c r="D412">
        <v>0</v>
      </c>
      <c r="E412">
        <v>203</v>
      </c>
      <c r="F412">
        <v>2021</v>
      </c>
      <c r="G412" t="s">
        <v>169</v>
      </c>
      <c r="H412">
        <v>10</v>
      </c>
      <c r="I412" t="s">
        <v>170</v>
      </c>
      <c r="J412" t="s">
        <v>171</v>
      </c>
      <c r="K412" t="s">
        <v>171</v>
      </c>
      <c r="L412" t="s">
        <v>177</v>
      </c>
      <c r="M412" s="8">
        <v>4488003.84</v>
      </c>
      <c r="N412" s="8">
        <v>0</v>
      </c>
      <c r="O412" s="8">
        <v>0</v>
      </c>
      <c r="P412" s="8">
        <v>5727608.7000000002</v>
      </c>
      <c r="Q412" s="8">
        <v>449727.97</v>
      </c>
      <c r="R412" s="8">
        <v>6078478.9299999997</v>
      </c>
      <c r="S412" s="8">
        <v>-2479209.7000000002</v>
      </c>
      <c r="T412" s="8">
        <v>507743.56</v>
      </c>
      <c r="U412" s="8">
        <v>6967213.54</v>
      </c>
      <c r="V412" s="8">
        <v>4071862.69</v>
      </c>
      <c r="W412" s="8">
        <v>484878.07</v>
      </c>
      <c r="X412" s="8">
        <v>4139156.03</v>
      </c>
      <c r="Y412" s="8">
        <v>0</v>
      </c>
    </row>
    <row r="413" spans="1:25" outlineLevel="2" x14ac:dyDescent="0.3">
      <c r="A413">
        <v>-1</v>
      </c>
      <c r="B413">
        <v>100</v>
      </c>
      <c r="C413" t="s">
        <v>168</v>
      </c>
      <c r="D413">
        <v>0</v>
      </c>
      <c r="E413">
        <v>182</v>
      </c>
      <c r="F413">
        <v>2021</v>
      </c>
      <c r="G413" t="s">
        <v>169</v>
      </c>
      <c r="H413">
        <v>10</v>
      </c>
      <c r="I413" t="s">
        <v>170</v>
      </c>
      <c r="J413" t="s">
        <v>171</v>
      </c>
      <c r="K413" t="s">
        <v>171</v>
      </c>
      <c r="L413" t="s">
        <v>178</v>
      </c>
      <c r="M413" s="8">
        <v>0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  <c r="S413" s="8">
        <v>0</v>
      </c>
      <c r="T413" s="8">
        <v>0</v>
      </c>
      <c r="U413" s="8">
        <v>0</v>
      </c>
      <c r="V413" s="8">
        <v>0</v>
      </c>
      <c r="W413" s="8">
        <v>0</v>
      </c>
      <c r="X413" s="8">
        <v>0</v>
      </c>
      <c r="Y413" s="8">
        <v>0</v>
      </c>
    </row>
    <row r="414" spans="1:25" outlineLevel="2" x14ac:dyDescent="0.3">
      <c r="A414">
        <v>-1</v>
      </c>
      <c r="B414">
        <v>100</v>
      </c>
      <c r="C414" t="s">
        <v>168</v>
      </c>
      <c r="D414">
        <v>0</v>
      </c>
      <c r="E414">
        <v>183</v>
      </c>
      <c r="F414">
        <v>2021</v>
      </c>
      <c r="G414" t="s">
        <v>169</v>
      </c>
      <c r="H414">
        <v>10</v>
      </c>
      <c r="I414" t="s">
        <v>170</v>
      </c>
      <c r="J414" t="s">
        <v>171</v>
      </c>
      <c r="K414" t="s">
        <v>171</v>
      </c>
      <c r="L414" t="s">
        <v>179</v>
      </c>
      <c r="M414" s="8">
        <v>0</v>
      </c>
      <c r="N414" s="8">
        <v>0</v>
      </c>
      <c r="O414" s="8">
        <v>0</v>
      </c>
      <c r="P414" s="8">
        <v>0</v>
      </c>
      <c r="Q414" s="8">
        <v>0</v>
      </c>
      <c r="R414" s="8">
        <v>0</v>
      </c>
      <c r="S414" s="8">
        <v>0</v>
      </c>
      <c r="T414" s="8">
        <v>0</v>
      </c>
      <c r="U414" s="8">
        <v>0</v>
      </c>
      <c r="V414" s="8">
        <v>0</v>
      </c>
      <c r="W414" s="8">
        <v>0</v>
      </c>
      <c r="X414" s="8">
        <v>0</v>
      </c>
      <c r="Y414" s="8">
        <v>0</v>
      </c>
    </row>
    <row r="415" spans="1:25" outlineLevel="2" x14ac:dyDescent="0.3">
      <c r="A415">
        <v>-1</v>
      </c>
      <c r="B415">
        <v>100</v>
      </c>
      <c r="C415" t="s">
        <v>168</v>
      </c>
      <c r="D415">
        <v>0</v>
      </c>
      <c r="E415">
        <v>192</v>
      </c>
      <c r="F415">
        <v>2021</v>
      </c>
      <c r="G415" t="s">
        <v>169</v>
      </c>
      <c r="H415">
        <v>10</v>
      </c>
      <c r="I415" t="s">
        <v>170</v>
      </c>
      <c r="J415" t="s">
        <v>171</v>
      </c>
      <c r="K415" t="s">
        <v>171</v>
      </c>
      <c r="L415" t="s">
        <v>180</v>
      </c>
      <c r="M415" s="8">
        <v>1000</v>
      </c>
      <c r="N415" s="8">
        <v>0</v>
      </c>
      <c r="O415" s="8">
        <v>0</v>
      </c>
      <c r="P415" s="8">
        <v>1000</v>
      </c>
      <c r="Q415" s="8">
        <v>0</v>
      </c>
      <c r="R415" s="8">
        <v>-2.15</v>
      </c>
      <c r="S415" s="8">
        <v>0</v>
      </c>
      <c r="T415" s="8">
        <v>0</v>
      </c>
      <c r="U415" s="8">
        <v>1000</v>
      </c>
      <c r="V415" s="8">
        <v>-2.15</v>
      </c>
      <c r="W415" s="8">
        <v>0</v>
      </c>
      <c r="X415" s="8">
        <v>0</v>
      </c>
      <c r="Y415" s="8">
        <v>0</v>
      </c>
    </row>
    <row r="416" spans="1:25" outlineLevel="2" x14ac:dyDescent="0.3">
      <c r="A416">
        <v>-1</v>
      </c>
      <c r="B416">
        <v>100</v>
      </c>
      <c r="C416" t="s">
        <v>168</v>
      </c>
      <c r="D416">
        <v>0</v>
      </c>
      <c r="E416">
        <v>164</v>
      </c>
      <c r="F416">
        <v>2021</v>
      </c>
      <c r="G416" t="s">
        <v>169</v>
      </c>
      <c r="H416">
        <v>10</v>
      </c>
      <c r="I416" t="s">
        <v>170</v>
      </c>
      <c r="J416" t="s">
        <v>171</v>
      </c>
      <c r="K416" t="s">
        <v>171</v>
      </c>
      <c r="L416" t="s">
        <v>181</v>
      </c>
      <c r="M416" s="8">
        <v>30229078.23</v>
      </c>
      <c r="N416" s="8">
        <v>0</v>
      </c>
      <c r="O416" s="8">
        <v>0</v>
      </c>
      <c r="P416" s="8">
        <v>30229078.23</v>
      </c>
      <c r="Q416" s="8">
        <v>116377.28</v>
      </c>
      <c r="R416" s="8">
        <v>28241648.870000001</v>
      </c>
      <c r="S416" s="8">
        <v>0</v>
      </c>
      <c r="T416" s="8">
        <v>0</v>
      </c>
      <c r="U416" s="8">
        <v>30229078.23</v>
      </c>
      <c r="V416" s="8">
        <v>28358026.149999999</v>
      </c>
      <c r="W416" s="8">
        <v>0</v>
      </c>
      <c r="X416" s="8">
        <v>0</v>
      </c>
      <c r="Y416" s="8">
        <v>0</v>
      </c>
    </row>
    <row r="417" spans="1:25" outlineLevel="2" x14ac:dyDescent="0.3">
      <c r="A417">
        <v>-1</v>
      </c>
      <c r="B417">
        <v>100</v>
      </c>
      <c r="C417" t="s">
        <v>168</v>
      </c>
      <c r="D417">
        <v>0</v>
      </c>
      <c r="E417">
        <v>162</v>
      </c>
      <c r="F417">
        <v>2021</v>
      </c>
      <c r="G417" t="s">
        <v>169</v>
      </c>
      <c r="H417">
        <v>10</v>
      </c>
      <c r="I417" t="s">
        <v>170</v>
      </c>
      <c r="J417" t="s">
        <v>171</v>
      </c>
      <c r="K417" t="s">
        <v>171</v>
      </c>
      <c r="L417" t="s">
        <v>182</v>
      </c>
      <c r="M417" s="8">
        <v>209484.13</v>
      </c>
      <c r="N417" s="8">
        <v>0</v>
      </c>
      <c r="O417" s="8">
        <v>0</v>
      </c>
      <c r="P417" s="8">
        <v>209484.13</v>
      </c>
      <c r="Q417" s="8">
        <v>6649.09</v>
      </c>
      <c r="R417" s="8">
        <v>189335.18</v>
      </c>
      <c r="S417" s="8">
        <v>0</v>
      </c>
      <c r="T417" s="8">
        <v>0</v>
      </c>
      <c r="U417" s="8">
        <v>209484.13</v>
      </c>
      <c r="V417" s="8">
        <v>195984.27</v>
      </c>
      <c r="W417" s="8">
        <v>0</v>
      </c>
      <c r="X417" s="8">
        <v>0</v>
      </c>
      <c r="Y417" s="8">
        <v>0</v>
      </c>
    </row>
    <row r="418" spans="1:25" outlineLevel="2" x14ac:dyDescent="0.3">
      <c r="A418">
        <v>-1</v>
      </c>
      <c r="B418">
        <v>100</v>
      </c>
      <c r="C418" t="s">
        <v>168</v>
      </c>
      <c r="D418">
        <v>0</v>
      </c>
      <c r="E418">
        <v>163</v>
      </c>
      <c r="F418">
        <v>2021</v>
      </c>
      <c r="G418" t="s">
        <v>169</v>
      </c>
      <c r="H418">
        <v>10</v>
      </c>
      <c r="I418" t="s">
        <v>170</v>
      </c>
      <c r="J418" t="s">
        <v>171</v>
      </c>
      <c r="K418" t="s">
        <v>171</v>
      </c>
      <c r="L418" t="s">
        <v>183</v>
      </c>
      <c r="M418" s="8">
        <v>5227478.1100000003</v>
      </c>
      <c r="N418" s="8">
        <v>0</v>
      </c>
      <c r="O418" s="8">
        <v>0</v>
      </c>
      <c r="P418" s="8">
        <v>5227478.1100000003</v>
      </c>
      <c r="Q418" s="8">
        <v>132535.35</v>
      </c>
      <c r="R418" s="8">
        <v>5080941.8600000003</v>
      </c>
      <c r="S418" s="8">
        <v>0</v>
      </c>
      <c r="T418" s="8">
        <v>0</v>
      </c>
      <c r="U418" s="8">
        <v>5227478.1100000003</v>
      </c>
      <c r="V418" s="8">
        <v>5213477.21</v>
      </c>
      <c r="W418" s="8">
        <v>0</v>
      </c>
      <c r="X418" s="8">
        <v>0</v>
      </c>
      <c r="Y418" s="8">
        <v>0</v>
      </c>
    </row>
    <row r="419" spans="1:25" outlineLevel="2" x14ac:dyDescent="0.3">
      <c r="A419">
        <v>-1</v>
      </c>
      <c r="B419">
        <v>100</v>
      </c>
      <c r="C419" t="s">
        <v>168</v>
      </c>
      <c r="D419">
        <v>0</v>
      </c>
      <c r="E419">
        <v>165</v>
      </c>
      <c r="F419">
        <v>2021</v>
      </c>
      <c r="G419" t="s">
        <v>169</v>
      </c>
      <c r="H419">
        <v>10</v>
      </c>
      <c r="I419" t="s">
        <v>170</v>
      </c>
      <c r="J419" t="s">
        <v>171</v>
      </c>
      <c r="K419" t="s">
        <v>171</v>
      </c>
      <c r="L419" t="s">
        <v>184</v>
      </c>
      <c r="M419" s="8">
        <v>0.06</v>
      </c>
      <c r="N419" s="8">
        <v>0</v>
      </c>
      <c r="O419" s="8">
        <v>0</v>
      </c>
      <c r="P419" s="8">
        <v>0.06</v>
      </c>
      <c r="Q419" s="8">
        <v>0</v>
      </c>
      <c r="R419" s="8">
        <v>56516</v>
      </c>
      <c r="S419" s="8">
        <v>0</v>
      </c>
      <c r="T419" s="8">
        <v>0</v>
      </c>
      <c r="U419" s="8">
        <v>0.06</v>
      </c>
      <c r="V419" s="8">
        <v>56516</v>
      </c>
      <c r="W419" s="8">
        <v>0</v>
      </c>
      <c r="X419" s="8">
        <v>0</v>
      </c>
      <c r="Y419" s="8">
        <v>0</v>
      </c>
    </row>
    <row r="420" spans="1:25" outlineLevel="2" x14ac:dyDescent="0.3">
      <c r="A420">
        <v>-1</v>
      </c>
      <c r="B420">
        <v>100</v>
      </c>
      <c r="C420" t="s">
        <v>168</v>
      </c>
      <c r="D420">
        <v>0</v>
      </c>
      <c r="E420">
        <v>188</v>
      </c>
      <c r="F420">
        <v>2021</v>
      </c>
      <c r="G420" t="s">
        <v>169</v>
      </c>
      <c r="H420">
        <v>10</v>
      </c>
      <c r="I420" t="s">
        <v>170</v>
      </c>
      <c r="J420" t="s">
        <v>171</v>
      </c>
      <c r="K420" t="s">
        <v>171</v>
      </c>
      <c r="L420" t="s">
        <v>185</v>
      </c>
      <c r="M420" s="8">
        <v>9326513.3000000007</v>
      </c>
      <c r="N420" s="8">
        <v>0</v>
      </c>
      <c r="O420" s="8">
        <v>0</v>
      </c>
      <c r="P420" s="8">
        <v>9326513.3100000005</v>
      </c>
      <c r="Q420" s="8">
        <v>16407.25</v>
      </c>
      <c r="R420" s="8">
        <v>9295808.4600000009</v>
      </c>
      <c r="S420" s="8">
        <v>0</v>
      </c>
      <c r="T420" s="8">
        <v>0</v>
      </c>
      <c r="U420" s="8">
        <v>9326513.3000000007</v>
      </c>
      <c r="V420" s="8">
        <v>9312215.7100000009</v>
      </c>
      <c r="W420" s="8">
        <v>0</v>
      </c>
      <c r="X420" s="8">
        <v>0</v>
      </c>
      <c r="Y420" s="8">
        <v>0</v>
      </c>
    </row>
    <row r="421" spans="1:25" outlineLevel="2" x14ac:dyDescent="0.3">
      <c r="A421">
        <v>-1</v>
      </c>
      <c r="B421">
        <v>100</v>
      </c>
      <c r="C421" t="s">
        <v>168</v>
      </c>
      <c r="D421">
        <v>0</v>
      </c>
      <c r="E421">
        <v>193</v>
      </c>
      <c r="F421">
        <v>2021</v>
      </c>
      <c r="G421" t="s">
        <v>169</v>
      </c>
      <c r="H421">
        <v>10</v>
      </c>
      <c r="I421" t="s">
        <v>170</v>
      </c>
      <c r="J421" t="s">
        <v>171</v>
      </c>
      <c r="K421" t="s">
        <v>171</v>
      </c>
      <c r="L421" t="s">
        <v>186</v>
      </c>
      <c r="M421" s="8">
        <v>1564394.37</v>
      </c>
      <c r="N421" s="8">
        <v>0</v>
      </c>
      <c r="O421" s="8">
        <v>0</v>
      </c>
      <c r="P421" s="8">
        <v>1564394.37</v>
      </c>
      <c r="Q421" s="8">
        <v>0</v>
      </c>
      <c r="R421" s="8">
        <v>0</v>
      </c>
      <c r="S421" s="8">
        <v>0</v>
      </c>
      <c r="T421" s="8">
        <v>0</v>
      </c>
      <c r="U421" s="8">
        <v>1564394.37</v>
      </c>
      <c r="V421" s="8">
        <v>0</v>
      </c>
      <c r="W421" s="8">
        <v>0</v>
      </c>
      <c r="X421" s="8">
        <v>0</v>
      </c>
      <c r="Y421" s="8">
        <v>0</v>
      </c>
    </row>
    <row r="422" spans="1:25" outlineLevel="2" x14ac:dyDescent="0.3">
      <c r="A422">
        <v>-1</v>
      </c>
      <c r="B422">
        <v>100</v>
      </c>
      <c r="C422" t="s">
        <v>168</v>
      </c>
      <c r="D422">
        <v>0</v>
      </c>
      <c r="E422">
        <v>189</v>
      </c>
      <c r="F422">
        <v>2021</v>
      </c>
      <c r="G422" t="s">
        <v>169</v>
      </c>
      <c r="H422">
        <v>10</v>
      </c>
      <c r="I422" t="s">
        <v>170</v>
      </c>
      <c r="J422" t="s">
        <v>171</v>
      </c>
      <c r="K422" t="s">
        <v>171</v>
      </c>
      <c r="L422" t="s">
        <v>187</v>
      </c>
      <c r="M422" s="8">
        <v>7235280.8399999999</v>
      </c>
      <c r="N422" s="8">
        <v>0</v>
      </c>
      <c r="O422" s="8">
        <v>0</v>
      </c>
      <c r="P422" s="8">
        <v>10940171.91</v>
      </c>
      <c r="Q422" s="8">
        <v>1264553.6399999999</v>
      </c>
      <c r="R422" s="8">
        <v>12964010.5</v>
      </c>
      <c r="S422" s="8">
        <v>-7409782.1399999997</v>
      </c>
      <c r="T422" s="8">
        <v>1517527.58</v>
      </c>
      <c r="U422" s="8">
        <v>14645062.98</v>
      </c>
      <c r="V422" s="8">
        <v>6858021.4699999997</v>
      </c>
      <c r="W422" s="8">
        <v>1478288.1</v>
      </c>
      <c r="X422" s="8">
        <v>12370976.32</v>
      </c>
      <c r="Y422" s="8">
        <v>0</v>
      </c>
    </row>
    <row r="423" spans="1:25" outlineLevel="2" x14ac:dyDescent="0.3">
      <c r="A423">
        <v>-1</v>
      </c>
      <c r="B423">
        <v>100</v>
      </c>
      <c r="C423" t="s">
        <v>168</v>
      </c>
      <c r="D423">
        <v>0</v>
      </c>
      <c r="E423">
        <v>181</v>
      </c>
      <c r="F423">
        <v>2021</v>
      </c>
      <c r="G423" t="s">
        <v>169</v>
      </c>
      <c r="H423">
        <v>10</v>
      </c>
      <c r="I423" t="s">
        <v>170</v>
      </c>
      <c r="J423" t="s">
        <v>171</v>
      </c>
      <c r="K423" t="s">
        <v>171</v>
      </c>
      <c r="L423" t="s">
        <v>188</v>
      </c>
      <c r="M423" s="8">
        <v>3782625.5</v>
      </c>
      <c r="N423" s="8">
        <v>0</v>
      </c>
      <c r="O423" s="8">
        <v>0</v>
      </c>
      <c r="P423" s="8">
        <v>3782625.5</v>
      </c>
      <c r="Q423" s="8">
        <v>117298.65</v>
      </c>
      <c r="R423" s="8">
        <v>3518221.75</v>
      </c>
      <c r="S423" s="8">
        <v>0</v>
      </c>
      <c r="T423" s="8">
        <v>0</v>
      </c>
      <c r="U423" s="8">
        <v>3782625.5</v>
      </c>
      <c r="V423" s="8">
        <v>3635520.4</v>
      </c>
      <c r="W423" s="8">
        <v>0</v>
      </c>
      <c r="X423" s="8">
        <v>0</v>
      </c>
      <c r="Y423" s="8">
        <v>0</v>
      </c>
    </row>
    <row r="424" spans="1:25" outlineLevel="2" x14ac:dyDescent="0.3">
      <c r="A424">
        <v>-1</v>
      </c>
      <c r="B424">
        <v>100</v>
      </c>
      <c r="C424" t="s">
        <v>168</v>
      </c>
      <c r="D424">
        <v>0</v>
      </c>
      <c r="E424">
        <v>227</v>
      </c>
      <c r="F424">
        <v>2021</v>
      </c>
      <c r="G424" t="s">
        <v>169</v>
      </c>
      <c r="H424">
        <v>10</v>
      </c>
      <c r="I424" t="s">
        <v>170</v>
      </c>
      <c r="J424" t="s">
        <v>171</v>
      </c>
      <c r="K424" t="s">
        <v>171</v>
      </c>
      <c r="L424" t="s">
        <v>189</v>
      </c>
      <c r="M424" s="8">
        <v>83782</v>
      </c>
      <c r="N424" s="8">
        <v>0</v>
      </c>
      <c r="O424" s="8">
        <v>0</v>
      </c>
      <c r="P424" s="8">
        <v>83782</v>
      </c>
      <c r="Q424" s="8">
        <v>0</v>
      </c>
      <c r="R424" s="8">
        <v>0</v>
      </c>
      <c r="S424" s="8">
        <v>0</v>
      </c>
      <c r="T424" s="8">
        <v>0</v>
      </c>
      <c r="U424" s="8">
        <v>83782</v>
      </c>
      <c r="V424" s="8">
        <v>0</v>
      </c>
      <c r="W424" s="8">
        <v>0</v>
      </c>
      <c r="X424" s="8">
        <v>0</v>
      </c>
      <c r="Y424" s="8">
        <v>0</v>
      </c>
    </row>
    <row r="425" spans="1:25" outlineLevel="2" x14ac:dyDescent="0.3">
      <c r="A425">
        <v>-1</v>
      </c>
      <c r="B425">
        <v>100</v>
      </c>
      <c r="C425" t="s">
        <v>168</v>
      </c>
      <c r="D425">
        <v>0</v>
      </c>
      <c r="E425">
        <v>233</v>
      </c>
      <c r="F425">
        <v>2021</v>
      </c>
      <c r="G425" t="s">
        <v>169</v>
      </c>
      <c r="H425">
        <v>10</v>
      </c>
      <c r="I425" t="s">
        <v>170</v>
      </c>
      <c r="J425" t="s">
        <v>171</v>
      </c>
      <c r="K425" t="s">
        <v>171</v>
      </c>
      <c r="L425" t="s">
        <v>190</v>
      </c>
      <c r="M425" s="8">
        <v>6273874.0899999999</v>
      </c>
      <c r="N425" s="8">
        <v>0</v>
      </c>
      <c r="O425" s="8">
        <v>0</v>
      </c>
      <c r="P425" s="8">
        <v>6273874.0899999999</v>
      </c>
      <c r="Q425" s="8">
        <v>97939.3</v>
      </c>
      <c r="R425" s="8">
        <v>6139915.9699999997</v>
      </c>
      <c r="S425" s="8">
        <v>0</v>
      </c>
      <c r="T425" s="8">
        <v>0</v>
      </c>
      <c r="U425" s="8">
        <v>6273874.0899999999</v>
      </c>
      <c r="V425" s="8">
        <v>6237855.2699999996</v>
      </c>
      <c r="W425" s="8">
        <v>0</v>
      </c>
      <c r="X425" s="8">
        <v>0</v>
      </c>
      <c r="Y425" s="8">
        <v>0</v>
      </c>
    </row>
    <row r="426" spans="1:25" outlineLevel="2" x14ac:dyDescent="0.3">
      <c r="A426">
        <v>-1</v>
      </c>
      <c r="B426">
        <v>100</v>
      </c>
      <c r="C426" t="s">
        <v>168</v>
      </c>
      <c r="D426">
        <v>0</v>
      </c>
      <c r="E426">
        <v>187</v>
      </c>
      <c r="F426">
        <v>2021</v>
      </c>
      <c r="G426" t="s">
        <v>169</v>
      </c>
      <c r="H426">
        <v>10</v>
      </c>
      <c r="I426" t="s">
        <v>170</v>
      </c>
      <c r="J426" t="s">
        <v>171</v>
      </c>
      <c r="K426" t="s">
        <v>171</v>
      </c>
      <c r="L426" t="s">
        <v>191</v>
      </c>
      <c r="M426" s="8">
        <v>411158.45</v>
      </c>
      <c r="N426" s="8">
        <v>0</v>
      </c>
      <c r="O426" s="8">
        <v>0</v>
      </c>
      <c r="P426" s="8">
        <v>411158.45</v>
      </c>
      <c r="Q426" s="8">
        <v>11703.73</v>
      </c>
      <c r="R426" s="8">
        <v>390126.37</v>
      </c>
      <c r="S426" s="8">
        <v>0</v>
      </c>
      <c r="T426" s="8">
        <v>0</v>
      </c>
      <c r="U426" s="8">
        <v>411158.45</v>
      </c>
      <c r="V426" s="8">
        <v>401830.1</v>
      </c>
      <c r="W426" s="8">
        <v>0</v>
      </c>
      <c r="X426" s="8">
        <v>0</v>
      </c>
      <c r="Y426" s="8">
        <v>0</v>
      </c>
    </row>
    <row r="427" spans="1:25" outlineLevel="2" x14ac:dyDescent="0.3">
      <c r="A427">
        <v>-1</v>
      </c>
      <c r="B427">
        <v>100</v>
      </c>
      <c r="C427" t="s">
        <v>168</v>
      </c>
      <c r="D427">
        <v>0</v>
      </c>
      <c r="E427">
        <v>231</v>
      </c>
      <c r="F427">
        <v>2021</v>
      </c>
      <c r="G427" t="s">
        <v>169</v>
      </c>
      <c r="H427">
        <v>10</v>
      </c>
      <c r="I427" t="s">
        <v>170</v>
      </c>
      <c r="J427" t="s">
        <v>171</v>
      </c>
      <c r="K427" t="s">
        <v>171</v>
      </c>
      <c r="L427" t="s">
        <v>192</v>
      </c>
      <c r="M427" s="8">
        <v>233454.65</v>
      </c>
      <c r="N427" s="8">
        <v>0</v>
      </c>
      <c r="O427" s="8">
        <v>0</v>
      </c>
      <c r="P427" s="8">
        <v>233454.65</v>
      </c>
      <c r="Q427" s="8">
        <v>6234.75</v>
      </c>
      <c r="R427" s="8">
        <v>234065.83</v>
      </c>
      <c r="S427" s="8">
        <v>0</v>
      </c>
      <c r="T427" s="8">
        <v>0</v>
      </c>
      <c r="U427" s="8">
        <v>233454.65</v>
      </c>
      <c r="V427" s="8">
        <v>240300.58</v>
      </c>
      <c r="W427" s="8">
        <v>0</v>
      </c>
      <c r="X427" s="8">
        <v>0</v>
      </c>
      <c r="Y427" s="8">
        <v>0</v>
      </c>
    </row>
    <row r="428" spans="1:25" outlineLevel="2" x14ac:dyDescent="0.3">
      <c r="A428">
        <v>-1</v>
      </c>
      <c r="B428">
        <v>100</v>
      </c>
      <c r="C428" t="s">
        <v>168</v>
      </c>
      <c r="D428">
        <v>0</v>
      </c>
      <c r="E428">
        <v>504</v>
      </c>
      <c r="F428">
        <v>2021</v>
      </c>
      <c r="G428" t="s">
        <v>169</v>
      </c>
      <c r="H428">
        <v>10</v>
      </c>
      <c r="I428" t="s">
        <v>170</v>
      </c>
      <c r="J428" t="s">
        <v>171</v>
      </c>
      <c r="K428" t="s">
        <v>171</v>
      </c>
      <c r="L428" t="s">
        <v>193</v>
      </c>
      <c r="M428" s="8">
        <v>8994775.1999999993</v>
      </c>
      <c r="N428" s="8">
        <v>0</v>
      </c>
      <c r="O428" s="8">
        <v>0</v>
      </c>
      <c r="P428" s="8">
        <v>8994775.1999999993</v>
      </c>
      <c r="Q428" s="8">
        <v>230631.56</v>
      </c>
      <c r="R428" s="8">
        <v>1098201.24</v>
      </c>
      <c r="S428" s="8">
        <v>0</v>
      </c>
      <c r="T428" s="8">
        <v>0</v>
      </c>
      <c r="U428" s="8">
        <v>8994775.1999999993</v>
      </c>
      <c r="V428" s="8">
        <v>1328832.8</v>
      </c>
      <c r="W428" s="8">
        <v>0</v>
      </c>
      <c r="X428" s="8">
        <v>0</v>
      </c>
      <c r="Y428" s="8">
        <v>0</v>
      </c>
    </row>
    <row r="429" spans="1:25" outlineLevel="2" x14ac:dyDescent="0.3">
      <c r="A429">
        <v>-1</v>
      </c>
      <c r="B429">
        <v>100</v>
      </c>
      <c r="C429" t="s">
        <v>168</v>
      </c>
      <c r="D429">
        <v>0</v>
      </c>
      <c r="E429">
        <v>169</v>
      </c>
      <c r="F429">
        <v>2021</v>
      </c>
      <c r="G429" t="s">
        <v>169</v>
      </c>
      <c r="H429">
        <v>10</v>
      </c>
      <c r="I429" t="s">
        <v>170</v>
      </c>
      <c r="J429" t="s">
        <v>171</v>
      </c>
      <c r="K429" t="s">
        <v>171</v>
      </c>
      <c r="L429" t="s">
        <v>194</v>
      </c>
      <c r="M429" s="8">
        <v>640348.78</v>
      </c>
      <c r="N429" s="8">
        <v>0</v>
      </c>
      <c r="O429" s="8">
        <v>0</v>
      </c>
      <c r="P429" s="8">
        <v>640348.78</v>
      </c>
      <c r="Q429" s="8">
        <v>16588.509999999998</v>
      </c>
      <c r="R429" s="8">
        <v>304925.86</v>
      </c>
      <c r="S429" s="8">
        <v>0</v>
      </c>
      <c r="T429" s="8">
        <v>0</v>
      </c>
      <c r="U429" s="8">
        <v>640348.78</v>
      </c>
      <c r="V429" s="8">
        <v>321514.37</v>
      </c>
      <c r="W429" s="8">
        <v>0</v>
      </c>
      <c r="X429" s="8">
        <v>0</v>
      </c>
      <c r="Y429" s="8">
        <v>0</v>
      </c>
    </row>
    <row r="430" spans="1:25" outlineLevel="2" x14ac:dyDescent="0.3">
      <c r="A430">
        <v>-1</v>
      </c>
      <c r="B430">
        <v>100</v>
      </c>
      <c r="C430" t="s">
        <v>168</v>
      </c>
      <c r="D430">
        <v>0</v>
      </c>
      <c r="E430">
        <v>170</v>
      </c>
      <c r="F430">
        <v>2021</v>
      </c>
      <c r="G430" t="s">
        <v>169</v>
      </c>
      <c r="H430">
        <v>10</v>
      </c>
      <c r="I430" t="s">
        <v>170</v>
      </c>
      <c r="J430" t="s">
        <v>171</v>
      </c>
      <c r="K430" t="s">
        <v>171</v>
      </c>
      <c r="L430" t="s">
        <v>195</v>
      </c>
      <c r="M430" s="8">
        <v>76191.34</v>
      </c>
      <c r="N430" s="8">
        <v>0</v>
      </c>
      <c r="O430" s="8">
        <v>0</v>
      </c>
      <c r="P430" s="8">
        <v>76191.34</v>
      </c>
      <c r="Q430" s="8">
        <v>1953.54</v>
      </c>
      <c r="R430" s="8">
        <v>39053.1</v>
      </c>
      <c r="S430" s="8">
        <v>0</v>
      </c>
      <c r="T430" s="8">
        <v>0</v>
      </c>
      <c r="U430" s="8">
        <v>76191.34</v>
      </c>
      <c r="V430" s="8">
        <v>41006.639999999999</v>
      </c>
      <c r="W430" s="8">
        <v>0</v>
      </c>
      <c r="X430" s="8">
        <v>0</v>
      </c>
      <c r="Y430" s="8">
        <v>0</v>
      </c>
    </row>
    <row r="431" spans="1:25" outlineLevel="2" x14ac:dyDescent="0.3">
      <c r="A431">
        <v>-1</v>
      </c>
      <c r="B431">
        <v>100</v>
      </c>
      <c r="C431" t="s">
        <v>168</v>
      </c>
      <c r="D431">
        <v>0</v>
      </c>
      <c r="E431">
        <v>171</v>
      </c>
      <c r="F431">
        <v>2021</v>
      </c>
      <c r="G431" t="s">
        <v>169</v>
      </c>
      <c r="H431">
        <v>10</v>
      </c>
      <c r="I431" t="s">
        <v>170</v>
      </c>
      <c r="J431" t="s">
        <v>171</v>
      </c>
      <c r="K431" t="s">
        <v>171</v>
      </c>
      <c r="L431" t="s">
        <v>196</v>
      </c>
      <c r="M431" s="8">
        <v>7028.36</v>
      </c>
      <c r="N431" s="8">
        <v>0</v>
      </c>
      <c r="O431" s="8">
        <v>0</v>
      </c>
      <c r="P431" s="8">
        <v>7028.36</v>
      </c>
      <c r="Q431" s="8">
        <v>180.21</v>
      </c>
      <c r="R431" s="8">
        <v>3341.53</v>
      </c>
      <c r="S431" s="8">
        <v>0</v>
      </c>
      <c r="T431" s="8">
        <v>0</v>
      </c>
      <c r="U431" s="8">
        <v>7028.36</v>
      </c>
      <c r="V431" s="8">
        <v>3521.74</v>
      </c>
      <c r="W431" s="8">
        <v>0</v>
      </c>
      <c r="X431" s="8">
        <v>0</v>
      </c>
      <c r="Y431" s="8">
        <v>0</v>
      </c>
    </row>
    <row r="432" spans="1:25" outlineLevel="2" x14ac:dyDescent="0.3">
      <c r="A432">
        <v>-1</v>
      </c>
      <c r="B432">
        <v>100</v>
      </c>
      <c r="C432" t="s">
        <v>168</v>
      </c>
      <c r="D432">
        <v>0</v>
      </c>
      <c r="E432">
        <v>172</v>
      </c>
      <c r="F432">
        <v>2021</v>
      </c>
      <c r="G432" t="s">
        <v>169</v>
      </c>
      <c r="H432">
        <v>10</v>
      </c>
      <c r="I432" t="s">
        <v>170</v>
      </c>
      <c r="J432" t="s">
        <v>171</v>
      </c>
      <c r="K432" t="s">
        <v>171</v>
      </c>
      <c r="L432" t="s">
        <v>197</v>
      </c>
      <c r="M432" s="8">
        <v>120830.5</v>
      </c>
      <c r="N432" s="8">
        <v>0</v>
      </c>
      <c r="O432" s="8">
        <v>0</v>
      </c>
      <c r="P432" s="8">
        <v>120830.5</v>
      </c>
      <c r="Q432" s="8">
        <v>3115.27</v>
      </c>
      <c r="R432" s="8">
        <v>55910.78</v>
      </c>
      <c r="S432" s="8">
        <v>0</v>
      </c>
      <c r="T432" s="8">
        <v>0</v>
      </c>
      <c r="U432" s="8">
        <v>120830.5</v>
      </c>
      <c r="V432" s="8">
        <v>59026.05</v>
      </c>
      <c r="W432" s="8">
        <v>0</v>
      </c>
      <c r="X432" s="8">
        <v>0</v>
      </c>
      <c r="Y432" s="8">
        <v>0</v>
      </c>
    </row>
    <row r="433" spans="1:25" outlineLevel="2" x14ac:dyDescent="0.3">
      <c r="A433">
        <v>-1</v>
      </c>
      <c r="B433">
        <v>100</v>
      </c>
      <c r="C433" t="s">
        <v>168</v>
      </c>
      <c r="D433">
        <v>0</v>
      </c>
      <c r="E433">
        <v>174</v>
      </c>
      <c r="F433">
        <v>2021</v>
      </c>
      <c r="G433" t="s">
        <v>169</v>
      </c>
      <c r="H433">
        <v>10</v>
      </c>
      <c r="I433" t="s">
        <v>170</v>
      </c>
      <c r="J433" t="s">
        <v>171</v>
      </c>
      <c r="K433" t="s">
        <v>171</v>
      </c>
      <c r="L433" t="s">
        <v>198</v>
      </c>
      <c r="M433" s="8">
        <v>52220389.100000001</v>
      </c>
      <c r="N433" s="8">
        <v>0</v>
      </c>
      <c r="O433" s="8">
        <v>0</v>
      </c>
      <c r="P433" s="8">
        <v>52220389.100000001</v>
      </c>
      <c r="Q433" s="8">
        <v>1406327.79</v>
      </c>
      <c r="R433" s="8">
        <v>36342947.899999999</v>
      </c>
      <c r="S433" s="8">
        <v>0</v>
      </c>
      <c r="T433" s="8">
        <v>0</v>
      </c>
      <c r="U433" s="8">
        <v>52220389.100000001</v>
      </c>
      <c r="V433" s="8">
        <v>37749275.689999998</v>
      </c>
      <c r="W433" s="8">
        <v>0</v>
      </c>
      <c r="X433" s="8">
        <v>0</v>
      </c>
      <c r="Y433" s="8">
        <v>0</v>
      </c>
    </row>
    <row r="434" spans="1:25" outlineLevel="2" x14ac:dyDescent="0.3">
      <c r="A434">
        <v>-1</v>
      </c>
      <c r="B434">
        <v>100</v>
      </c>
      <c r="C434" t="s">
        <v>168</v>
      </c>
      <c r="D434">
        <v>0</v>
      </c>
      <c r="E434">
        <v>175</v>
      </c>
      <c r="F434">
        <v>2021</v>
      </c>
      <c r="G434" t="s">
        <v>169</v>
      </c>
      <c r="H434">
        <v>10</v>
      </c>
      <c r="I434" t="s">
        <v>170</v>
      </c>
      <c r="J434" t="s">
        <v>171</v>
      </c>
      <c r="K434" t="s">
        <v>171</v>
      </c>
      <c r="L434" t="s">
        <v>199</v>
      </c>
      <c r="M434" s="8">
        <v>16</v>
      </c>
      <c r="N434" s="8">
        <v>0</v>
      </c>
      <c r="O434" s="8">
        <v>0</v>
      </c>
      <c r="P434" s="8">
        <v>16</v>
      </c>
      <c r="Q434" s="8">
        <v>0.41</v>
      </c>
      <c r="R434" s="8">
        <v>10.25</v>
      </c>
      <c r="S434" s="8">
        <v>0</v>
      </c>
      <c r="T434" s="8">
        <v>0</v>
      </c>
      <c r="U434" s="8">
        <v>16</v>
      </c>
      <c r="V434" s="8">
        <v>10.66</v>
      </c>
      <c r="W434" s="8">
        <v>0</v>
      </c>
      <c r="X434" s="8">
        <v>0</v>
      </c>
      <c r="Y434" s="8">
        <v>0</v>
      </c>
    </row>
    <row r="435" spans="1:25" outlineLevel="2" x14ac:dyDescent="0.3">
      <c r="A435">
        <v>-1</v>
      </c>
      <c r="B435">
        <v>100</v>
      </c>
      <c r="C435" t="s">
        <v>168</v>
      </c>
      <c r="D435">
        <v>0</v>
      </c>
      <c r="E435">
        <v>177</v>
      </c>
      <c r="F435">
        <v>2021</v>
      </c>
      <c r="G435" t="s">
        <v>169</v>
      </c>
      <c r="H435">
        <v>10</v>
      </c>
      <c r="I435" t="s">
        <v>170</v>
      </c>
      <c r="J435" t="s">
        <v>171</v>
      </c>
      <c r="K435" t="s">
        <v>171</v>
      </c>
      <c r="L435" t="s">
        <v>200</v>
      </c>
      <c r="M435" s="8">
        <v>82</v>
      </c>
      <c r="N435" s="8">
        <v>0</v>
      </c>
      <c r="O435" s="8">
        <v>0</v>
      </c>
      <c r="P435" s="8">
        <v>82</v>
      </c>
      <c r="Q435" s="8">
        <v>2.6</v>
      </c>
      <c r="R435" s="8">
        <v>65</v>
      </c>
      <c r="S435" s="8">
        <v>0</v>
      </c>
      <c r="T435" s="8">
        <v>0</v>
      </c>
      <c r="U435" s="8">
        <v>82</v>
      </c>
      <c r="V435" s="8">
        <v>67.599999999999994</v>
      </c>
      <c r="W435" s="8">
        <v>0</v>
      </c>
      <c r="X435" s="8">
        <v>0</v>
      </c>
      <c r="Y435" s="8">
        <v>0</v>
      </c>
    </row>
    <row r="436" spans="1:25" outlineLevel="2" x14ac:dyDescent="0.3">
      <c r="A436">
        <v>-1</v>
      </c>
      <c r="B436">
        <v>100</v>
      </c>
      <c r="C436" t="s">
        <v>168</v>
      </c>
      <c r="D436">
        <v>0</v>
      </c>
      <c r="E436">
        <v>178</v>
      </c>
      <c r="F436">
        <v>2021</v>
      </c>
      <c r="G436" t="s">
        <v>169</v>
      </c>
      <c r="H436">
        <v>10</v>
      </c>
      <c r="I436" t="s">
        <v>170</v>
      </c>
      <c r="J436" t="s">
        <v>171</v>
      </c>
      <c r="K436" t="s">
        <v>171</v>
      </c>
      <c r="L436" t="s">
        <v>201</v>
      </c>
      <c r="M436" s="8">
        <v>390</v>
      </c>
      <c r="N436" s="8">
        <v>0</v>
      </c>
      <c r="O436" s="8">
        <v>0</v>
      </c>
      <c r="P436" s="8">
        <v>390</v>
      </c>
      <c r="Q436" s="8">
        <v>12.38</v>
      </c>
      <c r="R436" s="8">
        <v>309.5</v>
      </c>
      <c r="S436" s="8">
        <v>0</v>
      </c>
      <c r="T436" s="8">
        <v>0</v>
      </c>
      <c r="U436" s="8">
        <v>390</v>
      </c>
      <c r="V436" s="8">
        <v>321.88</v>
      </c>
      <c r="W436" s="8">
        <v>0</v>
      </c>
      <c r="X436" s="8">
        <v>0</v>
      </c>
      <c r="Y436" s="8">
        <v>0</v>
      </c>
    </row>
    <row r="437" spans="1:25" outlineLevel="2" x14ac:dyDescent="0.3">
      <c r="A437">
        <v>-1</v>
      </c>
      <c r="B437">
        <v>100</v>
      </c>
      <c r="C437" t="s">
        <v>168</v>
      </c>
      <c r="D437">
        <v>0</v>
      </c>
      <c r="E437">
        <v>179</v>
      </c>
      <c r="F437">
        <v>2021</v>
      </c>
      <c r="G437" t="s">
        <v>169</v>
      </c>
      <c r="H437">
        <v>10</v>
      </c>
      <c r="I437" t="s">
        <v>170</v>
      </c>
      <c r="J437" t="s">
        <v>171</v>
      </c>
      <c r="K437" t="s">
        <v>171</v>
      </c>
      <c r="L437" t="s">
        <v>202</v>
      </c>
      <c r="M437" s="8">
        <v>290</v>
      </c>
      <c r="N437" s="8">
        <v>0</v>
      </c>
      <c r="O437" s="8">
        <v>0</v>
      </c>
      <c r="P437" s="8">
        <v>290</v>
      </c>
      <c r="Q437" s="8">
        <v>8.48</v>
      </c>
      <c r="R437" s="8">
        <v>211.99</v>
      </c>
      <c r="S437" s="8">
        <v>0</v>
      </c>
      <c r="T437" s="8">
        <v>0</v>
      </c>
      <c r="U437" s="8">
        <v>290</v>
      </c>
      <c r="V437" s="8">
        <v>220.47</v>
      </c>
      <c r="W437" s="8">
        <v>0</v>
      </c>
      <c r="X437" s="8">
        <v>0</v>
      </c>
      <c r="Y437" s="8">
        <v>0</v>
      </c>
    </row>
    <row r="438" spans="1:25" outlineLevel="2" x14ac:dyDescent="0.3">
      <c r="A438">
        <v>-1</v>
      </c>
      <c r="B438">
        <v>100</v>
      </c>
      <c r="C438" t="s">
        <v>168</v>
      </c>
      <c r="D438">
        <v>0</v>
      </c>
      <c r="E438">
        <v>180</v>
      </c>
      <c r="F438">
        <v>2021</v>
      </c>
      <c r="G438" t="s">
        <v>169</v>
      </c>
      <c r="H438">
        <v>10</v>
      </c>
      <c r="I438" t="s">
        <v>170</v>
      </c>
      <c r="J438" t="s">
        <v>171</v>
      </c>
      <c r="K438" t="s">
        <v>171</v>
      </c>
      <c r="L438" t="s">
        <v>203</v>
      </c>
      <c r="M438" s="8">
        <v>3033672.82</v>
      </c>
      <c r="N438" s="8">
        <v>0</v>
      </c>
      <c r="O438" s="8">
        <v>0</v>
      </c>
      <c r="P438" s="8">
        <v>3033672.82</v>
      </c>
      <c r="Q438" s="8">
        <v>77783.38</v>
      </c>
      <c r="R438" s="8">
        <v>638815.36</v>
      </c>
      <c r="S438" s="8">
        <v>0</v>
      </c>
      <c r="T438" s="8">
        <v>0</v>
      </c>
      <c r="U438" s="8">
        <v>3033672.82</v>
      </c>
      <c r="V438" s="8">
        <v>716598.74</v>
      </c>
      <c r="W438" s="8">
        <v>0</v>
      </c>
      <c r="X438" s="8">
        <v>0</v>
      </c>
      <c r="Y438" s="8">
        <v>0</v>
      </c>
    </row>
    <row r="439" spans="1:25" outlineLevel="2" x14ac:dyDescent="0.3">
      <c r="A439">
        <v>-1</v>
      </c>
      <c r="B439">
        <v>100</v>
      </c>
      <c r="C439" t="s">
        <v>168</v>
      </c>
      <c r="D439">
        <v>0</v>
      </c>
      <c r="E439">
        <v>166</v>
      </c>
      <c r="F439">
        <v>2021</v>
      </c>
      <c r="G439" t="s">
        <v>169</v>
      </c>
      <c r="H439">
        <v>10</v>
      </c>
      <c r="I439" t="s">
        <v>170</v>
      </c>
      <c r="J439" t="s">
        <v>171</v>
      </c>
      <c r="K439" t="s">
        <v>171</v>
      </c>
      <c r="L439" t="s">
        <v>204</v>
      </c>
      <c r="M439" s="8">
        <v>-14328734.199999999</v>
      </c>
      <c r="N439" s="8">
        <v>0</v>
      </c>
      <c r="O439" s="8">
        <v>0</v>
      </c>
      <c r="P439" s="8">
        <v>-14328734.199999999</v>
      </c>
      <c r="Q439" s="8">
        <v>0</v>
      </c>
      <c r="R439" s="8">
        <v>-14328734.199999999</v>
      </c>
      <c r="S439" s="8">
        <v>0</v>
      </c>
      <c r="T439" s="8">
        <v>0</v>
      </c>
      <c r="U439" s="8">
        <v>-14328734.199999999</v>
      </c>
      <c r="V439" s="8">
        <v>-14328734.199999999</v>
      </c>
      <c r="W439" s="8">
        <v>0</v>
      </c>
      <c r="X439" s="8">
        <v>0</v>
      </c>
      <c r="Y439" s="8">
        <v>0</v>
      </c>
    </row>
    <row r="440" spans="1:25" outlineLevel="2" x14ac:dyDescent="0.3">
      <c r="A440">
        <v>-1</v>
      </c>
      <c r="B440">
        <v>100</v>
      </c>
      <c r="C440" t="s">
        <v>168</v>
      </c>
      <c r="D440">
        <v>0</v>
      </c>
      <c r="E440">
        <v>167</v>
      </c>
      <c r="F440">
        <v>2021</v>
      </c>
      <c r="G440" t="s">
        <v>169</v>
      </c>
      <c r="H440">
        <v>10</v>
      </c>
      <c r="I440" t="s">
        <v>170</v>
      </c>
      <c r="J440" t="s">
        <v>171</v>
      </c>
      <c r="K440" t="s">
        <v>171</v>
      </c>
      <c r="L440" t="s">
        <v>205</v>
      </c>
      <c r="M440" s="8">
        <v>348126.89</v>
      </c>
      <c r="N440" s="8">
        <v>0</v>
      </c>
      <c r="O440" s="8">
        <v>0</v>
      </c>
      <c r="P440" s="8">
        <v>348126.89</v>
      </c>
      <c r="Q440" s="8">
        <v>0</v>
      </c>
      <c r="R440" s="8">
        <v>348126.89</v>
      </c>
      <c r="S440" s="8">
        <v>0</v>
      </c>
      <c r="T440" s="8">
        <v>0</v>
      </c>
      <c r="U440" s="8">
        <v>348126.89</v>
      </c>
      <c r="V440" s="8">
        <v>348126.89</v>
      </c>
      <c r="W440" s="8">
        <v>0</v>
      </c>
      <c r="X440" s="8">
        <v>0</v>
      </c>
      <c r="Y440" s="8">
        <v>0</v>
      </c>
    </row>
    <row r="441" spans="1:25" outlineLevel="2" x14ac:dyDescent="0.3">
      <c r="A441">
        <v>-1</v>
      </c>
      <c r="B441">
        <v>100</v>
      </c>
      <c r="C441" t="s">
        <v>168</v>
      </c>
      <c r="D441">
        <v>0</v>
      </c>
      <c r="E441">
        <v>168</v>
      </c>
      <c r="F441">
        <v>2021</v>
      </c>
      <c r="G441" t="s">
        <v>169</v>
      </c>
      <c r="H441">
        <v>10</v>
      </c>
      <c r="I441" t="s">
        <v>170</v>
      </c>
      <c r="J441" t="s">
        <v>171</v>
      </c>
      <c r="K441" t="s">
        <v>171</v>
      </c>
      <c r="L441" t="s">
        <v>206</v>
      </c>
      <c r="M441" s="8">
        <v>104801.2</v>
      </c>
      <c r="N441" s="8">
        <v>0</v>
      </c>
      <c r="O441" s="8">
        <v>0</v>
      </c>
      <c r="P441" s="8">
        <v>104801.2</v>
      </c>
      <c r="Q441" s="8">
        <v>0</v>
      </c>
      <c r="R441" s="8">
        <v>104801.2</v>
      </c>
      <c r="S441" s="8">
        <v>0</v>
      </c>
      <c r="T441" s="8">
        <v>0</v>
      </c>
      <c r="U441" s="8">
        <v>104801.2</v>
      </c>
      <c r="V441" s="8">
        <v>104801.2</v>
      </c>
      <c r="W441" s="8">
        <v>0</v>
      </c>
      <c r="X441" s="8">
        <v>0</v>
      </c>
      <c r="Y441" s="8">
        <v>0</v>
      </c>
    </row>
    <row r="442" spans="1:25" outlineLevel="2" x14ac:dyDescent="0.3">
      <c r="A442">
        <v>-1</v>
      </c>
      <c r="B442">
        <v>100</v>
      </c>
      <c r="C442" t="s">
        <v>168</v>
      </c>
      <c r="D442">
        <v>0</v>
      </c>
      <c r="E442">
        <v>232</v>
      </c>
      <c r="F442">
        <v>2021</v>
      </c>
      <c r="G442" t="s">
        <v>169</v>
      </c>
      <c r="H442">
        <v>10</v>
      </c>
      <c r="I442" t="s">
        <v>170</v>
      </c>
      <c r="J442" t="s">
        <v>171</v>
      </c>
      <c r="K442" t="s">
        <v>171</v>
      </c>
      <c r="L442" t="s">
        <v>207</v>
      </c>
      <c r="M442" s="8">
        <v>3959144.7</v>
      </c>
      <c r="N442" s="8">
        <v>0</v>
      </c>
      <c r="O442" s="8">
        <v>0</v>
      </c>
      <c r="P442" s="8">
        <v>3959144.7</v>
      </c>
      <c r="Q442" s="8">
        <v>108046.59</v>
      </c>
      <c r="R442" s="8">
        <v>2223640.7999999998</v>
      </c>
      <c r="S442" s="8">
        <v>0</v>
      </c>
      <c r="T442" s="8">
        <v>0</v>
      </c>
      <c r="U442" s="8">
        <v>3959144.7</v>
      </c>
      <c r="V442" s="8">
        <v>2331687.39</v>
      </c>
      <c r="W442" s="8">
        <v>0</v>
      </c>
      <c r="X442" s="8">
        <v>0</v>
      </c>
      <c r="Y442" s="8">
        <v>0</v>
      </c>
    </row>
    <row r="443" spans="1:25" outlineLevel="2" x14ac:dyDescent="0.3">
      <c r="A443">
        <v>-1</v>
      </c>
      <c r="B443">
        <v>100</v>
      </c>
      <c r="C443" t="s">
        <v>168</v>
      </c>
      <c r="D443">
        <v>0</v>
      </c>
      <c r="E443">
        <v>234</v>
      </c>
      <c r="F443">
        <v>2021</v>
      </c>
      <c r="G443" t="s">
        <v>169</v>
      </c>
      <c r="H443">
        <v>10</v>
      </c>
      <c r="I443" t="s">
        <v>170</v>
      </c>
      <c r="J443" t="s">
        <v>171</v>
      </c>
      <c r="K443" t="s">
        <v>171</v>
      </c>
      <c r="L443" t="s">
        <v>208</v>
      </c>
      <c r="M443" s="8">
        <v>1011157.81</v>
      </c>
      <c r="N443" s="8">
        <v>0</v>
      </c>
      <c r="O443" s="8">
        <v>0</v>
      </c>
      <c r="P443" s="8">
        <v>1011157.81</v>
      </c>
      <c r="Q443" s="8">
        <v>25926.09</v>
      </c>
      <c r="R443" s="8">
        <v>610365.18000000005</v>
      </c>
      <c r="S443" s="8">
        <v>0</v>
      </c>
      <c r="T443" s="8">
        <v>0</v>
      </c>
      <c r="U443" s="8">
        <v>1011157.81</v>
      </c>
      <c r="V443" s="8">
        <v>636291.27</v>
      </c>
      <c r="W443" s="8">
        <v>0</v>
      </c>
      <c r="X443" s="8">
        <v>0</v>
      </c>
      <c r="Y443" s="8">
        <v>0</v>
      </c>
    </row>
    <row r="444" spans="1:25" outlineLevel="2" x14ac:dyDescent="0.3">
      <c r="A444">
        <v>-1</v>
      </c>
      <c r="B444">
        <v>100</v>
      </c>
      <c r="C444" t="s">
        <v>168</v>
      </c>
      <c r="D444">
        <v>0</v>
      </c>
      <c r="E444">
        <v>185</v>
      </c>
      <c r="F444">
        <v>2021</v>
      </c>
      <c r="G444" t="s">
        <v>169</v>
      </c>
      <c r="H444">
        <v>10</v>
      </c>
      <c r="I444" t="s">
        <v>170</v>
      </c>
      <c r="J444" t="s">
        <v>171</v>
      </c>
      <c r="K444" t="s">
        <v>171</v>
      </c>
      <c r="L444" t="s">
        <v>209</v>
      </c>
      <c r="M444" s="8">
        <v>33311.83</v>
      </c>
      <c r="N444" s="8">
        <v>0</v>
      </c>
      <c r="O444" s="8">
        <v>0</v>
      </c>
      <c r="P444" s="8">
        <v>33311.83</v>
      </c>
      <c r="Q444" s="8">
        <v>2123.31</v>
      </c>
      <c r="R444" s="8">
        <v>30923.11</v>
      </c>
      <c r="S444" s="8">
        <v>0</v>
      </c>
      <c r="T444" s="8">
        <v>0</v>
      </c>
      <c r="U444" s="8">
        <v>33311.83</v>
      </c>
      <c r="V444" s="8">
        <v>33046.42</v>
      </c>
      <c r="W444" s="8">
        <v>0</v>
      </c>
      <c r="X444" s="8">
        <v>0</v>
      </c>
      <c r="Y444" s="8">
        <v>0</v>
      </c>
    </row>
    <row r="445" spans="1:25" outlineLevel="2" x14ac:dyDescent="0.3">
      <c r="A445">
        <v>-1</v>
      </c>
      <c r="B445">
        <v>100</v>
      </c>
      <c r="C445" t="s">
        <v>168</v>
      </c>
      <c r="D445">
        <v>0</v>
      </c>
      <c r="E445">
        <v>506</v>
      </c>
      <c r="F445">
        <v>2021</v>
      </c>
      <c r="G445" t="s">
        <v>169</v>
      </c>
      <c r="H445">
        <v>10</v>
      </c>
      <c r="I445" t="s">
        <v>170</v>
      </c>
      <c r="J445" t="s">
        <v>171</v>
      </c>
      <c r="K445" t="s">
        <v>171</v>
      </c>
      <c r="L445" t="s">
        <v>210</v>
      </c>
      <c r="M445" s="8">
        <v>59783926.189999998</v>
      </c>
      <c r="N445" s="8">
        <v>0</v>
      </c>
      <c r="O445" s="8">
        <v>0</v>
      </c>
      <c r="P445" s="8">
        <v>59783926.189999998</v>
      </c>
      <c r="Q445" s="8">
        <v>2924116.4</v>
      </c>
      <c r="R445" s="8">
        <v>20792334.41</v>
      </c>
      <c r="S445" s="8">
        <v>0</v>
      </c>
      <c r="T445" s="8">
        <v>0</v>
      </c>
      <c r="U445" s="8">
        <v>59783926.189999998</v>
      </c>
      <c r="V445" s="8">
        <v>23716450.809999999</v>
      </c>
      <c r="W445" s="8">
        <v>0</v>
      </c>
      <c r="X445" s="8">
        <v>0</v>
      </c>
      <c r="Y445" s="8">
        <v>0</v>
      </c>
    </row>
    <row r="446" spans="1:25" outlineLevel="2" x14ac:dyDescent="0.3">
      <c r="A446">
        <v>-1</v>
      </c>
      <c r="B446">
        <v>100</v>
      </c>
      <c r="C446" t="s">
        <v>168</v>
      </c>
      <c r="D446">
        <v>0</v>
      </c>
      <c r="E446">
        <v>140</v>
      </c>
      <c r="F446">
        <v>2021</v>
      </c>
      <c r="G446" t="s">
        <v>169</v>
      </c>
      <c r="H446">
        <v>10</v>
      </c>
      <c r="I446" t="s">
        <v>170</v>
      </c>
      <c r="J446" t="s">
        <v>171</v>
      </c>
      <c r="K446" t="s">
        <v>171</v>
      </c>
      <c r="L446" t="s">
        <v>211</v>
      </c>
      <c r="M446" s="8">
        <v>2926612.75</v>
      </c>
      <c r="N446" s="8">
        <v>0</v>
      </c>
      <c r="O446" s="8">
        <v>0</v>
      </c>
      <c r="P446" s="8">
        <v>2926612.75</v>
      </c>
      <c r="Q446" s="8">
        <v>56760.77</v>
      </c>
      <c r="R446" s="8">
        <v>2868077.85</v>
      </c>
      <c r="S446" s="8">
        <v>0</v>
      </c>
      <c r="T446" s="8">
        <v>0</v>
      </c>
      <c r="U446" s="8">
        <v>2926612.75</v>
      </c>
      <c r="V446" s="8">
        <v>2924838.62</v>
      </c>
      <c r="W446" s="8">
        <v>0</v>
      </c>
      <c r="X446" s="8">
        <v>0</v>
      </c>
      <c r="Y446" s="8">
        <v>0</v>
      </c>
    </row>
    <row r="447" spans="1:25" outlineLevel="2" x14ac:dyDescent="0.3">
      <c r="A447">
        <v>-1</v>
      </c>
      <c r="B447">
        <v>100</v>
      </c>
      <c r="C447" t="s">
        <v>168</v>
      </c>
      <c r="D447">
        <v>0</v>
      </c>
      <c r="E447">
        <v>136</v>
      </c>
      <c r="F447">
        <v>2021</v>
      </c>
      <c r="G447" t="s">
        <v>169</v>
      </c>
      <c r="H447">
        <v>10</v>
      </c>
      <c r="I447" t="s">
        <v>170</v>
      </c>
      <c r="J447" t="s">
        <v>171</v>
      </c>
      <c r="K447" t="s">
        <v>171</v>
      </c>
      <c r="L447" t="s">
        <v>212</v>
      </c>
      <c r="M447" s="8">
        <v>1029049816.12</v>
      </c>
      <c r="N447" s="8">
        <v>0</v>
      </c>
      <c r="O447" s="8">
        <v>0</v>
      </c>
      <c r="P447" s="8">
        <v>1011551435.02</v>
      </c>
      <c r="Q447" s="8">
        <v>19544854.079999998</v>
      </c>
      <c r="R447" s="8">
        <v>852865165.87</v>
      </c>
      <c r="S447" s="8">
        <v>-7161232.6500000004</v>
      </c>
      <c r="T447" s="8">
        <v>667243.29</v>
      </c>
      <c r="U447" s="8">
        <v>1029049816.12</v>
      </c>
      <c r="V447" s="8">
        <v>872410019.95000005</v>
      </c>
      <c r="W447" s="8">
        <v>667243.29</v>
      </c>
      <c r="X447" s="8">
        <v>5439407.46</v>
      </c>
      <c r="Y447" s="8">
        <v>0</v>
      </c>
    </row>
    <row r="448" spans="1:25" outlineLevel="2" x14ac:dyDescent="0.3">
      <c r="A448">
        <v>-1</v>
      </c>
      <c r="B448">
        <v>100</v>
      </c>
      <c r="C448" t="s">
        <v>168</v>
      </c>
      <c r="D448">
        <v>0</v>
      </c>
      <c r="E448">
        <v>139</v>
      </c>
      <c r="F448">
        <v>2021</v>
      </c>
      <c r="G448" t="s">
        <v>169</v>
      </c>
      <c r="H448">
        <v>10</v>
      </c>
      <c r="I448" t="s">
        <v>170</v>
      </c>
      <c r="J448" t="s">
        <v>171</v>
      </c>
      <c r="K448" t="s">
        <v>171</v>
      </c>
      <c r="L448" t="s">
        <v>213</v>
      </c>
      <c r="M448" s="8">
        <v>3642</v>
      </c>
      <c r="N448" s="8">
        <v>0</v>
      </c>
      <c r="O448" s="8">
        <v>0</v>
      </c>
      <c r="P448" s="8">
        <v>3642</v>
      </c>
      <c r="Q448" s="8">
        <v>0</v>
      </c>
      <c r="R448" s="8">
        <v>3642</v>
      </c>
      <c r="S448" s="8">
        <v>0</v>
      </c>
      <c r="T448" s="8">
        <v>0</v>
      </c>
      <c r="U448" s="8">
        <v>3642</v>
      </c>
      <c r="V448" s="8">
        <v>3642</v>
      </c>
      <c r="W448" s="8">
        <v>0</v>
      </c>
      <c r="X448" s="8">
        <v>0</v>
      </c>
      <c r="Y448" s="8">
        <v>0</v>
      </c>
    </row>
    <row r="449" spans="1:25" outlineLevel="2" x14ac:dyDescent="0.3">
      <c r="A449">
        <v>-1</v>
      </c>
      <c r="B449">
        <v>100</v>
      </c>
      <c r="C449" t="s">
        <v>168</v>
      </c>
      <c r="D449">
        <v>0</v>
      </c>
      <c r="E449">
        <v>137</v>
      </c>
      <c r="F449">
        <v>2021</v>
      </c>
      <c r="G449" t="s">
        <v>169</v>
      </c>
      <c r="H449">
        <v>10</v>
      </c>
      <c r="I449" t="s">
        <v>170</v>
      </c>
      <c r="J449" t="s">
        <v>171</v>
      </c>
      <c r="K449" t="s">
        <v>171</v>
      </c>
      <c r="L449" t="s">
        <v>214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8">
        <v>0</v>
      </c>
      <c r="T449" s="8">
        <v>0</v>
      </c>
      <c r="U449" s="8">
        <v>0</v>
      </c>
      <c r="V449" s="8">
        <v>0</v>
      </c>
      <c r="W449" s="8">
        <v>0</v>
      </c>
      <c r="X449" s="8">
        <v>0</v>
      </c>
      <c r="Y449" s="8">
        <v>0</v>
      </c>
    </row>
    <row r="450" spans="1:25" outlineLevel="2" x14ac:dyDescent="0.3">
      <c r="A450">
        <v>-1</v>
      </c>
      <c r="B450">
        <v>100</v>
      </c>
      <c r="C450" t="s">
        <v>168</v>
      </c>
      <c r="D450">
        <v>0</v>
      </c>
      <c r="E450">
        <v>138</v>
      </c>
      <c r="F450">
        <v>2021</v>
      </c>
      <c r="G450" t="s">
        <v>169</v>
      </c>
      <c r="H450">
        <v>10</v>
      </c>
      <c r="I450" t="s">
        <v>170</v>
      </c>
      <c r="J450" t="s">
        <v>171</v>
      </c>
      <c r="K450" t="s">
        <v>171</v>
      </c>
      <c r="L450" t="s">
        <v>215</v>
      </c>
      <c r="M450" s="8">
        <v>0</v>
      </c>
      <c r="N450" s="8">
        <v>0</v>
      </c>
      <c r="O450" s="8">
        <v>0</v>
      </c>
      <c r="P450" s="8">
        <v>0</v>
      </c>
      <c r="Q450" s="8">
        <v>0</v>
      </c>
      <c r="R450" s="8">
        <v>0</v>
      </c>
      <c r="S450" s="8">
        <v>0</v>
      </c>
      <c r="T450" s="8">
        <v>0</v>
      </c>
      <c r="U450" s="8">
        <v>0</v>
      </c>
      <c r="V450" s="8">
        <v>0</v>
      </c>
      <c r="W450" s="8">
        <v>0</v>
      </c>
      <c r="X450" s="8">
        <v>0</v>
      </c>
      <c r="Y450" s="8">
        <v>0</v>
      </c>
    </row>
    <row r="451" spans="1:25" outlineLevel="2" x14ac:dyDescent="0.3">
      <c r="A451">
        <v>-1</v>
      </c>
      <c r="B451">
        <v>100</v>
      </c>
      <c r="C451" t="s">
        <v>168</v>
      </c>
      <c r="D451">
        <v>0</v>
      </c>
      <c r="E451">
        <v>144</v>
      </c>
      <c r="F451">
        <v>2021</v>
      </c>
      <c r="G451" t="s">
        <v>169</v>
      </c>
      <c r="H451">
        <v>10</v>
      </c>
      <c r="I451" t="s">
        <v>170</v>
      </c>
      <c r="J451" t="s">
        <v>171</v>
      </c>
      <c r="K451" t="s">
        <v>171</v>
      </c>
      <c r="L451" t="s">
        <v>216</v>
      </c>
      <c r="M451" s="8">
        <v>0</v>
      </c>
      <c r="N451" s="8">
        <v>0</v>
      </c>
      <c r="O451" s="8">
        <v>0</v>
      </c>
      <c r="P451" s="8">
        <v>0</v>
      </c>
      <c r="Q451" s="8">
        <v>0</v>
      </c>
      <c r="R451" s="8">
        <v>0</v>
      </c>
      <c r="S451" s="8">
        <v>0</v>
      </c>
      <c r="T451" s="8">
        <v>0</v>
      </c>
      <c r="U451" s="8">
        <v>0</v>
      </c>
      <c r="V451" s="8">
        <v>0</v>
      </c>
      <c r="W451" s="8">
        <v>0</v>
      </c>
      <c r="X451" s="8">
        <v>0</v>
      </c>
      <c r="Y451" s="8">
        <v>0</v>
      </c>
    </row>
    <row r="452" spans="1:25" outlineLevel="2" x14ac:dyDescent="0.3">
      <c r="A452">
        <v>-1</v>
      </c>
      <c r="B452">
        <v>100</v>
      </c>
      <c r="C452" t="s">
        <v>168</v>
      </c>
      <c r="D452">
        <v>0</v>
      </c>
      <c r="E452">
        <v>427</v>
      </c>
      <c r="F452">
        <v>2021</v>
      </c>
      <c r="G452" t="s">
        <v>169</v>
      </c>
      <c r="H452">
        <v>10</v>
      </c>
      <c r="I452" t="s">
        <v>170</v>
      </c>
      <c r="J452" t="s">
        <v>171</v>
      </c>
      <c r="K452" t="s">
        <v>171</v>
      </c>
      <c r="L452" t="s">
        <v>217</v>
      </c>
      <c r="M452" s="8">
        <v>2396331.2999999998</v>
      </c>
      <c r="N452" s="8">
        <v>0</v>
      </c>
      <c r="O452" s="8">
        <v>0</v>
      </c>
      <c r="P452" s="8">
        <v>2396331.2999999998</v>
      </c>
      <c r="Q452" s="8">
        <v>0</v>
      </c>
      <c r="R452" s="8">
        <v>0</v>
      </c>
      <c r="S452" s="8">
        <v>0</v>
      </c>
      <c r="T452" s="8">
        <v>0</v>
      </c>
      <c r="U452" s="8">
        <v>2396331.2999999998</v>
      </c>
      <c r="V452" s="8">
        <v>0</v>
      </c>
      <c r="W452" s="8">
        <v>0</v>
      </c>
      <c r="X452" s="8">
        <v>0</v>
      </c>
      <c r="Y452" s="8">
        <v>0</v>
      </c>
    </row>
    <row r="453" spans="1:25" outlineLevel="2" x14ac:dyDescent="0.3">
      <c r="A453">
        <v>-1</v>
      </c>
      <c r="B453">
        <v>100</v>
      </c>
      <c r="C453" t="s">
        <v>168</v>
      </c>
      <c r="D453">
        <v>0</v>
      </c>
      <c r="E453">
        <v>123</v>
      </c>
      <c r="F453">
        <v>2021</v>
      </c>
      <c r="G453" t="s">
        <v>169</v>
      </c>
      <c r="H453">
        <v>10</v>
      </c>
      <c r="I453" t="s">
        <v>170</v>
      </c>
      <c r="J453" t="s">
        <v>171</v>
      </c>
      <c r="K453" t="s">
        <v>171</v>
      </c>
      <c r="L453" t="s">
        <v>218</v>
      </c>
      <c r="M453" s="8">
        <v>66625224.420000002</v>
      </c>
      <c r="N453" s="8">
        <v>0</v>
      </c>
      <c r="O453" s="8">
        <v>0</v>
      </c>
      <c r="P453" s="8">
        <v>66621288.219999999</v>
      </c>
      <c r="Q453" s="8">
        <v>3282595.63</v>
      </c>
      <c r="R453" s="8">
        <v>26988548.859999999</v>
      </c>
      <c r="S453" s="8">
        <v>0</v>
      </c>
      <c r="T453" s="8">
        <v>0</v>
      </c>
      <c r="U453" s="8">
        <v>66625224.420000002</v>
      </c>
      <c r="V453" s="8">
        <v>30271144.489999998</v>
      </c>
      <c r="W453" s="8">
        <v>0</v>
      </c>
      <c r="X453" s="8">
        <v>0</v>
      </c>
      <c r="Y453" s="8">
        <v>0</v>
      </c>
    </row>
    <row r="454" spans="1:25" outlineLevel="2" x14ac:dyDescent="0.3">
      <c r="A454">
        <v>-1</v>
      </c>
      <c r="B454">
        <v>100</v>
      </c>
      <c r="C454" t="s">
        <v>168</v>
      </c>
      <c r="D454">
        <v>0</v>
      </c>
      <c r="E454">
        <v>122</v>
      </c>
      <c r="F454">
        <v>2021</v>
      </c>
      <c r="G454" t="s">
        <v>169</v>
      </c>
      <c r="H454">
        <v>10</v>
      </c>
      <c r="I454" t="s">
        <v>170</v>
      </c>
      <c r="J454" t="s">
        <v>171</v>
      </c>
      <c r="K454" t="s">
        <v>171</v>
      </c>
      <c r="L454" t="s">
        <v>219</v>
      </c>
      <c r="M454" s="8">
        <v>27673824.629999999</v>
      </c>
      <c r="N454" s="8">
        <v>0</v>
      </c>
      <c r="O454" s="8">
        <v>0</v>
      </c>
      <c r="P454" s="8">
        <v>27606670.030000001</v>
      </c>
      <c r="Q454" s="8">
        <v>1211023.22</v>
      </c>
      <c r="R454" s="8">
        <v>25230176.199999999</v>
      </c>
      <c r="S454" s="8">
        <v>0</v>
      </c>
      <c r="T454" s="8">
        <v>0</v>
      </c>
      <c r="U454" s="8">
        <v>27673824.629999999</v>
      </c>
      <c r="V454" s="8">
        <v>26441199.420000002</v>
      </c>
      <c r="W454" s="8">
        <v>0</v>
      </c>
      <c r="X454" s="8">
        <v>0</v>
      </c>
      <c r="Y454" s="8">
        <v>0</v>
      </c>
    </row>
    <row r="455" spans="1:25" outlineLevel="2" x14ac:dyDescent="0.3">
      <c r="A455">
        <v>-1</v>
      </c>
      <c r="B455">
        <v>100</v>
      </c>
      <c r="C455" t="s">
        <v>168</v>
      </c>
      <c r="D455">
        <v>0</v>
      </c>
      <c r="E455">
        <v>124</v>
      </c>
      <c r="F455">
        <v>2021</v>
      </c>
      <c r="G455" t="s">
        <v>169</v>
      </c>
      <c r="H455">
        <v>10</v>
      </c>
      <c r="I455" t="s">
        <v>170</v>
      </c>
      <c r="J455" t="s">
        <v>171</v>
      </c>
      <c r="K455" t="s">
        <v>171</v>
      </c>
      <c r="L455" t="s">
        <v>220</v>
      </c>
      <c r="M455" s="8">
        <v>159815</v>
      </c>
      <c r="N455" s="8">
        <v>0</v>
      </c>
      <c r="O455" s="8">
        <v>0</v>
      </c>
      <c r="P455" s="8">
        <v>159815</v>
      </c>
      <c r="Q455" s="8">
        <v>0</v>
      </c>
      <c r="R455" s="8">
        <v>159815</v>
      </c>
      <c r="S455" s="8">
        <v>0</v>
      </c>
      <c r="T455" s="8">
        <v>0</v>
      </c>
      <c r="U455" s="8">
        <v>159815</v>
      </c>
      <c r="V455" s="8">
        <v>159815</v>
      </c>
      <c r="W455" s="8">
        <v>0</v>
      </c>
      <c r="X455" s="8">
        <v>0</v>
      </c>
      <c r="Y455" s="8">
        <v>0</v>
      </c>
    </row>
    <row r="456" spans="1:25" outlineLevel="2" x14ac:dyDescent="0.3">
      <c r="A456">
        <v>-1</v>
      </c>
      <c r="B456">
        <v>100</v>
      </c>
      <c r="C456" t="s">
        <v>168</v>
      </c>
      <c r="D456">
        <v>0</v>
      </c>
      <c r="E456">
        <v>145</v>
      </c>
      <c r="F456">
        <v>2021</v>
      </c>
      <c r="G456" t="s">
        <v>169</v>
      </c>
      <c r="H456">
        <v>10</v>
      </c>
      <c r="I456" t="s">
        <v>170</v>
      </c>
      <c r="J456" t="s">
        <v>171</v>
      </c>
      <c r="K456" t="s">
        <v>171</v>
      </c>
      <c r="L456" t="s">
        <v>221</v>
      </c>
      <c r="M456" s="8">
        <v>15352963.42</v>
      </c>
      <c r="N456" s="8">
        <v>0</v>
      </c>
      <c r="O456" s="8">
        <v>0</v>
      </c>
      <c r="P456" s="8">
        <v>15352963.42</v>
      </c>
      <c r="Q456" s="8">
        <v>0</v>
      </c>
      <c r="R456" s="8">
        <v>0</v>
      </c>
      <c r="S456" s="8">
        <v>0</v>
      </c>
      <c r="T456" s="8">
        <v>0</v>
      </c>
      <c r="U456" s="8">
        <v>15352963.42</v>
      </c>
      <c r="V456" s="8">
        <v>0</v>
      </c>
      <c r="W456" s="8">
        <v>0</v>
      </c>
      <c r="X456" s="8">
        <v>0</v>
      </c>
      <c r="Y456" s="8">
        <v>0</v>
      </c>
    </row>
    <row r="457" spans="1:25" outlineLevel="2" x14ac:dyDescent="0.3">
      <c r="A457">
        <v>-1</v>
      </c>
      <c r="B457">
        <v>100</v>
      </c>
      <c r="C457" t="s">
        <v>168</v>
      </c>
      <c r="D457">
        <v>0</v>
      </c>
      <c r="E457">
        <v>228</v>
      </c>
      <c r="F457">
        <v>2021</v>
      </c>
      <c r="G457" t="s">
        <v>169</v>
      </c>
      <c r="H457">
        <v>10</v>
      </c>
      <c r="I457" t="s">
        <v>170</v>
      </c>
      <c r="J457" t="s">
        <v>171</v>
      </c>
      <c r="K457" t="s">
        <v>171</v>
      </c>
      <c r="L457" t="s">
        <v>222</v>
      </c>
      <c r="M457" s="8">
        <v>2240</v>
      </c>
      <c r="N457" s="8">
        <v>0</v>
      </c>
      <c r="O457" s="8">
        <v>0</v>
      </c>
      <c r="P457" s="8">
        <v>2240</v>
      </c>
      <c r="Q457" s="8">
        <v>0</v>
      </c>
      <c r="R457" s="8">
        <v>0</v>
      </c>
      <c r="S457" s="8">
        <v>0</v>
      </c>
      <c r="T457" s="8">
        <v>0</v>
      </c>
      <c r="U457" s="8">
        <v>2240</v>
      </c>
      <c r="V457" s="8">
        <v>0</v>
      </c>
      <c r="W457" s="8">
        <v>0</v>
      </c>
      <c r="X457" s="8">
        <v>0</v>
      </c>
      <c r="Y457" s="8">
        <v>0</v>
      </c>
    </row>
    <row r="458" spans="1:25" outlineLevel="2" x14ac:dyDescent="0.3">
      <c r="A458">
        <v>-1</v>
      </c>
      <c r="B458">
        <v>100</v>
      </c>
      <c r="C458" t="s">
        <v>168</v>
      </c>
      <c r="D458">
        <v>0</v>
      </c>
      <c r="E458">
        <v>128</v>
      </c>
      <c r="F458">
        <v>2021</v>
      </c>
      <c r="G458" t="s">
        <v>169</v>
      </c>
      <c r="H458">
        <v>10</v>
      </c>
      <c r="I458" t="s">
        <v>170</v>
      </c>
      <c r="J458" t="s">
        <v>171</v>
      </c>
      <c r="K458" t="s">
        <v>171</v>
      </c>
      <c r="L458" t="s">
        <v>223</v>
      </c>
      <c r="M458" s="8">
        <v>7531984.7800000003</v>
      </c>
      <c r="N458" s="8">
        <v>0</v>
      </c>
      <c r="O458" s="8">
        <v>0</v>
      </c>
      <c r="P458" s="8">
        <v>7531984.7800000003</v>
      </c>
      <c r="Q458" s="8">
        <v>259509.89</v>
      </c>
      <c r="R458" s="8">
        <v>7039963.0099999998</v>
      </c>
      <c r="S458" s="8">
        <v>0</v>
      </c>
      <c r="T458" s="8">
        <v>0</v>
      </c>
      <c r="U458" s="8">
        <v>7531984.7800000003</v>
      </c>
      <c r="V458" s="8">
        <v>7299472.9000000004</v>
      </c>
      <c r="W458" s="8">
        <v>0</v>
      </c>
      <c r="X458" s="8">
        <v>0</v>
      </c>
      <c r="Y458" s="8">
        <v>0</v>
      </c>
    </row>
    <row r="459" spans="1:25" outlineLevel="2" x14ac:dyDescent="0.3">
      <c r="A459">
        <v>-1</v>
      </c>
      <c r="B459">
        <v>100</v>
      </c>
      <c r="C459" t="s">
        <v>168</v>
      </c>
      <c r="D459">
        <v>0</v>
      </c>
      <c r="E459">
        <v>126</v>
      </c>
      <c r="F459">
        <v>2021</v>
      </c>
      <c r="G459" t="s">
        <v>169</v>
      </c>
      <c r="H459">
        <v>10</v>
      </c>
      <c r="I459" t="s">
        <v>170</v>
      </c>
      <c r="J459" t="s">
        <v>171</v>
      </c>
      <c r="K459" t="s">
        <v>171</v>
      </c>
      <c r="L459" t="s">
        <v>224</v>
      </c>
      <c r="M459" s="8">
        <v>23820387.07</v>
      </c>
      <c r="N459" s="8">
        <v>0</v>
      </c>
      <c r="O459" s="8">
        <v>0</v>
      </c>
      <c r="P459" s="8">
        <v>18651023.649999999</v>
      </c>
      <c r="Q459" s="8">
        <v>874220.61</v>
      </c>
      <c r="R459" s="8">
        <v>16504442.01</v>
      </c>
      <c r="S459" s="8">
        <v>0</v>
      </c>
      <c r="T459" s="8">
        <v>0</v>
      </c>
      <c r="U459" s="8">
        <v>23820387.07</v>
      </c>
      <c r="V459" s="8">
        <v>17378662.620000001</v>
      </c>
      <c r="W459" s="8">
        <v>0</v>
      </c>
      <c r="X459" s="8">
        <v>0</v>
      </c>
      <c r="Y459" s="8">
        <v>0</v>
      </c>
    </row>
    <row r="460" spans="1:25" outlineLevel="2" x14ac:dyDescent="0.3">
      <c r="A460">
        <v>-1</v>
      </c>
      <c r="B460">
        <v>100</v>
      </c>
      <c r="C460" t="s">
        <v>168</v>
      </c>
      <c r="D460">
        <v>0</v>
      </c>
      <c r="E460">
        <v>344</v>
      </c>
      <c r="F460">
        <v>2021</v>
      </c>
      <c r="G460" t="s">
        <v>169</v>
      </c>
      <c r="H460">
        <v>10</v>
      </c>
      <c r="I460" t="s">
        <v>170</v>
      </c>
      <c r="J460" t="s">
        <v>171</v>
      </c>
      <c r="K460" t="s">
        <v>171</v>
      </c>
      <c r="L460" t="s">
        <v>225</v>
      </c>
      <c r="M460" s="8">
        <v>36462490.159999996</v>
      </c>
      <c r="N460" s="8">
        <v>0</v>
      </c>
      <c r="O460" s="8">
        <v>0</v>
      </c>
      <c r="P460" s="8">
        <v>36462490.159999996</v>
      </c>
      <c r="Q460" s="8">
        <v>0</v>
      </c>
      <c r="R460" s="8">
        <v>36462490.159999996</v>
      </c>
      <c r="S460" s="8">
        <v>0</v>
      </c>
      <c r="T460" s="8">
        <v>0</v>
      </c>
      <c r="U460" s="8">
        <v>36462490.159999996</v>
      </c>
      <c r="V460" s="8">
        <v>36462490.159999996</v>
      </c>
      <c r="W460" s="8">
        <v>0</v>
      </c>
      <c r="X460" s="8">
        <v>0</v>
      </c>
      <c r="Y460" s="8">
        <v>0</v>
      </c>
    </row>
    <row r="461" spans="1:25" outlineLevel="2" x14ac:dyDescent="0.3">
      <c r="A461">
        <v>-1</v>
      </c>
      <c r="B461">
        <v>100</v>
      </c>
      <c r="C461" t="s">
        <v>168</v>
      </c>
      <c r="D461">
        <v>0</v>
      </c>
      <c r="E461">
        <v>127</v>
      </c>
      <c r="F461">
        <v>2021</v>
      </c>
      <c r="G461" t="s">
        <v>169</v>
      </c>
      <c r="H461">
        <v>10</v>
      </c>
      <c r="I461" t="s">
        <v>170</v>
      </c>
      <c r="J461" t="s">
        <v>171</v>
      </c>
      <c r="K461" t="s">
        <v>171</v>
      </c>
      <c r="L461" t="s">
        <v>226</v>
      </c>
      <c r="M461" s="8">
        <v>22906</v>
      </c>
      <c r="N461" s="8">
        <v>0</v>
      </c>
      <c r="O461" s="8">
        <v>0</v>
      </c>
      <c r="P461" s="8">
        <v>22906</v>
      </c>
      <c r="Q461" s="8">
        <v>0</v>
      </c>
      <c r="R461" s="8">
        <v>22906</v>
      </c>
      <c r="S461" s="8">
        <v>0</v>
      </c>
      <c r="T461" s="8">
        <v>0</v>
      </c>
      <c r="U461" s="8">
        <v>22906</v>
      </c>
      <c r="V461" s="8">
        <v>22906</v>
      </c>
      <c r="W461" s="8">
        <v>0</v>
      </c>
      <c r="X461" s="8">
        <v>0</v>
      </c>
      <c r="Y461" s="8">
        <v>0</v>
      </c>
    </row>
    <row r="462" spans="1:25" outlineLevel="2" x14ac:dyDescent="0.3">
      <c r="A462">
        <v>-1</v>
      </c>
      <c r="B462">
        <v>100</v>
      </c>
      <c r="C462" t="s">
        <v>168</v>
      </c>
      <c r="D462">
        <v>0</v>
      </c>
      <c r="E462">
        <v>142</v>
      </c>
      <c r="F462">
        <v>2021</v>
      </c>
      <c r="G462" t="s">
        <v>169</v>
      </c>
      <c r="H462">
        <v>10</v>
      </c>
      <c r="I462" t="s">
        <v>170</v>
      </c>
      <c r="J462" t="s">
        <v>171</v>
      </c>
      <c r="K462" t="s">
        <v>171</v>
      </c>
      <c r="L462" t="s">
        <v>227</v>
      </c>
      <c r="M462" s="8">
        <v>1581725.46</v>
      </c>
      <c r="N462" s="8">
        <v>0</v>
      </c>
      <c r="O462" s="8">
        <v>0</v>
      </c>
      <c r="P462" s="8">
        <v>1581725.46</v>
      </c>
      <c r="Q462" s="8">
        <v>12744.94</v>
      </c>
      <c r="R462" s="8">
        <v>1565549.4</v>
      </c>
      <c r="S462" s="8">
        <v>0</v>
      </c>
      <c r="T462" s="8">
        <v>0</v>
      </c>
      <c r="U462" s="8">
        <v>1581725.46</v>
      </c>
      <c r="V462" s="8">
        <v>1578294.34</v>
      </c>
      <c r="W462" s="8">
        <v>0</v>
      </c>
      <c r="X462" s="8">
        <v>0</v>
      </c>
      <c r="Y462" s="8">
        <v>0</v>
      </c>
    </row>
    <row r="463" spans="1:25" outlineLevel="2" x14ac:dyDescent="0.3">
      <c r="A463">
        <v>-1</v>
      </c>
      <c r="B463">
        <v>100</v>
      </c>
      <c r="C463" t="s">
        <v>168</v>
      </c>
      <c r="D463">
        <v>0</v>
      </c>
      <c r="E463">
        <v>509</v>
      </c>
      <c r="F463">
        <v>2021</v>
      </c>
      <c r="G463" t="s">
        <v>169</v>
      </c>
      <c r="H463">
        <v>10</v>
      </c>
      <c r="I463" t="s">
        <v>170</v>
      </c>
      <c r="J463" t="s">
        <v>171</v>
      </c>
      <c r="K463" t="s">
        <v>171</v>
      </c>
      <c r="L463" t="s">
        <v>228</v>
      </c>
      <c r="M463" s="8">
        <v>909088.21</v>
      </c>
      <c r="N463" s="8">
        <v>0</v>
      </c>
      <c r="O463" s="8">
        <v>0</v>
      </c>
      <c r="P463" s="8">
        <v>909088.21</v>
      </c>
      <c r="Q463" s="8">
        <v>77228.98</v>
      </c>
      <c r="R463" s="8">
        <v>512413.76</v>
      </c>
      <c r="S463" s="8">
        <v>0</v>
      </c>
      <c r="T463" s="8">
        <v>0</v>
      </c>
      <c r="U463" s="8">
        <v>909088.21</v>
      </c>
      <c r="V463" s="8">
        <v>589642.74</v>
      </c>
      <c r="W463" s="8">
        <v>0</v>
      </c>
      <c r="X463" s="8">
        <v>0</v>
      </c>
      <c r="Y463" s="8">
        <v>0</v>
      </c>
    </row>
    <row r="464" spans="1:25" outlineLevel="2" x14ac:dyDescent="0.3">
      <c r="A464">
        <v>-1</v>
      </c>
      <c r="B464">
        <v>100</v>
      </c>
      <c r="C464" t="s">
        <v>168</v>
      </c>
      <c r="D464">
        <v>0</v>
      </c>
      <c r="E464">
        <v>106</v>
      </c>
      <c r="F464">
        <v>2021</v>
      </c>
      <c r="G464" t="s">
        <v>169</v>
      </c>
      <c r="H464">
        <v>10</v>
      </c>
      <c r="I464" t="s">
        <v>170</v>
      </c>
      <c r="J464" t="s">
        <v>171</v>
      </c>
      <c r="K464" t="s">
        <v>171</v>
      </c>
      <c r="L464" t="s">
        <v>229</v>
      </c>
      <c r="M464" s="8">
        <v>-618393.01</v>
      </c>
      <c r="N464" s="8">
        <v>0</v>
      </c>
      <c r="O464" s="8">
        <v>0</v>
      </c>
      <c r="P464" s="8">
        <v>-618393.01</v>
      </c>
      <c r="Q464" s="8">
        <v>-33794.769999999997</v>
      </c>
      <c r="R464" s="8">
        <v>-165048.51999999999</v>
      </c>
      <c r="S464" s="8">
        <v>0</v>
      </c>
      <c r="T464" s="8">
        <v>0</v>
      </c>
      <c r="U464" s="8">
        <v>-618393.01</v>
      </c>
      <c r="V464" s="8">
        <v>-198843.29</v>
      </c>
      <c r="W464" s="8">
        <v>0</v>
      </c>
      <c r="X464" s="8">
        <v>0</v>
      </c>
      <c r="Y464" s="8">
        <v>0</v>
      </c>
    </row>
    <row r="465" spans="1:25" outlineLevel="2" x14ac:dyDescent="0.3">
      <c r="A465">
        <v>-1</v>
      </c>
      <c r="B465">
        <v>100</v>
      </c>
      <c r="C465" t="s">
        <v>168</v>
      </c>
      <c r="D465">
        <v>0</v>
      </c>
      <c r="E465">
        <v>107</v>
      </c>
      <c r="F465">
        <v>2021</v>
      </c>
      <c r="G465" t="s">
        <v>169</v>
      </c>
      <c r="H465">
        <v>10</v>
      </c>
      <c r="I465" t="s">
        <v>170</v>
      </c>
      <c r="J465" t="s">
        <v>171</v>
      </c>
      <c r="K465" t="s">
        <v>171</v>
      </c>
      <c r="L465" t="s">
        <v>230</v>
      </c>
      <c r="M465" s="8">
        <v>5953.41</v>
      </c>
      <c r="N465" s="8">
        <v>0</v>
      </c>
      <c r="O465" s="8">
        <v>0</v>
      </c>
      <c r="P465" s="8">
        <v>5953.41</v>
      </c>
      <c r="Q465" s="8">
        <v>233.02</v>
      </c>
      <c r="R465" s="8">
        <v>5930.02</v>
      </c>
      <c r="S465" s="8">
        <v>0</v>
      </c>
      <c r="T465" s="8">
        <v>0</v>
      </c>
      <c r="U465" s="8">
        <v>5953.41</v>
      </c>
      <c r="V465" s="8">
        <v>6163.04</v>
      </c>
      <c r="W465" s="8">
        <v>0</v>
      </c>
      <c r="X465" s="8">
        <v>0</v>
      </c>
      <c r="Y465" s="8">
        <v>0</v>
      </c>
    </row>
    <row r="466" spans="1:25" outlineLevel="2" x14ac:dyDescent="0.3">
      <c r="A466">
        <v>-1</v>
      </c>
      <c r="B466">
        <v>100</v>
      </c>
      <c r="C466" t="s">
        <v>168</v>
      </c>
      <c r="D466">
        <v>0</v>
      </c>
      <c r="E466">
        <v>108</v>
      </c>
      <c r="F466">
        <v>2021</v>
      </c>
      <c r="G466" t="s">
        <v>169</v>
      </c>
      <c r="H466">
        <v>10</v>
      </c>
      <c r="I466" t="s">
        <v>170</v>
      </c>
      <c r="J466" t="s">
        <v>171</v>
      </c>
      <c r="K466" t="s">
        <v>171</v>
      </c>
      <c r="L466" t="s">
        <v>231</v>
      </c>
      <c r="M466" s="8">
        <v>-1132640.8600000001</v>
      </c>
      <c r="N466" s="8">
        <v>0</v>
      </c>
      <c r="O466" s="8">
        <v>0</v>
      </c>
      <c r="P466" s="8">
        <v>-1132640.8600000001</v>
      </c>
      <c r="Q466" s="8">
        <v>-50689.19</v>
      </c>
      <c r="R466" s="8">
        <v>-456726.22</v>
      </c>
      <c r="S466" s="8">
        <v>0</v>
      </c>
      <c r="T466" s="8">
        <v>0</v>
      </c>
      <c r="U466" s="8">
        <v>-1132640.8600000001</v>
      </c>
      <c r="V466" s="8">
        <v>-507415.41</v>
      </c>
      <c r="W466" s="8">
        <v>0</v>
      </c>
      <c r="X466" s="8">
        <v>0</v>
      </c>
      <c r="Y466" s="8">
        <v>0</v>
      </c>
    </row>
    <row r="467" spans="1:25" outlineLevel="2" x14ac:dyDescent="0.3">
      <c r="A467">
        <v>-1</v>
      </c>
      <c r="B467">
        <v>100</v>
      </c>
      <c r="C467" t="s">
        <v>168</v>
      </c>
      <c r="D467">
        <v>0</v>
      </c>
      <c r="E467">
        <v>109</v>
      </c>
      <c r="F467">
        <v>2021</v>
      </c>
      <c r="G467" t="s">
        <v>169</v>
      </c>
      <c r="H467">
        <v>10</v>
      </c>
      <c r="I467" t="s">
        <v>170</v>
      </c>
      <c r="J467" t="s">
        <v>171</v>
      </c>
      <c r="K467" t="s">
        <v>171</v>
      </c>
      <c r="L467" t="s">
        <v>232</v>
      </c>
      <c r="M467" s="8">
        <v>1014351.84</v>
      </c>
      <c r="N467" s="8">
        <v>0</v>
      </c>
      <c r="O467" s="8">
        <v>0</v>
      </c>
      <c r="P467" s="8">
        <v>1014351.84</v>
      </c>
      <c r="Q467" s="8">
        <v>43863.33</v>
      </c>
      <c r="R467" s="8">
        <v>459914.83</v>
      </c>
      <c r="S467" s="8">
        <v>0</v>
      </c>
      <c r="T467" s="8">
        <v>0</v>
      </c>
      <c r="U467" s="8">
        <v>1014351.84</v>
      </c>
      <c r="V467" s="8">
        <v>503778.16</v>
      </c>
      <c r="W467" s="8">
        <v>0</v>
      </c>
      <c r="X467" s="8">
        <v>0</v>
      </c>
      <c r="Y467" s="8">
        <v>0</v>
      </c>
    </row>
    <row r="468" spans="1:25" outlineLevel="2" x14ac:dyDescent="0.3">
      <c r="A468">
        <v>-1</v>
      </c>
      <c r="B468">
        <v>100</v>
      </c>
      <c r="C468" t="s">
        <v>168</v>
      </c>
      <c r="D468">
        <v>0</v>
      </c>
      <c r="E468">
        <v>117</v>
      </c>
      <c r="F468">
        <v>2021</v>
      </c>
      <c r="G468" t="s">
        <v>169</v>
      </c>
      <c r="H468">
        <v>10</v>
      </c>
      <c r="I468" t="s">
        <v>170</v>
      </c>
      <c r="J468" t="s">
        <v>171</v>
      </c>
      <c r="K468" t="s">
        <v>171</v>
      </c>
      <c r="L468" t="s">
        <v>233</v>
      </c>
      <c r="M468" s="8">
        <v>23436.91</v>
      </c>
      <c r="N468" s="8">
        <v>0</v>
      </c>
      <c r="O468" s="8">
        <v>0</v>
      </c>
      <c r="P468" s="8">
        <v>23436.91</v>
      </c>
      <c r="Q468" s="8">
        <v>715.92</v>
      </c>
      <c r="R468" s="8">
        <v>14034.55</v>
      </c>
      <c r="S468" s="8">
        <v>0</v>
      </c>
      <c r="T468" s="8">
        <v>0</v>
      </c>
      <c r="U468" s="8">
        <v>23436.91</v>
      </c>
      <c r="V468" s="8">
        <v>14750.47</v>
      </c>
      <c r="W468" s="8">
        <v>0</v>
      </c>
      <c r="X468" s="8">
        <v>0</v>
      </c>
      <c r="Y468" s="8">
        <v>0</v>
      </c>
    </row>
    <row r="469" spans="1:25" outlineLevel="2" x14ac:dyDescent="0.3">
      <c r="A469">
        <v>-1</v>
      </c>
      <c r="B469">
        <v>100</v>
      </c>
      <c r="C469" t="s">
        <v>168</v>
      </c>
      <c r="D469">
        <v>0</v>
      </c>
      <c r="E469">
        <v>110</v>
      </c>
      <c r="F469">
        <v>2021</v>
      </c>
      <c r="G469" t="s">
        <v>169</v>
      </c>
      <c r="H469">
        <v>10</v>
      </c>
      <c r="I469" t="s">
        <v>170</v>
      </c>
      <c r="J469" t="s">
        <v>171</v>
      </c>
      <c r="K469" t="s">
        <v>171</v>
      </c>
      <c r="L469" t="s">
        <v>234</v>
      </c>
      <c r="M469" s="8">
        <v>-761294.43</v>
      </c>
      <c r="N469" s="8">
        <v>0</v>
      </c>
      <c r="O469" s="8">
        <v>0</v>
      </c>
      <c r="P469" s="8">
        <v>-761294.44</v>
      </c>
      <c r="Q469" s="8">
        <v>-39789.99</v>
      </c>
      <c r="R469" s="8">
        <v>-223971.56</v>
      </c>
      <c r="S469" s="8">
        <v>0</v>
      </c>
      <c r="T469" s="8">
        <v>0</v>
      </c>
      <c r="U469" s="8">
        <v>-761294.43</v>
      </c>
      <c r="V469" s="8">
        <v>-263761.55</v>
      </c>
      <c r="W469" s="8">
        <v>0</v>
      </c>
      <c r="X469" s="8">
        <v>0</v>
      </c>
      <c r="Y469" s="8">
        <v>0</v>
      </c>
    </row>
    <row r="470" spans="1:25" outlineLevel="2" x14ac:dyDescent="0.3">
      <c r="A470">
        <v>-1</v>
      </c>
      <c r="B470">
        <v>100</v>
      </c>
      <c r="C470" t="s">
        <v>168</v>
      </c>
      <c r="D470">
        <v>0</v>
      </c>
      <c r="E470">
        <v>118</v>
      </c>
      <c r="F470">
        <v>2021</v>
      </c>
      <c r="G470" t="s">
        <v>169</v>
      </c>
      <c r="H470">
        <v>10</v>
      </c>
      <c r="I470" t="s">
        <v>170</v>
      </c>
      <c r="J470" t="s">
        <v>171</v>
      </c>
      <c r="K470" t="s">
        <v>171</v>
      </c>
      <c r="L470" t="s">
        <v>235</v>
      </c>
      <c r="M470" s="8">
        <v>34348.769999999997</v>
      </c>
      <c r="N470" s="8">
        <v>0</v>
      </c>
      <c r="O470" s="8">
        <v>0</v>
      </c>
      <c r="P470" s="8">
        <v>34348.769999999997</v>
      </c>
      <c r="Q470" s="8">
        <v>1271.17</v>
      </c>
      <c r="R470" s="8">
        <v>18797.009999999998</v>
      </c>
      <c r="S470" s="8">
        <v>0</v>
      </c>
      <c r="T470" s="8">
        <v>0</v>
      </c>
      <c r="U470" s="8">
        <v>34348.769999999997</v>
      </c>
      <c r="V470" s="8">
        <v>20068.18</v>
      </c>
      <c r="W470" s="8">
        <v>0</v>
      </c>
      <c r="X470" s="8">
        <v>0</v>
      </c>
      <c r="Y470" s="8">
        <v>0</v>
      </c>
    </row>
    <row r="471" spans="1:25" outlineLevel="2" x14ac:dyDescent="0.3">
      <c r="A471">
        <v>-1</v>
      </c>
      <c r="B471">
        <v>100</v>
      </c>
      <c r="C471" t="s">
        <v>168</v>
      </c>
      <c r="D471">
        <v>0</v>
      </c>
      <c r="E471">
        <v>111</v>
      </c>
      <c r="F471">
        <v>2021</v>
      </c>
      <c r="G471" t="s">
        <v>169</v>
      </c>
      <c r="H471">
        <v>10</v>
      </c>
      <c r="I471" t="s">
        <v>170</v>
      </c>
      <c r="J471" t="s">
        <v>171</v>
      </c>
      <c r="K471" t="s">
        <v>171</v>
      </c>
      <c r="L471" t="s">
        <v>236</v>
      </c>
      <c r="M471" s="8">
        <v>-3573524.49</v>
      </c>
      <c r="N471" s="8">
        <v>0</v>
      </c>
      <c r="O471" s="8">
        <v>0</v>
      </c>
      <c r="P471" s="8">
        <v>-3573524.48</v>
      </c>
      <c r="Q471" s="8">
        <v>-162508.56</v>
      </c>
      <c r="R471" s="8">
        <v>-3085635.67</v>
      </c>
      <c r="S471" s="8">
        <v>0</v>
      </c>
      <c r="T471" s="8">
        <v>0</v>
      </c>
      <c r="U471" s="8">
        <v>-3573524.49</v>
      </c>
      <c r="V471" s="8">
        <v>-3248144.23</v>
      </c>
      <c r="W471" s="8">
        <v>0</v>
      </c>
      <c r="X471" s="8">
        <v>0</v>
      </c>
      <c r="Y471" s="8">
        <v>0</v>
      </c>
    </row>
    <row r="472" spans="1:25" outlineLevel="2" x14ac:dyDescent="0.3">
      <c r="A472">
        <v>-1</v>
      </c>
      <c r="B472">
        <v>100</v>
      </c>
      <c r="C472" t="s">
        <v>168</v>
      </c>
      <c r="D472">
        <v>0</v>
      </c>
      <c r="E472">
        <v>119</v>
      </c>
      <c r="F472">
        <v>2021</v>
      </c>
      <c r="G472" t="s">
        <v>169</v>
      </c>
      <c r="H472">
        <v>10</v>
      </c>
      <c r="I472" t="s">
        <v>170</v>
      </c>
      <c r="J472" t="s">
        <v>171</v>
      </c>
      <c r="K472" t="s">
        <v>171</v>
      </c>
      <c r="L472" t="s">
        <v>237</v>
      </c>
      <c r="M472" s="8">
        <v>1633541.42</v>
      </c>
      <c r="N472" s="8">
        <v>0</v>
      </c>
      <c r="O472" s="8">
        <v>0</v>
      </c>
      <c r="P472" s="8">
        <v>1633541.42</v>
      </c>
      <c r="Q472" s="8">
        <v>76885.37</v>
      </c>
      <c r="R472" s="8">
        <v>648630.18000000005</v>
      </c>
      <c r="S472" s="8">
        <v>0</v>
      </c>
      <c r="T472" s="8">
        <v>0</v>
      </c>
      <c r="U472" s="8">
        <v>1633541.42</v>
      </c>
      <c r="V472" s="8">
        <v>725515.55</v>
      </c>
      <c r="W472" s="8">
        <v>0</v>
      </c>
      <c r="X472" s="8">
        <v>0</v>
      </c>
      <c r="Y472" s="8">
        <v>0</v>
      </c>
    </row>
    <row r="473" spans="1:25" outlineLevel="2" x14ac:dyDescent="0.3">
      <c r="A473">
        <v>-1</v>
      </c>
      <c r="B473">
        <v>100</v>
      </c>
      <c r="C473" t="s">
        <v>168</v>
      </c>
      <c r="D473">
        <v>0</v>
      </c>
      <c r="E473">
        <v>431</v>
      </c>
      <c r="F473">
        <v>2021</v>
      </c>
      <c r="G473" t="s">
        <v>169</v>
      </c>
      <c r="H473">
        <v>10</v>
      </c>
      <c r="I473" t="s">
        <v>170</v>
      </c>
      <c r="J473" t="s">
        <v>171</v>
      </c>
      <c r="K473" t="s">
        <v>171</v>
      </c>
      <c r="L473" t="s">
        <v>238</v>
      </c>
      <c r="M473" s="8">
        <v>2913462.21</v>
      </c>
      <c r="N473" s="8">
        <v>0</v>
      </c>
      <c r="O473" s="8">
        <v>0</v>
      </c>
      <c r="P473" s="8">
        <v>2913462.21</v>
      </c>
      <c r="Q473" s="8">
        <v>142410.03</v>
      </c>
      <c r="R473" s="8">
        <v>1014496.68</v>
      </c>
      <c r="S473" s="8">
        <v>0</v>
      </c>
      <c r="T473" s="8">
        <v>0</v>
      </c>
      <c r="U473" s="8">
        <v>2913462.21</v>
      </c>
      <c r="V473" s="8">
        <v>1156906.71</v>
      </c>
      <c r="W473" s="8">
        <v>0</v>
      </c>
      <c r="X473" s="8">
        <v>0</v>
      </c>
      <c r="Y473" s="8">
        <v>0</v>
      </c>
    </row>
    <row r="474" spans="1:25" outlineLevel="2" x14ac:dyDescent="0.3">
      <c r="A474">
        <v>-1</v>
      </c>
      <c r="B474">
        <v>100</v>
      </c>
      <c r="C474" t="s">
        <v>168</v>
      </c>
      <c r="D474">
        <v>0</v>
      </c>
      <c r="E474">
        <v>102</v>
      </c>
      <c r="F474">
        <v>2021</v>
      </c>
      <c r="G474" t="s">
        <v>169</v>
      </c>
      <c r="H474">
        <v>10</v>
      </c>
      <c r="I474" t="s">
        <v>170</v>
      </c>
      <c r="J474" t="s">
        <v>171</v>
      </c>
      <c r="K474" t="s">
        <v>171</v>
      </c>
      <c r="L474" t="s">
        <v>239</v>
      </c>
      <c r="M474" s="8">
        <v>127078968.09</v>
      </c>
      <c r="N474" s="8">
        <v>0</v>
      </c>
      <c r="O474" s="8">
        <v>0</v>
      </c>
      <c r="P474" s="8">
        <v>127078968.09</v>
      </c>
      <c r="Q474" s="8">
        <v>1931764.96</v>
      </c>
      <c r="R474" s="8">
        <v>107876913.72</v>
      </c>
      <c r="S474" s="8">
        <v>-11829735.310000001</v>
      </c>
      <c r="T474" s="8">
        <v>1210791.1100000001</v>
      </c>
      <c r="U474" s="8">
        <v>127078968.09</v>
      </c>
      <c r="V474" s="8">
        <v>109808678.68000001</v>
      </c>
      <c r="W474" s="8">
        <v>1210791.1100000001</v>
      </c>
      <c r="X474" s="8">
        <v>9870442.1099999994</v>
      </c>
      <c r="Y474" s="8">
        <v>0</v>
      </c>
    </row>
    <row r="475" spans="1:25" outlineLevel="2" x14ac:dyDescent="0.3">
      <c r="A475">
        <v>-1</v>
      </c>
      <c r="B475">
        <v>100</v>
      </c>
      <c r="C475" t="s">
        <v>168</v>
      </c>
      <c r="D475">
        <v>0</v>
      </c>
      <c r="E475">
        <v>113</v>
      </c>
      <c r="F475">
        <v>2021</v>
      </c>
      <c r="G475" t="s">
        <v>169</v>
      </c>
      <c r="H475">
        <v>10</v>
      </c>
      <c r="I475" t="s">
        <v>170</v>
      </c>
      <c r="J475" t="s">
        <v>171</v>
      </c>
      <c r="K475" t="s">
        <v>171</v>
      </c>
      <c r="L475" t="s">
        <v>240</v>
      </c>
      <c r="M475" s="8">
        <v>91887175.049999997</v>
      </c>
      <c r="N475" s="8">
        <v>0</v>
      </c>
      <c r="O475" s="8">
        <v>0</v>
      </c>
      <c r="P475" s="8">
        <v>91887175.049999997</v>
      </c>
      <c r="Q475" s="8">
        <v>1632116.97</v>
      </c>
      <c r="R475" s="8">
        <v>74498912.650000006</v>
      </c>
      <c r="S475" s="8">
        <v>0</v>
      </c>
      <c r="T475" s="8">
        <v>0</v>
      </c>
      <c r="U475" s="8">
        <v>91887175.049999997</v>
      </c>
      <c r="V475" s="8">
        <v>76131029.620000005</v>
      </c>
      <c r="W475" s="8">
        <v>0</v>
      </c>
      <c r="X475" s="8">
        <v>0</v>
      </c>
      <c r="Y475" s="8">
        <v>0</v>
      </c>
    </row>
    <row r="476" spans="1:25" outlineLevel="2" x14ac:dyDescent="0.3">
      <c r="A476">
        <v>-1</v>
      </c>
      <c r="B476">
        <v>100</v>
      </c>
      <c r="C476" t="s">
        <v>168</v>
      </c>
      <c r="D476">
        <v>0</v>
      </c>
      <c r="E476">
        <v>103</v>
      </c>
      <c r="F476">
        <v>2021</v>
      </c>
      <c r="G476" t="s">
        <v>169</v>
      </c>
      <c r="H476">
        <v>10</v>
      </c>
      <c r="I476" t="s">
        <v>170</v>
      </c>
      <c r="J476" t="s">
        <v>171</v>
      </c>
      <c r="K476" t="s">
        <v>171</v>
      </c>
      <c r="L476" t="s">
        <v>241</v>
      </c>
      <c r="M476" s="8">
        <v>109327845.87</v>
      </c>
      <c r="N476" s="8">
        <v>0</v>
      </c>
      <c r="O476" s="8">
        <v>0</v>
      </c>
      <c r="P476" s="8">
        <v>109327845.87</v>
      </c>
      <c r="Q476" s="8">
        <v>2146094.0299999998</v>
      </c>
      <c r="R476" s="8">
        <v>88860656.829999998</v>
      </c>
      <c r="S476" s="8">
        <v>0</v>
      </c>
      <c r="T476" s="8">
        <v>0</v>
      </c>
      <c r="U476" s="8">
        <v>109327845.87</v>
      </c>
      <c r="V476" s="8">
        <v>91006750.859999999</v>
      </c>
      <c r="W476" s="8">
        <v>0</v>
      </c>
      <c r="X476" s="8">
        <v>0</v>
      </c>
      <c r="Y476" s="8">
        <v>0</v>
      </c>
    </row>
    <row r="477" spans="1:25" outlineLevel="2" x14ac:dyDescent="0.3">
      <c r="A477">
        <v>-1</v>
      </c>
      <c r="B477">
        <v>100</v>
      </c>
      <c r="C477" t="s">
        <v>168</v>
      </c>
      <c r="D477">
        <v>0</v>
      </c>
      <c r="E477">
        <v>114</v>
      </c>
      <c r="F477">
        <v>2021</v>
      </c>
      <c r="G477" t="s">
        <v>169</v>
      </c>
      <c r="H477">
        <v>10</v>
      </c>
      <c r="I477" t="s">
        <v>170</v>
      </c>
      <c r="J477" t="s">
        <v>171</v>
      </c>
      <c r="K477" t="s">
        <v>171</v>
      </c>
      <c r="L477" t="s">
        <v>242</v>
      </c>
      <c r="M477" s="8">
        <v>134311477.96000001</v>
      </c>
      <c r="N477" s="8">
        <v>0</v>
      </c>
      <c r="O477" s="8">
        <v>0</v>
      </c>
      <c r="P477" s="8">
        <v>134311477.96000001</v>
      </c>
      <c r="Q477" s="8">
        <v>2899730.95</v>
      </c>
      <c r="R477" s="8">
        <v>99065269.969999999</v>
      </c>
      <c r="S477" s="8">
        <v>0</v>
      </c>
      <c r="T477" s="8">
        <v>0</v>
      </c>
      <c r="U477" s="8">
        <v>134311477.96000001</v>
      </c>
      <c r="V477" s="8">
        <v>101965000.92</v>
      </c>
      <c r="W477" s="8">
        <v>0</v>
      </c>
      <c r="X477" s="8">
        <v>0</v>
      </c>
      <c r="Y477" s="8">
        <v>0</v>
      </c>
    </row>
    <row r="478" spans="1:25" outlineLevel="2" x14ac:dyDescent="0.3">
      <c r="A478">
        <v>-1</v>
      </c>
      <c r="B478">
        <v>100</v>
      </c>
      <c r="C478" t="s">
        <v>168</v>
      </c>
      <c r="D478">
        <v>0</v>
      </c>
      <c r="E478">
        <v>104</v>
      </c>
      <c r="F478">
        <v>2021</v>
      </c>
      <c r="G478" t="s">
        <v>169</v>
      </c>
      <c r="H478">
        <v>10</v>
      </c>
      <c r="I478" t="s">
        <v>170</v>
      </c>
      <c r="J478" t="s">
        <v>171</v>
      </c>
      <c r="K478" t="s">
        <v>171</v>
      </c>
      <c r="L478" t="s">
        <v>243</v>
      </c>
      <c r="M478" s="8">
        <v>250745894.78</v>
      </c>
      <c r="N478" s="8">
        <v>0</v>
      </c>
      <c r="O478" s="8">
        <v>0</v>
      </c>
      <c r="P478" s="8">
        <v>250745894.78</v>
      </c>
      <c r="Q478" s="8">
        <v>4923524.43</v>
      </c>
      <c r="R478" s="8">
        <v>218294700.53</v>
      </c>
      <c r="S478" s="8">
        <v>0</v>
      </c>
      <c r="T478" s="8">
        <v>0</v>
      </c>
      <c r="U478" s="8">
        <v>250745894.78</v>
      </c>
      <c r="V478" s="8">
        <v>223218224.96000001</v>
      </c>
      <c r="W478" s="8">
        <v>0</v>
      </c>
      <c r="X478" s="8">
        <v>0</v>
      </c>
      <c r="Y478" s="8">
        <v>0</v>
      </c>
    </row>
    <row r="479" spans="1:25" outlineLevel="2" x14ac:dyDescent="0.3">
      <c r="A479">
        <v>-1</v>
      </c>
      <c r="B479">
        <v>100</v>
      </c>
      <c r="C479" t="s">
        <v>168</v>
      </c>
      <c r="D479">
        <v>0</v>
      </c>
      <c r="E479">
        <v>115</v>
      </c>
      <c r="F479">
        <v>2021</v>
      </c>
      <c r="G479" t="s">
        <v>169</v>
      </c>
      <c r="H479">
        <v>10</v>
      </c>
      <c r="I479" t="s">
        <v>170</v>
      </c>
      <c r="J479" t="s">
        <v>171</v>
      </c>
      <c r="K479" t="s">
        <v>171</v>
      </c>
      <c r="L479" t="s">
        <v>244</v>
      </c>
      <c r="M479" s="8">
        <v>158847700.30000001</v>
      </c>
      <c r="N479" s="8">
        <v>0</v>
      </c>
      <c r="O479" s="8">
        <v>0</v>
      </c>
      <c r="P479" s="8">
        <v>158847700.30000001</v>
      </c>
      <c r="Q479" s="8">
        <v>16410777.359999999</v>
      </c>
      <c r="R479" s="8">
        <v>83250467.680000007</v>
      </c>
      <c r="S479" s="8">
        <v>0</v>
      </c>
      <c r="T479" s="8">
        <v>0</v>
      </c>
      <c r="U479" s="8">
        <v>158847700.30000001</v>
      </c>
      <c r="V479" s="8">
        <v>99661245.040000007</v>
      </c>
      <c r="W479" s="8">
        <v>0</v>
      </c>
      <c r="X479" s="8">
        <v>0</v>
      </c>
      <c r="Y479" s="8">
        <v>0</v>
      </c>
    </row>
    <row r="480" spans="1:25" outlineLevel="2" x14ac:dyDescent="0.3">
      <c r="A480">
        <v>-1</v>
      </c>
      <c r="B480">
        <v>100</v>
      </c>
      <c r="C480" t="s">
        <v>168</v>
      </c>
      <c r="D480">
        <v>0</v>
      </c>
      <c r="E480">
        <v>105</v>
      </c>
      <c r="F480">
        <v>2021</v>
      </c>
      <c r="G480" t="s">
        <v>169</v>
      </c>
      <c r="H480">
        <v>10</v>
      </c>
      <c r="I480" t="s">
        <v>170</v>
      </c>
      <c r="J480" t="s">
        <v>171</v>
      </c>
      <c r="K480" t="s">
        <v>171</v>
      </c>
      <c r="L480" t="s">
        <v>245</v>
      </c>
      <c r="M480" s="8">
        <v>399511703.67000002</v>
      </c>
      <c r="N480" s="8">
        <v>0</v>
      </c>
      <c r="O480" s="8">
        <v>0</v>
      </c>
      <c r="P480" s="8">
        <v>399511703.67000002</v>
      </c>
      <c r="Q480" s="8">
        <v>7672469.7699999996</v>
      </c>
      <c r="R480" s="8">
        <v>341719794.17000002</v>
      </c>
      <c r="S480" s="8">
        <v>0</v>
      </c>
      <c r="T480" s="8">
        <v>0</v>
      </c>
      <c r="U480" s="8">
        <v>399511703.67000002</v>
      </c>
      <c r="V480" s="8">
        <v>349392263.94</v>
      </c>
      <c r="W480" s="8">
        <v>0</v>
      </c>
      <c r="X480" s="8">
        <v>0</v>
      </c>
      <c r="Y480" s="8">
        <v>0</v>
      </c>
    </row>
    <row r="481" spans="1:25" outlineLevel="2" x14ac:dyDescent="0.3">
      <c r="A481">
        <v>-1</v>
      </c>
      <c r="B481">
        <v>100</v>
      </c>
      <c r="C481" t="s">
        <v>168</v>
      </c>
      <c r="D481">
        <v>0</v>
      </c>
      <c r="E481">
        <v>116</v>
      </c>
      <c r="F481">
        <v>2021</v>
      </c>
      <c r="G481" t="s">
        <v>169</v>
      </c>
      <c r="H481">
        <v>10</v>
      </c>
      <c r="I481" t="s">
        <v>170</v>
      </c>
      <c r="J481" t="s">
        <v>171</v>
      </c>
      <c r="K481" t="s">
        <v>171</v>
      </c>
      <c r="L481" t="s">
        <v>246</v>
      </c>
      <c r="M481" s="8">
        <v>229206837.62</v>
      </c>
      <c r="N481" s="8">
        <v>0</v>
      </c>
      <c r="O481" s="8">
        <v>0</v>
      </c>
      <c r="P481" s="8">
        <v>229206837.62</v>
      </c>
      <c r="Q481" s="8">
        <v>14385755.34</v>
      </c>
      <c r="R481" s="8">
        <v>141441793.62</v>
      </c>
      <c r="S481" s="8">
        <v>0</v>
      </c>
      <c r="T481" s="8">
        <v>0</v>
      </c>
      <c r="U481" s="8">
        <v>229206837.62</v>
      </c>
      <c r="V481" s="8">
        <v>155827548.96000001</v>
      </c>
      <c r="W481" s="8">
        <v>0</v>
      </c>
      <c r="X481" s="8">
        <v>0</v>
      </c>
      <c r="Y481" s="8">
        <v>0</v>
      </c>
    </row>
    <row r="482" spans="1:25" outlineLevel="2" x14ac:dyDescent="0.3">
      <c r="A482">
        <v>-1</v>
      </c>
      <c r="B482">
        <v>100</v>
      </c>
      <c r="C482" t="s">
        <v>168</v>
      </c>
      <c r="D482">
        <v>0</v>
      </c>
      <c r="E482">
        <v>430</v>
      </c>
      <c r="F482">
        <v>2021</v>
      </c>
      <c r="G482" t="s">
        <v>169</v>
      </c>
      <c r="H482">
        <v>10</v>
      </c>
      <c r="I482" t="s">
        <v>170</v>
      </c>
      <c r="J482" t="s">
        <v>171</v>
      </c>
      <c r="K482" t="s">
        <v>171</v>
      </c>
      <c r="L482" t="s">
        <v>247</v>
      </c>
      <c r="M482" s="8">
        <v>108501.82</v>
      </c>
      <c r="N482" s="8">
        <v>0</v>
      </c>
      <c r="O482" s="8">
        <v>0</v>
      </c>
      <c r="P482" s="8">
        <v>108501.82</v>
      </c>
      <c r="Q482" s="8">
        <v>-174913.95</v>
      </c>
      <c r="R482" s="8">
        <v>2440890.65</v>
      </c>
      <c r="S482" s="8">
        <v>0</v>
      </c>
      <c r="T482" s="8">
        <v>0</v>
      </c>
      <c r="U482" s="8">
        <v>108501.82</v>
      </c>
      <c r="V482" s="8">
        <v>2265976.7000000002</v>
      </c>
      <c r="W482" s="8">
        <v>0</v>
      </c>
      <c r="X482" s="8">
        <v>0</v>
      </c>
      <c r="Y482" s="8">
        <v>0</v>
      </c>
    </row>
    <row r="483" spans="1:25" outlineLevel="2" x14ac:dyDescent="0.3">
      <c r="A483">
        <v>-1</v>
      </c>
      <c r="B483">
        <v>100</v>
      </c>
      <c r="C483" t="s">
        <v>168</v>
      </c>
      <c r="D483">
        <v>0</v>
      </c>
      <c r="E483">
        <v>101</v>
      </c>
      <c r="F483">
        <v>2021</v>
      </c>
      <c r="G483" t="s">
        <v>169</v>
      </c>
      <c r="H483">
        <v>10</v>
      </c>
      <c r="I483" t="s">
        <v>170</v>
      </c>
      <c r="J483" t="s">
        <v>171</v>
      </c>
      <c r="K483" t="s">
        <v>171</v>
      </c>
      <c r="L483" t="s">
        <v>248</v>
      </c>
      <c r="M483" s="8">
        <v>413079079.74000001</v>
      </c>
      <c r="N483" s="8">
        <v>0</v>
      </c>
      <c r="O483" s="8">
        <v>0</v>
      </c>
      <c r="P483" s="8">
        <v>413079079.74000001</v>
      </c>
      <c r="Q483" s="8">
        <v>4872622.4000000004</v>
      </c>
      <c r="R483" s="8">
        <v>391598506.63</v>
      </c>
      <c r="S483" s="8">
        <v>-10202679.210000001</v>
      </c>
      <c r="T483" s="8">
        <v>1091765.93</v>
      </c>
      <c r="U483" s="8">
        <v>423281758.94999999</v>
      </c>
      <c r="V483" s="8">
        <v>386268449.81999999</v>
      </c>
      <c r="W483" s="8">
        <v>1091765.93</v>
      </c>
      <c r="X483" s="8">
        <v>8900141.6600000001</v>
      </c>
      <c r="Y483" s="8">
        <v>0</v>
      </c>
    </row>
    <row r="484" spans="1:25" outlineLevel="2" x14ac:dyDescent="0.3">
      <c r="A484">
        <v>-1</v>
      </c>
      <c r="B484">
        <v>100</v>
      </c>
      <c r="C484" t="s">
        <v>168</v>
      </c>
      <c r="D484">
        <v>0</v>
      </c>
      <c r="E484">
        <v>112</v>
      </c>
      <c r="F484">
        <v>2021</v>
      </c>
      <c r="G484" t="s">
        <v>169</v>
      </c>
      <c r="H484">
        <v>10</v>
      </c>
      <c r="I484" t="s">
        <v>170</v>
      </c>
      <c r="J484" t="s">
        <v>171</v>
      </c>
      <c r="K484" t="s">
        <v>171</v>
      </c>
      <c r="L484" t="s">
        <v>249</v>
      </c>
      <c r="M484" s="8">
        <v>113790097.11</v>
      </c>
      <c r="N484" s="8">
        <v>0</v>
      </c>
      <c r="O484" s="8">
        <v>0</v>
      </c>
      <c r="P484" s="8">
        <v>113790097.11</v>
      </c>
      <c r="Q484" s="8">
        <v>5640096.7999999998</v>
      </c>
      <c r="R484" s="8">
        <v>90282152.950000003</v>
      </c>
      <c r="S484" s="8">
        <v>0</v>
      </c>
      <c r="T484" s="8">
        <v>0</v>
      </c>
      <c r="U484" s="8">
        <v>113790097.11</v>
      </c>
      <c r="V484" s="8">
        <v>95922249.75</v>
      </c>
      <c r="W484" s="8">
        <v>0</v>
      </c>
      <c r="X484" s="8">
        <v>0</v>
      </c>
      <c r="Y484" s="8">
        <v>0</v>
      </c>
    </row>
    <row r="485" spans="1:25" outlineLevel="2" x14ac:dyDescent="0.3">
      <c r="A485">
        <v>-1</v>
      </c>
      <c r="B485">
        <v>100</v>
      </c>
      <c r="C485" t="s">
        <v>168</v>
      </c>
      <c r="D485">
        <v>0</v>
      </c>
      <c r="E485">
        <v>463</v>
      </c>
      <c r="F485">
        <v>2021</v>
      </c>
      <c r="G485" t="s">
        <v>169</v>
      </c>
      <c r="H485">
        <v>10</v>
      </c>
      <c r="I485" t="s">
        <v>170</v>
      </c>
      <c r="J485" t="s">
        <v>171</v>
      </c>
      <c r="K485" t="s">
        <v>171</v>
      </c>
      <c r="L485" t="s">
        <v>250</v>
      </c>
      <c r="M485" s="8">
        <v>3277720.5</v>
      </c>
      <c r="N485" s="8">
        <v>0</v>
      </c>
      <c r="O485" s="8">
        <v>0</v>
      </c>
      <c r="P485" s="8">
        <v>3277720.5</v>
      </c>
      <c r="Q485" s="8">
        <v>58500.76</v>
      </c>
      <c r="R485" s="8">
        <v>2839043.53</v>
      </c>
      <c r="S485" s="8">
        <v>0</v>
      </c>
      <c r="T485" s="8">
        <v>0</v>
      </c>
      <c r="U485" s="8">
        <v>3277720.5</v>
      </c>
      <c r="V485" s="8">
        <v>2897544.29</v>
      </c>
      <c r="W485" s="8">
        <v>0</v>
      </c>
      <c r="X485" s="8">
        <v>0</v>
      </c>
      <c r="Y485" s="8">
        <v>0</v>
      </c>
    </row>
    <row r="486" spans="1:25" outlineLevel="2" x14ac:dyDescent="0.3">
      <c r="A486">
        <v>-1</v>
      </c>
      <c r="B486">
        <v>100</v>
      </c>
      <c r="C486" t="s">
        <v>168</v>
      </c>
      <c r="D486">
        <v>0</v>
      </c>
      <c r="E486">
        <v>395</v>
      </c>
      <c r="F486">
        <v>2021</v>
      </c>
      <c r="G486" t="s">
        <v>169</v>
      </c>
      <c r="H486">
        <v>10</v>
      </c>
      <c r="I486" t="s">
        <v>170</v>
      </c>
      <c r="J486" t="s">
        <v>171</v>
      </c>
      <c r="K486" t="s">
        <v>171</v>
      </c>
      <c r="L486" t="s">
        <v>251</v>
      </c>
      <c r="M486" s="8">
        <v>169123281.41</v>
      </c>
      <c r="N486" s="8">
        <v>0</v>
      </c>
      <c r="O486" s="8">
        <v>0</v>
      </c>
      <c r="P486" s="8">
        <v>169123281.41</v>
      </c>
      <c r="Q486" s="8">
        <v>7635570.54</v>
      </c>
      <c r="R486" s="8">
        <v>86754410.920000002</v>
      </c>
      <c r="S486" s="8">
        <v>0</v>
      </c>
      <c r="T486" s="8">
        <v>0</v>
      </c>
      <c r="U486" s="8">
        <v>169123281.41</v>
      </c>
      <c r="V486" s="8">
        <v>94389981.459999993</v>
      </c>
      <c r="W486" s="8">
        <v>0</v>
      </c>
      <c r="X486" s="8">
        <v>0</v>
      </c>
      <c r="Y486" s="8">
        <v>0</v>
      </c>
    </row>
    <row r="487" spans="1:25" outlineLevel="2" x14ac:dyDescent="0.3">
      <c r="A487">
        <v>-1</v>
      </c>
      <c r="B487">
        <v>100</v>
      </c>
      <c r="C487" t="s">
        <v>168</v>
      </c>
      <c r="D487">
        <v>0</v>
      </c>
      <c r="E487">
        <v>471</v>
      </c>
      <c r="F487">
        <v>2021</v>
      </c>
      <c r="G487" t="s">
        <v>169</v>
      </c>
      <c r="H487">
        <v>10</v>
      </c>
      <c r="I487" t="s">
        <v>170</v>
      </c>
      <c r="J487" t="s">
        <v>171</v>
      </c>
      <c r="K487" t="s">
        <v>171</v>
      </c>
      <c r="L487" t="s">
        <v>252</v>
      </c>
      <c r="M487" s="8">
        <v>43888009.859999999</v>
      </c>
      <c r="N487" s="8">
        <v>0</v>
      </c>
      <c r="O487" s="8">
        <v>0</v>
      </c>
      <c r="P487" s="8">
        <v>43888009.859999999</v>
      </c>
      <c r="Q487" s="8">
        <v>972267.14</v>
      </c>
      <c r="R487" s="8">
        <v>35182067.719999999</v>
      </c>
      <c r="S487" s="8">
        <v>0</v>
      </c>
      <c r="T487" s="8">
        <v>0</v>
      </c>
      <c r="U487" s="8">
        <v>43888009.859999999</v>
      </c>
      <c r="V487" s="8">
        <v>36154334.859999999</v>
      </c>
      <c r="W487" s="8">
        <v>0</v>
      </c>
      <c r="X487" s="8">
        <v>0</v>
      </c>
      <c r="Y487" s="8">
        <v>0</v>
      </c>
    </row>
    <row r="488" spans="1:25" outlineLevel="2" x14ac:dyDescent="0.3">
      <c r="A488">
        <v>-1</v>
      </c>
      <c r="B488">
        <v>100</v>
      </c>
      <c r="C488" t="s">
        <v>168</v>
      </c>
      <c r="D488">
        <v>0</v>
      </c>
      <c r="E488">
        <v>141</v>
      </c>
      <c r="F488">
        <v>2021</v>
      </c>
      <c r="G488" t="s">
        <v>169</v>
      </c>
      <c r="H488">
        <v>10</v>
      </c>
      <c r="I488" t="s">
        <v>170</v>
      </c>
      <c r="J488" t="s">
        <v>171</v>
      </c>
      <c r="K488" t="s">
        <v>171</v>
      </c>
      <c r="L488" t="s">
        <v>253</v>
      </c>
      <c r="M488" s="8">
        <v>347565.5</v>
      </c>
      <c r="N488" s="8">
        <v>0</v>
      </c>
      <c r="O488" s="8">
        <v>0</v>
      </c>
      <c r="P488" s="8">
        <v>347565.5</v>
      </c>
      <c r="Q488" s="8">
        <v>7232.46</v>
      </c>
      <c r="R488" s="8">
        <v>339250.02</v>
      </c>
      <c r="S488" s="8">
        <v>0</v>
      </c>
      <c r="T488" s="8">
        <v>0</v>
      </c>
      <c r="U488" s="8">
        <v>347565.5</v>
      </c>
      <c r="V488" s="8">
        <v>346482.48</v>
      </c>
      <c r="W488" s="8">
        <v>0</v>
      </c>
      <c r="X488" s="8">
        <v>0</v>
      </c>
      <c r="Y488" s="8">
        <v>0</v>
      </c>
    </row>
    <row r="489" spans="1:25" outlineLevel="2" x14ac:dyDescent="0.3">
      <c r="A489">
        <v>-1</v>
      </c>
      <c r="B489">
        <v>100</v>
      </c>
      <c r="C489" t="s">
        <v>168</v>
      </c>
      <c r="D489">
        <v>0</v>
      </c>
      <c r="E489">
        <v>131</v>
      </c>
      <c r="F489">
        <v>2021</v>
      </c>
      <c r="G489" t="s">
        <v>169</v>
      </c>
      <c r="H489">
        <v>10</v>
      </c>
      <c r="I489" t="s">
        <v>170</v>
      </c>
      <c r="J489" t="s">
        <v>171</v>
      </c>
      <c r="K489" t="s">
        <v>171</v>
      </c>
      <c r="L489" t="s">
        <v>254</v>
      </c>
      <c r="M489" s="8">
        <v>2658071</v>
      </c>
      <c r="N489" s="8">
        <v>0</v>
      </c>
      <c r="O489" s="8">
        <v>0</v>
      </c>
      <c r="P489" s="8">
        <v>2658071</v>
      </c>
      <c r="Q489" s="8">
        <v>31631.040000000001</v>
      </c>
      <c r="R489" s="8">
        <v>1398756.52</v>
      </c>
      <c r="S489" s="8">
        <v>0</v>
      </c>
      <c r="T489" s="8">
        <v>0</v>
      </c>
      <c r="U489" s="8">
        <v>2658071</v>
      </c>
      <c r="V489" s="8">
        <v>1430387.56</v>
      </c>
      <c r="W489" s="8">
        <v>0</v>
      </c>
      <c r="X489" s="8">
        <v>0</v>
      </c>
      <c r="Y489" s="8">
        <v>0</v>
      </c>
    </row>
    <row r="490" spans="1:25" outlineLevel="2" x14ac:dyDescent="0.3">
      <c r="A490">
        <v>-1</v>
      </c>
      <c r="B490">
        <v>100</v>
      </c>
      <c r="C490" t="s">
        <v>168</v>
      </c>
      <c r="D490">
        <v>0</v>
      </c>
      <c r="E490">
        <v>132</v>
      </c>
      <c r="F490">
        <v>2021</v>
      </c>
      <c r="G490" t="s">
        <v>169</v>
      </c>
      <c r="H490">
        <v>10</v>
      </c>
      <c r="I490" t="s">
        <v>170</v>
      </c>
      <c r="J490" t="s">
        <v>171</v>
      </c>
      <c r="K490" t="s">
        <v>171</v>
      </c>
      <c r="L490" t="s">
        <v>255</v>
      </c>
      <c r="M490" s="8">
        <v>289548255.05000001</v>
      </c>
      <c r="N490" s="8">
        <v>0</v>
      </c>
      <c r="O490" s="8">
        <v>0</v>
      </c>
      <c r="P490" s="8">
        <v>280600875.20999998</v>
      </c>
      <c r="Q490" s="8">
        <v>6814064.8700000001</v>
      </c>
      <c r="R490" s="8">
        <v>242484837.21000001</v>
      </c>
      <c r="S490" s="8">
        <v>-1879746.93</v>
      </c>
      <c r="T490" s="8">
        <v>200798.26</v>
      </c>
      <c r="U490" s="8">
        <v>291428001.98000002</v>
      </c>
      <c r="V490" s="8">
        <v>247419155.15000001</v>
      </c>
      <c r="W490" s="8">
        <v>200798.26</v>
      </c>
      <c r="X490" s="8">
        <v>1636919.55</v>
      </c>
      <c r="Y490" s="8">
        <v>0</v>
      </c>
    </row>
    <row r="491" spans="1:25" outlineLevel="2" x14ac:dyDescent="0.3">
      <c r="A491">
        <v>-1</v>
      </c>
      <c r="B491">
        <v>100</v>
      </c>
      <c r="C491" t="s">
        <v>168</v>
      </c>
      <c r="D491">
        <v>0</v>
      </c>
      <c r="E491">
        <v>130</v>
      </c>
      <c r="F491">
        <v>2021</v>
      </c>
      <c r="G491" t="s">
        <v>169</v>
      </c>
      <c r="H491">
        <v>10</v>
      </c>
      <c r="I491" t="s">
        <v>170</v>
      </c>
      <c r="J491" t="s">
        <v>171</v>
      </c>
      <c r="K491" t="s">
        <v>171</v>
      </c>
      <c r="L491" t="s">
        <v>256</v>
      </c>
      <c r="M491" s="8">
        <v>1149838.46</v>
      </c>
      <c r="N491" s="8">
        <v>0</v>
      </c>
      <c r="O491" s="8">
        <v>0</v>
      </c>
      <c r="P491" s="8">
        <v>1147861.2</v>
      </c>
      <c r="Q491" s="8">
        <v>0</v>
      </c>
      <c r="R491" s="8">
        <v>1149838.46</v>
      </c>
      <c r="S491" s="8">
        <v>0</v>
      </c>
      <c r="T491" s="8">
        <v>0</v>
      </c>
      <c r="U491" s="8">
        <v>1149838.46</v>
      </c>
      <c r="V491" s="8">
        <v>1149838.46</v>
      </c>
      <c r="W491" s="8">
        <v>0</v>
      </c>
      <c r="X491" s="8">
        <v>0</v>
      </c>
      <c r="Y491" s="8">
        <v>0</v>
      </c>
    </row>
    <row r="492" spans="1:25" outlineLevel="2" x14ac:dyDescent="0.3">
      <c r="A492">
        <v>-1</v>
      </c>
      <c r="B492">
        <v>100</v>
      </c>
      <c r="C492" t="s">
        <v>168</v>
      </c>
      <c r="D492">
        <v>0</v>
      </c>
      <c r="E492">
        <v>135</v>
      </c>
      <c r="F492">
        <v>2021</v>
      </c>
      <c r="G492" t="s">
        <v>169</v>
      </c>
      <c r="H492">
        <v>10</v>
      </c>
      <c r="I492" t="s">
        <v>170</v>
      </c>
      <c r="J492" t="s">
        <v>171</v>
      </c>
      <c r="K492" t="s">
        <v>171</v>
      </c>
      <c r="L492" t="s">
        <v>257</v>
      </c>
      <c r="M492" s="8">
        <v>38367</v>
      </c>
      <c r="N492" s="8">
        <v>0</v>
      </c>
      <c r="O492" s="8">
        <v>0</v>
      </c>
      <c r="P492" s="8">
        <v>38367</v>
      </c>
      <c r="Q492" s="8">
        <v>0</v>
      </c>
      <c r="R492" s="8">
        <v>38367</v>
      </c>
      <c r="S492" s="8">
        <v>0</v>
      </c>
      <c r="T492" s="8">
        <v>0</v>
      </c>
      <c r="U492" s="8">
        <v>38367</v>
      </c>
      <c r="V492" s="8">
        <v>38367</v>
      </c>
      <c r="W492" s="8">
        <v>0</v>
      </c>
      <c r="X492" s="8">
        <v>0</v>
      </c>
      <c r="Y492" s="8">
        <v>0</v>
      </c>
    </row>
    <row r="493" spans="1:25" outlineLevel="2" x14ac:dyDescent="0.3">
      <c r="A493">
        <v>-1</v>
      </c>
      <c r="B493">
        <v>100</v>
      </c>
      <c r="C493" t="s">
        <v>168</v>
      </c>
      <c r="D493">
        <v>0</v>
      </c>
      <c r="E493">
        <v>133</v>
      </c>
      <c r="F493">
        <v>2021</v>
      </c>
      <c r="G493" t="s">
        <v>169</v>
      </c>
      <c r="H493">
        <v>10</v>
      </c>
      <c r="I493" t="s">
        <v>170</v>
      </c>
      <c r="J493" t="s">
        <v>171</v>
      </c>
      <c r="K493" t="s">
        <v>171</v>
      </c>
      <c r="L493" t="s">
        <v>258</v>
      </c>
      <c r="M493" s="8">
        <v>4742652.93</v>
      </c>
      <c r="N493" s="8">
        <v>0</v>
      </c>
      <c r="O493" s="8">
        <v>0</v>
      </c>
      <c r="P493" s="8">
        <v>4742652.93</v>
      </c>
      <c r="Q493" s="8">
        <v>0</v>
      </c>
      <c r="R493" s="8">
        <v>4742652.93</v>
      </c>
      <c r="S493" s="8">
        <v>0</v>
      </c>
      <c r="T493" s="8">
        <v>0</v>
      </c>
      <c r="U493" s="8">
        <v>4742652.93</v>
      </c>
      <c r="V493" s="8">
        <v>4742652.93</v>
      </c>
      <c r="W493" s="8">
        <v>0</v>
      </c>
      <c r="X493" s="8">
        <v>0</v>
      </c>
      <c r="Y493" s="8">
        <v>0</v>
      </c>
    </row>
    <row r="494" spans="1:25" outlineLevel="2" x14ac:dyDescent="0.3">
      <c r="A494">
        <v>-1</v>
      </c>
      <c r="B494">
        <v>100</v>
      </c>
      <c r="C494" t="s">
        <v>168</v>
      </c>
      <c r="D494">
        <v>0</v>
      </c>
      <c r="E494">
        <v>134</v>
      </c>
      <c r="F494">
        <v>2021</v>
      </c>
      <c r="G494" t="s">
        <v>169</v>
      </c>
      <c r="H494">
        <v>10</v>
      </c>
      <c r="I494" t="s">
        <v>170</v>
      </c>
      <c r="J494" t="s">
        <v>171</v>
      </c>
      <c r="K494" t="s">
        <v>171</v>
      </c>
      <c r="L494" t="s">
        <v>259</v>
      </c>
      <c r="M494" s="8">
        <v>10722830.77</v>
      </c>
      <c r="N494" s="8">
        <v>0</v>
      </c>
      <c r="O494" s="8">
        <v>0</v>
      </c>
      <c r="P494" s="8">
        <v>10722830.77</v>
      </c>
      <c r="Q494" s="8">
        <v>0</v>
      </c>
      <c r="R494" s="8">
        <v>10722830.77</v>
      </c>
      <c r="S494" s="8">
        <v>0</v>
      </c>
      <c r="T494" s="8">
        <v>0</v>
      </c>
      <c r="U494" s="8">
        <v>10722830.77</v>
      </c>
      <c r="V494" s="8">
        <v>10722830.77</v>
      </c>
      <c r="W494" s="8">
        <v>0</v>
      </c>
      <c r="X494" s="8">
        <v>0</v>
      </c>
      <c r="Y494" s="8">
        <v>0</v>
      </c>
    </row>
    <row r="495" spans="1:25" outlineLevel="2" x14ac:dyDescent="0.3">
      <c r="A495">
        <v>-1</v>
      </c>
      <c r="B495">
        <v>100</v>
      </c>
      <c r="C495" t="s">
        <v>168</v>
      </c>
      <c r="D495">
        <v>0</v>
      </c>
      <c r="E495">
        <v>156</v>
      </c>
      <c r="F495">
        <v>2021</v>
      </c>
      <c r="G495" t="s">
        <v>169</v>
      </c>
      <c r="H495">
        <v>10</v>
      </c>
      <c r="I495" t="s">
        <v>170</v>
      </c>
      <c r="J495" t="s">
        <v>171</v>
      </c>
      <c r="K495" t="s">
        <v>171</v>
      </c>
      <c r="L495" t="s">
        <v>260</v>
      </c>
      <c r="M495" s="8">
        <v>678691.91</v>
      </c>
      <c r="N495" s="8">
        <v>0</v>
      </c>
      <c r="O495" s="8">
        <v>0</v>
      </c>
      <c r="P495" s="8">
        <v>678691.91</v>
      </c>
      <c r="Q495" s="8">
        <v>8353.4699999999993</v>
      </c>
      <c r="R495" s="8">
        <v>663812</v>
      </c>
      <c r="S495" s="8">
        <v>0</v>
      </c>
      <c r="T495" s="8">
        <v>0</v>
      </c>
      <c r="U495" s="8">
        <v>678691.91</v>
      </c>
      <c r="V495" s="8">
        <v>672165.47</v>
      </c>
      <c r="W495" s="8">
        <v>0</v>
      </c>
      <c r="X495" s="8">
        <v>0</v>
      </c>
      <c r="Y495" s="8">
        <v>0</v>
      </c>
    </row>
    <row r="496" spans="1:25" outlineLevel="2" x14ac:dyDescent="0.3">
      <c r="A496">
        <v>-1</v>
      </c>
      <c r="B496">
        <v>100</v>
      </c>
      <c r="C496" t="s">
        <v>168</v>
      </c>
      <c r="D496">
        <v>0</v>
      </c>
      <c r="E496">
        <v>153</v>
      </c>
      <c r="F496">
        <v>2021</v>
      </c>
      <c r="G496" t="s">
        <v>169</v>
      </c>
      <c r="H496">
        <v>10</v>
      </c>
      <c r="I496" t="s">
        <v>170</v>
      </c>
      <c r="J496" t="s">
        <v>171</v>
      </c>
      <c r="K496" t="s">
        <v>171</v>
      </c>
      <c r="L496" t="s">
        <v>261</v>
      </c>
      <c r="M496" s="8">
        <v>74018</v>
      </c>
      <c r="N496" s="8">
        <v>0</v>
      </c>
      <c r="O496" s="8">
        <v>0</v>
      </c>
      <c r="P496" s="8">
        <v>74018</v>
      </c>
      <c r="Q496" s="8">
        <v>231.69</v>
      </c>
      <c r="R496" s="8">
        <v>72535.94</v>
      </c>
      <c r="S496" s="8">
        <v>0</v>
      </c>
      <c r="T496" s="8">
        <v>0</v>
      </c>
      <c r="U496" s="8">
        <v>74018</v>
      </c>
      <c r="V496" s="8">
        <v>72767.63</v>
      </c>
      <c r="W496" s="8">
        <v>0</v>
      </c>
      <c r="X496" s="8">
        <v>0</v>
      </c>
      <c r="Y496" s="8">
        <v>0</v>
      </c>
    </row>
    <row r="497" spans="1:25" outlineLevel="2" x14ac:dyDescent="0.3">
      <c r="A497">
        <v>-1</v>
      </c>
      <c r="B497">
        <v>100</v>
      </c>
      <c r="C497" t="s">
        <v>168</v>
      </c>
      <c r="D497">
        <v>0</v>
      </c>
      <c r="E497">
        <v>154</v>
      </c>
      <c r="F497">
        <v>2021</v>
      </c>
      <c r="G497" t="s">
        <v>169</v>
      </c>
      <c r="H497">
        <v>10</v>
      </c>
      <c r="I497" t="s">
        <v>170</v>
      </c>
      <c r="J497" t="s">
        <v>171</v>
      </c>
      <c r="K497" t="s">
        <v>171</v>
      </c>
      <c r="L497" t="s">
        <v>262</v>
      </c>
      <c r="M497" s="8">
        <v>684107956.57000005</v>
      </c>
      <c r="N497" s="8">
        <v>0</v>
      </c>
      <c r="O497" s="8">
        <v>0</v>
      </c>
      <c r="P497" s="8">
        <v>670567755.75</v>
      </c>
      <c r="Q497" s="8">
        <v>19316646.07</v>
      </c>
      <c r="R497" s="8">
        <v>543608779.51999998</v>
      </c>
      <c r="S497" s="8">
        <v>-1884736.87</v>
      </c>
      <c r="T497" s="8">
        <v>185608.79</v>
      </c>
      <c r="U497" s="8">
        <v>685992693.44000006</v>
      </c>
      <c r="V497" s="8">
        <v>561040688.72000003</v>
      </c>
      <c r="W497" s="8">
        <v>185608.79</v>
      </c>
      <c r="X497" s="8">
        <v>1513094.01</v>
      </c>
      <c r="Y497" s="8">
        <v>0</v>
      </c>
    </row>
    <row r="498" spans="1:25" outlineLevel="2" x14ac:dyDescent="0.3">
      <c r="A498">
        <v>-1</v>
      </c>
      <c r="B498">
        <v>100</v>
      </c>
      <c r="C498" t="s">
        <v>168</v>
      </c>
      <c r="D498">
        <v>0</v>
      </c>
      <c r="E498">
        <v>155</v>
      </c>
      <c r="F498">
        <v>2021</v>
      </c>
      <c r="G498" t="s">
        <v>169</v>
      </c>
      <c r="H498">
        <v>10</v>
      </c>
      <c r="I498" t="s">
        <v>170</v>
      </c>
      <c r="J498" t="s">
        <v>171</v>
      </c>
      <c r="K498" t="s">
        <v>171</v>
      </c>
      <c r="L498" t="s">
        <v>263</v>
      </c>
      <c r="M498" s="8">
        <v>72606</v>
      </c>
      <c r="N498" s="8">
        <v>0</v>
      </c>
      <c r="O498" s="8">
        <v>0</v>
      </c>
      <c r="P498" s="8">
        <v>72606</v>
      </c>
      <c r="Q498" s="8">
        <v>0</v>
      </c>
      <c r="R498" s="8">
        <v>72606</v>
      </c>
      <c r="S498" s="8">
        <v>0</v>
      </c>
      <c r="T498" s="8">
        <v>0</v>
      </c>
      <c r="U498" s="8">
        <v>72606</v>
      </c>
      <c r="V498" s="8">
        <v>72606</v>
      </c>
      <c r="W498" s="8">
        <v>0</v>
      </c>
      <c r="X498" s="8">
        <v>0</v>
      </c>
      <c r="Y498" s="8">
        <v>0</v>
      </c>
    </row>
    <row r="499" spans="1:25" outlineLevel="2" x14ac:dyDescent="0.3">
      <c r="A499">
        <v>-1</v>
      </c>
      <c r="B499">
        <v>100</v>
      </c>
      <c r="C499" t="s">
        <v>168</v>
      </c>
      <c r="D499">
        <v>0</v>
      </c>
      <c r="E499">
        <v>159</v>
      </c>
      <c r="F499">
        <v>2021</v>
      </c>
      <c r="G499" t="s">
        <v>169</v>
      </c>
      <c r="H499">
        <v>10</v>
      </c>
      <c r="I499" t="s">
        <v>170</v>
      </c>
      <c r="J499" t="s">
        <v>171</v>
      </c>
      <c r="K499" t="s">
        <v>171</v>
      </c>
      <c r="L499" t="s">
        <v>264</v>
      </c>
      <c r="M499" s="8">
        <v>687</v>
      </c>
      <c r="N499" s="8">
        <v>0</v>
      </c>
      <c r="O499" s="8">
        <v>0</v>
      </c>
      <c r="P499" s="8">
        <v>687</v>
      </c>
      <c r="Q499" s="8">
        <v>0</v>
      </c>
      <c r="R499" s="8">
        <v>0</v>
      </c>
      <c r="S499" s="8">
        <v>0</v>
      </c>
      <c r="T499" s="8">
        <v>0</v>
      </c>
      <c r="U499" s="8">
        <v>687</v>
      </c>
      <c r="V499" s="8">
        <v>0</v>
      </c>
      <c r="W499" s="8">
        <v>0</v>
      </c>
      <c r="X499" s="8">
        <v>0</v>
      </c>
      <c r="Y499" s="8">
        <v>0</v>
      </c>
    </row>
    <row r="500" spans="1:25" outlineLevel="2" x14ac:dyDescent="0.3">
      <c r="A500">
        <v>-1</v>
      </c>
      <c r="B500">
        <v>100</v>
      </c>
      <c r="C500" t="s">
        <v>168</v>
      </c>
      <c r="D500">
        <v>0</v>
      </c>
      <c r="E500">
        <v>161</v>
      </c>
      <c r="F500">
        <v>2021</v>
      </c>
      <c r="G500" t="s">
        <v>169</v>
      </c>
      <c r="H500">
        <v>10</v>
      </c>
      <c r="I500" t="s">
        <v>170</v>
      </c>
      <c r="J500" t="s">
        <v>171</v>
      </c>
      <c r="K500" t="s">
        <v>171</v>
      </c>
      <c r="L500" t="s">
        <v>265</v>
      </c>
      <c r="M500" s="8">
        <v>89979.25</v>
      </c>
      <c r="N500" s="8">
        <v>0</v>
      </c>
      <c r="O500" s="8">
        <v>0</v>
      </c>
      <c r="P500" s="8">
        <v>89979.25</v>
      </c>
      <c r="Q500" s="8">
        <v>0</v>
      </c>
      <c r="R500" s="8">
        <v>0</v>
      </c>
      <c r="S500" s="8">
        <v>0</v>
      </c>
      <c r="T500" s="8">
        <v>0</v>
      </c>
      <c r="U500" s="8">
        <v>89979.25</v>
      </c>
      <c r="V500" s="8">
        <v>0</v>
      </c>
      <c r="W500" s="8">
        <v>0</v>
      </c>
      <c r="X500" s="8">
        <v>0</v>
      </c>
      <c r="Y500" s="8">
        <v>0</v>
      </c>
    </row>
    <row r="501" spans="1:25" outlineLevel="2" x14ac:dyDescent="0.3">
      <c r="A501">
        <v>-1</v>
      </c>
      <c r="B501">
        <v>100</v>
      </c>
      <c r="C501" t="s">
        <v>168</v>
      </c>
      <c r="D501">
        <v>0</v>
      </c>
      <c r="E501">
        <v>160</v>
      </c>
      <c r="F501">
        <v>2021</v>
      </c>
      <c r="G501" t="s">
        <v>169</v>
      </c>
      <c r="H501">
        <v>10</v>
      </c>
      <c r="I501" t="s">
        <v>170</v>
      </c>
      <c r="J501" t="s">
        <v>171</v>
      </c>
      <c r="K501" t="s">
        <v>171</v>
      </c>
      <c r="L501" t="s">
        <v>266</v>
      </c>
      <c r="M501" s="8">
        <v>5088669.25</v>
      </c>
      <c r="N501" s="8">
        <v>0</v>
      </c>
      <c r="O501" s="8">
        <v>0</v>
      </c>
      <c r="P501" s="8">
        <v>5088669.25</v>
      </c>
      <c r="Q501" s="8">
        <v>88787.34</v>
      </c>
      <c r="R501" s="8">
        <v>4900139.88</v>
      </c>
      <c r="S501" s="8">
        <v>0</v>
      </c>
      <c r="T501" s="8">
        <v>0</v>
      </c>
      <c r="U501" s="8">
        <v>5088669.25</v>
      </c>
      <c r="V501" s="8">
        <v>4988927.22</v>
      </c>
      <c r="W501" s="8">
        <v>0</v>
      </c>
      <c r="X501" s="8">
        <v>0</v>
      </c>
      <c r="Y501" s="8">
        <v>0</v>
      </c>
    </row>
    <row r="502" spans="1:25" outlineLevel="2" x14ac:dyDescent="0.3">
      <c r="A502">
        <v>-1</v>
      </c>
      <c r="B502">
        <v>100</v>
      </c>
      <c r="C502" t="s">
        <v>168</v>
      </c>
      <c r="D502">
        <v>0</v>
      </c>
      <c r="E502">
        <v>158</v>
      </c>
      <c r="F502">
        <v>2021</v>
      </c>
      <c r="G502" t="s">
        <v>169</v>
      </c>
      <c r="H502">
        <v>10</v>
      </c>
      <c r="I502" t="s">
        <v>170</v>
      </c>
      <c r="J502" t="s">
        <v>171</v>
      </c>
      <c r="K502" t="s">
        <v>171</v>
      </c>
      <c r="L502" t="s">
        <v>267</v>
      </c>
      <c r="M502" s="8">
        <v>2357186.13</v>
      </c>
      <c r="N502" s="8">
        <v>0</v>
      </c>
      <c r="O502" s="8">
        <v>0</v>
      </c>
      <c r="P502" s="8">
        <v>2357186.13</v>
      </c>
      <c r="Q502" s="8">
        <v>40795.35</v>
      </c>
      <c r="R502" s="8">
        <v>2297824.67</v>
      </c>
      <c r="S502" s="8">
        <v>0</v>
      </c>
      <c r="T502" s="8">
        <v>0</v>
      </c>
      <c r="U502" s="8">
        <v>2357186.13</v>
      </c>
      <c r="V502" s="8">
        <v>2338620.02</v>
      </c>
      <c r="W502" s="8">
        <v>0</v>
      </c>
      <c r="X502" s="8">
        <v>0</v>
      </c>
      <c r="Y502" s="8">
        <v>0</v>
      </c>
    </row>
    <row r="503" spans="1:25" outlineLevel="2" x14ac:dyDescent="0.3">
      <c r="A503">
        <v>-1</v>
      </c>
      <c r="B503">
        <v>100</v>
      </c>
      <c r="C503" t="s">
        <v>168</v>
      </c>
      <c r="D503">
        <v>0</v>
      </c>
      <c r="E503">
        <v>157</v>
      </c>
      <c r="F503">
        <v>2021</v>
      </c>
      <c r="G503" t="s">
        <v>169</v>
      </c>
      <c r="H503">
        <v>10</v>
      </c>
      <c r="I503" t="s">
        <v>170</v>
      </c>
      <c r="J503" t="s">
        <v>171</v>
      </c>
      <c r="K503" t="s">
        <v>171</v>
      </c>
      <c r="L503" t="s">
        <v>268</v>
      </c>
      <c r="M503" s="8">
        <v>445400.86</v>
      </c>
      <c r="N503" s="8">
        <v>0</v>
      </c>
      <c r="O503" s="8">
        <v>0</v>
      </c>
      <c r="P503" s="8">
        <v>445400.86</v>
      </c>
      <c r="Q503" s="8">
        <v>9900.43</v>
      </c>
      <c r="R503" s="8">
        <v>433859.98</v>
      </c>
      <c r="S503" s="8">
        <v>0</v>
      </c>
      <c r="T503" s="8">
        <v>0</v>
      </c>
      <c r="U503" s="8">
        <v>445400.86</v>
      </c>
      <c r="V503" s="8">
        <v>443760.41</v>
      </c>
      <c r="W503" s="8">
        <v>0</v>
      </c>
      <c r="X503" s="8">
        <v>0</v>
      </c>
      <c r="Y503" s="8">
        <v>0</v>
      </c>
    </row>
    <row r="504" spans="1:25" outlineLevel="2" x14ac:dyDescent="0.3">
      <c r="A504">
        <v>-1</v>
      </c>
      <c r="B504">
        <v>100</v>
      </c>
      <c r="C504" t="s">
        <v>168</v>
      </c>
      <c r="D504">
        <v>0</v>
      </c>
      <c r="E504">
        <v>152</v>
      </c>
      <c r="F504">
        <v>2021</v>
      </c>
      <c r="G504" t="s">
        <v>169</v>
      </c>
      <c r="H504">
        <v>10</v>
      </c>
      <c r="I504" t="s">
        <v>170</v>
      </c>
      <c r="J504" t="s">
        <v>171</v>
      </c>
      <c r="K504" t="s">
        <v>171</v>
      </c>
      <c r="L504" t="s">
        <v>269</v>
      </c>
      <c r="M504" s="8">
        <v>28042133.899999999</v>
      </c>
      <c r="N504" s="8">
        <v>0</v>
      </c>
      <c r="O504" s="8">
        <v>0</v>
      </c>
      <c r="P504" s="8">
        <v>26944745.949999999</v>
      </c>
      <c r="Q504" s="8">
        <v>1201669.68</v>
      </c>
      <c r="R504" s="8">
        <v>20205109.52</v>
      </c>
      <c r="S504" s="8">
        <v>-1644040.46</v>
      </c>
      <c r="T504" s="8">
        <v>169488.5</v>
      </c>
      <c r="U504" s="8">
        <v>29686174.359999999</v>
      </c>
      <c r="V504" s="8">
        <v>19762738.739999998</v>
      </c>
      <c r="W504" s="8">
        <v>169488.5</v>
      </c>
      <c r="X504" s="8">
        <v>1381680.72</v>
      </c>
      <c r="Y504" s="8">
        <v>0</v>
      </c>
    </row>
    <row r="505" spans="1:25" outlineLevel="2" x14ac:dyDescent="0.3">
      <c r="A505">
        <v>-1</v>
      </c>
      <c r="B505">
        <v>100</v>
      </c>
      <c r="C505" t="s">
        <v>168</v>
      </c>
      <c r="D505">
        <v>0</v>
      </c>
      <c r="E505">
        <v>151</v>
      </c>
      <c r="F505">
        <v>2021</v>
      </c>
      <c r="G505" t="s">
        <v>169</v>
      </c>
      <c r="H505">
        <v>10</v>
      </c>
      <c r="I505" t="s">
        <v>170</v>
      </c>
      <c r="J505" t="s">
        <v>171</v>
      </c>
      <c r="K505" t="s">
        <v>171</v>
      </c>
      <c r="L505" t="s">
        <v>270</v>
      </c>
      <c r="M505" s="8">
        <v>222549</v>
      </c>
      <c r="N505" s="8">
        <v>0</v>
      </c>
      <c r="O505" s="8">
        <v>0</v>
      </c>
      <c r="P505" s="8">
        <v>222549</v>
      </c>
      <c r="Q505" s="8">
        <v>0</v>
      </c>
      <c r="R505" s="8">
        <v>222549</v>
      </c>
      <c r="S505" s="8">
        <v>0</v>
      </c>
      <c r="T505" s="8">
        <v>0</v>
      </c>
      <c r="U505" s="8">
        <v>222549</v>
      </c>
      <c r="V505" s="8">
        <v>222549</v>
      </c>
      <c r="W505" s="8">
        <v>0</v>
      </c>
      <c r="X505" s="8">
        <v>0</v>
      </c>
      <c r="Y505" s="8">
        <v>0</v>
      </c>
    </row>
    <row r="506" spans="1:25" outlineLevel="2" x14ac:dyDescent="0.3">
      <c r="A506">
        <v>-1</v>
      </c>
      <c r="B506">
        <v>100</v>
      </c>
      <c r="C506" t="s">
        <v>168</v>
      </c>
      <c r="D506">
        <v>0</v>
      </c>
      <c r="E506">
        <v>429</v>
      </c>
      <c r="F506">
        <v>2021</v>
      </c>
      <c r="G506" t="s">
        <v>169</v>
      </c>
      <c r="H506">
        <v>10</v>
      </c>
      <c r="I506" t="s">
        <v>170</v>
      </c>
      <c r="J506" t="s">
        <v>171</v>
      </c>
      <c r="K506" t="s">
        <v>171</v>
      </c>
      <c r="L506" t="s">
        <v>271</v>
      </c>
      <c r="M506" s="8">
        <v>1882662</v>
      </c>
      <c r="N506" s="8">
        <v>0</v>
      </c>
      <c r="O506" s="8">
        <v>0</v>
      </c>
      <c r="P506" s="8">
        <v>1882662</v>
      </c>
      <c r="Q506" s="8">
        <v>0</v>
      </c>
      <c r="R506" s="8">
        <v>0</v>
      </c>
      <c r="S506" s="8">
        <v>0</v>
      </c>
      <c r="T506" s="8">
        <v>0</v>
      </c>
      <c r="U506" s="8">
        <v>1882662</v>
      </c>
      <c r="V506" s="8">
        <v>0</v>
      </c>
      <c r="W506" s="8">
        <v>0</v>
      </c>
      <c r="X506" s="8">
        <v>0</v>
      </c>
      <c r="Y506" s="8">
        <v>0</v>
      </c>
    </row>
    <row r="507" spans="1:25" outlineLevel="2" x14ac:dyDescent="0.3">
      <c r="A507">
        <v>-1</v>
      </c>
      <c r="B507">
        <v>100</v>
      </c>
      <c r="C507" t="s">
        <v>168</v>
      </c>
      <c r="D507">
        <v>0</v>
      </c>
      <c r="E507">
        <v>147</v>
      </c>
      <c r="F507">
        <v>2021</v>
      </c>
      <c r="G507" t="s">
        <v>169</v>
      </c>
      <c r="H507">
        <v>10</v>
      </c>
      <c r="I507" t="s">
        <v>170</v>
      </c>
      <c r="J507" t="s">
        <v>171</v>
      </c>
      <c r="K507" t="s">
        <v>171</v>
      </c>
      <c r="L507" t="s">
        <v>272</v>
      </c>
      <c r="M507" s="8">
        <v>538088.65</v>
      </c>
      <c r="N507" s="8">
        <v>0</v>
      </c>
      <c r="O507" s="8">
        <v>0</v>
      </c>
      <c r="P507" s="8">
        <v>538088.65</v>
      </c>
      <c r="Q507" s="8">
        <v>0</v>
      </c>
      <c r="R507" s="8">
        <v>538088.65</v>
      </c>
      <c r="S507" s="8">
        <v>0</v>
      </c>
      <c r="T507" s="8">
        <v>0</v>
      </c>
      <c r="U507" s="8">
        <v>538088.65</v>
      </c>
      <c r="V507" s="8">
        <v>538088.65</v>
      </c>
      <c r="W507" s="8">
        <v>0</v>
      </c>
      <c r="X507" s="8">
        <v>0</v>
      </c>
      <c r="Y507" s="8">
        <v>0</v>
      </c>
    </row>
    <row r="508" spans="1:25" outlineLevel="2" x14ac:dyDescent="0.3">
      <c r="A508">
        <v>-1</v>
      </c>
      <c r="B508">
        <v>100</v>
      </c>
      <c r="C508" t="s">
        <v>168</v>
      </c>
      <c r="D508">
        <v>0</v>
      </c>
      <c r="E508">
        <v>148</v>
      </c>
      <c r="F508">
        <v>2021</v>
      </c>
      <c r="G508" t="s">
        <v>169</v>
      </c>
      <c r="H508">
        <v>10</v>
      </c>
      <c r="I508" t="s">
        <v>170</v>
      </c>
      <c r="J508" t="s">
        <v>171</v>
      </c>
      <c r="K508" t="s">
        <v>171</v>
      </c>
      <c r="L508" t="s">
        <v>273</v>
      </c>
      <c r="M508" s="8">
        <v>9648855</v>
      </c>
      <c r="N508" s="8">
        <v>0</v>
      </c>
      <c r="O508" s="8">
        <v>0</v>
      </c>
      <c r="P508" s="8">
        <v>9648855</v>
      </c>
      <c r="Q508" s="8">
        <v>0</v>
      </c>
      <c r="R508" s="8">
        <v>9648855</v>
      </c>
      <c r="S508" s="8">
        <v>0</v>
      </c>
      <c r="T508" s="8">
        <v>0</v>
      </c>
      <c r="U508" s="8">
        <v>9648855</v>
      </c>
      <c r="V508" s="8">
        <v>9648855</v>
      </c>
      <c r="W508" s="8">
        <v>0</v>
      </c>
      <c r="X508" s="8">
        <v>0</v>
      </c>
      <c r="Y508" s="8">
        <v>0</v>
      </c>
    </row>
    <row r="509" spans="1:25" outlineLevel="2" x14ac:dyDescent="0.3">
      <c r="A509">
        <v>-1</v>
      </c>
      <c r="B509">
        <v>100</v>
      </c>
      <c r="C509" t="s">
        <v>168</v>
      </c>
      <c r="D509">
        <v>0</v>
      </c>
      <c r="E509">
        <v>149</v>
      </c>
      <c r="F509">
        <v>2021</v>
      </c>
      <c r="G509" t="s">
        <v>169</v>
      </c>
      <c r="H509">
        <v>10</v>
      </c>
      <c r="I509" t="s">
        <v>170</v>
      </c>
      <c r="J509" t="s">
        <v>171</v>
      </c>
      <c r="K509" t="s">
        <v>171</v>
      </c>
      <c r="L509" t="s">
        <v>274</v>
      </c>
      <c r="M509" s="8">
        <v>96151040.469999999</v>
      </c>
      <c r="N509" s="8">
        <v>0</v>
      </c>
      <c r="O509" s="8">
        <v>0</v>
      </c>
      <c r="P509" s="8">
        <v>96530237.260000005</v>
      </c>
      <c r="Q509" s="8">
        <v>3622714.72</v>
      </c>
      <c r="R509" s="8">
        <v>71293637.870000005</v>
      </c>
      <c r="S509" s="8">
        <v>-3815962.39</v>
      </c>
      <c r="T509" s="8">
        <v>378384.23</v>
      </c>
      <c r="U509" s="8">
        <v>99967002.859999999</v>
      </c>
      <c r="V509" s="8">
        <v>71100390.200000003</v>
      </c>
      <c r="W509" s="8">
        <v>378384.23</v>
      </c>
      <c r="X509" s="8">
        <v>3084611.07</v>
      </c>
      <c r="Y509" s="8">
        <v>0</v>
      </c>
    </row>
    <row r="510" spans="1:25" outlineLevel="2" x14ac:dyDescent="0.3">
      <c r="A510">
        <v>-1</v>
      </c>
      <c r="B510">
        <v>100</v>
      </c>
      <c r="C510" t="s">
        <v>168</v>
      </c>
      <c r="D510">
        <v>0</v>
      </c>
      <c r="E510">
        <v>146</v>
      </c>
      <c r="F510">
        <v>2021</v>
      </c>
      <c r="G510" t="s">
        <v>169</v>
      </c>
      <c r="H510">
        <v>10</v>
      </c>
      <c r="I510" t="s">
        <v>170</v>
      </c>
      <c r="J510" t="s">
        <v>171</v>
      </c>
      <c r="K510" t="s">
        <v>171</v>
      </c>
      <c r="L510" t="s">
        <v>275</v>
      </c>
      <c r="M510" s="8">
        <v>97555.35</v>
      </c>
      <c r="N510" s="8">
        <v>0</v>
      </c>
      <c r="O510" s="8">
        <v>0</v>
      </c>
      <c r="P510" s="8">
        <v>97555.35</v>
      </c>
      <c r="Q510" s="8">
        <v>3660.77</v>
      </c>
      <c r="R510" s="8">
        <v>74203.179999999993</v>
      </c>
      <c r="S510" s="8">
        <v>0</v>
      </c>
      <c r="T510" s="8">
        <v>0</v>
      </c>
      <c r="U510" s="8">
        <v>97555.35</v>
      </c>
      <c r="V510" s="8">
        <v>77863.95</v>
      </c>
      <c r="W510" s="8">
        <v>0</v>
      </c>
      <c r="X510" s="8">
        <v>0</v>
      </c>
      <c r="Y510" s="8">
        <v>0</v>
      </c>
    </row>
    <row r="511" spans="1:25" outlineLevel="2" x14ac:dyDescent="0.3">
      <c r="A511">
        <v>-1</v>
      </c>
      <c r="B511">
        <v>100</v>
      </c>
      <c r="C511" t="s">
        <v>168</v>
      </c>
      <c r="D511">
        <v>0</v>
      </c>
      <c r="E511">
        <v>150</v>
      </c>
      <c r="F511">
        <v>2021</v>
      </c>
      <c r="G511" t="s">
        <v>169</v>
      </c>
      <c r="H511">
        <v>10</v>
      </c>
      <c r="I511" t="s">
        <v>170</v>
      </c>
      <c r="J511" t="s">
        <v>171</v>
      </c>
      <c r="K511" t="s">
        <v>171</v>
      </c>
      <c r="L511" t="s">
        <v>276</v>
      </c>
      <c r="M511" s="8">
        <v>14912</v>
      </c>
      <c r="N511" s="8">
        <v>0</v>
      </c>
      <c r="O511" s="8">
        <v>0</v>
      </c>
      <c r="P511" s="8">
        <v>14912</v>
      </c>
      <c r="Q511" s="8">
        <v>0</v>
      </c>
      <c r="R511" s="8">
        <v>14912</v>
      </c>
      <c r="S511" s="8">
        <v>0</v>
      </c>
      <c r="T511" s="8">
        <v>0</v>
      </c>
      <c r="U511" s="8">
        <v>14912</v>
      </c>
      <c r="V511" s="8">
        <v>14912</v>
      </c>
      <c r="W511" s="8">
        <v>0</v>
      </c>
      <c r="X511" s="8">
        <v>0</v>
      </c>
      <c r="Y511" s="8">
        <v>0</v>
      </c>
    </row>
    <row r="512" spans="1:25" outlineLevel="2" x14ac:dyDescent="0.3">
      <c r="A512">
        <v>-1</v>
      </c>
      <c r="B512">
        <v>100</v>
      </c>
      <c r="C512" t="s">
        <v>168</v>
      </c>
      <c r="D512">
        <v>0</v>
      </c>
      <c r="E512">
        <v>457</v>
      </c>
      <c r="F512">
        <v>2021</v>
      </c>
      <c r="G512" t="s">
        <v>169</v>
      </c>
      <c r="H512">
        <v>10</v>
      </c>
      <c r="I512" t="s">
        <v>170</v>
      </c>
      <c r="J512" t="s">
        <v>171</v>
      </c>
      <c r="K512" t="s">
        <v>171</v>
      </c>
      <c r="L512" t="s">
        <v>277</v>
      </c>
      <c r="M512" s="8">
        <v>1252675</v>
      </c>
      <c r="N512" s="8">
        <v>0</v>
      </c>
      <c r="O512" s="8">
        <v>0</v>
      </c>
      <c r="P512" s="8">
        <v>1252675</v>
      </c>
      <c r="Q512" s="8">
        <v>55894.36</v>
      </c>
      <c r="R512" s="8">
        <v>833542.45</v>
      </c>
      <c r="S512" s="8">
        <v>0</v>
      </c>
      <c r="T512" s="8">
        <v>0</v>
      </c>
      <c r="U512" s="8">
        <v>1252675</v>
      </c>
      <c r="V512" s="8">
        <v>889436.81</v>
      </c>
      <c r="W512" s="8">
        <v>0</v>
      </c>
      <c r="X512" s="8">
        <v>0</v>
      </c>
      <c r="Y512" s="8">
        <v>0</v>
      </c>
    </row>
    <row r="513" spans="1:25" outlineLevel="2" x14ac:dyDescent="0.3">
      <c r="A513">
        <v>-1</v>
      </c>
      <c r="B513">
        <v>100</v>
      </c>
      <c r="C513" t="s">
        <v>168</v>
      </c>
      <c r="D513">
        <v>0</v>
      </c>
      <c r="E513">
        <v>458</v>
      </c>
      <c r="F513">
        <v>2021</v>
      </c>
      <c r="G513" t="s">
        <v>169</v>
      </c>
      <c r="H513">
        <v>10</v>
      </c>
      <c r="I513" t="s">
        <v>170</v>
      </c>
      <c r="J513" t="s">
        <v>171</v>
      </c>
      <c r="K513" t="s">
        <v>171</v>
      </c>
      <c r="L513" t="s">
        <v>278</v>
      </c>
      <c r="M513" s="8">
        <v>4617753</v>
      </c>
      <c r="N513" s="8">
        <v>0</v>
      </c>
      <c r="O513" s="8">
        <v>0</v>
      </c>
      <c r="P513" s="8">
        <v>4617753</v>
      </c>
      <c r="Q513" s="8">
        <v>206044.14</v>
      </c>
      <c r="R513" s="8">
        <v>3072699.03</v>
      </c>
      <c r="S513" s="8">
        <v>0</v>
      </c>
      <c r="T513" s="8">
        <v>0</v>
      </c>
      <c r="U513" s="8">
        <v>4617753</v>
      </c>
      <c r="V513" s="8">
        <v>3278743.17</v>
      </c>
      <c r="W513" s="8">
        <v>0</v>
      </c>
      <c r="X513" s="8">
        <v>0</v>
      </c>
      <c r="Y513" s="8">
        <v>0</v>
      </c>
    </row>
    <row r="514" spans="1:25" outlineLevel="2" x14ac:dyDescent="0.3">
      <c r="A514">
        <v>-1</v>
      </c>
      <c r="B514">
        <v>100</v>
      </c>
      <c r="C514" t="s">
        <v>168</v>
      </c>
      <c r="D514">
        <v>0</v>
      </c>
      <c r="E514">
        <v>459</v>
      </c>
      <c r="F514">
        <v>2021</v>
      </c>
      <c r="G514" t="s">
        <v>169</v>
      </c>
      <c r="H514">
        <v>10</v>
      </c>
      <c r="I514" t="s">
        <v>170</v>
      </c>
      <c r="J514" t="s">
        <v>171</v>
      </c>
      <c r="K514" t="s">
        <v>171</v>
      </c>
      <c r="L514" t="s">
        <v>279</v>
      </c>
      <c r="M514" s="8">
        <v>53749</v>
      </c>
      <c r="N514" s="8">
        <v>0</v>
      </c>
      <c r="O514" s="8">
        <v>0</v>
      </c>
      <c r="P514" s="8">
        <v>53749</v>
      </c>
      <c r="Q514" s="8">
        <v>2398.2800000000002</v>
      </c>
      <c r="R514" s="8">
        <v>35765.120000000003</v>
      </c>
      <c r="S514" s="8">
        <v>0</v>
      </c>
      <c r="T514" s="8">
        <v>0</v>
      </c>
      <c r="U514" s="8">
        <v>53749</v>
      </c>
      <c r="V514" s="8">
        <v>38163.4</v>
      </c>
      <c r="W514" s="8">
        <v>0</v>
      </c>
      <c r="X514" s="8">
        <v>0</v>
      </c>
      <c r="Y514" s="8">
        <v>0</v>
      </c>
    </row>
    <row r="515" spans="1:25" outlineLevel="2" x14ac:dyDescent="0.3">
      <c r="A515">
        <v>-1</v>
      </c>
      <c r="B515">
        <v>100</v>
      </c>
      <c r="C515" t="s">
        <v>168</v>
      </c>
      <c r="D515">
        <v>0</v>
      </c>
      <c r="E515">
        <v>438</v>
      </c>
      <c r="F515">
        <v>2021</v>
      </c>
      <c r="G515" t="s">
        <v>169</v>
      </c>
      <c r="H515">
        <v>10</v>
      </c>
      <c r="I515" t="s">
        <v>170</v>
      </c>
      <c r="J515" t="s">
        <v>171</v>
      </c>
      <c r="K515" t="s">
        <v>171</v>
      </c>
      <c r="L515" t="s">
        <v>280</v>
      </c>
      <c r="M515" s="8">
        <v>0</v>
      </c>
      <c r="N515" s="8">
        <v>0</v>
      </c>
      <c r="O515" s="8">
        <v>0</v>
      </c>
      <c r="P515" s="8">
        <v>0</v>
      </c>
      <c r="Q515" s="8">
        <v>0</v>
      </c>
      <c r="R515" s="8">
        <v>0</v>
      </c>
      <c r="S515" s="8">
        <v>0</v>
      </c>
      <c r="T515" s="8">
        <v>0</v>
      </c>
      <c r="U515" s="8">
        <v>0</v>
      </c>
      <c r="V515" s="8">
        <v>0</v>
      </c>
      <c r="W515" s="8">
        <v>0</v>
      </c>
      <c r="X515" s="8">
        <v>0</v>
      </c>
      <c r="Y515" s="8">
        <v>0</v>
      </c>
    </row>
    <row r="516" spans="1:25" outlineLevel="2" x14ac:dyDescent="0.3">
      <c r="A516">
        <v>-1</v>
      </c>
      <c r="B516">
        <v>100</v>
      </c>
      <c r="C516" t="s">
        <v>168</v>
      </c>
      <c r="D516">
        <v>0</v>
      </c>
      <c r="E516">
        <v>439</v>
      </c>
      <c r="F516">
        <v>2021</v>
      </c>
      <c r="G516" t="s">
        <v>169</v>
      </c>
      <c r="H516">
        <v>10</v>
      </c>
      <c r="I516" t="s">
        <v>170</v>
      </c>
      <c r="J516" t="s">
        <v>171</v>
      </c>
      <c r="K516" t="s">
        <v>171</v>
      </c>
      <c r="L516" t="s">
        <v>281</v>
      </c>
      <c r="M516" s="8">
        <v>0</v>
      </c>
      <c r="N516" s="8">
        <v>0</v>
      </c>
      <c r="O516" s="8">
        <v>0</v>
      </c>
      <c r="P516" s="8">
        <v>0</v>
      </c>
      <c r="Q516" s="8">
        <v>0</v>
      </c>
      <c r="R516" s="8">
        <v>0</v>
      </c>
      <c r="S516" s="8">
        <v>0</v>
      </c>
      <c r="T516" s="8">
        <v>0</v>
      </c>
      <c r="U516" s="8">
        <v>0</v>
      </c>
      <c r="V516" s="8">
        <v>0</v>
      </c>
      <c r="W516" s="8">
        <v>0</v>
      </c>
      <c r="X516" s="8">
        <v>0</v>
      </c>
      <c r="Y516" s="8">
        <v>0</v>
      </c>
    </row>
    <row r="517" spans="1:25" outlineLevel="2" x14ac:dyDescent="0.3">
      <c r="A517">
        <v>-1</v>
      </c>
      <c r="B517">
        <v>100</v>
      </c>
      <c r="C517" t="s">
        <v>168</v>
      </c>
      <c r="D517">
        <v>0</v>
      </c>
      <c r="E517">
        <v>287</v>
      </c>
      <c r="F517">
        <v>2021</v>
      </c>
      <c r="G517" t="s">
        <v>169</v>
      </c>
      <c r="H517">
        <v>10</v>
      </c>
      <c r="I517" t="s">
        <v>170</v>
      </c>
      <c r="J517" t="s">
        <v>171</v>
      </c>
      <c r="K517" t="s">
        <v>171</v>
      </c>
      <c r="L517" t="s">
        <v>282</v>
      </c>
      <c r="M517" s="8">
        <v>103618.65</v>
      </c>
      <c r="N517" s="8">
        <v>0</v>
      </c>
      <c r="O517" s="8">
        <v>0</v>
      </c>
      <c r="P517" s="8">
        <v>103618.65</v>
      </c>
      <c r="Q517" s="8">
        <v>0</v>
      </c>
      <c r="R517" s="8">
        <v>0</v>
      </c>
      <c r="S517" s="8">
        <v>0</v>
      </c>
      <c r="T517" s="8">
        <v>0</v>
      </c>
      <c r="U517" s="8">
        <v>103618.65</v>
      </c>
      <c r="V517" s="8">
        <v>0</v>
      </c>
      <c r="W517" s="8">
        <v>0</v>
      </c>
      <c r="X517" s="8">
        <v>0</v>
      </c>
      <c r="Y517" s="8">
        <v>0</v>
      </c>
    </row>
    <row r="518" spans="1:25" outlineLevel="2" x14ac:dyDescent="0.3">
      <c r="A518">
        <v>-1</v>
      </c>
      <c r="B518">
        <v>100</v>
      </c>
      <c r="C518" t="s">
        <v>168</v>
      </c>
      <c r="D518">
        <v>0</v>
      </c>
      <c r="E518">
        <v>428</v>
      </c>
      <c r="F518">
        <v>2021</v>
      </c>
      <c r="G518" t="s">
        <v>169</v>
      </c>
      <c r="H518">
        <v>10</v>
      </c>
      <c r="I518" t="s">
        <v>170</v>
      </c>
      <c r="J518" t="s">
        <v>171</v>
      </c>
      <c r="K518" t="s">
        <v>171</v>
      </c>
      <c r="L518" t="s">
        <v>283</v>
      </c>
      <c r="M518" s="8">
        <v>650886.38</v>
      </c>
      <c r="N518" s="8">
        <v>0</v>
      </c>
      <c r="O518" s="8">
        <v>0</v>
      </c>
      <c r="P518" s="8">
        <v>650886.38</v>
      </c>
      <c r="Q518" s="8">
        <v>0</v>
      </c>
      <c r="R518" s="8">
        <v>0</v>
      </c>
      <c r="S518" s="8">
        <v>0</v>
      </c>
      <c r="T518" s="8">
        <v>0</v>
      </c>
      <c r="U518" s="8">
        <v>650886.38</v>
      </c>
      <c r="V518" s="8">
        <v>0</v>
      </c>
      <c r="W518" s="8">
        <v>0</v>
      </c>
      <c r="X518" s="8">
        <v>0</v>
      </c>
      <c r="Y518" s="8">
        <v>0</v>
      </c>
    </row>
    <row r="519" spans="1:25" outlineLevel="2" x14ac:dyDescent="0.3">
      <c r="A519">
        <v>-1</v>
      </c>
      <c r="B519">
        <v>100</v>
      </c>
      <c r="C519" t="s">
        <v>168</v>
      </c>
      <c r="D519">
        <v>0</v>
      </c>
      <c r="E519">
        <v>481</v>
      </c>
      <c r="F519">
        <v>2021</v>
      </c>
      <c r="G519" t="s">
        <v>169</v>
      </c>
      <c r="H519">
        <v>10</v>
      </c>
      <c r="I519" t="s">
        <v>170</v>
      </c>
      <c r="J519" t="s">
        <v>171</v>
      </c>
      <c r="K519" t="s">
        <v>171</v>
      </c>
      <c r="L519" t="s">
        <v>284</v>
      </c>
      <c r="M519" s="8">
        <v>24500.54</v>
      </c>
      <c r="N519" s="8">
        <v>0</v>
      </c>
      <c r="O519" s="8">
        <v>0</v>
      </c>
      <c r="P519" s="8">
        <v>24500.54</v>
      </c>
      <c r="Q519" s="8">
        <v>0</v>
      </c>
      <c r="R519" s="8">
        <v>24500.54</v>
      </c>
      <c r="S519" s="8">
        <v>0</v>
      </c>
      <c r="T519" s="8">
        <v>0</v>
      </c>
      <c r="U519" s="8">
        <v>24500.54</v>
      </c>
      <c r="V519" s="8">
        <v>24500.54</v>
      </c>
      <c r="W519" s="8">
        <v>0</v>
      </c>
      <c r="X519" s="8">
        <v>0</v>
      </c>
      <c r="Y519" s="8">
        <v>0</v>
      </c>
    </row>
    <row r="520" spans="1:25" outlineLevel="2" x14ac:dyDescent="0.3">
      <c r="A520">
        <v>-1</v>
      </c>
      <c r="B520">
        <v>100</v>
      </c>
      <c r="C520" t="s">
        <v>168</v>
      </c>
      <c r="D520">
        <v>0</v>
      </c>
      <c r="E520">
        <v>498</v>
      </c>
      <c r="F520">
        <v>2021</v>
      </c>
      <c r="G520" t="s">
        <v>169</v>
      </c>
      <c r="H520">
        <v>10</v>
      </c>
      <c r="I520" t="s">
        <v>170</v>
      </c>
      <c r="J520" t="s">
        <v>171</v>
      </c>
      <c r="K520" t="s">
        <v>171</v>
      </c>
      <c r="L520" t="s">
        <v>285</v>
      </c>
      <c r="M520" s="8">
        <v>-1408.68</v>
      </c>
      <c r="N520" s="8">
        <v>0</v>
      </c>
      <c r="O520" s="8">
        <v>0</v>
      </c>
      <c r="P520" s="8">
        <v>-1408.68</v>
      </c>
      <c r="Q520" s="8">
        <v>-251.31</v>
      </c>
      <c r="R520" s="8">
        <v>-780.13</v>
      </c>
      <c r="S520" s="8">
        <v>0</v>
      </c>
      <c r="T520" s="8">
        <v>0</v>
      </c>
      <c r="U520" s="8">
        <v>-1408.68</v>
      </c>
      <c r="V520" s="8">
        <v>-1031.44</v>
      </c>
      <c r="W520" s="8">
        <v>0</v>
      </c>
      <c r="X520" s="8">
        <v>0</v>
      </c>
      <c r="Y520" s="8">
        <v>0</v>
      </c>
    </row>
    <row r="521" spans="1:25" outlineLevel="2" x14ac:dyDescent="0.3">
      <c r="A521">
        <v>-1</v>
      </c>
      <c r="B521">
        <v>100</v>
      </c>
      <c r="C521" t="s">
        <v>168</v>
      </c>
      <c r="D521">
        <v>0</v>
      </c>
      <c r="E521">
        <v>230</v>
      </c>
      <c r="F521">
        <v>2021</v>
      </c>
      <c r="G521" t="s">
        <v>169</v>
      </c>
      <c r="H521">
        <v>10</v>
      </c>
      <c r="I521" t="s">
        <v>170</v>
      </c>
      <c r="J521" t="s">
        <v>171</v>
      </c>
      <c r="K521" t="s">
        <v>171</v>
      </c>
      <c r="L521" t="s">
        <v>286</v>
      </c>
      <c r="M521" s="8">
        <v>25759.69</v>
      </c>
      <c r="N521" s="8">
        <v>0</v>
      </c>
      <c r="O521" s="8">
        <v>0</v>
      </c>
      <c r="P521" s="8">
        <v>25759.69</v>
      </c>
      <c r="Q521" s="8">
        <v>0</v>
      </c>
      <c r="R521" s="8">
        <v>25759.69</v>
      </c>
      <c r="S521" s="8">
        <v>0</v>
      </c>
      <c r="T521" s="8">
        <v>0</v>
      </c>
      <c r="U521" s="8">
        <v>25759.69</v>
      </c>
      <c r="V521" s="8">
        <v>25759.69</v>
      </c>
      <c r="W521" s="8">
        <v>0</v>
      </c>
      <c r="X521" s="8">
        <v>0</v>
      </c>
      <c r="Y521" s="8">
        <v>0</v>
      </c>
    </row>
    <row r="522" spans="1:25" outlineLevel="2" x14ac:dyDescent="0.3">
      <c r="A522">
        <v>-1</v>
      </c>
      <c r="B522">
        <v>100</v>
      </c>
      <c r="C522" t="s">
        <v>168</v>
      </c>
      <c r="D522">
        <v>0</v>
      </c>
      <c r="E522">
        <v>197</v>
      </c>
      <c r="F522">
        <v>2021</v>
      </c>
      <c r="G522" t="s">
        <v>169</v>
      </c>
      <c r="H522">
        <v>10</v>
      </c>
      <c r="I522" t="s">
        <v>170</v>
      </c>
      <c r="J522" t="s">
        <v>171</v>
      </c>
      <c r="K522" t="s">
        <v>171</v>
      </c>
      <c r="L522" t="s">
        <v>287</v>
      </c>
      <c r="M522" s="8">
        <v>45104791.619999997</v>
      </c>
      <c r="N522" s="8">
        <v>0</v>
      </c>
      <c r="O522" s="8">
        <v>0</v>
      </c>
      <c r="P522" s="8">
        <v>43473627.990000002</v>
      </c>
      <c r="Q522" s="8">
        <v>1373846.94</v>
      </c>
      <c r="R522" s="8">
        <v>33284195.629999999</v>
      </c>
      <c r="S522" s="8">
        <v>0</v>
      </c>
      <c r="T522" s="8">
        <v>0</v>
      </c>
      <c r="U522" s="8">
        <v>45104791.619999997</v>
      </c>
      <c r="V522" s="8">
        <v>34658042.57</v>
      </c>
      <c r="W522" s="8">
        <v>0</v>
      </c>
      <c r="X522" s="8">
        <v>0</v>
      </c>
      <c r="Y522" s="8">
        <v>0</v>
      </c>
    </row>
    <row r="523" spans="1:25" outlineLevel="2" x14ac:dyDescent="0.3">
      <c r="A523">
        <v>-1</v>
      </c>
      <c r="B523">
        <v>100</v>
      </c>
      <c r="C523" t="s">
        <v>168</v>
      </c>
      <c r="D523">
        <v>0</v>
      </c>
      <c r="E523">
        <v>484</v>
      </c>
      <c r="F523">
        <v>2021</v>
      </c>
      <c r="G523" t="s">
        <v>169</v>
      </c>
      <c r="H523">
        <v>10</v>
      </c>
      <c r="I523" t="s">
        <v>170</v>
      </c>
      <c r="J523" t="s">
        <v>171</v>
      </c>
      <c r="K523" t="s">
        <v>171</v>
      </c>
      <c r="L523" t="s">
        <v>288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</row>
    <row r="524" spans="1:25" outlineLevel="2" x14ac:dyDescent="0.3">
      <c r="A524">
        <v>-1</v>
      </c>
      <c r="B524">
        <v>100</v>
      </c>
      <c r="C524" t="s">
        <v>168</v>
      </c>
      <c r="D524">
        <v>0</v>
      </c>
      <c r="E524">
        <v>482</v>
      </c>
      <c r="F524">
        <v>2021</v>
      </c>
      <c r="G524" t="s">
        <v>169</v>
      </c>
      <c r="H524">
        <v>10</v>
      </c>
      <c r="I524" t="s">
        <v>170</v>
      </c>
      <c r="J524" t="s">
        <v>171</v>
      </c>
      <c r="K524" t="s">
        <v>171</v>
      </c>
      <c r="L524" t="s">
        <v>289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</row>
    <row r="525" spans="1:25" outlineLevel="2" x14ac:dyDescent="0.3">
      <c r="A525">
        <v>-1</v>
      </c>
      <c r="B525">
        <v>100</v>
      </c>
      <c r="C525" t="s">
        <v>168</v>
      </c>
      <c r="D525">
        <v>0</v>
      </c>
      <c r="E525">
        <v>488</v>
      </c>
      <c r="F525">
        <v>2021</v>
      </c>
      <c r="G525" t="s">
        <v>169</v>
      </c>
      <c r="H525">
        <v>10</v>
      </c>
      <c r="I525" t="s">
        <v>170</v>
      </c>
      <c r="J525" t="s">
        <v>171</v>
      </c>
      <c r="K525" t="s">
        <v>171</v>
      </c>
      <c r="L525" t="s">
        <v>290</v>
      </c>
      <c r="M525" s="8">
        <v>257328</v>
      </c>
      <c r="N525" s="8">
        <v>0</v>
      </c>
      <c r="O525" s="8">
        <v>0</v>
      </c>
      <c r="P525" s="8">
        <v>257328</v>
      </c>
      <c r="Q525" s="8">
        <v>0</v>
      </c>
      <c r="R525" s="8">
        <v>0</v>
      </c>
      <c r="S525" s="8">
        <v>0</v>
      </c>
      <c r="T525" s="8">
        <v>0</v>
      </c>
      <c r="U525" s="8">
        <v>257328</v>
      </c>
      <c r="V525" s="8">
        <v>0</v>
      </c>
      <c r="W525" s="8">
        <v>0</v>
      </c>
      <c r="X525" s="8">
        <v>0</v>
      </c>
      <c r="Y525" s="8">
        <v>0</v>
      </c>
    </row>
    <row r="526" spans="1:25" outlineLevel="2" x14ac:dyDescent="0.3">
      <c r="A526">
        <v>-1</v>
      </c>
      <c r="B526">
        <v>100</v>
      </c>
      <c r="C526" t="s">
        <v>168</v>
      </c>
      <c r="D526">
        <v>0</v>
      </c>
      <c r="E526">
        <v>198</v>
      </c>
      <c r="F526">
        <v>2021</v>
      </c>
      <c r="G526" t="s">
        <v>169</v>
      </c>
      <c r="H526">
        <v>10</v>
      </c>
      <c r="I526" t="s">
        <v>170</v>
      </c>
      <c r="J526" t="s">
        <v>171</v>
      </c>
      <c r="K526" t="s">
        <v>171</v>
      </c>
      <c r="L526" t="s">
        <v>291</v>
      </c>
      <c r="M526" s="8">
        <v>8355307.1900000004</v>
      </c>
      <c r="N526" s="8">
        <v>0</v>
      </c>
      <c r="O526" s="8">
        <v>0</v>
      </c>
      <c r="P526" s="8">
        <v>8318849.9400000004</v>
      </c>
      <c r="Q526" s="8">
        <v>369298.05</v>
      </c>
      <c r="R526" s="8">
        <v>5693242.3399999999</v>
      </c>
      <c r="S526" s="8">
        <v>0</v>
      </c>
      <c r="T526" s="8">
        <v>0</v>
      </c>
      <c r="U526" s="8">
        <v>8355307.1900000004</v>
      </c>
      <c r="V526" s="8">
        <v>6062540.3899999997</v>
      </c>
      <c r="W526" s="8">
        <v>0</v>
      </c>
      <c r="X526" s="8">
        <v>0</v>
      </c>
      <c r="Y526" s="8">
        <v>0</v>
      </c>
    </row>
    <row r="527" spans="1:25" outlineLevel="2" x14ac:dyDescent="0.3">
      <c r="A527">
        <v>-1</v>
      </c>
      <c r="B527">
        <v>100</v>
      </c>
      <c r="C527" t="s">
        <v>168</v>
      </c>
      <c r="D527">
        <v>0</v>
      </c>
      <c r="E527">
        <v>452</v>
      </c>
      <c r="F527">
        <v>2021</v>
      </c>
      <c r="G527" t="s">
        <v>169</v>
      </c>
      <c r="H527">
        <v>10</v>
      </c>
      <c r="I527" t="s">
        <v>170</v>
      </c>
      <c r="J527" t="s">
        <v>171</v>
      </c>
      <c r="K527" t="s">
        <v>171</v>
      </c>
      <c r="L527" t="s">
        <v>292</v>
      </c>
      <c r="M527" s="8">
        <v>0</v>
      </c>
      <c r="N527" s="8">
        <v>0</v>
      </c>
      <c r="O527" s="8">
        <v>0</v>
      </c>
      <c r="P527" s="8">
        <v>0</v>
      </c>
      <c r="Q527" s="8">
        <v>0</v>
      </c>
      <c r="R527" s="8">
        <v>0</v>
      </c>
      <c r="S527" s="8">
        <v>0</v>
      </c>
      <c r="T527" s="8">
        <v>0</v>
      </c>
      <c r="U527" s="8">
        <v>0</v>
      </c>
      <c r="V527" s="8">
        <v>0</v>
      </c>
      <c r="W527" s="8">
        <v>0</v>
      </c>
      <c r="X527" s="8">
        <v>0</v>
      </c>
      <c r="Y527" s="8">
        <v>0</v>
      </c>
    </row>
    <row r="528" spans="1:25" outlineLevel="2" x14ac:dyDescent="0.3">
      <c r="A528">
        <v>-1</v>
      </c>
      <c r="B528">
        <v>100</v>
      </c>
      <c r="C528" t="s">
        <v>168</v>
      </c>
      <c r="D528">
        <v>0</v>
      </c>
      <c r="E528">
        <v>229</v>
      </c>
      <c r="F528">
        <v>2021</v>
      </c>
      <c r="G528" t="s">
        <v>169</v>
      </c>
      <c r="H528">
        <v>10</v>
      </c>
      <c r="I528" t="s">
        <v>170</v>
      </c>
      <c r="J528" t="s">
        <v>171</v>
      </c>
      <c r="K528" t="s">
        <v>171</v>
      </c>
      <c r="L528" t="s">
        <v>293</v>
      </c>
      <c r="M528" s="8">
        <v>411943.82</v>
      </c>
      <c r="N528" s="8">
        <v>0</v>
      </c>
      <c r="O528" s="8">
        <v>0</v>
      </c>
      <c r="P528" s="8">
        <v>411943.82</v>
      </c>
      <c r="Q528" s="8">
        <v>0</v>
      </c>
      <c r="R528" s="8">
        <v>0</v>
      </c>
      <c r="S528" s="8">
        <v>0</v>
      </c>
      <c r="T528" s="8">
        <v>0</v>
      </c>
      <c r="U528" s="8">
        <v>411943.82</v>
      </c>
      <c r="V528" s="8">
        <v>0</v>
      </c>
      <c r="W528" s="8">
        <v>0</v>
      </c>
      <c r="X528" s="8">
        <v>0</v>
      </c>
      <c r="Y528" s="8">
        <v>0</v>
      </c>
    </row>
    <row r="529" spans="1:25" outlineLevel="2" x14ac:dyDescent="0.3">
      <c r="A529">
        <v>-1</v>
      </c>
      <c r="B529">
        <v>100</v>
      </c>
      <c r="C529" t="s">
        <v>168</v>
      </c>
      <c r="D529">
        <v>0</v>
      </c>
      <c r="E529">
        <v>200</v>
      </c>
      <c r="F529">
        <v>2021</v>
      </c>
      <c r="G529" t="s">
        <v>169</v>
      </c>
      <c r="H529">
        <v>10</v>
      </c>
      <c r="I529" t="s">
        <v>170</v>
      </c>
      <c r="J529" t="s">
        <v>171</v>
      </c>
      <c r="K529" t="s">
        <v>171</v>
      </c>
      <c r="L529" t="s">
        <v>294</v>
      </c>
      <c r="M529" s="8">
        <v>650376</v>
      </c>
      <c r="N529" s="8">
        <v>0</v>
      </c>
      <c r="O529" s="8">
        <v>0</v>
      </c>
      <c r="P529" s="8">
        <v>650376</v>
      </c>
      <c r="Q529" s="8">
        <v>7739.47</v>
      </c>
      <c r="R529" s="8">
        <v>176030.92</v>
      </c>
      <c r="S529" s="8">
        <v>0</v>
      </c>
      <c r="T529" s="8">
        <v>0</v>
      </c>
      <c r="U529" s="8">
        <v>650376</v>
      </c>
      <c r="V529" s="8">
        <v>183770.39</v>
      </c>
      <c r="W529" s="8">
        <v>0</v>
      </c>
      <c r="X529" s="8">
        <v>0</v>
      </c>
      <c r="Y529" s="8">
        <v>0</v>
      </c>
    </row>
    <row r="530" spans="1:25" outlineLevel="2" x14ac:dyDescent="0.3">
      <c r="A530">
        <v>-1</v>
      </c>
      <c r="B530">
        <v>100</v>
      </c>
      <c r="C530" t="s">
        <v>168</v>
      </c>
      <c r="D530">
        <v>0</v>
      </c>
      <c r="E530">
        <v>199</v>
      </c>
      <c r="F530">
        <v>2021</v>
      </c>
      <c r="G530" t="s">
        <v>169</v>
      </c>
      <c r="H530">
        <v>10</v>
      </c>
      <c r="I530" t="s">
        <v>170</v>
      </c>
      <c r="J530" t="s">
        <v>171</v>
      </c>
      <c r="K530" t="s">
        <v>171</v>
      </c>
      <c r="L530" t="s">
        <v>295</v>
      </c>
      <c r="M530" s="8">
        <v>50407</v>
      </c>
      <c r="N530" s="8">
        <v>0</v>
      </c>
      <c r="O530" s="8">
        <v>0</v>
      </c>
      <c r="P530" s="8">
        <v>50407</v>
      </c>
      <c r="Q530" s="8">
        <v>965.4</v>
      </c>
      <c r="R530" s="8">
        <v>45097.4</v>
      </c>
      <c r="S530" s="8">
        <v>0</v>
      </c>
      <c r="T530" s="8">
        <v>0</v>
      </c>
      <c r="U530" s="8">
        <v>50407</v>
      </c>
      <c r="V530" s="8">
        <v>46062.8</v>
      </c>
      <c r="W530" s="8">
        <v>0</v>
      </c>
      <c r="X530" s="8">
        <v>0</v>
      </c>
      <c r="Y530" s="8">
        <v>0</v>
      </c>
    </row>
    <row r="531" spans="1:25" outlineLevel="2" x14ac:dyDescent="0.3">
      <c r="A531">
        <v>-1</v>
      </c>
      <c r="B531">
        <v>100</v>
      </c>
      <c r="C531" t="s">
        <v>168</v>
      </c>
      <c r="D531">
        <v>0</v>
      </c>
      <c r="E531">
        <v>352</v>
      </c>
      <c r="F531">
        <v>2021</v>
      </c>
      <c r="G531" t="s">
        <v>169</v>
      </c>
      <c r="H531">
        <v>10</v>
      </c>
      <c r="I531" t="s">
        <v>170</v>
      </c>
      <c r="J531" t="s">
        <v>171</v>
      </c>
      <c r="K531" t="s">
        <v>171</v>
      </c>
      <c r="L531" t="s">
        <v>296</v>
      </c>
      <c r="M531" s="8">
        <v>36505877.229999997</v>
      </c>
      <c r="N531" s="8">
        <v>0</v>
      </c>
      <c r="O531" s="8">
        <v>0</v>
      </c>
      <c r="P531" s="8">
        <v>36505877.229999997</v>
      </c>
      <c r="Q531" s="8">
        <v>425321.81</v>
      </c>
      <c r="R531" s="8">
        <v>33106585.07</v>
      </c>
      <c r="S531" s="8">
        <v>0</v>
      </c>
      <c r="T531" s="8">
        <v>0</v>
      </c>
      <c r="U531" s="8">
        <v>36505877.229999997</v>
      </c>
      <c r="V531" s="8">
        <v>33531906.879999999</v>
      </c>
      <c r="W531" s="8">
        <v>0</v>
      </c>
      <c r="X531" s="8">
        <v>0</v>
      </c>
      <c r="Y531" s="8">
        <v>0</v>
      </c>
    </row>
    <row r="532" spans="1:25" outlineLevel="2" x14ac:dyDescent="0.3">
      <c r="A532">
        <v>-1</v>
      </c>
      <c r="B532">
        <v>100</v>
      </c>
      <c r="C532" t="s">
        <v>168</v>
      </c>
      <c r="D532">
        <v>0</v>
      </c>
      <c r="E532">
        <v>196</v>
      </c>
      <c r="F532">
        <v>2021</v>
      </c>
      <c r="G532" t="s">
        <v>169</v>
      </c>
      <c r="H532">
        <v>10</v>
      </c>
      <c r="I532" t="s">
        <v>170</v>
      </c>
      <c r="J532" t="s">
        <v>171</v>
      </c>
      <c r="K532" t="s">
        <v>171</v>
      </c>
      <c r="L532" t="s">
        <v>297</v>
      </c>
      <c r="M532" s="8">
        <v>197767</v>
      </c>
      <c r="N532" s="8">
        <v>0</v>
      </c>
      <c r="O532" s="8">
        <v>0</v>
      </c>
      <c r="P532" s="8">
        <v>0</v>
      </c>
      <c r="Q532" s="8">
        <v>0</v>
      </c>
      <c r="R532" s="8">
        <v>197767</v>
      </c>
      <c r="S532" s="8">
        <v>0</v>
      </c>
      <c r="T532" s="8">
        <v>0</v>
      </c>
      <c r="U532" s="8">
        <v>197767</v>
      </c>
      <c r="V532" s="8">
        <v>197767</v>
      </c>
      <c r="W532" s="8">
        <v>0</v>
      </c>
      <c r="X532" s="8">
        <v>0</v>
      </c>
      <c r="Y532" s="8">
        <v>0</v>
      </c>
    </row>
    <row r="533" spans="1:25" outlineLevel="2" x14ac:dyDescent="0.3">
      <c r="A533">
        <v>-1</v>
      </c>
      <c r="B533">
        <v>100</v>
      </c>
      <c r="C533" t="s">
        <v>168</v>
      </c>
      <c r="D533">
        <v>0</v>
      </c>
      <c r="E533">
        <v>473</v>
      </c>
      <c r="F533">
        <v>2021</v>
      </c>
      <c r="G533" t="s">
        <v>169</v>
      </c>
      <c r="H533">
        <v>10</v>
      </c>
      <c r="I533" t="s">
        <v>170</v>
      </c>
      <c r="J533" t="s">
        <v>171</v>
      </c>
      <c r="K533" t="s">
        <v>171</v>
      </c>
      <c r="L533" t="s">
        <v>298</v>
      </c>
      <c r="M533" s="8">
        <v>8339198.8899999997</v>
      </c>
      <c r="N533" s="8">
        <v>0</v>
      </c>
      <c r="O533" s="8">
        <v>0</v>
      </c>
      <c r="P533" s="8">
        <v>8339198.8899999997</v>
      </c>
      <c r="Q533" s="8">
        <v>658477.69999999995</v>
      </c>
      <c r="R533" s="8">
        <v>6813369.5999999996</v>
      </c>
      <c r="S533" s="8">
        <v>0</v>
      </c>
      <c r="T533" s="8">
        <v>0</v>
      </c>
      <c r="U533" s="8">
        <v>8339198.8899999997</v>
      </c>
      <c r="V533" s="8">
        <v>7471847.2999999998</v>
      </c>
      <c r="W533" s="8">
        <v>0</v>
      </c>
      <c r="X533" s="8">
        <v>0</v>
      </c>
      <c r="Y533" s="8">
        <v>0</v>
      </c>
    </row>
    <row r="534" spans="1:25" outlineLevel="2" x14ac:dyDescent="0.3">
      <c r="A534">
        <v>-1</v>
      </c>
      <c r="B534">
        <v>100</v>
      </c>
      <c r="C534" t="s">
        <v>168</v>
      </c>
      <c r="D534">
        <v>0</v>
      </c>
      <c r="E534">
        <v>378</v>
      </c>
      <c r="F534">
        <v>2021</v>
      </c>
      <c r="G534" t="s">
        <v>169</v>
      </c>
      <c r="H534">
        <v>10</v>
      </c>
      <c r="I534" t="s">
        <v>170</v>
      </c>
      <c r="J534" t="s">
        <v>171</v>
      </c>
      <c r="K534" t="s">
        <v>171</v>
      </c>
      <c r="L534" t="s">
        <v>299</v>
      </c>
      <c r="M534" s="8">
        <v>22323815.719999999</v>
      </c>
      <c r="N534" s="8">
        <v>0</v>
      </c>
      <c r="O534" s="8">
        <v>0</v>
      </c>
      <c r="P534" s="8">
        <v>22323815.719999999</v>
      </c>
      <c r="Q534" s="8">
        <v>321625.08</v>
      </c>
      <c r="R534" s="8">
        <v>20363246.43</v>
      </c>
      <c r="S534" s="8">
        <v>0</v>
      </c>
      <c r="T534" s="8">
        <v>0</v>
      </c>
      <c r="U534" s="8">
        <v>22323815.719999999</v>
      </c>
      <c r="V534" s="8">
        <v>20684871.510000002</v>
      </c>
      <c r="W534" s="8">
        <v>0</v>
      </c>
      <c r="X534" s="8">
        <v>0</v>
      </c>
      <c r="Y534" s="8">
        <v>0</v>
      </c>
    </row>
    <row r="535" spans="1:25" outlineLevel="2" x14ac:dyDescent="0.3">
      <c r="A535">
        <v>-1</v>
      </c>
      <c r="B535">
        <v>100</v>
      </c>
      <c r="C535" t="s">
        <v>168</v>
      </c>
      <c r="D535">
        <v>0</v>
      </c>
      <c r="E535">
        <v>353</v>
      </c>
      <c r="F535">
        <v>2021</v>
      </c>
      <c r="G535" t="s">
        <v>169</v>
      </c>
      <c r="H535">
        <v>10</v>
      </c>
      <c r="I535" t="s">
        <v>170</v>
      </c>
      <c r="J535" t="s">
        <v>171</v>
      </c>
      <c r="K535" t="s">
        <v>171</v>
      </c>
      <c r="L535" t="s">
        <v>300</v>
      </c>
      <c r="M535" s="8">
        <v>14735406.390000001</v>
      </c>
      <c r="N535" s="8">
        <v>0</v>
      </c>
      <c r="O535" s="8">
        <v>0</v>
      </c>
      <c r="P535" s="8">
        <v>14735406.390000001</v>
      </c>
      <c r="Q535" s="8">
        <v>-46202.49</v>
      </c>
      <c r="R535" s="8">
        <v>14795973.91</v>
      </c>
      <c r="S535" s="8">
        <v>0</v>
      </c>
      <c r="T535" s="8">
        <v>0</v>
      </c>
      <c r="U535" s="8">
        <v>14735406.390000001</v>
      </c>
      <c r="V535" s="8">
        <v>14749771.42</v>
      </c>
      <c r="W535" s="8">
        <v>0</v>
      </c>
      <c r="X535" s="8">
        <v>0</v>
      </c>
      <c r="Y535" s="8">
        <v>0</v>
      </c>
    </row>
    <row r="536" spans="1:25" outlineLevel="2" x14ac:dyDescent="0.3">
      <c r="A536">
        <v>-1</v>
      </c>
      <c r="B536">
        <v>100</v>
      </c>
      <c r="C536" t="s">
        <v>168</v>
      </c>
      <c r="D536">
        <v>0</v>
      </c>
      <c r="E536">
        <v>354</v>
      </c>
      <c r="F536">
        <v>2021</v>
      </c>
      <c r="G536" t="s">
        <v>169</v>
      </c>
      <c r="H536">
        <v>10</v>
      </c>
      <c r="I536" t="s">
        <v>170</v>
      </c>
      <c r="J536" t="s">
        <v>171</v>
      </c>
      <c r="K536" t="s">
        <v>171</v>
      </c>
      <c r="L536" t="s">
        <v>301</v>
      </c>
      <c r="M536" s="8">
        <v>17672147.52</v>
      </c>
      <c r="N536" s="8">
        <v>0</v>
      </c>
      <c r="O536" s="8">
        <v>0</v>
      </c>
      <c r="P536" s="8">
        <v>17672147.52</v>
      </c>
      <c r="Q536" s="8">
        <v>128191.25</v>
      </c>
      <c r="R536" s="8">
        <v>16830180.57</v>
      </c>
      <c r="S536" s="8">
        <v>0</v>
      </c>
      <c r="T536" s="8">
        <v>0</v>
      </c>
      <c r="U536" s="8">
        <v>17672147.52</v>
      </c>
      <c r="V536" s="8">
        <v>16958371.82</v>
      </c>
      <c r="W536" s="8">
        <v>0</v>
      </c>
      <c r="X536" s="8">
        <v>0</v>
      </c>
      <c r="Y536" s="8">
        <v>0</v>
      </c>
    </row>
    <row r="537" spans="1:25" outlineLevel="2" x14ac:dyDescent="0.3">
      <c r="A537">
        <v>-1</v>
      </c>
      <c r="B537">
        <v>100</v>
      </c>
      <c r="C537" t="s">
        <v>168</v>
      </c>
      <c r="D537">
        <v>0</v>
      </c>
      <c r="E537">
        <v>375</v>
      </c>
      <c r="F537">
        <v>2021</v>
      </c>
      <c r="G537" t="s">
        <v>169</v>
      </c>
      <c r="H537">
        <v>10</v>
      </c>
      <c r="I537" t="s">
        <v>170</v>
      </c>
      <c r="J537" t="s">
        <v>171</v>
      </c>
      <c r="K537" t="s">
        <v>171</v>
      </c>
      <c r="L537" t="s">
        <v>302</v>
      </c>
      <c r="M537" s="8">
        <v>19179875.710000001</v>
      </c>
      <c r="N537" s="8">
        <v>0</v>
      </c>
      <c r="O537" s="8">
        <v>0</v>
      </c>
      <c r="P537" s="8">
        <v>19179875.710000001</v>
      </c>
      <c r="Q537" s="8">
        <v>103924.06</v>
      </c>
      <c r="R537" s="8">
        <v>18446660.52</v>
      </c>
      <c r="S537" s="8">
        <v>0</v>
      </c>
      <c r="T537" s="8">
        <v>0</v>
      </c>
      <c r="U537" s="8">
        <v>19179875.710000001</v>
      </c>
      <c r="V537" s="8">
        <v>18550584.579999998</v>
      </c>
      <c r="W537" s="8">
        <v>0</v>
      </c>
      <c r="X537" s="8">
        <v>0</v>
      </c>
      <c r="Y537" s="8">
        <v>0</v>
      </c>
    </row>
    <row r="538" spans="1:25" outlineLevel="2" x14ac:dyDescent="0.3">
      <c r="A538">
        <v>-1</v>
      </c>
      <c r="B538">
        <v>100</v>
      </c>
      <c r="C538" t="s">
        <v>168</v>
      </c>
      <c r="D538">
        <v>0</v>
      </c>
      <c r="E538">
        <v>376</v>
      </c>
      <c r="F538">
        <v>2021</v>
      </c>
      <c r="G538" t="s">
        <v>169</v>
      </c>
      <c r="H538">
        <v>10</v>
      </c>
      <c r="I538" t="s">
        <v>170</v>
      </c>
      <c r="J538" t="s">
        <v>171</v>
      </c>
      <c r="K538" t="s">
        <v>171</v>
      </c>
      <c r="L538" t="s">
        <v>303</v>
      </c>
      <c r="M538" s="8">
        <v>17895092.390000001</v>
      </c>
      <c r="N538" s="8">
        <v>0</v>
      </c>
      <c r="O538" s="8">
        <v>0</v>
      </c>
      <c r="P538" s="8">
        <v>17895092.390000001</v>
      </c>
      <c r="Q538" s="8">
        <v>45473.58</v>
      </c>
      <c r="R538" s="8">
        <v>17596489.34</v>
      </c>
      <c r="S538" s="8">
        <v>0</v>
      </c>
      <c r="T538" s="8">
        <v>0</v>
      </c>
      <c r="U538" s="8">
        <v>17895092.390000001</v>
      </c>
      <c r="V538" s="8">
        <v>17641962.920000002</v>
      </c>
      <c r="W538" s="8">
        <v>0</v>
      </c>
      <c r="X538" s="8">
        <v>0</v>
      </c>
      <c r="Y538" s="8">
        <v>0</v>
      </c>
    </row>
    <row r="539" spans="1:25" outlineLevel="2" x14ac:dyDescent="0.3">
      <c r="A539">
        <v>-1</v>
      </c>
      <c r="B539">
        <v>100</v>
      </c>
      <c r="C539" t="s">
        <v>168</v>
      </c>
      <c r="D539">
        <v>0</v>
      </c>
      <c r="E539">
        <v>377</v>
      </c>
      <c r="F539">
        <v>2021</v>
      </c>
      <c r="G539" t="s">
        <v>169</v>
      </c>
      <c r="H539">
        <v>10</v>
      </c>
      <c r="I539" t="s">
        <v>170</v>
      </c>
      <c r="J539" t="s">
        <v>171</v>
      </c>
      <c r="K539" t="s">
        <v>171</v>
      </c>
      <c r="L539" t="s">
        <v>304</v>
      </c>
      <c r="M539" s="8">
        <v>18612683.640000001</v>
      </c>
      <c r="N539" s="8">
        <v>0</v>
      </c>
      <c r="O539" s="8">
        <v>0</v>
      </c>
      <c r="P539" s="8">
        <v>18612683.640000001</v>
      </c>
      <c r="Q539" s="8">
        <v>98370.54</v>
      </c>
      <c r="R539" s="8">
        <v>17941071.969999999</v>
      </c>
      <c r="S539" s="8">
        <v>0</v>
      </c>
      <c r="T539" s="8">
        <v>0</v>
      </c>
      <c r="U539" s="8">
        <v>18612683.640000001</v>
      </c>
      <c r="V539" s="8">
        <v>18039442.510000002</v>
      </c>
      <c r="W539" s="8">
        <v>0</v>
      </c>
      <c r="X539" s="8">
        <v>0</v>
      </c>
      <c r="Y539" s="8">
        <v>0</v>
      </c>
    </row>
    <row r="540" spans="1:25" outlineLevel="2" x14ac:dyDescent="0.3">
      <c r="A540">
        <v>-1</v>
      </c>
      <c r="B540">
        <v>100</v>
      </c>
      <c r="C540" t="s">
        <v>168</v>
      </c>
      <c r="D540">
        <v>0</v>
      </c>
      <c r="E540">
        <v>355</v>
      </c>
      <c r="F540">
        <v>2021</v>
      </c>
      <c r="G540" t="s">
        <v>169</v>
      </c>
      <c r="H540">
        <v>10</v>
      </c>
      <c r="I540" t="s">
        <v>170</v>
      </c>
      <c r="J540" t="s">
        <v>171</v>
      </c>
      <c r="K540" t="s">
        <v>171</v>
      </c>
      <c r="L540" t="s">
        <v>305</v>
      </c>
      <c r="M540" s="8">
        <v>2002102.8</v>
      </c>
      <c r="N540" s="8">
        <v>0</v>
      </c>
      <c r="O540" s="8">
        <v>0</v>
      </c>
      <c r="P540" s="8">
        <v>2002102.8</v>
      </c>
      <c r="Q540" s="8">
        <v>11199.95</v>
      </c>
      <c r="R540" s="8">
        <v>1891937.2</v>
      </c>
      <c r="S540" s="8">
        <v>0</v>
      </c>
      <c r="T540" s="8">
        <v>0</v>
      </c>
      <c r="U540" s="8">
        <v>2002102.8</v>
      </c>
      <c r="V540" s="8">
        <v>1903137.15</v>
      </c>
      <c r="W540" s="8">
        <v>0</v>
      </c>
      <c r="X540" s="8">
        <v>0</v>
      </c>
      <c r="Y540" s="8">
        <v>0</v>
      </c>
    </row>
    <row r="541" spans="1:25" outlineLevel="1" x14ac:dyDescent="0.3">
      <c r="F541" s="9" t="s">
        <v>309</v>
      </c>
      <c r="Q541" s="8">
        <f>SUBTOTAL(9,Q407:Q540)</f>
        <v>139330455.51000005</v>
      </c>
    </row>
    <row r="542" spans="1:25" outlineLevel="2" x14ac:dyDescent="0.3">
      <c r="A542">
        <v>-1</v>
      </c>
      <c r="B542">
        <v>100</v>
      </c>
      <c r="C542" t="s">
        <v>168</v>
      </c>
      <c r="D542">
        <v>0</v>
      </c>
      <c r="E542">
        <v>351</v>
      </c>
      <c r="F542">
        <v>2022</v>
      </c>
      <c r="G542" t="s">
        <v>169</v>
      </c>
      <c r="H542">
        <v>10</v>
      </c>
      <c r="I542" t="s">
        <v>170</v>
      </c>
      <c r="J542" t="s">
        <v>171</v>
      </c>
      <c r="K542" t="s">
        <v>171</v>
      </c>
      <c r="L542" t="s">
        <v>172</v>
      </c>
      <c r="M542" s="8">
        <v>23379012.079999998</v>
      </c>
      <c r="N542" s="8">
        <v>0</v>
      </c>
      <c r="O542" s="8">
        <v>0</v>
      </c>
      <c r="P542" s="8">
        <v>23379012.079999998</v>
      </c>
      <c r="Q542" s="8">
        <v>177172.48000000001</v>
      </c>
      <c r="R542" s="8">
        <v>21653551.370000001</v>
      </c>
      <c r="S542" s="8">
        <v>0</v>
      </c>
      <c r="T542" s="8">
        <v>0</v>
      </c>
      <c r="U542" s="8">
        <v>23379012.079999998</v>
      </c>
      <c r="V542" s="8">
        <v>21830723.850000001</v>
      </c>
      <c r="W542" s="8">
        <v>0</v>
      </c>
      <c r="X542" s="8">
        <v>0</v>
      </c>
      <c r="Y542" s="8">
        <v>0</v>
      </c>
    </row>
    <row r="543" spans="1:25" outlineLevel="2" x14ac:dyDescent="0.3">
      <c r="A543">
        <v>-1</v>
      </c>
      <c r="B543">
        <v>100</v>
      </c>
      <c r="C543" t="s">
        <v>168</v>
      </c>
      <c r="D543">
        <v>0</v>
      </c>
      <c r="E543">
        <v>345</v>
      </c>
      <c r="F543">
        <v>2022</v>
      </c>
      <c r="G543" t="s">
        <v>169</v>
      </c>
      <c r="H543">
        <v>10</v>
      </c>
      <c r="I543" t="s">
        <v>170</v>
      </c>
      <c r="J543" t="s">
        <v>171</v>
      </c>
      <c r="K543" t="s">
        <v>171</v>
      </c>
      <c r="L543" t="s">
        <v>173</v>
      </c>
      <c r="M543" s="8">
        <v>7270729.4000000004</v>
      </c>
      <c r="N543" s="8">
        <v>0</v>
      </c>
      <c r="O543" s="8">
        <v>0</v>
      </c>
      <c r="P543" s="8">
        <v>7270729.4000000004</v>
      </c>
      <c r="Q543" s="8">
        <v>254358.73</v>
      </c>
      <c r="R543" s="8">
        <v>6749391.8600000003</v>
      </c>
      <c r="S543" s="8">
        <v>0</v>
      </c>
      <c r="T543" s="8">
        <v>0</v>
      </c>
      <c r="U543" s="8">
        <v>7270729.4000000004</v>
      </c>
      <c r="V543" s="8">
        <v>7003750.5899999999</v>
      </c>
      <c r="W543" s="8">
        <v>0</v>
      </c>
      <c r="X543" s="8">
        <v>0</v>
      </c>
      <c r="Y543" s="8">
        <v>0</v>
      </c>
    </row>
    <row r="544" spans="1:25" outlineLevel="2" x14ac:dyDescent="0.3">
      <c r="A544">
        <v>-1</v>
      </c>
      <c r="B544">
        <v>100</v>
      </c>
      <c r="C544" t="s">
        <v>168</v>
      </c>
      <c r="D544">
        <v>0</v>
      </c>
      <c r="E544">
        <v>346</v>
      </c>
      <c r="F544">
        <v>2022</v>
      </c>
      <c r="G544" t="s">
        <v>169</v>
      </c>
      <c r="H544">
        <v>10</v>
      </c>
      <c r="I544" t="s">
        <v>170</v>
      </c>
      <c r="J544" t="s">
        <v>171</v>
      </c>
      <c r="K544" t="s">
        <v>171</v>
      </c>
      <c r="L544" t="s">
        <v>174</v>
      </c>
      <c r="M544" s="8">
        <v>6450794.54</v>
      </c>
      <c r="N544" s="8">
        <v>0</v>
      </c>
      <c r="O544" s="8">
        <v>0</v>
      </c>
      <c r="P544" s="8">
        <v>6450794.54</v>
      </c>
      <c r="Q544" s="8">
        <v>226597.88</v>
      </c>
      <c r="R544" s="8">
        <v>5946832.3099999996</v>
      </c>
      <c r="S544" s="8">
        <v>0</v>
      </c>
      <c r="T544" s="8">
        <v>0</v>
      </c>
      <c r="U544" s="8">
        <v>6450794.54</v>
      </c>
      <c r="V544" s="8">
        <v>6173430.1900000004</v>
      </c>
      <c r="W544" s="8">
        <v>0</v>
      </c>
      <c r="X544" s="8">
        <v>0</v>
      </c>
      <c r="Y544" s="8">
        <v>0</v>
      </c>
    </row>
    <row r="545" spans="1:25" outlineLevel="2" x14ac:dyDescent="0.3">
      <c r="A545">
        <v>-1</v>
      </c>
      <c r="B545">
        <v>100</v>
      </c>
      <c r="C545" t="s">
        <v>168</v>
      </c>
      <c r="D545">
        <v>0</v>
      </c>
      <c r="E545">
        <v>511</v>
      </c>
      <c r="F545">
        <v>2022</v>
      </c>
      <c r="G545" t="s">
        <v>169</v>
      </c>
      <c r="H545">
        <v>10</v>
      </c>
      <c r="I545" t="s">
        <v>170</v>
      </c>
      <c r="J545" t="s">
        <v>171</v>
      </c>
      <c r="K545" t="s">
        <v>171</v>
      </c>
      <c r="L545" t="s">
        <v>175</v>
      </c>
      <c r="M545" s="8">
        <v>4766330.72</v>
      </c>
      <c r="N545" s="8">
        <v>0</v>
      </c>
      <c r="O545" s="8">
        <v>0</v>
      </c>
      <c r="P545" s="8">
        <v>4766330.72</v>
      </c>
      <c r="Q545" s="8">
        <v>16731.650000000001</v>
      </c>
      <c r="R545" s="8">
        <v>4749599.07</v>
      </c>
      <c r="S545" s="8">
        <v>0</v>
      </c>
      <c r="T545" s="8">
        <v>0</v>
      </c>
      <c r="U545" s="8">
        <v>4766330.72</v>
      </c>
      <c r="V545" s="8">
        <v>4766330.72</v>
      </c>
      <c r="W545" s="8">
        <v>0</v>
      </c>
      <c r="X545" s="8">
        <v>0</v>
      </c>
      <c r="Y545" s="8">
        <v>0</v>
      </c>
    </row>
    <row r="546" spans="1:25" outlineLevel="2" x14ac:dyDescent="0.3">
      <c r="A546">
        <v>-1</v>
      </c>
      <c r="B546">
        <v>100</v>
      </c>
      <c r="C546" t="s">
        <v>168</v>
      </c>
      <c r="D546">
        <v>0</v>
      </c>
      <c r="E546">
        <v>184</v>
      </c>
      <c r="F546">
        <v>2022</v>
      </c>
      <c r="G546" t="s">
        <v>169</v>
      </c>
      <c r="H546">
        <v>10</v>
      </c>
      <c r="I546" t="s">
        <v>170</v>
      </c>
      <c r="J546" t="s">
        <v>171</v>
      </c>
      <c r="K546" t="s">
        <v>171</v>
      </c>
      <c r="L546" t="s">
        <v>176</v>
      </c>
      <c r="M546" s="8">
        <v>62850.3</v>
      </c>
      <c r="N546" s="8">
        <v>0</v>
      </c>
      <c r="O546" s="8">
        <v>0</v>
      </c>
      <c r="P546" s="8">
        <v>62850.3</v>
      </c>
      <c r="Q546" s="8">
        <v>0</v>
      </c>
      <c r="R546" s="8">
        <v>62850.3</v>
      </c>
      <c r="S546" s="8">
        <v>0</v>
      </c>
      <c r="T546" s="8">
        <v>0</v>
      </c>
      <c r="U546" s="8">
        <v>62850.3</v>
      </c>
      <c r="V546" s="8">
        <v>62850.3</v>
      </c>
      <c r="W546" s="8">
        <v>0</v>
      </c>
      <c r="X546" s="8">
        <v>0</v>
      </c>
      <c r="Y546" s="8">
        <v>0</v>
      </c>
    </row>
    <row r="547" spans="1:25" outlineLevel="2" x14ac:dyDescent="0.3">
      <c r="A547">
        <v>-1</v>
      </c>
      <c r="B547">
        <v>100</v>
      </c>
      <c r="C547" t="s">
        <v>168</v>
      </c>
      <c r="D547">
        <v>0</v>
      </c>
      <c r="E547">
        <v>203</v>
      </c>
      <c r="F547">
        <v>2022</v>
      </c>
      <c r="G547" t="s">
        <v>169</v>
      </c>
      <c r="H547">
        <v>10</v>
      </c>
      <c r="I547" t="s">
        <v>170</v>
      </c>
      <c r="J547" t="s">
        <v>171</v>
      </c>
      <c r="K547" t="s">
        <v>171</v>
      </c>
      <c r="L547" t="s">
        <v>177</v>
      </c>
      <c r="M547" s="8">
        <v>3117232.58</v>
      </c>
      <c r="N547" s="8">
        <v>0</v>
      </c>
      <c r="O547" s="8">
        <v>0</v>
      </c>
      <c r="P547" s="8">
        <v>3802618.21</v>
      </c>
      <c r="Q547" s="8">
        <v>281571.96000000002</v>
      </c>
      <c r="R547" s="8">
        <v>4071862.69</v>
      </c>
      <c r="S547" s="8">
        <v>-1370771.26</v>
      </c>
      <c r="T547" s="8">
        <v>695257.71</v>
      </c>
      <c r="U547" s="8">
        <v>4488003.84</v>
      </c>
      <c r="V547" s="8">
        <v>2990574.09</v>
      </c>
      <c r="W547" s="8">
        <v>687347.01</v>
      </c>
      <c r="X547" s="8">
        <v>5721965.8200000003</v>
      </c>
      <c r="Y547" s="8">
        <v>0</v>
      </c>
    </row>
    <row r="548" spans="1:25" outlineLevel="2" x14ac:dyDescent="0.3">
      <c r="A548">
        <v>-1</v>
      </c>
      <c r="B548">
        <v>100</v>
      </c>
      <c r="C548" t="s">
        <v>168</v>
      </c>
      <c r="D548">
        <v>0</v>
      </c>
      <c r="E548">
        <v>182</v>
      </c>
      <c r="F548">
        <v>2022</v>
      </c>
      <c r="G548" t="s">
        <v>169</v>
      </c>
      <c r="H548">
        <v>10</v>
      </c>
      <c r="I548" t="s">
        <v>170</v>
      </c>
      <c r="J548" t="s">
        <v>171</v>
      </c>
      <c r="K548" t="s">
        <v>171</v>
      </c>
      <c r="L548" t="s">
        <v>178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</row>
    <row r="549" spans="1:25" outlineLevel="2" x14ac:dyDescent="0.3">
      <c r="A549">
        <v>-1</v>
      </c>
      <c r="B549">
        <v>100</v>
      </c>
      <c r="C549" t="s">
        <v>168</v>
      </c>
      <c r="D549">
        <v>0</v>
      </c>
      <c r="E549">
        <v>183</v>
      </c>
      <c r="F549">
        <v>2022</v>
      </c>
      <c r="G549" t="s">
        <v>169</v>
      </c>
      <c r="H549">
        <v>10</v>
      </c>
      <c r="I549" t="s">
        <v>170</v>
      </c>
      <c r="J549" t="s">
        <v>171</v>
      </c>
      <c r="K549" t="s">
        <v>171</v>
      </c>
      <c r="L549" t="s">
        <v>179</v>
      </c>
      <c r="M549" s="8">
        <v>0</v>
      </c>
      <c r="N549" s="8">
        <v>0</v>
      </c>
      <c r="O549" s="8">
        <v>0</v>
      </c>
      <c r="P549" s="8">
        <v>0</v>
      </c>
      <c r="Q549" s="8">
        <v>0</v>
      </c>
      <c r="R549" s="8">
        <v>0</v>
      </c>
      <c r="S549" s="8">
        <v>0</v>
      </c>
      <c r="T549" s="8">
        <v>0</v>
      </c>
      <c r="U549" s="8">
        <v>0</v>
      </c>
      <c r="V549" s="8">
        <v>0</v>
      </c>
      <c r="W549" s="8">
        <v>0</v>
      </c>
      <c r="X549" s="8">
        <v>0</v>
      </c>
      <c r="Y549" s="8">
        <v>0</v>
      </c>
    </row>
    <row r="550" spans="1:25" outlineLevel="2" x14ac:dyDescent="0.3">
      <c r="A550">
        <v>-1</v>
      </c>
      <c r="B550">
        <v>100</v>
      </c>
      <c r="C550" t="s">
        <v>168</v>
      </c>
      <c r="D550">
        <v>0</v>
      </c>
      <c r="E550">
        <v>192</v>
      </c>
      <c r="F550">
        <v>2022</v>
      </c>
      <c r="G550" t="s">
        <v>169</v>
      </c>
      <c r="H550">
        <v>10</v>
      </c>
      <c r="I550" t="s">
        <v>170</v>
      </c>
      <c r="J550" t="s">
        <v>171</v>
      </c>
      <c r="K550" t="s">
        <v>171</v>
      </c>
      <c r="L550" t="s">
        <v>180</v>
      </c>
      <c r="M550" s="8">
        <v>1000</v>
      </c>
      <c r="N550" s="8">
        <v>0</v>
      </c>
      <c r="O550" s="8">
        <v>0</v>
      </c>
      <c r="P550" s="8">
        <v>1000</v>
      </c>
      <c r="Q550" s="8">
        <v>0</v>
      </c>
      <c r="R550" s="8">
        <v>-2.15</v>
      </c>
      <c r="S550" s="8">
        <v>0</v>
      </c>
      <c r="T550" s="8">
        <v>0</v>
      </c>
      <c r="U550" s="8">
        <v>1000</v>
      </c>
      <c r="V550" s="8">
        <v>-2.15</v>
      </c>
      <c r="W550" s="8">
        <v>0</v>
      </c>
      <c r="X550" s="8">
        <v>0</v>
      </c>
      <c r="Y550" s="8">
        <v>0</v>
      </c>
    </row>
    <row r="551" spans="1:25" outlineLevel="2" x14ac:dyDescent="0.3">
      <c r="A551">
        <v>-1</v>
      </c>
      <c r="B551">
        <v>100</v>
      </c>
      <c r="C551" t="s">
        <v>168</v>
      </c>
      <c r="D551">
        <v>0</v>
      </c>
      <c r="E551">
        <v>164</v>
      </c>
      <c r="F551">
        <v>2022</v>
      </c>
      <c r="G551" t="s">
        <v>169</v>
      </c>
      <c r="H551">
        <v>10</v>
      </c>
      <c r="I551" t="s">
        <v>170</v>
      </c>
      <c r="J551" t="s">
        <v>171</v>
      </c>
      <c r="K551" t="s">
        <v>171</v>
      </c>
      <c r="L551" t="s">
        <v>181</v>
      </c>
      <c r="M551" s="8">
        <v>30229078.23</v>
      </c>
      <c r="N551" s="8">
        <v>0</v>
      </c>
      <c r="O551" s="8">
        <v>0</v>
      </c>
      <c r="P551" s="8">
        <v>30229078.23</v>
      </c>
      <c r="Q551" s="8">
        <v>115121.59</v>
      </c>
      <c r="R551" s="8">
        <v>28358026.149999999</v>
      </c>
      <c r="S551" s="8">
        <v>0</v>
      </c>
      <c r="T551" s="8">
        <v>0</v>
      </c>
      <c r="U551" s="8">
        <v>30229078.23</v>
      </c>
      <c r="V551" s="8">
        <v>28473147.739999998</v>
      </c>
      <c r="W551" s="8">
        <v>0</v>
      </c>
      <c r="X551" s="8">
        <v>0</v>
      </c>
      <c r="Y551" s="8">
        <v>0</v>
      </c>
    </row>
    <row r="552" spans="1:25" outlineLevel="2" x14ac:dyDescent="0.3">
      <c r="A552">
        <v>-1</v>
      </c>
      <c r="B552">
        <v>100</v>
      </c>
      <c r="C552" t="s">
        <v>168</v>
      </c>
      <c r="D552">
        <v>0</v>
      </c>
      <c r="E552">
        <v>162</v>
      </c>
      <c r="F552">
        <v>2022</v>
      </c>
      <c r="G552" t="s">
        <v>169</v>
      </c>
      <c r="H552">
        <v>10</v>
      </c>
      <c r="I552" t="s">
        <v>170</v>
      </c>
      <c r="J552" t="s">
        <v>171</v>
      </c>
      <c r="K552" t="s">
        <v>171</v>
      </c>
      <c r="L552" t="s">
        <v>182</v>
      </c>
      <c r="M552" s="8">
        <v>209484.13</v>
      </c>
      <c r="N552" s="8">
        <v>0</v>
      </c>
      <c r="O552" s="8">
        <v>0</v>
      </c>
      <c r="P552" s="8">
        <v>209484.13</v>
      </c>
      <c r="Q552" s="8">
        <v>6651.06</v>
      </c>
      <c r="R552" s="8">
        <v>195984.27</v>
      </c>
      <c r="S552" s="8">
        <v>0</v>
      </c>
      <c r="T552" s="8">
        <v>0</v>
      </c>
      <c r="U552" s="8">
        <v>209484.13</v>
      </c>
      <c r="V552" s="8">
        <v>202635.33</v>
      </c>
      <c r="W552" s="8">
        <v>0</v>
      </c>
      <c r="X552" s="8">
        <v>0</v>
      </c>
      <c r="Y552" s="8">
        <v>0</v>
      </c>
    </row>
    <row r="553" spans="1:25" outlineLevel="2" x14ac:dyDescent="0.3">
      <c r="A553">
        <v>-1</v>
      </c>
      <c r="B553">
        <v>100</v>
      </c>
      <c r="C553" t="s">
        <v>168</v>
      </c>
      <c r="D553">
        <v>0</v>
      </c>
      <c r="E553">
        <v>163</v>
      </c>
      <c r="F553">
        <v>2022</v>
      </c>
      <c r="G553" t="s">
        <v>169</v>
      </c>
      <c r="H553">
        <v>10</v>
      </c>
      <c r="I553" t="s">
        <v>170</v>
      </c>
      <c r="J553" t="s">
        <v>171</v>
      </c>
      <c r="K553" t="s">
        <v>171</v>
      </c>
      <c r="L553" t="s">
        <v>183</v>
      </c>
      <c r="M553" s="8">
        <v>4326854.59</v>
      </c>
      <c r="N553" s="8">
        <v>0</v>
      </c>
      <c r="O553" s="8">
        <v>0</v>
      </c>
      <c r="P553" s="8">
        <v>4777166.3499999996</v>
      </c>
      <c r="Q553" s="8">
        <v>14000.9</v>
      </c>
      <c r="R553" s="8">
        <v>5213477.21</v>
      </c>
      <c r="S553" s="8">
        <v>-900623.52</v>
      </c>
      <c r="T553" s="8">
        <v>0</v>
      </c>
      <c r="U553" s="8">
        <v>5227478.1100000003</v>
      </c>
      <c r="V553" s="8">
        <v>4326854.59</v>
      </c>
      <c r="W553" s="8">
        <v>0</v>
      </c>
      <c r="X553" s="8">
        <v>0</v>
      </c>
      <c r="Y553" s="8">
        <v>0</v>
      </c>
    </row>
    <row r="554" spans="1:25" outlineLevel="2" x14ac:dyDescent="0.3">
      <c r="A554">
        <v>-1</v>
      </c>
      <c r="B554">
        <v>100</v>
      </c>
      <c r="C554" t="s">
        <v>168</v>
      </c>
      <c r="D554">
        <v>0</v>
      </c>
      <c r="E554">
        <v>165</v>
      </c>
      <c r="F554">
        <v>2022</v>
      </c>
      <c r="G554" t="s">
        <v>169</v>
      </c>
      <c r="H554">
        <v>10</v>
      </c>
      <c r="I554" t="s">
        <v>170</v>
      </c>
      <c r="J554" t="s">
        <v>171</v>
      </c>
      <c r="K554" t="s">
        <v>171</v>
      </c>
      <c r="L554" t="s">
        <v>184</v>
      </c>
      <c r="M554" s="8">
        <v>0.06</v>
      </c>
      <c r="N554" s="8">
        <v>0</v>
      </c>
      <c r="O554" s="8">
        <v>0</v>
      </c>
      <c r="P554" s="8">
        <v>0.06</v>
      </c>
      <c r="Q554" s="8">
        <v>0</v>
      </c>
      <c r="R554" s="8">
        <v>56516</v>
      </c>
      <c r="S554" s="8">
        <v>0</v>
      </c>
      <c r="T554" s="8">
        <v>0</v>
      </c>
      <c r="U554" s="8">
        <v>0.06</v>
      </c>
      <c r="V554" s="8">
        <v>56516</v>
      </c>
      <c r="W554" s="8">
        <v>0</v>
      </c>
      <c r="X554" s="8">
        <v>0</v>
      </c>
      <c r="Y554" s="8">
        <v>0</v>
      </c>
    </row>
    <row r="555" spans="1:25" outlineLevel="2" x14ac:dyDescent="0.3">
      <c r="A555">
        <v>-1</v>
      </c>
      <c r="B555">
        <v>100</v>
      </c>
      <c r="C555" t="s">
        <v>168</v>
      </c>
      <c r="D555">
        <v>0</v>
      </c>
      <c r="E555">
        <v>188</v>
      </c>
      <c r="F555">
        <v>2022</v>
      </c>
      <c r="G555" t="s">
        <v>169</v>
      </c>
      <c r="H555">
        <v>10</v>
      </c>
      <c r="I555" t="s">
        <v>170</v>
      </c>
      <c r="J555" t="s">
        <v>171</v>
      </c>
      <c r="K555" t="s">
        <v>171</v>
      </c>
      <c r="L555" t="s">
        <v>185</v>
      </c>
      <c r="M555" s="8">
        <v>9326513.3000000007</v>
      </c>
      <c r="N555" s="8">
        <v>0</v>
      </c>
      <c r="O555" s="8">
        <v>0</v>
      </c>
      <c r="P555" s="8">
        <v>9326513.3100000005</v>
      </c>
      <c r="Q555" s="8">
        <v>8531.9</v>
      </c>
      <c r="R555" s="8">
        <v>9312215.7100000009</v>
      </c>
      <c r="S555" s="8">
        <v>0</v>
      </c>
      <c r="T555" s="8">
        <v>0</v>
      </c>
      <c r="U555" s="8">
        <v>9326513.3000000007</v>
      </c>
      <c r="V555" s="8">
        <v>9320747.6099999994</v>
      </c>
      <c r="W555" s="8">
        <v>0</v>
      </c>
      <c r="X555" s="8">
        <v>0</v>
      </c>
      <c r="Y555" s="8">
        <v>0</v>
      </c>
    </row>
    <row r="556" spans="1:25" outlineLevel="2" x14ac:dyDescent="0.3">
      <c r="A556">
        <v>-1</v>
      </c>
      <c r="B556">
        <v>100</v>
      </c>
      <c r="C556" t="s">
        <v>168</v>
      </c>
      <c r="D556">
        <v>0</v>
      </c>
      <c r="E556">
        <v>193</v>
      </c>
      <c r="F556">
        <v>2022</v>
      </c>
      <c r="G556" t="s">
        <v>169</v>
      </c>
      <c r="H556">
        <v>10</v>
      </c>
      <c r="I556" t="s">
        <v>170</v>
      </c>
      <c r="J556" t="s">
        <v>171</v>
      </c>
      <c r="K556" t="s">
        <v>171</v>
      </c>
      <c r="L556" t="s">
        <v>186</v>
      </c>
      <c r="M556" s="8">
        <v>1564394.37</v>
      </c>
      <c r="N556" s="8">
        <v>0</v>
      </c>
      <c r="O556" s="8">
        <v>0</v>
      </c>
      <c r="P556" s="8">
        <v>1564394.37</v>
      </c>
      <c r="Q556" s="8">
        <v>0</v>
      </c>
      <c r="R556" s="8">
        <v>0</v>
      </c>
      <c r="S556" s="8">
        <v>0</v>
      </c>
      <c r="T556" s="8">
        <v>0</v>
      </c>
      <c r="U556" s="8">
        <v>1564394.37</v>
      </c>
      <c r="V556" s="8">
        <v>0</v>
      </c>
      <c r="W556" s="8">
        <v>0</v>
      </c>
      <c r="X556" s="8">
        <v>0</v>
      </c>
      <c r="Y556" s="8">
        <v>0</v>
      </c>
    </row>
    <row r="557" spans="1:25" outlineLevel="2" x14ac:dyDescent="0.3">
      <c r="A557">
        <v>-1</v>
      </c>
      <c r="B557">
        <v>100</v>
      </c>
      <c r="C557" t="s">
        <v>168</v>
      </c>
      <c r="D557">
        <v>0</v>
      </c>
      <c r="E557">
        <v>189</v>
      </c>
      <c r="F557">
        <v>2022</v>
      </c>
      <c r="G557" t="s">
        <v>169</v>
      </c>
      <c r="H557">
        <v>10</v>
      </c>
      <c r="I557" t="s">
        <v>170</v>
      </c>
      <c r="J557" t="s">
        <v>171</v>
      </c>
      <c r="K557" t="s">
        <v>171</v>
      </c>
      <c r="L557" t="s">
        <v>187</v>
      </c>
      <c r="M557" s="8">
        <v>2859747.97</v>
      </c>
      <c r="N557" s="8">
        <v>0</v>
      </c>
      <c r="O557" s="8">
        <v>0</v>
      </c>
      <c r="P557" s="8">
        <v>5047514.4000000004</v>
      </c>
      <c r="Q557" s="8">
        <v>375382.19</v>
      </c>
      <c r="R557" s="8">
        <v>6858021.4699999997</v>
      </c>
      <c r="S557" s="8">
        <v>-4375532.87</v>
      </c>
      <c r="T557" s="8">
        <v>1339319.6399999999</v>
      </c>
      <c r="U557" s="8">
        <v>7235280.8399999999</v>
      </c>
      <c r="V557" s="8">
        <v>2859747.97</v>
      </c>
      <c r="W557" s="8">
        <v>1337442.46</v>
      </c>
      <c r="X557" s="8">
        <v>11022590.76</v>
      </c>
      <c r="Y557" s="8">
        <v>0</v>
      </c>
    </row>
    <row r="558" spans="1:25" outlineLevel="2" x14ac:dyDescent="0.3">
      <c r="A558">
        <v>-1</v>
      </c>
      <c r="B558">
        <v>100</v>
      </c>
      <c r="C558" t="s">
        <v>168</v>
      </c>
      <c r="D558">
        <v>0</v>
      </c>
      <c r="E558">
        <v>181</v>
      </c>
      <c r="F558">
        <v>2022</v>
      </c>
      <c r="G558" t="s">
        <v>169</v>
      </c>
      <c r="H558">
        <v>10</v>
      </c>
      <c r="I558" t="s">
        <v>170</v>
      </c>
      <c r="J558" t="s">
        <v>171</v>
      </c>
      <c r="K558" t="s">
        <v>171</v>
      </c>
      <c r="L558" t="s">
        <v>188</v>
      </c>
      <c r="M558" s="8">
        <v>3782625.5</v>
      </c>
      <c r="N558" s="8">
        <v>0</v>
      </c>
      <c r="O558" s="8">
        <v>0</v>
      </c>
      <c r="P558" s="8">
        <v>3782625.5</v>
      </c>
      <c r="Q558" s="8">
        <v>84550.24</v>
      </c>
      <c r="R558" s="8">
        <v>3635520.4</v>
      </c>
      <c r="S558" s="8">
        <v>0</v>
      </c>
      <c r="T558" s="8">
        <v>0</v>
      </c>
      <c r="U558" s="8">
        <v>3782625.5</v>
      </c>
      <c r="V558" s="8">
        <v>3720070.64</v>
      </c>
      <c r="W558" s="8">
        <v>0</v>
      </c>
      <c r="X558" s="8">
        <v>0</v>
      </c>
      <c r="Y558" s="8">
        <v>0</v>
      </c>
    </row>
    <row r="559" spans="1:25" outlineLevel="2" x14ac:dyDescent="0.3">
      <c r="A559">
        <v>-1</v>
      </c>
      <c r="B559">
        <v>100</v>
      </c>
      <c r="C559" t="s">
        <v>168</v>
      </c>
      <c r="D559">
        <v>0</v>
      </c>
      <c r="E559">
        <v>227</v>
      </c>
      <c r="F559">
        <v>2022</v>
      </c>
      <c r="G559" t="s">
        <v>169</v>
      </c>
      <c r="H559">
        <v>10</v>
      </c>
      <c r="I559" t="s">
        <v>170</v>
      </c>
      <c r="J559" t="s">
        <v>171</v>
      </c>
      <c r="K559" t="s">
        <v>171</v>
      </c>
      <c r="L559" t="s">
        <v>189</v>
      </c>
      <c r="M559" s="8">
        <v>83782</v>
      </c>
      <c r="N559" s="8">
        <v>0</v>
      </c>
      <c r="O559" s="8">
        <v>0</v>
      </c>
      <c r="P559" s="8">
        <v>83782</v>
      </c>
      <c r="Q559" s="8">
        <v>0</v>
      </c>
      <c r="R559" s="8">
        <v>0</v>
      </c>
      <c r="S559" s="8">
        <v>0</v>
      </c>
      <c r="T559" s="8">
        <v>0</v>
      </c>
      <c r="U559" s="8">
        <v>83782</v>
      </c>
      <c r="V559" s="8">
        <v>0</v>
      </c>
      <c r="W559" s="8">
        <v>0</v>
      </c>
      <c r="X559" s="8">
        <v>0</v>
      </c>
      <c r="Y559" s="8">
        <v>0</v>
      </c>
    </row>
    <row r="560" spans="1:25" outlineLevel="2" x14ac:dyDescent="0.3">
      <c r="A560">
        <v>-1</v>
      </c>
      <c r="B560">
        <v>100</v>
      </c>
      <c r="C560" t="s">
        <v>168</v>
      </c>
      <c r="D560">
        <v>0</v>
      </c>
      <c r="E560">
        <v>233</v>
      </c>
      <c r="F560">
        <v>2022</v>
      </c>
      <c r="G560" t="s">
        <v>169</v>
      </c>
      <c r="H560">
        <v>10</v>
      </c>
      <c r="I560" t="s">
        <v>170</v>
      </c>
      <c r="J560" t="s">
        <v>171</v>
      </c>
      <c r="K560" t="s">
        <v>171</v>
      </c>
      <c r="L560" t="s">
        <v>190</v>
      </c>
      <c r="M560" s="8">
        <v>6273874.0899999999</v>
      </c>
      <c r="N560" s="8">
        <v>0</v>
      </c>
      <c r="O560" s="8">
        <v>0</v>
      </c>
      <c r="P560" s="8">
        <v>6273874.0899999999</v>
      </c>
      <c r="Q560" s="8">
        <v>36018.82</v>
      </c>
      <c r="R560" s="8">
        <v>6237855.2699999996</v>
      </c>
      <c r="S560" s="8">
        <v>0</v>
      </c>
      <c r="T560" s="8">
        <v>0</v>
      </c>
      <c r="U560" s="8">
        <v>6273874.0899999999</v>
      </c>
      <c r="V560" s="8">
        <v>6273874.0899999999</v>
      </c>
      <c r="W560" s="8">
        <v>0</v>
      </c>
      <c r="X560" s="8">
        <v>0</v>
      </c>
      <c r="Y560" s="8">
        <v>0</v>
      </c>
    </row>
    <row r="561" spans="1:25" outlineLevel="2" x14ac:dyDescent="0.3">
      <c r="A561">
        <v>-1</v>
      </c>
      <c r="B561">
        <v>100</v>
      </c>
      <c r="C561" t="s">
        <v>168</v>
      </c>
      <c r="D561">
        <v>0</v>
      </c>
      <c r="E561">
        <v>187</v>
      </c>
      <c r="F561">
        <v>2022</v>
      </c>
      <c r="G561" t="s">
        <v>169</v>
      </c>
      <c r="H561">
        <v>10</v>
      </c>
      <c r="I561" t="s">
        <v>170</v>
      </c>
      <c r="J561" t="s">
        <v>171</v>
      </c>
      <c r="K561" t="s">
        <v>171</v>
      </c>
      <c r="L561" t="s">
        <v>191</v>
      </c>
      <c r="M561" s="8">
        <v>411158.45</v>
      </c>
      <c r="N561" s="8">
        <v>0</v>
      </c>
      <c r="O561" s="8">
        <v>0</v>
      </c>
      <c r="P561" s="8">
        <v>411158.45</v>
      </c>
      <c r="Q561" s="8">
        <v>9328.35</v>
      </c>
      <c r="R561" s="8">
        <v>401830.1</v>
      </c>
      <c r="S561" s="8">
        <v>0</v>
      </c>
      <c r="T561" s="8">
        <v>0</v>
      </c>
      <c r="U561" s="8">
        <v>411158.45</v>
      </c>
      <c r="V561" s="8">
        <v>411158.45</v>
      </c>
      <c r="W561" s="8">
        <v>0</v>
      </c>
      <c r="X561" s="8">
        <v>0</v>
      </c>
      <c r="Y561" s="8">
        <v>0</v>
      </c>
    </row>
    <row r="562" spans="1:25" outlineLevel="2" x14ac:dyDescent="0.3">
      <c r="A562">
        <v>-1</v>
      </c>
      <c r="B562">
        <v>100</v>
      </c>
      <c r="C562" t="s">
        <v>168</v>
      </c>
      <c r="D562">
        <v>0</v>
      </c>
      <c r="E562">
        <v>231</v>
      </c>
      <c r="F562">
        <v>2022</v>
      </c>
      <c r="G562" t="s">
        <v>169</v>
      </c>
      <c r="H562">
        <v>10</v>
      </c>
      <c r="I562" t="s">
        <v>170</v>
      </c>
      <c r="J562" t="s">
        <v>171</v>
      </c>
      <c r="K562" t="s">
        <v>171</v>
      </c>
      <c r="L562" t="s">
        <v>192</v>
      </c>
      <c r="M562" s="8">
        <v>233454.65</v>
      </c>
      <c r="N562" s="8">
        <v>0</v>
      </c>
      <c r="O562" s="8">
        <v>0</v>
      </c>
      <c r="P562" s="8">
        <v>233454.65</v>
      </c>
      <c r="Q562" s="8">
        <v>726.73</v>
      </c>
      <c r="R562" s="8">
        <v>240300.58</v>
      </c>
      <c r="S562" s="8">
        <v>0</v>
      </c>
      <c r="T562" s="8">
        <v>0</v>
      </c>
      <c r="U562" s="8">
        <v>233454.65</v>
      </c>
      <c r="V562" s="8">
        <v>241027.31</v>
      </c>
      <c r="W562" s="8">
        <v>0</v>
      </c>
      <c r="X562" s="8">
        <v>0</v>
      </c>
      <c r="Y562" s="8">
        <v>0</v>
      </c>
    </row>
    <row r="563" spans="1:25" outlineLevel="2" x14ac:dyDescent="0.3">
      <c r="A563">
        <v>-1</v>
      </c>
      <c r="B563">
        <v>100</v>
      </c>
      <c r="C563" t="s">
        <v>168</v>
      </c>
      <c r="D563">
        <v>0</v>
      </c>
      <c r="E563">
        <v>504</v>
      </c>
      <c r="F563">
        <v>2022</v>
      </c>
      <c r="G563" t="s">
        <v>169</v>
      </c>
      <c r="H563">
        <v>10</v>
      </c>
      <c r="I563" t="s">
        <v>170</v>
      </c>
      <c r="J563" t="s">
        <v>171</v>
      </c>
      <c r="K563" t="s">
        <v>171</v>
      </c>
      <c r="L563" t="s">
        <v>193</v>
      </c>
      <c r="M563" s="8">
        <v>8994775.1999999993</v>
      </c>
      <c r="N563" s="8">
        <v>0</v>
      </c>
      <c r="O563" s="8">
        <v>0</v>
      </c>
      <c r="P563" s="8">
        <v>8994775.1999999993</v>
      </c>
      <c r="Q563" s="8">
        <v>230667.51</v>
      </c>
      <c r="R563" s="8">
        <v>1328832.8</v>
      </c>
      <c r="S563" s="8">
        <v>0</v>
      </c>
      <c r="T563" s="8">
        <v>0</v>
      </c>
      <c r="U563" s="8">
        <v>8994775.1999999993</v>
      </c>
      <c r="V563" s="8">
        <v>1559500.31</v>
      </c>
      <c r="W563" s="8">
        <v>0</v>
      </c>
      <c r="X563" s="8">
        <v>0</v>
      </c>
      <c r="Y563" s="8">
        <v>0</v>
      </c>
    </row>
    <row r="564" spans="1:25" outlineLevel="2" x14ac:dyDescent="0.3">
      <c r="A564">
        <v>-1</v>
      </c>
      <c r="B564">
        <v>100</v>
      </c>
      <c r="C564" t="s">
        <v>168</v>
      </c>
      <c r="D564">
        <v>0</v>
      </c>
      <c r="E564">
        <v>169</v>
      </c>
      <c r="F564">
        <v>2022</v>
      </c>
      <c r="G564" t="s">
        <v>169</v>
      </c>
      <c r="H564">
        <v>10</v>
      </c>
      <c r="I564" t="s">
        <v>170</v>
      </c>
      <c r="J564" t="s">
        <v>171</v>
      </c>
      <c r="K564" t="s">
        <v>171</v>
      </c>
      <c r="L564" t="s">
        <v>194</v>
      </c>
      <c r="M564" s="8">
        <v>640348.78</v>
      </c>
      <c r="N564" s="8">
        <v>0</v>
      </c>
      <c r="O564" s="8">
        <v>0</v>
      </c>
      <c r="P564" s="8">
        <v>640348.78</v>
      </c>
      <c r="Q564" s="8">
        <v>16588.79</v>
      </c>
      <c r="R564" s="8">
        <v>321514.37</v>
      </c>
      <c r="S564" s="8">
        <v>0</v>
      </c>
      <c r="T564" s="8">
        <v>0</v>
      </c>
      <c r="U564" s="8">
        <v>640348.78</v>
      </c>
      <c r="V564" s="8">
        <v>338103.16</v>
      </c>
      <c r="W564" s="8">
        <v>0</v>
      </c>
      <c r="X564" s="8">
        <v>0</v>
      </c>
      <c r="Y564" s="8">
        <v>0</v>
      </c>
    </row>
    <row r="565" spans="1:25" outlineLevel="2" x14ac:dyDescent="0.3">
      <c r="A565">
        <v>-1</v>
      </c>
      <c r="B565">
        <v>100</v>
      </c>
      <c r="C565" t="s">
        <v>168</v>
      </c>
      <c r="D565">
        <v>0</v>
      </c>
      <c r="E565">
        <v>170</v>
      </c>
      <c r="F565">
        <v>2022</v>
      </c>
      <c r="G565" t="s">
        <v>169</v>
      </c>
      <c r="H565">
        <v>10</v>
      </c>
      <c r="I565" t="s">
        <v>170</v>
      </c>
      <c r="J565" t="s">
        <v>171</v>
      </c>
      <c r="K565" t="s">
        <v>171</v>
      </c>
      <c r="L565" t="s">
        <v>195</v>
      </c>
      <c r="M565" s="8">
        <v>76191.34</v>
      </c>
      <c r="N565" s="8">
        <v>0</v>
      </c>
      <c r="O565" s="8">
        <v>0</v>
      </c>
      <c r="P565" s="8">
        <v>76191.34</v>
      </c>
      <c r="Q565" s="8">
        <v>1953.54</v>
      </c>
      <c r="R565" s="8">
        <v>41006.639999999999</v>
      </c>
      <c r="S565" s="8">
        <v>0</v>
      </c>
      <c r="T565" s="8">
        <v>0</v>
      </c>
      <c r="U565" s="8">
        <v>76191.34</v>
      </c>
      <c r="V565" s="8">
        <v>42960.18</v>
      </c>
      <c r="W565" s="8">
        <v>0</v>
      </c>
      <c r="X565" s="8">
        <v>0</v>
      </c>
      <c r="Y565" s="8">
        <v>0</v>
      </c>
    </row>
    <row r="566" spans="1:25" outlineLevel="2" x14ac:dyDescent="0.3">
      <c r="A566">
        <v>-1</v>
      </c>
      <c r="B566">
        <v>100</v>
      </c>
      <c r="C566" t="s">
        <v>168</v>
      </c>
      <c r="D566">
        <v>0</v>
      </c>
      <c r="E566">
        <v>171</v>
      </c>
      <c r="F566">
        <v>2022</v>
      </c>
      <c r="G566" t="s">
        <v>169</v>
      </c>
      <c r="H566">
        <v>10</v>
      </c>
      <c r="I566" t="s">
        <v>170</v>
      </c>
      <c r="J566" t="s">
        <v>171</v>
      </c>
      <c r="K566" t="s">
        <v>171</v>
      </c>
      <c r="L566" t="s">
        <v>196</v>
      </c>
      <c r="M566" s="8">
        <v>7028.36</v>
      </c>
      <c r="N566" s="8">
        <v>0</v>
      </c>
      <c r="O566" s="8">
        <v>0</v>
      </c>
      <c r="P566" s="8">
        <v>7028.36</v>
      </c>
      <c r="Q566" s="8">
        <v>180.21</v>
      </c>
      <c r="R566" s="8">
        <v>3521.74</v>
      </c>
      <c r="S566" s="8">
        <v>0</v>
      </c>
      <c r="T566" s="8">
        <v>0</v>
      </c>
      <c r="U566" s="8">
        <v>7028.36</v>
      </c>
      <c r="V566" s="8">
        <v>3701.95</v>
      </c>
      <c r="W566" s="8">
        <v>0</v>
      </c>
      <c r="X566" s="8">
        <v>0</v>
      </c>
      <c r="Y566" s="8">
        <v>0</v>
      </c>
    </row>
    <row r="567" spans="1:25" outlineLevel="2" x14ac:dyDescent="0.3">
      <c r="A567">
        <v>-1</v>
      </c>
      <c r="B567">
        <v>100</v>
      </c>
      <c r="C567" t="s">
        <v>168</v>
      </c>
      <c r="D567">
        <v>0</v>
      </c>
      <c r="E567">
        <v>172</v>
      </c>
      <c r="F567">
        <v>2022</v>
      </c>
      <c r="G567" t="s">
        <v>169</v>
      </c>
      <c r="H567">
        <v>10</v>
      </c>
      <c r="I567" t="s">
        <v>170</v>
      </c>
      <c r="J567" t="s">
        <v>171</v>
      </c>
      <c r="K567" t="s">
        <v>171</v>
      </c>
      <c r="L567" t="s">
        <v>197</v>
      </c>
      <c r="M567" s="8">
        <v>120830.5</v>
      </c>
      <c r="N567" s="8">
        <v>0</v>
      </c>
      <c r="O567" s="8">
        <v>0</v>
      </c>
      <c r="P567" s="8">
        <v>120830.5</v>
      </c>
      <c r="Q567" s="8">
        <v>3115.24</v>
      </c>
      <c r="R567" s="8">
        <v>59026.05</v>
      </c>
      <c r="S567" s="8">
        <v>0</v>
      </c>
      <c r="T567" s="8">
        <v>0</v>
      </c>
      <c r="U567" s="8">
        <v>120830.5</v>
      </c>
      <c r="V567" s="8">
        <v>62141.29</v>
      </c>
      <c r="W567" s="8">
        <v>0</v>
      </c>
      <c r="X567" s="8">
        <v>0</v>
      </c>
      <c r="Y567" s="8">
        <v>0</v>
      </c>
    </row>
    <row r="568" spans="1:25" outlineLevel="2" x14ac:dyDescent="0.3">
      <c r="A568">
        <v>-1</v>
      </c>
      <c r="B568">
        <v>100</v>
      </c>
      <c r="C568" t="s">
        <v>168</v>
      </c>
      <c r="D568">
        <v>0</v>
      </c>
      <c r="E568">
        <v>174</v>
      </c>
      <c r="F568">
        <v>2022</v>
      </c>
      <c r="G568" t="s">
        <v>169</v>
      </c>
      <c r="H568">
        <v>10</v>
      </c>
      <c r="I568" t="s">
        <v>170</v>
      </c>
      <c r="J568" t="s">
        <v>171</v>
      </c>
      <c r="K568" t="s">
        <v>171</v>
      </c>
      <c r="L568" t="s">
        <v>198</v>
      </c>
      <c r="M568" s="8">
        <v>52220389.100000001</v>
      </c>
      <c r="N568" s="8">
        <v>0</v>
      </c>
      <c r="O568" s="8">
        <v>0</v>
      </c>
      <c r="P568" s="8">
        <v>52220389.100000001</v>
      </c>
      <c r="Q568" s="8">
        <v>1390409.17</v>
      </c>
      <c r="R568" s="8">
        <v>37749275.689999998</v>
      </c>
      <c r="S568" s="8">
        <v>0</v>
      </c>
      <c r="T568" s="8">
        <v>0</v>
      </c>
      <c r="U568" s="8">
        <v>52220389.100000001</v>
      </c>
      <c r="V568" s="8">
        <v>39139684.859999999</v>
      </c>
      <c r="W568" s="8">
        <v>0</v>
      </c>
      <c r="X568" s="8">
        <v>0</v>
      </c>
      <c r="Y568" s="8">
        <v>0</v>
      </c>
    </row>
    <row r="569" spans="1:25" outlineLevel="2" x14ac:dyDescent="0.3">
      <c r="A569">
        <v>-1</v>
      </c>
      <c r="B569">
        <v>100</v>
      </c>
      <c r="C569" t="s">
        <v>168</v>
      </c>
      <c r="D569">
        <v>0</v>
      </c>
      <c r="E569">
        <v>175</v>
      </c>
      <c r="F569">
        <v>2022</v>
      </c>
      <c r="G569" t="s">
        <v>169</v>
      </c>
      <c r="H569">
        <v>10</v>
      </c>
      <c r="I569" t="s">
        <v>170</v>
      </c>
      <c r="J569" t="s">
        <v>171</v>
      </c>
      <c r="K569" t="s">
        <v>171</v>
      </c>
      <c r="L569" t="s">
        <v>199</v>
      </c>
      <c r="M569" s="8">
        <v>16</v>
      </c>
      <c r="N569" s="8">
        <v>0</v>
      </c>
      <c r="O569" s="8">
        <v>0</v>
      </c>
      <c r="P569" s="8">
        <v>16</v>
      </c>
      <c r="Q569" s="8">
        <v>0.41</v>
      </c>
      <c r="R569" s="8">
        <v>10.66</v>
      </c>
      <c r="S569" s="8">
        <v>0</v>
      </c>
      <c r="T569" s="8">
        <v>0</v>
      </c>
      <c r="U569" s="8">
        <v>16</v>
      </c>
      <c r="V569" s="8">
        <v>11.07</v>
      </c>
      <c r="W569" s="8">
        <v>0</v>
      </c>
      <c r="X569" s="8">
        <v>0</v>
      </c>
      <c r="Y569" s="8">
        <v>0</v>
      </c>
    </row>
    <row r="570" spans="1:25" outlineLevel="2" x14ac:dyDescent="0.3">
      <c r="A570">
        <v>-1</v>
      </c>
      <c r="B570">
        <v>100</v>
      </c>
      <c r="C570" t="s">
        <v>168</v>
      </c>
      <c r="D570">
        <v>0</v>
      </c>
      <c r="E570">
        <v>177</v>
      </c>
      <c r="F570">
        <v>2022</v>
      </c>
      <c r="G570" t="s">
        <v>169</v>
      </c>
      <c r="H570">
        <v>10</v>
      </c>
      <c r="I570" t="s">
        <v>170</v>
      </c>
      <c r="J570" t="s">
        <v>171</v>
      </c>
      <c r="K570" t="s">
        <v>171</v>
      </c>
      <c r="L570" t="s">
        <v>200</v>
      </c>
      <c r="M570" s="8">
        <v>82</v>
      </c>
      <c r="N570" s="8">
        <v>0</v>
      </c>
      <c r="O570" s="8">
        <v>0</v>
      </c>
      <c r="P570" s="8">
        <v>82</v>
      </c>
      <c r="Q570" s="8">
        <v>2.6</v>
      </c>
      <c r="R570" s="8">
        <v>67.599999999999994</v>
      </c>
      <c r="S570" s="8">
        <v>0</v>
      </c>
      <c r="T570" s="8">
        <v>0</v>
      </c>
      <c r="U570" s="8">
        <v>82</v>
      </c>
      <c r="V570" s="8">
        <v>70.2</v>
      </c>
      <c r="W570" s="8">
        <v>0</v>
      </c>
      <c r="X570" s="8">
        <v>0</v>
      </c>
      <c r="Y570" s="8">
        <v>0</v>
      </c>
    </row>
    <row r="571" spans="1:25" outlineLevel="2" x14ac:dyDescent="0.3">
      <c r="A571">
        <v>-1</v>
      </c>
      <c r="B571">
        <v>100</v>
      </c>
      <c r="C571" t="s">
        <v>168</v>
      </c>
      <c r="D571">
        <v>0</v>
      </c>
      <c r="E571">
        <v>178</v>
      </c>
      <c r="F571">
        <v>2022</v>
      </c>
      <c r="G571" t="s">
        <v>169</v>
      </c>
      <c r="H571">
        <v>10</v>
      </c>
      <c r="I571" t="s">
        <v>170</v>
      </c>
      <c r="J571" t="s">
        <v>171</v>
      </c>
      <c r="K571" t="s">
        <v>171</v>
      </c>
      <c r="L571" t="s">
        <v>201</v>
      </c>
      <c r="M571" s="8">
        <v>390</v>
      </c>
      <c r="N571" s="8">
        <v>0</v>
      </c>
      <c r="O571" s="8">
        <v>0</v>
      </c>
      <c r="P571" s="8">
        <v>390</v>
      </c>
      <c r="Q571" s="8">
        <v>12.38</v>
      </c>
      <c r="R571" s="8">
        <v>321.88</v>
      </c>
      <c r="S571" s="8">
        <v>0</v>
      </c>
      <c r="T571" s="8">
        <v>0</v>
      </c>
      <c r="U571" s="8">
        <v>390</v>
      </c>
      <c r="V571" s="8">
        <v>334.26</v>
      </c>
      <c r="W571" s="8">
        <v>0</v>
      </c>
      <c r="X571" s="8">
        <v>0</v>
      </c>
      <c r="Y571" s="8">
        <v>0</v>
      </c>
    </row>
    <row r="572" spans="1:25" outlineLevel="2" x14ac:dyDescent="0.3">
      <c r="A572">
        <v>-1</v>
      </c>
      <c r="B572">
        <v>100</v>
      </c>
      <c r="C572" t="s">
        <v>168</v>
      </c>
      <c r="D572">
        <v>0</v>
      </c>
      <c r="E572">
        <v>179</v>
      </c>
      <c r="F572">
        <v>2022</v>
      </c>
      <c r="G572" t="s">
        <v>169</v>
      </c>
      <c r="H572">
        <v>10</v>
      </c>
      <c r="I572" t="s">
        <v>170</v>
      </c>
      <c r="J572" t="s">
        <v>171</v>
      </c>
      <c r="K572" t="s">
        <v>171</v>
      </c>
      <c r="L572" t="s">
        <v>202</v>
      </c>
      <c r="M572" s="8">
        <v>290</v>
      </c>
      <c r="N572" s="8">
        <v>0</v>
      </c>
      <c r="O572" s="8">
        <v>0</v>
      </c>
      <c r="P572" s="8">
        <v>290</v>
      </c>
      <c r="Q572" s="8">
        <v>8.48</v>
      </c>
      <c r="R572" s="8">
        <v>220.47</v>
      </c>
      <c r="S572" s="8">
        <v>0</v>
      </c>
      <c r="T572" s="8">
        <v>0</v>
      </c>
      <c r="U572" s="8">
        <v>290</v>
      </c>
      <c r="V572" s="8">
        <v>228.95</v>
      </c>
      <c r="W572" s="8">
        <v>0</v>
      </c>
      <c r="X572" s="8">
        <v>0</v>
      </c>
      <c r="Y572" s="8">
        <v>0</v>
      </c>
    </row>
    <row r="573" spans="1:25" outlineLevel="2" x14ac:dyDescent="0.3">
      <c r="A573">
        <v>-1</v>
      </c>
      <c r="B573">
        <v>100</v>
      </c>
      <c r="C573" t="s">
        <v>168</v>
      </c>
      <c r="D573">
        <v>0</v>
      </c>
      <c r="E573">
        <v>180</v>
      </c>
      <c r="F573">
        <v>2022</v>
      </c>
      <c r="G573" t="s">
        <v>169</v>
      </c>
      <c r="H573">
        <v>10</v>
      </c>
      <c r="I573" t="s">
        <v>170</v>
      </c>
      <c r="J573" t="s">
        <v>171</v>
      </c>
      <c r="K573" t="s">
        <v>171</v>
      </c>
      <c r="L573" t="s">
        <v>203</v>
      </c>
      <c r="M573" s="8">
        <v>3033672.82</v>
      </c>
      <c r="N573" s="8">
        <v>0</v>
      </c>
      <c r="O573" s="8">
        <v>0</v>
      </c>
      <c r="P573" s="8">
        <v>3033672.82</v>
      </c>
      <c r="Q573" s="8">
        <v>77783.38</v>
      </c>
      <c r="R573" s="8">
        <v>716598.74</v>
      </c>
      <c r="S573" s="8">
        <v>0</v>
      </c>
      <c r="T573" s="8">
        <v>0</v>
      </c>
      <c r="U573" s="8">
        <v>3033672.82</v>
      </c>
      <c r="V573" s="8">
        <v>794382.12</v>
      </c>
      <c r="W573" s="8">
        <v>0</v>
      </c>
      <c r="X573" s="8">
        <v>0</v>
      </c>
      <c r="Y573" s="8">
        <v>0</v>
      </c>
    </row>
    <row r="574" spans="1:25" outlineLevel="2" x14ac:dyDescent="0.3">
      <c r="A574">
        <v>-1</v>
      </c>
      <c r="B574">
        <v>100</v>
      </c>
      <c r="C574" t="s">
        <v>168</v>
      </c>
      <c r="D574">
        <v>0</v>
      </c>
      <c r="E574">
        <v>166</v>
      </c>
      <c r="F574">
        <v>2022</v>
      </c>
      <c r="G574" t="s">
        <v>169</v>
      </c>
      <c r="H574">
        <v>10</v>
      </c>
      <c r="I574" t="s">
        <v>170</v>
      </c>
      <c r="J574" t="s">
        <v>171</v>
      </c>
      <c r="K574" t="s">
        <v>171</v>
      </c>
      <c r="L574" t="s">
        <v>204</v>
      </c>
      <c r="M574" s="8">
        <v>-14328734.199999999</v>
      </c>
      <c r="N574" s="8">
        <v>0</v>
      </c>
      <c r="O574" s="8">
        <v>0</v>
      </c>
      <c r="P574" s="8">
        <v>-14328734.199999999</v>
      </c>
      <c r="Q574" s="8">
        <v>0</v>
      </c>
      <c r="R574" s="8">
        <v>-14328734.199999999</v>
      </c>
      <c r="S574" s="8">
        <v>0</v>
      </c>
      <c r="T574" s="8">
        <v>0</v>
      </c>
      <c r="U574" s="8">
        <v>-14328734.199999999</v>
      </c>
      <c r="V574" s="8">
        <v>-14328734.199999999</v>
      </c>
      <c r="W574" s="8">
        <v>0</v>
      </c>
      <c r="X574" s="8">
        <v>0</v>
      </c>
      <c r="Y574" s="8">
        <v>0</v>
      </c>
    </row>
    <row r="575" spans="1:25" outlineLevel="2" x14ac:dyDescent="0.3">
      <c r="A575">
        <v>-1</v>
      </c>
      <c r="B575">
        <v>100</v>
      </c>
      <c r="C575" t="s">
        <v>168</v>
      </c>
      <c r="D575">
        <v>0</v>
      </c>
      <c r="E575">
        <v>167</v>
      </c>
      <c r="F575">
        <v>2022</v>
      </c>
      <c r="G575" t="s">
        <v>169</v>
      </c>
      <c r="H575">
        <v>10</v>
      </c>
      <c r="I575" t="s">
        <v>170</v>
      </c>
      <c r="J575" t="s">
        <v>171</v>
      </c>
      <c r="K575" t="s">
        <v>171</v>
      </c>
      <c r="L575" t="s">
        <v>205</v>
      </c>
      <c r="M575" s="8">
        <v>348126.89</v>
      </c>
      <c r="N575" s="8">
        <v>0</v>
      </c>
      <c r="O575" s="8">
        <v>0</v>
      </c>
      <c r="P575" s="8">
        <v>348126.89</v>
      </c>
      <c r="Q575" s="8">
        <v>0</v>
      </c>
      <c r="R575" s="8">
        <v>348126.89</v>
      </c>
      <c r="S575" s="8">
        <v>0</v>
      </c>
      <c r="T575" s="8">
        <v>0</v>
      </c>
      <c r="U575" s="8">
        <v>348126.89</v>
      </c>
      <c r="V575" s="8">
        <v>348126.89</v>
      </c>
      <c r="W575" s="8">
        <v>0</v>
      </c>
      <c r="X575" s="8">
        <v>0</v>
      </c>
      <c r="Y575" s="8">
        <v>0</v>
      </c>
    </row>
    <row r="576" spans="1:25" outlineLevel="2" x14ac:dyDescent="0.3">
      <c r="A576">
        <v>-1</v>
      </c>
      <c r="B576">
        <v>100</v>
      </c>
      <c r="C576" t="s">
        <v>168</v>
      </c>
      <c r="D576">
        <v>0</v>
      </c>
      <c r="E576">
        <v>168</v>
      </c>
      <c r="F576">
        <v>2022</v>
      </c>
      <c r="G576" t="s">
        <v>169</v>
      </c>
      <c r="H576">
        <v>10</v>
      </c>
      <c r="I576" t="s">
        <v>170</v>
      </c>
      <c r="J576" t="s">
        <v>171</v>
      </c>
      <c r="K576" t="s">
        <v>171</v>
      </c>
      <c r="L576" t="s">
        <v>206</v>
      </c>
      <c r="M576" s="8">
        <v>104801.2</v>
      </c>
      <c r="N576" s="8">
        <v>0</v>
      </c>
      <c r="O576" s="8">
        <v>0</v>
      </c>
      <c r="P576" s="8">
        <v>104801.2</v>
      </c>
      <c r="Q576" s="8">
        <v>0</v>
      </c>
      <c r="R576" s="8">
        <v>104801.2</v>
      </c>
      <c r="S576" s="8">
        <v>0</v>
      </c>
      <c r="T576" s="8">
        <v>0</v>
      </c>
      <c r="U576" s="8">
        <v>104801.2</v>
      </c>
      <c r="V576" s="8">
        <v>104801.2</v>
      </c>
      <c r="W576" s="8">
        <v>0</v>
      </c>
      <c r="X576" s="8">
        <v>0</v>
      </c>
      <c r="Y576" s="8">
        <v>0</v>
      </c>
    </row>
    <row r="577" spans="1:25" outlineLevel="2" x14ac:dyDescent="0.3">
      <c r="A577">
        <v>-1</v>
      </c>
      <c r="B577">
        <v>100</v>
      </c>
      <c r="C577" t="s">
        <v>168</v>
      </c>
      <c r="D577">
        <v>0</v>
      </c>
      <c r="E577">
        <v>232</v>
      </c>
      <c r="F577">
        <v>2022</v>
      </c>
      <c r="G577" t="s">
        <v>169</v>
      </c>
      <c r="H577">
        <v>10</v>
      </c>
      <c r="I577" t="s">
        <v>170</v>
      </c>
      <c r="J577" t="s">
        <v>171</v>
      </c>
      <c r="K577" t="s">
        <v>171</v>
      </c>
      <c r="L577" t="s">
        <v>207</v>
      </c>
      <c r="M577" s="8">
        <v>3959144.7</v>
      </c>
      <c r="N577" s="8">
        <v>0</v>
      </c>
      <c r="O577" s="8">
        <v>0</v>
      </c>
      <c r="P577" s="8">
        <v>3959144.7</v>
      </c>
      <c r="Q577" s="8">
        <v>115411.19</v>
      </c>
      <c r="R577" s="8">
        <v>2331687.39</v>
      </c>
      <c r="S577" s="8">
        <v>0</v>
      </c>
      <c r="T577" s="8">
        <v>0</v>
      </c>
      <c r="U577" s="8">
        <v>3959144.7</v>
      </c>
      <c r="V577" s="8">
        <v>2447098.58</v>
      </c>
      <c r="W577" s="8">
        <v>0</v>
      </c>
      <c r="X577" s="8">
        <v>0</v>
      </c>
      <c r="Y577" s="8">
        <v>0</v>
      </c>
    </row>
    <row r="578" spans="1:25" outlineLevel="2" x14ac:dyDescent="0.3">
      <c r="A578">
        <v>-1</v>
      </c>
      <c r="B578">
        <v>100</v>
      </c>
      <c r="C578" t="s">
        <v>168</v>
      </c>
      <c r="D578">
        <v>0</v>
      </c>
      <c r="E578">
        <v>234</v>
      </c>
      <c r="F578">
        <v>2022</v>
      </c>
      <c r="G578" t="s">
        <v>169</v>
      </c>
      <c r="H578">
        <v>10</v>
      </c>
      <c r="I578" t="s">
        <v>170</v>
      </c>
      <c r="J578" t="s">
        <v>171</v>
      </c>
      <c r="K578" t="s">
        <v>171</v>
      </c>
      <c r="L578" t="s">
        <v>208</v>
      </c>
      <c r="M578" s="8">
        <v>1011157.81</v>
      </c>
      <c r="N578" s="8">
        <v>0</v>
      </c>
      <c r="O578" s="8">
        <v>0</v>
      </c>
      <c r="P578" s="8">
        <v>1011157.81</v>
      </c>
      <c r="Q578" s="8">
        <v>25926.09</v>
      </c>
      <c r="R578" s="8">
        <v>636291.27</v>
      </c>
      <c r="S578" s="8">
        <v>0</v>
      </c>
      <c r="T578" s="8">
        <v>0</v>
      </c>
      <c r="U578" s="8">
        <v>1011157.81</v>
      </c>
      <c r="V578" s="8">
        <v>662217.36</v>
      </c>
      <c r="W578" s="8">
        <v>0</v>
      </c>
      <c r="X578" s="8">
        <v>0</v>
      </c>
      <c r="Y578" s="8">
        <v>0</v>
      </c>
    </row>
    <row r="579" spans="1:25" outlineLevel="2" x14ac:dyDescent="0.3">
      <c r="A579">
        <v>-1</v>
      </c>
      <c r="B579">
        <v>100</v>
      </c>
      <c r="C579" t="s">
        <v>168</v>
      </c>
      <c r="D579">
        <v>0</v>
      </c>
      <c r="E579">
        <v>185</v>
      </c>
      <c r="F579">
        <v>2022</v>
      </c>
      <c r="G579" t="s">
        <v>169</v>
      </c>
      <c r="H579">
        <v>10</v>
      </c>
      <c r="I579" t="s">
        <v>170</v>
      </c>
      <c r="J579" t="s">
        <v>171</v>
      </c>
      <c r="K579" t="s">
        <v>171</v>
      </c>
      <c r="L579" t="s">
        <v>209</v>
      </c>
      <c r="M579" s="8">
        <v>33311.83</v>
      </c>
      <c r="N579" s="8">
        <v>0</v>
      </c>
      <c r="O579" s="8">
        <v>0</v>
      </c>
      <c r="P579" s="8">
        <v>33311.83</v>
      </c>
      <c r="Q579" s="8">
        <v>265.41000000000003</v>
      </c>
      <c r="R579" s="8">
        <v>33046.42</v>
      </c>
      <c r="S579" s="8">
        <v>0</v>
      </c>
      <c r="T579" s="8">
        <v>0</v>
      </c>
      <c r="U579" s="8">
        <v>33311.83</v>
      </c>
      <c r="V579" s="8">
        <v>33311.83</v>
      </c>
      <c r="W579" s="8">
        <v>0</v>
      </c>
      <c r="X579" s="8">
        <v>0</v>
      </c>
      <c r="Y579" s="8">
        <v>0</v>
      </c>
    </row>
    <row r="580" spans="1:25" outlineLevel="2" x14ac:dyDescent="0.3">
      <c r="A580">
        <v>-1</v>
      </c>
      <c r="B580">
        <v>100</v>
      </c>
      <c r="C580" t="s">
        <v>168</v>
      </c>
      <c r="D580">
        <v>0</v>
      </c>
      <c r="E580">
        <v>506</v>
      </c>
      <c r="F580">
        <v>2022</v>
      </c>
      <c r="G580" t="s">
        <v>169</v>
      </c>
      <c r="H580">
        <v>10</v>
      </c>
      <c r="I580" t="s">
        <v>170</v>
      </c>
      <c r="J580" t="s">
        <v>171</v>
      </c>
      <c r="K580" t="s">
        <v>171</v>
      </c>
      <c r="L580" t="s">
        <v>210</v>
      </c>
      <c r="M580" s="8">
        <v>58319019.560000002</v>
      </c>
      <c r="N580" s="8">
        <v>0</v>
      </c>
      <c r="O580" s="8">
        <v>0</v>
      </c>
      <c r="P580" s="8">
        <v>59051472.869999997</v>
      </c>
      <c r="Q580" s="8">
        <v>2672042.2999999998</v>
      </c>
      <c r="R580" s="8">
        <v>23716450.809999999</v>
      </c>
      <c r="S580" s="8">
        <v>-1464906.63</v>
      </c>
      <c r="T580" s="8">
        <v>224203.81</v>
      </c>
      <c r="U580" s="8">
        <v>59783926.189999998</v>
      </c>
      <c r="V580" s="8">
        <v>25773671.789999999</v>
      </c>
      <c r="W580" s="8">
        <v>-625881.51</v>
      </c>
      <c r="X580" s="8">
        <v>1845195.69</v>
      </c>
      <c r="Y580" s="8">
        <v>0</v>
      </c>
    </row>
    <row r="581" spans="1:25" outlineLevel="2" x14ac:dyDescent="0.3">
      <c r="A581">
        <v>-1</v>
      </c>
      <c r="B581">
        <v>100</v>
      </c>
      <c r="C581" t="s">
        <v>168</v>
      </c>
      <c r="D581">
        <v>0</v>
      </c>
      <c r="E581">
        <v>140</v>
      </c>
      <c r="F581">
        <v>2022</v>
      </c>
      <c r="G581" t="s">
        <v>169</v>
      </c>
      <c r="H581">
        <v>10</v>
      </c>
      <c r="I581" t="s">
        <v>170</v>
      </c>
      <c r="J581" t="s">
        <v>171</v>
      </c>
      <c r="K581" t="s">
        <v>171</v>
      </c>
      <c r="L581" t="s">
        <v>211</v>
      </c>
      <c r="M581" s="8">
        <v>2926612.75</v>
      </c>
      <c r="N581" s="8">
        <v>0</v>
      </c>
      <c r="O581" s="8">
        <v>0</v>
      </c>
      <c r="P581" s="8">
        <v>2926612.75</v>
      </c>
      <c r="Q581" s="8">
        <v>1774.12</v>
      </c>
      <c r="R581" s="8">
        <v>2924838.62</v>
      </c>
      <c r="S581" s="8">
        <v>0</v>
      </c>
      <c r="T581" s="8">
        <v>0</v>
      </c>
      <c r="U581" s="8">
        <v>2926612.75</v>
      </c>
      <c r="V581" s="8">
        <v>2926612.74</v>
      </c>
      <c r="W581" s="8">
        <v>0</v>
      </c>
      <c r="X581" s="8">
        <v>0</v>
      </c>
      <c r="Y581" s="8">
        <v>0</v>
      </c>
    </row>
    <row r="582" spans="1:25" outlineLevel="2" x14ac:dyDescent="0.3">
      <c r="A582">
        <v>-1</v>
      </c>
      <c r="B582">
        <v>100</v>
      </c>
      <c r="C582" t="s">
        <v>168</v>
      </c>
      <c r="D582">
        <v>0</v>
      </c>
      <c r="E582">
        <v>136</v>
      </c>
      <c r="F582">
        <v>2022</v>
      </c>
      <c r="G582" t="s">
        <v>169</v>
      </c>
      <c r="H582">
        <v>10</v>
      </c>
      <c r="I582" t="s">
        <v>170</v>
      </c>
      <c r="J582" t="s">
        <v>171</v>
      </c>
      <c r="K582" t="s">
        <v>171</v>
      </c>
      <c r="L582" t="s">
        <v>212</v>
      </c>
      <c r="M582" s="8">
        <v>1029049816.12</v>
      </c>
      <c r="N582" s="8">
        <v>0</v>
      </c>
      <c r="O582" s="8">
        <v>0</v>
      </c>
      <c r="P582" s="8">
        <v>1011551435.02</v>
      </c>
      <c r="Q582" s="8">
        <v>17669688.640000001</v>
      </c>
      <c r="R582" s="8">
        <v>872410019.95000005</v>
      </c>
      <c r="S582" s="8">
        <v>-7550356.6500000004</v>
      </c>
      <c r="T582" s="8">
        <v>997255.27</v>
      </c>
      <c r="U582" s="8">
        <v>1029049816.12</v>
      </c>
      <c r="V582" s="8">
        <v>890079708.59000003</v>
      </c>
      <c r="W582" s="8">
        <v>997255.27</v>
      </c>
      <c r="X582" s="8">
        <v>8207403.5599999996</v>
      </c>
      <c r="Y582" s="8">
        <v>0</v>
      </c>
    </row>
    <row r="583" spans="1:25" outlineLevel="2" x14ac:dyDescent="0.3">
      <c r="A583">
        <v>-1</v>
      </c>
      <c r="B583">
        <v>100</v>
      </c>
      <c r="C583" t="s">
        <v>168</v>
      </c>
      <c r="D583">
        <v>0</v>
      </c>
      <c r="E583">
        <v>139</v>
      </c>
      <c r="F583">
        <v>2022</v>
      </c>
      <c r="G583" t="s">
        <v>169</v>
      </c>
      <c r="H583">
        <v>10</v>
      </c>
      <c r="I583" t="s">
        <v>170</v>
      </c>
      <c r="J583" t="s">
        <v>171</v>
      </c>
      <c r="K583" t="s">
        <v>171</v>
      </c>
      <c r="L583" t="s">
        <v>213</v>
      </c>
      <c r="M583" s="8">
        <v>3642</v>
      </c>
      <c r="N583" s="8">
        <v>0</v>
      </c>
      <c r="O583" s="8">
        <v>0</v>
      </c>
      <c r="P583" s="8">
        <v>3642</v>
      </c>
      <c r="Q583" s="8">
        <v>0</v>
      </c>
      <c r="R583" s="8">
        <v>3642</v>
      </c>
      <c r="S583" s="8">
        <v>0</v>
      </c>
      <c r="T583" s="8">
        <v>0</v>
      </c>
      <c r="U583" s="8">
        <v>3642</v>
      </c>
      <c r="V583" s="8">
        <v>3642</v>
      </c>
      <c r="W583" s="8">
        <v>0</v>
      </c>
      <c r="X583" s="8">
        <v>0</v>
      </c>
      <c r="Y583" s="8">
        <v>0</v>
      </c>
    </row>
    <row r="584" spans="1:25" outlineLevel="2" x14ac:dyDescent="0.3">
      <c r="A584">
        <v>-1</v>
      </c>
      <c r="B584">
        <v>100</v>
      </c>
      <c r="C584" t="s">
        <v>168</v>
      </c>
      <c r="D584">
        <v>0</v>
      </c>
      <c r="E584">
        <v>137</v>
      </c>
      <c r="F584">
        <v>2022</v>
      </c>
      <c r="G584" t="s">
        <v>169</v>
      </c>
      <c r="H584">
        <v>10</v>
      </c>
      <c r="I584" t="s">
        <v>170</v>
      </c>
      <c r="J584" t="s">
        <v>171</v>
      </c>
      <c r="K584" t="s">
        <v>171</v>
      </c>
      <c r="L584" t="s">
        <v>214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</row>
    <row r="585" spans="1:25" outlineLevel="2" x14ac:dyDescent="0.3">
      <c r="A585">
        <v>-1</v>
      </c>
      <c r="B585">
        <v>100</v>
      </c>
      <c r="C585" t="s">
        <v>168</v>
      </c>
      <c r="D585">
        <v>0</v>
      </c>
      <c r="E585">
        <v>138</v>
      </c>
      <c r="F585">
        <v>2022</v>
      </c>
      <c r="G585" t="s">
        <v>169</v>
      </c>
      <c r="H585">
        <v>10</v>
      </c>
      <c r="I585" t="s">
        <v>170</v>
      </c>
      <c r="J585" t="s">
        <v>171</v>
      </c>
      <c r="K585" t="s">
        <v>171</v>
      </c>
      <c r="L585" t="s">
        <v>215</v>
      </c>
      <c r="M585" s="8">
        <v>0</v>
      </c>
      <c r="N585" s="8">
        <v>0</v>
      </c>
      <c r="O585" s="8">
        <v>0</v>
      </c>
      <c r="P585" s="8">
        <v>0</v>
      </c>
      <c r="Q585" s="8">
        <v>0</v>
      </c>
      <c r="R585" s="8">
        <v>0</v>
      </c>
      <c r="S585" s="8">
        <v>0</v>
      </c>
      <c r="T585" s="8">
        <v>0</v>
      </c>
      <c r="U585" s="8">
        <v>0</v>
      </c>
      <c r="V585" s="8">
        <v>0</v>
      </c>
      <c r="W585" s="8">
        <v>0</v>
      </c>
      <c r="X585" s="8">
        <v>0</v>
      </c>
      <c r="Y585" s="8">
        <v>0</v>
      </c>
    </row>
    <row r="586" spans="1:25" outlineLevel="2" x14ac:dyDescent="0.3">
      <c r="A586">
        <v>-1</v>
      </c>
      <c r="B586">
        <v>100</v>
      </c>
      <c r="C586" t="s">
        <v>168</v>
      </c>
      <c r="D586">
        <v>0</v>
      </c>
      <c r="E586">
        <v>144</v>
      </c>
      <c r="F586">
        <v>2022</v>
      </c>
      <c r="G586" t="s">
        <v>169</v>
      </c>
      <c r="H586">
        <v>10</v>
      </c>
      <c r="I586" t="s">
        <v>170</v>
      </c>
      <c r="J586" t="s">
        <v>171</v>
      </c>
      <c r="K586" t="s">
        <v>171</v>
      </c>
      <c r="L586" t="s">
        <v>216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</row>
    <row r="587" spans="1:25" outlineLevel="2" x14ac:dyDescent="0.3">
      <c r="A587">
        <v>-1</v>
      </c>
      <c r="B587">
        <v>100</v>
      </c>
      <c r="C587" t="s">
        <v>168</v>
      </c>
      <c r="D587">
        <v>0</v>
      </c>
      <c r="E587">
        <v>427</v>
      </c>
      <c r="F587">
        <v>2022</v>
      </c>
      <c r="G587" t="s">
        <v>169</v>
      </c>
      <c r="H587">
        <v>10</v>
      </c>
      <c r="I587" t="s">
        <v>170</v>
      </c>
      <c r="J587" t="s">
        <v>171</v>
      </c>
      <c r="K587" t="s">
        <v>171</v>
      </c>
      <c r="L587" t="s">
        <v>217</v>
      </c>
      <c r="M587" s="8">
        <v>2396331.2999999998</v>
      </c>
      <c r="N587" s="8">
        <v>0</v>
      </c>
      <c r="O587" s="8">
        <v>0</v>
      </c>
      <c r="P587" s="8">
        <v>2396331.2999999998</v>
      </c>
      <c r="Q587" s="8">
        <v>0</v>
      </c>
      <c r="R587" s="8">
        <v>0</v>
      </c>
      <c r="S587" s="8">
        <v>0</v>
      </c>
      <c r="T587" s="8">
        <v>0</v>
      </c>
      <c r="U587" s="8">
        <v>2396331.2999999998</v>
      </c>
      <c r="V587" s="8">
        <v>0</v>
      </c>
      <c r="W587" s="8">
        <v>0</v>
      </c>
      <c r="X587" s="8">
        <v>0</v>
      </c>
      <c r="Y587" s="8">
        <v>0</v>
      </c>
    </row>
    <row r="588" spans="1:25" outlineLevel="2" x14ac:dyDescent="0.3">
      <c r="A588">
        <v>-1</v>
      </c>
      <c r="B588">
        <v>100</v>
      </c>
      <c r="C588" t="s">
        <v>168</v>
      </c>
      <c r="D588">
        <v>0</v>
      </c>
      <c r="E588">
        <v>123</v>
      </c>
      <c r="F588">
        <v>2022</v>
      </c>
      <c r="G588" t="s">
        <v>169</v>
      </c>
      <c r="H588">
        <v>10</v>
      </c>
      <c r="I588" t="s">
        <v>170</v>
      </c>
      <c r="J588" t="s">
        <v>171</v>
      </c>
      <c r="K588" t="s">
        <v>171</v>
      </c>
      <c r="L588" t="s">
        <v>218</v>
      </c>
      <c r="M588" s="8">
        <v>66625224.420000002</v>
      </c>
      <c r="N588" s="8">
        <v>0</v>
      </c>
      <c r="O588" s="8">
        <v>0</v>
      </c>
      <c r="P588" s="8">
        <v>66621288.219999999</v>
      </c>
      <c r="Q588" s="8">
        <v>3146719.05</v>
      </c>
      <c r="R588" s="8">
        <v>30271144.489999998</v>
      </c>
      <c r="S588" s="8">
        <v>0</v>
      </c>
      <c r="T588" s="8">
        <v>0</v>
      </c>
      <c r="U588" s="8">
        <v>66625224.420000002</v>
      </c>
      <c r="V588" s="8">
        <v>33417863.539999999</v>
      </c>
      <c r="W588" s="8">
        <v>0</v>
      </c>
      <c r="X588" s="8">
        <v>0</v>
      </c>
      <c r="Y588" s="8">
        <v>0</v>
      </c>
    </row>
    <row r="589" spans="1:25" outlineLevel="2" x14ac:dyDescent="0.3">
      <c r="A589">
        <v>-1</v>
      </c>
      <c r="B589">
        <v>100</v>
      </c>
      <c r="C589" t="s">
        <v>168</v>
      </c>
      <c r="D589">
        <v>0</v>
      </c>
      <c r="E589">
        <v>122</v>
      </c>
      <c r="F589">
        <v>2022</v>
      </c>
      <c r="G589" t="s">
        <v>169</v>
      </c>
      <c r="H589">
        <v>10</v>
      </c>
      <c r="I589" t="s">
        <v>170</v>
      </c>
      <c r="J589" t="s">
        <v>171</v>
      </c>
      <c r="K589" t="s">
        <v>171</v>
      </c>
      <c r="L589" t="s">
        <v>219</v>
      </c>
      <c r="M589" s="8">
        <v>27673824.629999999</v>
      </c>
      <c r="N589" s="8">
        <v>0</v>
      </c>
      <c r="O589" s="8">
        <v>0</v>
      </c>
      <c r="P589" s="8">
        <v>27606670.030000001</v>
      </c>
      <c r="Q589" s="8">
        <v>745552.68</v>
      </c>
      <c r="R589" s="8">
        <v>26441199.420000002</v>
      </c>
      <c r="S589" s="8">
        <v>0</v>
      </c>
      <c r="T589" s="8">
        <v>0</v>
      </c>
      <c r="U589" s="8">
        <v>27673824.629999999</v>
      </c>
      <c r="V589" s="8">
        <v>27186752.100000001</v>
      </c>
      <c r="W589" s="8">
        <v>0</v>
      </c>
      <c r="X589" s="8">
        <v>0</v>
      </c>
      <c r="Y589" s="8">
        <v>0</v>
      </c>
    </row>
    <row r="590" spans="1:25" outlineLevel="2" x14ac:dyDescent="0.3">
      <c r="A590">
        <v>-1</v>
      </c>
      <c r="B590">
        <v>100</v>
      </c>
      <c r="C590" t="s">
        <v>168</v>
      </c>
      <c r="D590">
        <v>0</v>
      </c>
      <c r="E590">
        <v>124</v>
      </c>
      <c r="F590">
        <v>2022</v>
      </c>
      <c r="G590" t="s">
        <v>169</v>
      </c>
      <c r="H590">
        <v>10</v>
      </c>
      <c r="I590" t="s">
        <v>170</v>
      </c>
      <c r="J590" t="s">
        <v>171</v>
      </c>
      <c r="K590" t="s">
        <v>171</v>
      </c>
      <c r="L590" t="s">
        <v>220</v>
      </c>
      <c r="M590" s="8">
        <v>159815</v>
      </c>
      <c r="N590" s="8">
        <v>0</v>
      </c>
      <c r="O590" s="8">
        <v>0</v>
      </c>
      <c r="P590" s="8">
        <v>159815</v>
      </c>
      <c r="Q590" s="8">
        <v>0</v>
      </c>
      <c r="R590" s="8">
        <v>159815</v>
      </c>
      <c r="S590" s="8">
        <v>0</v>
      </c>
      <c r="T590" s="8">
        <v>0</v>
      </c>
      <c r="U590" s="8">
        <v>159815</v>
      </c>
      <c r="V590" s="8">
        <v>159815</v>
      </c>
      <c r="W590" s="8">
        <v>0</v>
      </c>
      <c r="X590" s="8">
        <v>0</v>
      </c>
      <c r="Y590" s="8">
        <v>0</v>
      </c>
    </row>
    <row r="591" spans="1:25" outlineLevel="2" x14ac:dyDescent="0.3">
      <c r="A591">
        <v>-1</v>
      </c>
      <c r="B591">
        <v>100</v>
      </c>
      <c r="C591" t="s">
        <v>168</v>
      </c>
      <c r="D591">
        <v>0</v>
      </c>
      <c r="E591">
        <v>145</v>
      </c>
      <c r="F591">
        <v>2022</v>
      </c>
      <c r="G591" t="s">
        <v>169</v>
      </c>
      <c r="H591">
        <v>10</v>
      </c>
      <c r="I591" t="s">
        <v>170</v>
      </c>
      <c r="J591" t="s">
        <v>171</v>
      </c>
      <c r="K591" t="s">
        <v>171</v>
      </c>
      <c r="L591" t="s">
        <v>221</v>
      </c>
      <c r="M591" s="8">
        <v>15352963.42</v>
      </c>
      <c r="N591" s="8">
        <v>0</v>
      </c>
      <c r="O591" s="8">
        <v>0</v>
      </c>
      <c r="P591" s="8">
        <v>15352963.42</v>
      </c>
      <c r="Q591" s="8">
        <v>0</v>
      </c>
      <c r="R591" s="8">
        <v>0</v>
      </c>
      <c r="S591" s="8">
        <v>0</v>
      </c>
      <c r="T591" s="8">
        <v>0</v>
      </c>
      <c r="U591" s="8">
        <v>15352963.42</v>
      </c>
      <c r="V591" s="8">
        <v>0</v>
      </c>
      <c r="W591" s="8">
        <v>0</v>
      </c>
      <c r="X591" s="8">
        <v>0</v>
      </c>
      <c r="Y591" s="8">
        <v>0</v>
      </c>
    </row>
    <row r="592" spans="1:25" outlineLevel="2" x14ac:dyDescent="0.3">
      <c r="A592">
        <v>-1</v>
      </c>
      <c r="B592">
        <v>100</v>
      </c>
      <c r="C592" t="s">
        <v>168</v>
      </c>
      <c r="D592">
        <v>0</v>
      </c>
      <c r="E592">
        <v>228</v>
      </c>
      <c r="F592">
        <v>2022</v>
      </c>
      <c r="G592" t="s">
        <v>169</v>
      </c>
      <c r="H592">
        <v>10</v>
      </c>
      <c r="I592" t="s">
        <v>170</v>
      </c>
      <c r="J592" t="s">
        <v>171</v>
      </c>
      <c r="K592" t="s">
        <v>171</v>
      </c>
      <c r="L592" t="s">
        <v>222</v>
      </c>
      <c r="M592" s="8">
        <v>2240</v>
      </c>
      <c r="N592" s="8">
        <v>0</v>
      </c>
      <c r="O592" s="8">
        <v>0</v>
      </c>
      <c r="P592" s="8">
        <v>2240</v>
      </c>
      <c r="Q592" s="8">
        <v>0</v>
      </c>
      <c r="R592" s="8">
        <v>0</v>
      </c>
      <c r="S592" s="8">
        <v>0</v>
      </c>
      <c r="T592" s="8">
        <v>0</v>
      </c>
      <c r="U592" s="8">
        <v>2240</v>
      </c>
      <c r="V592" s="8">
        <v>0</v>
      </c>
      <c r="W592" s="8">
        <v>0</v>
      </c>
      <c r="X592" s="8">
        <v>0</v>
      </c>
      <c r="Y592" s="8">
        <v>0</v>
      </c>
    </row>
    <row r="593" spans="1:25" outlineLevel="2" x14ac:dyDescent="0.3">
      <c r="A593">
        <v>-1</v>
      </c>
      <c r="B593">
        <v>100</v>
      </c>
      <c r="C593" t="s">
        <v>168</v>
      </c>
      <c r="D593">
        <v>0</v>
      </c>
      <c r="E593">
        <v>128</v>
      </c>
      <c r="F593">
        <v>2022</v>
      </c>
      <c r="G593" t="s">
        <v>169</v>
      </c>
      <c r="H593">
        <v>10</v>
      </c>
      <c r="I593" t="s">
        <v>170</v>
      </c>
      <c r="J593" t="s">
        <v>171</v>
      </c>
      <c r="K593" t="s">
        <v>171</v>
      </c>
      <c r="L593" t="s">
        <v>223</v>
      </c>
      <c r="M593" s="8">
        <v>7531984.7800000003</v>
      </c>
      <c r="N593" s="8">
        <v>0</v>
      </c>
      <c r="O593" s="8">
        <v>0</v>
      </c>
      <c r="P593" s="8">
        <v>7531984.7800000003</v>
      </c>
      <c r="Q593" s="8">
        <v>154663.45000000001</v>
      </c>
      <c r="R593" s="8">
        <v>7299472.9000000004</v>
      </c>
      <c r="S593" s="8">
        <v>0</v>
      </c>
      <c r="T593" s="8">
        <v>0</v>
      </c>
      <c r="U593" s="8">
        <v>7531984.7800000003</v>
      </c>
      <c r="V593" s="8">
        <v>7454136.3499999996</v>
      </c>
      <c r="W593" s="8">
        <v>0</v>
      </c>
      <c r="X593" s="8">
        <v>0</v>
      </c>
      <c r="Y593" s="8">
        <v>0</v>
      </c>
    </row>
    <row r="594" spans="1:25" outlineLevel="2" x14ac:dyDescent="0.3">
      <c r="A594">
        <v>-1</v>
      </c>
      <c r="B594">
        <v>100</v>
      </c>
      <c r="C594" t="s">
        <v>168</v>
      </c>
      <c r="D594">
        <v>0</v>
      </c>
      <c r="E594">
        <v>126</v>
      </c>
      <c r="F594">
        <v>2022</v>
      </c>
      <c r="G594" t="s">
        <v>169</v>
      </c>
      <c r="H594">
        <v>10</v>
      </c>
      <c r="I594" t="s">
        <v>170</v>
      </c>
      <c r="J594" t="s">
        <v>171</v>
      </c>
      <c r="K594" t="s">
        <v>171</v>
      </c>
      <c r="L594" t="s">
        <v>224</v>
      </c>
      <c r="M594" s="8">
        <v>23820387.07</v>
      </c>
      <c r="N594" s="8">
        <v>0</v>
      </c>
      <c r="O594" s="8">
        <v>0</v>
      </c>
      <c r="P594" s="8">
        <v>18651023.649999999</v>
      </c>
      <c r="Q594" s="8">
        <v>861238.56</v>
      </c>
      <c r="R594" s="8">
        <v>17378662.620000001</v>
      </c>
      <c r="S594" s="8">
        <v>0</v>
      </c>
      <c r="T594" s="8">
        <v>0</v>
      </c>
      <c r="U594" s="8">
        <v>23820387.07</v>
      </c>
      <c r="V594" s="8">
        <v>18239901.18</v>
      </c>
      <c r="W594" s="8">
        <v>0</v>
      </c>
      <c r="X594" s="8">
        <v>0</v>
      </c>
      <c r="Y594" s="8">
        <v>0</v>
      </c>
    </row>
    <row r="595" spans="1:25" outlineLevel="2" x14ac:dyDescent="0.3">
      <c r="A595">
        <v>-1</v>
      </c>
      <c r="B595">
        <v>100</v>
      </c>
      <c r="C595" t="s">
        <v>168</v>
      </c>
      <c r="D595">
        <v>0</v>
      </c>
      <c r="E595">
        <v>344</v>
      </c>
      <c r="F595">
        <v>2022</v>
      </c>
      <c r="G595" t="s">
        <v>169</v>
      </c>
      <c r="H595">
        <v>10</v>
      </c>
      <c r="I595" t="s">
        <v>170</v>
      </c>
      <c r="J595" t="s">
        <v>171</v>
      </c>
      <c r="K595" t="s">
        <v>171</v>
      </c>
      <c r="L595" t="s">
        <v>225</v>
      </c>
      <c r="M595" s="8">
        <v>36462490.159999996</v>
      </c>
      <c r="N595" s="8">
        <v>0</v>
      </c>
      <c r="O595" s="8">
        <v>0</v>
      </c>
      <c r="P595" s="8">
        <v>36462490.159999996</v>
      </c>
      <c r="Q595" s="8">
        <v>0</v>
      </c>
      <c r="R595" s="8">
        <v>36462490.159999996</v>
      </c>
      <c r="S595" s="8">
        <v>0</v>
      </c>
      <c r="T595" s="8">
        <v>0</v>
      </c>
      <c r="U595" s="8">
        <v>36462490.159999996</v>
      </c>
      <c r="V595" s="8">
        <v>36462490.159999996</v>
      </c>
      <c r="W595" s="8">
        <v>0</v>
      </c>
      <c r="X595" s="8">
        <v>0</v>
      </c>
      <c r="Y595" s="8">
        <v>0</v>
      </c>
    </row>
    <row r="596" spans="1:25" outlineLevel="2" x14ac:dyDescent="0.3">
      <c r="A596">
        <v>-1</v>
      </c>
      <c r="B596">
        <v>100</v>
      </c>
      <c r="C596" t="s">
        <v>168</v>
      </c>
      <c r="D596">
        <v>0</v>
      </c>
      <c r="E596">
        <v>127</v>
      </c>
      <c r="F596">
        <v>2022</v>
      </c>
      <c r="G596" t="s">
        <v>169</v>
      </c>
      <c r="H596">
        <v>10</v>
      </c>
      <c r="I596" t="s">
        <v>170</v>
      </c>
      <c r="J596" t="s">
        <v>171</v>
      </c>
      <c r="K596" t="s">
        <v>171</v>
      </c>
      <c r="L596" t="s">
        <v>226</v>
      </c>
      <c r="M596" s="8">
        <v>22906</v>
      </c>
      <c r="N596" s="8">
        <v>0</v>
      </c>
      <c r="O596" s="8">
        <v>0</v>
      </c>
      <c r="P596" s="8">
        <v>22906</v>
      </c>
      <c r="Q596" s="8">
        <v>0</v>
      </c>
      <c r="R596" s="8">
        <v>22906</v>
      </c>
      <c r="S596" s="8">
        <v>0</v>
      </c>
      <c r="T596" s="8">
        <v>0</v>
      </c>
      <c r="U596" s="8">
        <v>22906</v>
      </c>
      <c r="V596" s="8">
        <v>22906</v>
      </c>
      <c r="W596" s="8">
        <v>0</v>
      </c>
      <c r="X596" s="8">
        <v>0</v>
      </c>
      <c r="Y596" s="8">
        <v>0</v>
      </c>
    </row>
    <row r="597" spans="1:25" outlineLevel="2" x14ac:dyDescent="0.3">
      <c r="A597">
        <v>-1</v>
      </c>
      <c r="B597">
        <v>100</v>
      </c>
      <c r="C597" t="s">
        <v>168</v>
      </c>
      <c r="D597">
        <v>0</v>
      </c>
      <c r="E597">
        <v>142</v>
      </c>
      <c r="F597">
        <v>2022</v>
      </c>
      <c r="G597" t="s">
        <v>169</v>
      </c>
      <c r="H597">
        <v>10</v>
      </c>
      <c r="I597" t="s">
        <v>170</v>
      </c>
      <c r="J597" t="s">
        <v>171</v>
      </c>
      <c r="K597" t="s">
        <v>171</v>
      </c>
      <c r="L597" t="s">
        <v>227</v>
      </c>
      <c r="M597" s="8">
        <v>1581725.46</v>
      </c>
      <c r="N597" s="8">
        <v>0</v>
      </c>
      <c r="O597" s="8">
        <v>0</v>
      </c>
      <c r="P597" s="8">
        <v>1581725.46</v>
      </c>
      <c r="Q597" s="8">
        <v>3431.12</v>
      </c>
      <c r="R597" s="8">
        <v>1578294.34</v>
      </c>
      <c r="S597" s="8">
        <v>0</v>
      </c>
      <c r="T597" s="8">
        <v>0</v>
      </c>
      <c r="U597" s="8">
        <v>1581725.46</v>
      </c>
      <c r="V597" s="8">
        <v>1581725.46</v>
      </c>
      <c r="W597" s="8">
        <v>0</v>
      </c>
      <c r="X597" s="8">
        <v>0</v>
      </c>
      <c r="Y597" s="8">
        <v>0</v>
      </c>
    </row>
    <row r="598" spans="1:25" outlineLevel="2" x14ac:dyDescent="0.3">
      <c r="A598">
        <v>-1</v>
      </c>
      <c r="B598">
        <v>100</v>
      </c>
      <c r="C598" t="s">
        <v>168</v>
      </c>
      <c r="D598">
        <v>0</v>
      </c>
      <c r="E598">
        <v>509</v>
      </c>
      <c r="F598">
        <v>2022</v>
      </c>
      <c r="G598" t="s">
        <v>169</v>
      </c>
      <c r="H598">
        <v>10</v>
      </c>
      <c r="I598" t="s">
        <v>170</v>
      </c>
      <c r="J598" t="s">
        <v>171</v>
      </c>
      <c r="K598" t="s">
        <v>171</v>
      </c>
      <c r="L598" t="s">
        <v>228</v>
      </c>
      <c r="M598" s="8">
        <v>909088.21</v>
      </c>
      <c r="N598" s="8">
        <v>0</v>
      </c>
      <c r="O598" s="8">
        <v>0</v>
      </c>
      <c r="P598" s="8">
        <v>909088.21</v>
      </c>
      <c r="Q598" s="8">
        <v>82749.83</v>
      </c>
      <c r="R598" s="8">
        <v>589642.74</v>
      </c>
      <c r="S598" s="8">
        <v>0</v>
      </c>
      <c r="T598" s="8">
        <v>0</v>
      </c>
      <c r="U598" s="8">
        <v>909088.21</v>
      </c>
      <c r="V598" s="8">
        <v>672392.57</v>
      </c>
      <c r="W598" s="8">
        <v>0</v>
      </c>
      <c r="X598" s="8">
        <v>0</v>
      </c>
      <c r="Y598" s="8">
        <v>0</v>
      </c>
    </row>
    <row r="599" spans="1:25" outlineLevel="2" x14ac:dyDescent="0.3">
      <c r="A599">
        <v>-1</v>
      </c>
      <c r="B599">
        <v>100</v>
      </c>
      <c r="C599" t="s">
        <v>168</v>
      </c>
      <c r="D599">
        <v>0</v>
      </c>
      <c r="E599">
        <v>106</v>
      </c>
      <c r="F599">
        <v>2022</v>
      </c>
      <c r="G599" t="s">
        <v>169</v>
      </c>
      <c r="H599">
        <v>10</v>
      </c>
      <c r="I599" t="s">
        <v>170</v>
      </c>
      <c r="J599" t="s">
        <v>171</v>
      </c>
      <c r="K599" t="s">
        <v>171</v>
      </c>
      <c r="L599" t="s">
        <v>229</v>
      </c>
      <c r="M599" s="8">
        <v>-618393.01</v>
      </c>
      <c r="N599" s="8">
        <v>0</v>
      </c>
      <c r="O599" s="8">
        <v>0</v>
      </c>
      <c r="P599" s="8">
        <v>-618393.01</v>
      </c>
      <c r="Q599" s="8">
        <v>-31057.56</v>
      </c>
      <c r="R599" s="8">
        <v>-198843.29</v>
      </c>
      <c r="S599" s="8">
        <v>0</v>
      </c>
      <c r="T599" s="8">
        <v>0</v>
      </c>
      <c r="U599" s="8">
        <v>-618393.01</v>
      </c>
      <c r="V599" s="8">
        <v>-229900.85</v>
      </c>
      <c r="W599" s="8">
        <v>0</v>
      </c>
      <c r="X599" s="8">
        <v>0</v>
      </c>
      <c r="Y599" s="8">
        <v>0</v>
      </c>
    </row>
    <row r="600" spans="1:25" outlineLevel="2" x14ac:dyDescent="0.3">
      <c r="A600">
        <v>-1</v>
      </c>
      <c r="B600">
        <v>100</v>
      </c>
      <c r="C600" t="s">
        <v>168</v>
      </c>
      <c r="D600">
        <v>0</v>
      </c>
      <c r="E600">
        <v>107</v>
      </c>
      <c r="F600">
        <v>2022</v>
      </c>
      <c r="G600" t="s">
        <v>169</v>
      </c>
      <c r="H600">
        <v>10</v>
      </c>
      <c r="I600" t="s">
        <v>170</v>
      </c>
      <c r="J600" t="s">
        <v>171</v>
      </c>
      <c r="K600" t="s">
        <v>171</v>
      </c>
      <c r="L600" t="s">
        <v>230</v>
      </c>
      <c r="M600" s="8">
        <v>5953.41</v>
      </c>
      <c r="N600" s="8">
        <v>0</v>
      </c>
      <c r="O600" s="8">
        <v>0</v>
      </c>
      <c r="P600" s="8">
        <v>5953.41</v>
      </c>
      <c r="Q600" s="8">
        <v>262.3</v>
      </c>
      <c r="R600" s="8">
        <v>6163.04</v>
      </c>
      <c r="S600" s="8">
        <v>0</v>
      </c>
      <c r="T600" s="8">
        <v>0</v>
      </c>
      <c r="U600" s="8">
        <v>5953.41</v>
      </c>
      <c r="V600" s="8">
        <v>6425.34</v>
      </c>
      <c r="W600" s="8">
        <v>0</v>
      </c>
      <c r="X600" s="8">
        <v>0</v>
      </c>
      <c r="Y600" s="8">
        <v>0</v>
      </c>
    </row>
    <row r="601" spans="1:25" outlineLevel="2" x14ac:dyDescent="0.3">
      <c r="A601">
        <v>-1</v>
      </c>
      <c r="B601">
        <v>100</v>
      </c>
      <c r="C601" t="s">
        <v>168</v>
      </c>
      <c r="D601">
        <v>0</v>
      </c>
      <c r="E601">
        <v>108</v>
      </c>
      <c r="F601">
        <v>2022</v>
      </c>
      <c r="G601" t="s">
        <v>169</v>
      </c>
      <c r="H601">
        <v>10</v>
      </c>
      <c r="I601" t="s">
        <v>170</v>
      </c>
      <c r="J601" t="s">
        <v>171</v>
      </c>
      <c r="K601" t="s">
        <v>171</v>
      </c>
      <c r="L601" t="s">
        <v>231</v>
      </c>
      <c r="M601" s="8">
        <v>-1132640.8600000001</v>
      </c>
      <c r="N601" s="8">
        <v>0</v>
      </c>
      <c r="O601" s="8">
        <v>0</v>
      </c>
      <c r="P601" s="8">
        <v>-1132640.8600000001</v>
      </c>
      <c r="Q601" s="8">
        <v>-46893.72</v>
      </c>
      <c r="R601" s="8">
        <v>-507415.41</v>
      </c>
      <c r="S601" s="8">
        <v>0</v>
      </c>
      <c r="T601" s="8">
        <v>0</v>
      </c>
      <c r="U601" s="8">
        <v>-1132640.8600000001</v>
      </c>
      <c r="V601" s="8">
        <v>-554309.13</v>
      </c>
      <c r="W601" s="8">
        <v>0</v>
      </c>
      <c r="X601" s="8">
        <v>0</v>
      </c>
      <c r="Y601" s="8">
        <v>0</v>
      </c>
    </row>
    <row r="602" spans="1:25" outlineLevel="2" x14ac:dyDescent="0.3">
      <c r="A602">
        <v>-1</v>
      </c>
      <c r="B602">
        <v>100</v>
      </c>
      <c r="C602" t="s">
        <v>168</v>
      </c>
      <c r="D602">
        <v>0</v>
      </c>
      <c r="E602">
        <v>109</v>
      </c>
      <c r="F602">
        <v>2022</v>
      </c>
      <c r="G602" t="s">
        <v>169</v>
      </c>
      <c r="H602">
        <v>10</v>
      </c>
      <c r="I602" t="s">
        <v>170</v>
      </c>
      <c r="J602" t="s">
        <v>171</v>
      </c>
      <c r="K602" t="s">
        <v>171</v>
      </c>
      <c r="L602" t="s">
        <v>232</v>
      </c>
      <c r="M602" s="8">
        <v>1014351.84</v>
      </c>
      <c r="N602" s="8">
        <v>0</v>
      </c>
      <c r="O602" s="8">
        <v>0</v>
      </c>
      <c r="P602" s="8">
        <v>1014351.84</v>
      </c>
      <c r="Q602" s="8">
        <v>43136.19</v>
      </c>
      <c r="R602" s="8">
        <v>503778.16</v>
      </c>
      <c r="S602" s="8">
        <v>0</v>
      </c>
      <c r="T602" s="8">
        <v>0</v>
      </c>
      <c r="U602" s="8">
        <v>1014351.84</v>
      </c>
      <c r="V602" s="8">
        <v>546914.35</v>
      </c>
      <c r="W602" s="8">
        <v>0</v>
      </c>
      <c r="X602" s="8">
        <v>0</v>
      </c>
      <c r="Y602" s="8">
        <v>0</v>
      </c>
    </row>
    <row r="603" spans="1:25" outlineLevel="2" x14ac:dyDescent="0.3">
      <c r="A603">
        <v>-1</v>
      </c>
      <c r="B603">
        <v>100</v>
      </c>
      <c r="C603" t="s">
        <v>168</v>
      </c>
      <c r="D603">
        <v>0</v>
      </c>
      <c r="E603">
        <v>117</v>
      </c>
      <c r="F603">
        <v>2022</v>
      </c>
      <c r="G603" t="s">
        <v>169</v>
      </c>
      <c r="H603">
        <v>10</v>
      </c>
      <c r="I603" t="s">
        <v>170</v>
      </c>
      <c r="J603" t="s">
        <v>171</v>
      </c>
      <c r="K603" t="s">
        <v>171</v>
      </c>
      <c r="L603" t="s">
        <v>233</v>
      </c>
      <c r="M603" s="8">
        <v>23436.91</v>
      </c>
      <c r="N603" s="8">
        <v>0</v>
      </c>
      <c r="O603" s="8">
        <v>0</v>
      </c>
      <c r="P603" s="8">
        <v>23436.91</v>
      </c>
      <c r="Q603" s="8">
        <v>707.92</v>
      </c>
      <c r="R603" s="8">
        <v>14750.47</v>
      </c>
      <c r="S603" s="8">
        <v>0</v>
      </c>
      <c r="T603" s="8">
        <v>0</v>
      </c>
      <c r="U603" s="8">
        <v>23436.91</v>
      </c>
      <c r="V603" s="8">
        <v>15458.39</v>
      </c>
      <c r="W603" s="8">
        <v>0</v>
      </c>
      <c r="X603" s="8">
        <v>0</v>
      </c>
      <c r="Y603" s="8">
        <v>0</v>
      </c>
    </row>
    <row r="604" spans="1:25" outlineLevel="2" x14ac:dyDescent="0.3">
      <c r="A604">
        <v>-1</v>
      </c>
      <c r="B604">
        <v>100</v>
      </c>
      <c r="C604" t="s">
        <v>168</v>
      </c>
      <c r="D604">
        <v>0</v>
      </c>
      <c r="E604">
        <v>110</v>
      </c>
      <c r="F604">
        <v>2022</v>
      </c>
      <c r="G604" t="s">
        <v>169</v>
      </c>
      <c r="H604">
        <v>10</v>
      </c>
      <c r="I604" t="s">
        <v>170</v>
      </c>
      <c r="J604" t="s">
        <v>171</v>
      </c>
      <c r="K604" t="s">
        <v>171</v>
      </c>
      <c r="L604" t="s">
        <v>234</v>
      </c>
      <c r="M604" s="8">
        <v>-761294.43</v>
      </c>
      <c r="N604" s="8">
        <v>0</v>
      </c>
      <c r="O604" s="8">
        <v>0</v>
      </c>
      <c r="P604" s="8">
        <v>-761294.44</v>
      </c>
      <c r="Q604" s="8">
        <v>-36522.78</v>
      </c>
      <c r="R604" s="8">
        <v>-263761.55</v>
      </c>
      <c r="S604" s="8">
        <v>0</v>
      </c>
      <c r="T604" s="8">
        <v>0</v>
      </c>
      <c r="U604" s="8">
        <v>-761294.43</v>
      </c>
      <c r="V604" s="8">
        <v>-300284.33</v>
      </c>
      <c r="W604" s="8">
        <v>0</v>
      </c>
      <c r="X604" s="8">
        <v>0</v>
      </c>
      <c r="Y604" s="8">
        <v>0</v>
      </c>
    </row>
    <row r="605" spans="1:25" outlineLevel="2" x14ac:dyDescent="0.3">
      <c r="A605">
        <v>-1</v>
      </c>
      <c r="B605">
        <v>100</v>
      </c>
      <c r="C605" t="s">
        <v>168</v>
      </c>
      <c r="D605">
        <v>0</v>
      </c>
      <c r="E605">
        <v>118</v>
      </c>
      <c r="F605">
        <v>2022</v>
      </c>
      <c r="G605" t="s">
        <v>169</v>
      </c>
      <c r="H605">
        <v>10</v>
      </c>
      <c r="I605" t="s">
        <v>170</v>
      </c>
      <c r="J605" t="s">
        <v>171</v>
      </c>
      <c r="K605" t="s">
        <v>171</v>
      </c>
      <c r="L605" t="s">
        <v>235</v>
      </c>
      <c r="M605" s="8">
        <v>34348.769999999997</v>
      </c>
      <c r="N605" s="8">
        <v>0</v>
      </c>
      <c r="O605" s="8">
        <v>0</v>
      </c>
      <c r="P605" s="8">
        <v>34348.769999999997</v>
      </c>
      <c r="Q605" s="8">
        <v>1186.67</v>
      </c>
      <c r="R605" s="8">
        <v>20068.18</v>
      </c>
      <c r="S605" s="8">
        <v>0</v>
      </c>
      <c r="T605" s="8">
        <v>0</v>
      </c>
      <c r="U605" s="8">
        <v>34348.769999999997</v>
      </c>
      <c r="V605" s="8">
        <v>21254.85</v>
      </c>
      <c r="W605" s="8">
        <v>0</v>
      </c>
      <c r="X605" s="8">
        <v>0</v>
      </c>
      <c r="Y605" s="8">
        <v>0</v>
      </c>
    </row>
    <row r="606" spans="1:25" outlineLevel="2" x14ac:dyDescent="0.3">
      <c r="A606">
        <v>-1</v>
      </c>
      <c r="B606">
        <v>100</v>
      </c>
      <c r="C606" t="s">
        <v>168</v>
      </c>
      <c r="D606">
        <v>0</v>
      </c>
      <c r="E606">
        <v>111</v>
      </c>
      <c r="F606">
        <v>2022</v>
      </c>
      <c r="G606" t="s">
        <v>169</v>
      </c>
      <c r="H606">
        <v>10</v>
      </c>
      <c r="I606" t="s">
        <v>170</v>
      </c>
      <c r="J606" t="s">
        <v>171</v>
      </c>
      <c r="K606" t="s">
        <v>171</v>
      </c>
      <c r="L606" t="s">
        <v>236</v>
      </c>
      <c r="M606" s="8">
        <v>-3573524.49</v>
      </c>
      <c r="N606" s="8">
        <v>0</v>
      </c>
      <c r="O606" s="8">
        <v>0</v>
      </c>
      <c r="P606" s="8">
        <v>-3573524.48</v>
      </c>
      <c r="Q606" s="8">
        <v>-87854.04</v>
      </c>
      <c r="R606" s="8">
        <v>-3248144.23</v>
      </c>
      <c r="S606" s="8">
        <v>0</v>
      </c>
      <c r="T606" s="8">
        <v>0</v>
      </c>
      <c r="U606" s="8">
        <v>-3573524.49</v>
      </c>
      <c r="V606" s="8">
        <v>-3335998.27</v>
      </c>
      <c r="W606" s="8">
        <v>0</v>
      </c>
      <c r="X606" s="8">
        <v>0</v>
      </c>
      <c r="Y606" s="8">
        <v>0</v>
      </c>
    </row>
    <row r="607" spans="1:25" outlineLevel="2" x14ac:dyDescent="0.3">
      <c r="A607">
        <v>-1</v>
      </c>
      <c r="B607">
        <v>100</v>
      </c>
      <c r="C607" t="s">
        <v>168</v>
      </c>
      <c r="D607">
        <v>0</v>
      </c>
      <c r="E607">
        <v>119</v>
      </c>
      <c r="F607">
        <v>2022</v>
      </c>
      <c r="G607" t="s">
        <v>169</v>
      </c>
      <c r="H607">
        <v>10</v>
      </c>
      <c r="I607" t="s">
        <v>170</v>
      </c>
      <c r="J607" t="s">
        <v>171</v>
      </c>
      <c r="K607" t="s">
        <v>171</v>
      </c>
      <c r="L607" t="s">
        <v>237</v>
      </c>
      <c r="M607" s="8">
        <v>1633541.42</v>
      </c>
      <c r="N607" s="8">
        <v>0</v>
      </c>
      <c r="O607" s="8">
        <v>0</v>
      </c>
      <c r="P607" s="8">
        <v>1633541.42</v>
      </c>
      <c r="Q607" s="8">
        <v>76085.17</v>
      </c>
      <c r="R607" s="8">
        <v>725515.55</v>
      </c>
      <c r="S607" s="8">
        <v>0</v>
      </c>
      <c r="T607" s="8">
        <v>0</v>
      </c>
      <c r="U607" s="8">
        <v>1633541.42</v>
      </c>
      <c r="V607" s="8">
        <v>801600.72</v>
      </c>
      <c r="W607" s="8">
        <v>0</v>
      </c>
      <c r="X607" s="8">
        <v>0</v>
      </c>
      <c r="Y607" s="8">
        <v>0</v>
      </c>
    </row>
    <row r="608" spans="1:25" outlineLevel="2" x14ac:dyDescent="0.3">
      <c r="A608">
        <v>-1</v>
      </c>
      <c r="B608">
        <v>100</v>
      </c>
      <c r="C608" t="s">
        <v>168</v>
      </c>
      <c r="D608">
        <v>0</v>
      </c>
      <c r="E608">
        <v>431</v>
      </c>
      <c r="F608">
        <v>2022</v>
      </c>
      <c r="G608" t="s">
        <v>169</v>
      </c>
      <c r="H608">
        <v>10</v>
      </c>
      <c r="I608" t="s">
        <v>170</v>
      </c>
      <c r="J608" t="s">
        <v>171</v>
      </c>
      <c r="K608" t="s">
        <v>171</v>
      </c>
      <c r="L608" t="s">
        <v>238</v>
      </c>
      <c r="M608" s="8">
        <v>2913462.21</v>
      </c>
      <c r="N608" s="8">
        <v>0</v>
      </c>
      <c r="O608" s="8">
        <v>0</v>
      </c>
      <c r="P608" s="8">
        <v>2913462.21</v>
      </c>
      <c r="Q608" s="8">
        <v>131746.76</v>
      </c>
      <c r="R608" s="8">
        <v>1156906.71</v>
      </c>
      <c r="S608" s="8">
        <v>0</v>
      </c>
      <c r="T608" s="8">
        <v>0</v>
      </c>
      <c r="U608" s="8">
        <v>2913462.21</v>
      </c>
      <c r="V608" s="8">
        <v>1288653.47</v>
      </c>
      <c r="W608" s="8">
        <v>0</v>
      </c>
      <c r="X608" s="8">
        <v>0</v>
      </c>
      <c r="Y608" s="8">
        <v>0</v>
      </c>
    </row>
    <row r="609" spans="1:25" outlineLevel="2" x14ac:dyDescent="0.3">
      <c r="A609">
        <v>-1</v>
      </c>
      <c r="B609">
        <v>100</v>
      </c>
      <c r="C609" t="s">
        <v>168</v>
      </c>
      <c r="D609">
        <v>0</v>
      </c>
      <c r="E609">
        <v>102</v>
      </c>
      <c r="F609">
        <v>2022</v>
      </c>
      <c r="G609" t="s">
        <v>169</v>
      </c>
      <c r="H609">
        <v>10</v>
      </c>
      <c r="I609" t="s">
        <v>170</v>
      </c>
      <c r="J609" t="s">
        <v>171</v>
      </c>
      <c r="K609" t="s">
        <v>171</v>
      </c>
      <c r="L609" t="s">
        <v>239</v>
      </c>
      <c r="M609" s="8">
        <v>62726720.469999999</v>
      </c>
      <c r="N609" s="8">
        <v>0</v>
      </c>
      <c r="O609" s="8">
        <v>0</v>
      </c>
      <c r="P609" s="8">
        <v>123878917.17</v>
      </c>
      <c r="Q609" s="8">
        <v>1857145.64</v>
      </c>
      <c r="R609" s="8">
        <v>109808678.68000001</v>
      </c>
      <c r="S609" s="8">
        <v>-11103850.539999999</v>
      </c>
      <c r="T609" s="8">
        <v>1726123.9</v>
      </c>
      <c r="U609" s="8">
        <v>127078968.09</v>
      </c>
      <c r="V609" s="8">
        <v>47313576.700000003</v>
      </c>
      <c r="W609" s="8">
        <v>1726123.9</v>
      </c>
      <c r="X609" s="8">
        <v>14205987.01</v>
      </c>
      <c r="Y609" s="8">
        <v>0</v>
      </c>
    </row>
    <row r="610" spans="1:25" outlineLevel="2" x14ac:dyDescent="0.3">
      <c r="A610">
        <v>-1</v>
      </c>
      <c r="B610">
        <v>100</v>
      </c>
      <c r="C610" t="s">
        <v>168</v>
      </c>
      <c r="D610">
        <v>0</v>
      </c>
      <c r="E610">
        <v>113</v>
      </c>
      <c r="F610">
        <v>2022</v>
      </c>
      <c r="G610" t="s">
        <v>169</v>
      </c>
      <c r="H610">
        <v>10</v>
      </c>
      <c r="I610" t="s">
        <v>170</v>
      </c>
      <c r="J610" t="s">
        <v>171</v>
      </c>
      <c r="K610" t="s">
        <v>171</v>
      </c>
      <c r="L610" t="s">
        <v>240</v>
      </c>
      <c r="M610" s="8">
        <v>91887175.049999997</v>
      </c>
      <c r="N610" s="8">
        <v>0</v>
      </c>
      <c r="O610" s="8">
        <v>0</v>
      </c>
      <c r="P610" s="8">
        <v>91887175.049999997</v>
      </c>
      <c r="Q610" s="8">
        <v>1460456</v>
      </c>
      <c r="R610" s="8">
        <v>76131029.620000005</v>
      </c>
      <c r="S610" s="8">
        <v>0</v>
      </c>
      <c r="T610" s="8">
        <v>0</v>
      </c>
      <c r="U610" s="8">
        <v>91887175.049999997</v>
      </c>
      <c r="V610" s="8">
        <v>77591485.620000005</v>
      </c>
      <c r="W610" s="8">
        <v>0</v>
      </c>
      <c r="X610" s="8">
        <v>0</v>
      </c>
      <c r="Y610" s="8">
        <v>0</v>
      </c>
    </row>
    <row r="611" spans="1:25" outlineLevel="2" x14ac:dyDescent="0.3">
      <c r="A611">
        <v>-1</v>
      </c>
      <c r="B611">
        <v>100</v>
      </c>
      <c r="C611" t="s">
        <v>168</v>
      </c>
      <c r="D611">
        <v>0</v>
      </c>
      <c r="E611">
        <v>103</v>
      </c>
      <c r="F611">
        <v>2022</v>
      </c>
      <c r="G611" t="s">
        <v>169</v>
      </c>
      <c r="H611">
        <v>10</v>
      </c>
      <c r="I611" t="s">
        <v>170</v>
      </c>
      <c r="J611" t="s">
        <v>171</v>
      </c>
      <c r="K611" t="s">
        <v>171</v>
      </c>
      <c r="L611" t="s">
        <v>241</v>
      </c>
      <c r="M611" s="8">
        <v>109327845.87</v>
      </c>
      <c r="N611" s="8">
        <v>0</v>
      </c>
      <c r="O611" s="8">
        <v>0</v>
      </c>
      <c r="P611" s="8">
        <v>109327845.87</v>
      </c>
      <c r="Q611" s="8">
        <v>2031209.77</v>
      </c>
      <c r="R611" s="8">
        <v>91006750.859999999</v>
      </c>
      <c r="S611" s="8">
        <v>0</v>
      </c>
      <c r="T611" s="8">
        <v>0</v>
      </c>
      <c r="U611" s="8">
        <v>109327845.87</v>
      </c>
      <c r="V611" s="8">
        <v>93037960.629999995</v>
      </c>
      <c r="W611" s="8">
        <v>0</v>
      </c>
      <c r="X611" s="8">
        <v>0</v>
      </c>
      <c r="Y611" s="8">
        <v>0</v>
      </c>
    </row>
    <row r="612" spans="1:25" outlineLevel="2" x14ac:dyDescent="0.3">
      <c r="A612">
        <v>-1</v>
      </c>
      <c r="B612">
        <v>100</v>
      </c>
      <c r="C612" t="s">
        <v>168</v>
      </c>
      <c r="D612">
        <v>0</v>
      </c>
      <c r="E612">
        <v>114</v>
      </c>
      <c r="F612">
        <v>2022</v>
      </c>
      <c r="G612" t="s">
        <v>169</v>
      </c>
      <c r="H612">
        <v>10</v>
      </c>
      <c r="I612" t="s">
        <v>170</v>
      </c>
      <c r="J612" t="s">
        <v>171</v>
      </c>
      <c r="K612" t="s">
        <v>171</v>
      </c>
      <c r="L612" t="s">
        <v>242</v>
      </c>
      <c r="M612" s="8">
        <v>134311477.96000001</v>
      </c>
      <c r="N612" s="8">
        <v>0</v>
      </c>
      <c r="O612" s="8">
        <v>0</v>
      </c>
      <c r="P612" s="8">
        <v>134311477.96000001</v>
      </c>
      <c r="Q612" s="8">
        <v>2511263.16</v>
      </c>
      <c r="R612" s="8">
        <v>101965000.92</v>
      </c>
      <c r="S612" s="8">
        <v>0</v>
      </c>
      <c r="T612" s="8">
        <v>0</v>
      </c>
      <c r="U612" s="8">
        <v>134311477.96000001</v>
      </c>
      <c r="V612" s="8">
        <v>104476264.08</v>
      </c>
      <c r="W612" s="8">
        <v>0</v>
      </c>
      <c r="X612" s="8">
        <v>0</v>
      </c>
      <c r="Y612" s="8">
        <v>0</v>
      </c>
    </row>
    <row r="613" spans="1:25" outlineLevel="2" x14ac:dyDescent="0.3">
      <c r="A613">
        <v>-1</v>
      </c>
      <c r="B613">
        <v>100</v>
      </c>
      <c r="C613" t="s">
        <v>168</v>
      </c>
      <c r="D613">
        <v>0</v>
      </c>
      <c r="E613">
        <v>104</v>
      </c>
      <c r="F613">
        <v>2022</v>
      </c>
      <c r="G613" t="s">
        <v>169</v>
      </c>
      <c r="H613">
        <v>10</v>
      </c>
      <c r="I613" t="s">
        <v>170</v>
      </c>
      <c r="J613" t="s">
        <v>171</v>
      </c>
      <c r="K613" t="s">
        <v>171</v>
      </c>
      <c r="L613" t="s">
        <v>243</v>
      </c>
      <c r="M613" s="8">
        <v>250745894.78</v>
      </c>
      <c r="N613" s="8">
        <v>0</v>
      </c>
      <c r="O613" s="8">
        <v>0</v>
      </c>
      <c r="P613" s="8">
        <v>250745894.78</v>
      </c>
      <c r="Q613" s="8">
        <v>4835347.12</v>
      </c>
      <c r="R613" s="8">
        <v>223218224.96000001</v>
      </c>
      <c r="S613" s="8">
        <v>0</v>
      </c>
      <c r="T613" s="8">
        <v>0</v>
      </c>
      <c r="U613" s="8">
        <v>250745894.78</v>
      </c>
      <c r="V613" s="8">
        <v>228053572.08000001</v>
      </c>
      <c r="W613" s="8">
        <v>0</v>
      </c>
      <c r="X613" s="8">
        <v>0</v>
      </c>
      <c r="Y613" s="8">
        <v>0</v>
      </c>
    </row>
    <row r="614" spans="1:25" outlineLevel="2" x14ac:dyDescent="0.3">
      <c r="A614">
        <v>-1</v>
      </c>
      <c r="B614">
        <v>100</v>
      </c>
      <c r="C614" t="s">
        <v>168</v>
      </c>
      <c r="D614">
        <v>0</v>
      </c>
      <c r="E614">
        <v>115</v>
      </c>
      <c r="F614">
        <v>2022</v>
      </c>
      <c r="G614" t="s">
        <v>169</v>
      </c>
      <c r="H614">
        <v>10</v>
      </c>
      <c r="I614" t="s">
        <v>170</v>
      </c>
      <c r="J614" t="s">
        <v>171</v>
      </c>
      <c r="K614" t="s">
        <v>171</v>
      </c>
      <c r="L614" t="s">
        <v>244</v>
      </c>
      <c r="M614" s="8">
        <v>158847700.30000001</v>
      </c>
      <c r="N614" s="8">
        <v>0</v>
      </c>
      <c r="O614" s="8">
        <v>0</v>
      </c>
      <c r="P614" s="8">
        <v>158847700.30000001</v>
      </c>
      <c r="Q614" s="8">
        <v>16121998.57</v>
      </c>
      <c r="R614" s="8">
        <v>99661245.040000007</v>
      </c>
      <c r="S614" s="8">
        <v>0</v>
      </c>
      <c r="T614" s="8">
        <v>0</v>
      </c>
      <c r="U614" s="8">
        <v>158847700.30000001</v>
      </c>
      <c r="V614" s="8">
        <v>115783243.61</v>
      </c>
      <c r="W614" s="8">
        <v>0</v>
      </c>
      <c r="X614" s="8">
        <v>0</v>
      </c>
      <c r="Y614" s="8">
        <v>0</v>
      </c>
    </row>
    <row r="615" spans="1:25" outlineLevel="2" x14ac:dyDescent="0.3">
      <c r="A615">
        <v>-1</v>
      </c>
      <c r="B615">
        <v>100</v>
      </c>
      <c r="C615" t="s">
        <v>168</v>
      </c>
      <c r="D615">
        <v>0</v>
      </c>
      <c r="E615">
        <v>105</v>
      </c>
      <c r="F615">
        <v>2022</v>
      </c>
      <c r="G615" t="s">
        <v>169</v>
      </c>
      <c r="H615">
        <v>10</v>
      </c>
      <c r="I615" t="s">
        <v>170</v>
      </c>
      <c r="J615" t="s">
        <v>171</v>
      </c>
      <c r="K615" t="s">
        <v>171</v>
      </c>
      <c r="L615" t="s">
        <v>245</v>
      </c>
      <c r="M615" s="8">
        <v>399511703.67000002</v>
      </c>
      <c r="N615" s="8">
        <v>0</v>
      </c>
      <c r="O615" s="8">
        <v>0</v>
      </c>
      <c r="P615" s="8">
        <v>399511703.67000002</v>
      </c>
      <c r="Q615" s="8">
        <v>7240173.6399999997</v>
      </c>
      <c r="R615" s="8">
        <v>349392263.94</v>
      </c>
      <c r="S615" s="8">
        <v>0</v>
      </c>
      <c r="T615" s="8">
        <v>0</v>
      </c>
      <c r="U615" s="8">
        <v>399511703.67000002</v>
      </c>
      <c r="V615" s="8">
        <v>356632437.57999998</v>
      </c>
      <c r="W615" s="8">
        <v>0</v>
      </c>
      <c r="X615" s="8">
        <v>0</v>
      </c>
      <c r="Y615" s="8">
        <v>0</v>
      </c>
    </row>
    <row r="616" spans="1:25" outlineLevel="2" x14ac:dyDescent="0.3">
      <c r="A616">
        <v>-1</v>
      </c>
      <c r="B616">
        <v>100</v>
      </c>
      <c r="C616" t="s">
        <v>168</v>
      </c>
      <c r="D616">
        <v>0</v>
      </c>
      <c r="E616">
        <v>116</v>
      </c>
      <c r="F616">
        <v>2022</v>
      </c>
      <c r="G616" t="s">
        <v>169</v>
      </c>
      <c r="H616">
        <v>10</v>
      </c>
      <c r="I616" t="s">
        <v>170</v>
      </c>
      <c r="J616" t="s">
        <v>171</v>
      </c>
      <c r="K616" t="s">
        <v>171</v>
      </c>
      <c r="L616" t="s">
        <v>246</v>
      </c>
      <c r="M616" s="8">
        <v>229206837.62</v>
      </c>
      <c r="N616" s="8">
        <v>0</v>
      </c>
      <c r="O616" s="8">
        <v>0</v>
      </c>
      <c r="P616" s="8">
        <v>229206837.62</v>
      </c>
      <c r="Q616" s="8">
        <v>6599817.0099999998</v>
      </c>
      <c r="R616" s="8">
        <v>155827548.96000001</v>
      </c>
      <c r="S616" s="8">
        <v>0</v>
      </c>
      <c r="T616" s="8">
        <v>0</v>
      </c>
      <c r="U616" s="8">
        <v>229206837.62</v>
      </c>
      <c r="V616" s="8">
        <v>162427365.97</v>
      </c>
      <c r="W616" s="8">
        <v>0</v>
      </c>
      <c r="X616" s="8">
        <v>0</v>
      </c>
      <c r="Y616" s="8">
        <v>0</v>
      </c>
    </row>
    <row r="617" spans="1:25" outlineLevel="2" x14ac:dyDescent="0.3">
      <c r="A617">
        <v>-1</v>
      </c>
      <c r="B617">
        <v>100</v>
      </c>
      <c r="C617" t="s">
        <v>168</v>
      </c>
      <c r="D617">
        <v>0</v>
      </c>
      <c r="E617">
        <v>430</v>
      </c>
      <c r="F617">
        <v>2022</v>
      </c>
      <c r="G617" t="s">
        <v>169</v>
      </c>
      <c r="H617">
        <v>10</v>
      </c>
      <c r="I617" t="s">
        <v>170</v>
      </c>
      <c r="J617" t="s">
        <v>171</v>
      </c>
      <c r="K617" t="s">
        <v>171</v>
      </c>
      <c r="L617" t="s">
        <v>247</v>
      </c>
      <c r="M617" s="8">
        <v>108501.82</v>
      </c>
      <c r="N617" s="8">
        <v>0</v>
      </c>
      <c r="O617" s="8">
        <v>0</v>
      </c>
      <c r="P617" s="8">
        <v>108501.82</v>
      </c>
      <c r="Q617" s="8">
        <v>-161816.88</v>
      </c>
      <c r="R617" s="8">
        <v>2265976.7000000002</v>
      </c>
      <c r="S617" s="8">
        <v>0</v>
      </c>
      <c r="T617" s="8">
        <v>0</v>
      </c>
      <c r="U617" s="8">
        <v>108501.82</v>
      </c>
      <c r="V617" s="8">
        <v>2104159.8199999998</v>
      </c>
      <c r="W617" s="8">
        <v>0</v>
      </c>
      <c r="X617" s="8">
        <v>0</v>
      </c>
      <c r="Y617" s="8">
        <v>0</v>
      </c>
    </row>
    <row r="618" spans="1:25" outlineLevel="2" x14ac:dyDescent="0.3">
      <c r="A618">
        <v>-1</v>
      </c>
      <c r="B618">
        <v>100</v>
      </c>
      <c r="C618" t="s">
        <v>168</v>
      </c>
      <c r="D618">
        <v>0</v>
      </c>
      <c r="E618">
        <v>101</v>
      </c>
      <c r="F618">
        <v>2022</v>
      </c>
      <c r="G618" t="s">
        <v>169</v>
      </c>
      <c r="H618">
        <v>10</v>
      </c>
      <c r="I618" t="s">
        <v>170</v>
      </c>
      <c r="J618" t="s">
        <v>171</v>
      </c>
      <c r="K618" t="s">
        <v>171</v>
      </c>
      <c r="L618" t="s">
        <v>248</v>
      </c>
      <c r="M618" s="8">
        <v>408886516.33999997</v>
      </c>
      <c r="N618" s="8">
        <v>0</v>
      </c>
      <c r="O618" s="8">
        <v>0</v>
      </c>
      <c r="P618" s="8">
        <v>408886516.33999997</v>
      </c>
      <c r="Q618" s="8">
        <v>4060231.45</v>
      </c>
      <c r="R618" s="8">
        <v>386268449.81999999</v>
      </c>
      <c r="S618" s="8">
        <v>-4192563.4</v>
      </c>
      <c r="T618" s="8">
        <v>670528.24</v>
      </c>
      <c r="U618" s="8">
        <v>413079079.74000001</v>
      </c>
      <c r="V618" s="8">
        <v>386136117.87</v>
      </c>
      <c r="W618" s="8">
        <v>670528.24</v>
      </c>
      <c r="X618" s="8">
        <v>5518442.5099999998</v>
      </c>
      <c r="Y618" s="8">
        <v>0</v>
      </c>
    </row>
    <row r="619" spans="1:25" outlineLevel="2" x14ac:dyDescent="0.3">
      <c r="A619">
        <v>-1</v>
      </c>
      <c r="B619">
        <v>100</v>
      </c>
      <c r="C619" t="s">
        <v>168</v>
      </c>
      <c r="D619">
        <v>0</v>
      </c>
      <c r="E619">
        <v>112</v>
      </c>
      <c r="F619">
        <v>2022</v>
      </c>
      <c r="G619" t="s">
        <v>169</v>
      </c>
      <c r="H619">
        <v>10</v>
      </c>
      <c r="I619" t="s">
        <v>170</v>
      </c>
      <c r="J619" t="s">
        <v>171</v>
      </c>
      <c r="K619" t="s">
        <v>171</v>
      </c>
      <c r="L619" t="s">
        <v>249</v>
      </c>
      <c r="M619" s="8">
        <v>113790097.11</v>
      </c>
      <c r="N619" s="8">
        <v>0</v>
      </c>
      <c r="O619" s="8">
        <v>0</v>
      </c>
      <c r="P619" s="8">
        <v>113790097.11</v>
      </c>
      <c r="Q619" s="8">
        <v>5392156.4400000004</v>
      </c>
      <c r="R619" s="8">
        <v>95922249.75</v>
      </c>
      <c r="S619" s="8">
        <v>0</v>
      </c>
      <c r="T619" s="8">
        <v>0</v>
      </c>
      <c r="U619" s="8">
        <v>113790097.11</v>
      </c>
      <c r="V619" s="8">
        <v>101314406.19</v>
      </c>
      <c r="W619" s="8">
        <v>0</v>
      </c>
      <c r="X619" s="8">
        <v>0</v>
      </c>
      <c r="Y619" s="8">
        <v>0</v>
      </c>
    </row>
    <row r="620" spans="1:25" outlineLevel="2" x14ac:dyDescent="0.3">
      <c r="A620">
        <v>-1</v>
      </c>
      <c r="B620">
        <v>100</v>
      </c>
      <c r="C620" t="s">
        <v>168</v>
      </c>
      <c r="D620">
        <v>0</v>
      </c>
      <c r="E620">
        <v>463</v>
      </c>
      <c r="F620">
        <v>2022</v>
      </c>
      <c r="G620" t="s">
        <v>169</v>
      </c>
      <c r="H620">
        <v>10</v>
      </c>
      <c r="I620" t="s">
        <v>170</v>
      </c>
      <c r="J620" t="s">
        <v>171</v>
      </c>
      <c r="K620" t="s">
        <v>171</v>
      </c>
      <c r="L620" t="s">
        <v>250</v>
      </c>
      <c r="M620" s="8">
        <v>3277720.5</v>
      </c>
      <c r="N620" s="8">
        <v>0</v>
      </c>
      <c r="O620" s="8">
        <v>0</v>
      </c>
      <c r="P620" s="8">
        <v>3277720.5</v>
      </c>
      <c r="Q620" s="8">
        <v>58500.76</v>
      </c>
      <c r="R620" s="8">
        <v>2897544.29</v>
      </c>
      <c r="S620" s="8">
        <v>0</v>
      </c>
      <c r="T620" s="8">
        <v>0</v>
      </c>
      <c r="U620" s="8">
        <v>3277720.5</v>
      </c>
      <c r="V620" s="8">
        <v>2956045.05</v>
      </c>
      <c r="W620" s="8">
        <v>0</v>
      </c>
      <c r="X620" s="8">
        <v>0</v>
      </c>
      <c r="Y620" s="8">
        <v>0</v>
      </c>
    </row>
    <row r="621" spans="1:25" outlineLevel="2" x14ac:dyDescent="0.3">
      <c r="A621">
        <v>-1</v>
      </c>
      <c r="B621">
        <v>100</v>
      </c>
      <c r="C621" t="s">
        <v>168</v>
      </c>
      <c r="D621">
        <v>0</v>
      </c>
      <c r="E621">
        <v>395</v>
      </c>
      <c r="F621">
        <v>2022</v>
      </c>
      <c r="G621" t="s">
        <v>169</v>
      </c>
      <c r="H621">
        <v>10</v>
      </c>
      <c r="I621" t="s">
        <v>170</v>
      </c>
      <c r="J621" t="s">
        <v>171</v>
      </c>
      <c r="K621" t="s">
        <v>171</v>
      </c>
      <c r="L621" t="s">
        <v>251</v>
      </c>
      <c r="M621" s="8">
        <v>169123281.41</v>
      </c>
      <c r="N621" s="8">
        <v>0</v>
      </c>
      <c r="O621" s="8">
        <v>0</v>
      </c>
      <c r="P621" s="8">
        <v>169123281.41</v>
      </c>
      <c r="Q621" s="8">
        <v>7547796.8899999997</v>
      </c>
      <c r="R621" s="8">
        <v>94389981.459999993</v>
      </c>
      <c r="S621" s="8">
        <v>0</v>
      </c>
      <c r="T621" s="8">
        <v>0</v>
      </c>
      <c r="U621" s="8">
        <v>169123281.41</v>
      </c>
      <c r="V621" s="8">
        <v>101937778.34999999</v>
      </c>
      <c r="W621" s="8">
        <v>0</v>
      </c>
      <c r="X621" s="8">
        <v>0</v>
      </c>
      <c r="Y621" s="8">
        <v>0</v>
      </c>
    </row>
    <row r="622" spans="1:25" outlineLevel="2" x14ac:dyDescent="0.3">
      <c r="A622">
        <v>-1</v>
      </c>
      <c r="B622">
        <v>100</v>
      </c>
      <c r="C622" t="s">
        <v>168</v>
      </c>
      <c r="D622">
        <v>0</v>
      </c>
      <c r="E622">
        <v>471</v>
      </c>
      <c r="F622">
        <v>2022</v>
      </c>
      <c r="G622" t="s">
        <v>169</v>
      </c>
      <c r="H622">
        <v>10</v>
      </c>
      <c r="I622" t="s">
        <v>170</v>
      </c>
      <c r="J622" t="s">
        <v>171</v>
      </c>
      <c r="K622" t="s">
        <v>171</v>
      </c>
      <c r="L622" t="s">
        <v>252</v>
      </c>
      <c r="M622" s="8">
        <v>43888009.859999999</v>
      </c>
      <c r="N622" s="8">
        <v>0</v>
      </c>
      <c r="O622" s="8">
        <v>0</v>
      </c>
      <c r="P622" s="8">
        <v>43888009.859999999</v>
      </c>
      <c r="Q622" s="8">
        <v>821933.22</v>
      </c>
      <c r="R622" s="8">
        <v>36154334.859999999</v>
      </c>
      <c r="S622" s="8">
        <v>0</v>
      </c>
      <c r="T622" s="8">
        <v>0</v>
      </c>
      <c r="U622" s="8">
        <v>43888009.859999999</v>
      </c>
      <c r="V622" s="8">
        <v>36976268.079999998</v>
      </c>
      <c r="W622" s="8">
        <v>0</v>
      </c>
      <c r="X622" s="8">
        <v>0</v>
      </c>
      <c r="Y622" s="8">
        <v>0</v>
      </c>
    </row>
    <row r="623" spans="1:25" outlineLevel="2" x14ac:dyDescent="0.3">
      <c r="A623">
        <v>-1</v>
      </c>
      <c r="B623">
        <v>100</v>
      </c>
      <c r="C623" t="s">
        <v>168</v>
      </c>
      <c r="D623">
        <v>0</v>
      </c>
      <c r="E623">
        <v>141</v>
      </c>
      <c r="F623">
        <v>2022</v>
      </c>
      <c r="G623" t="s">
        <v>169</v>
      </c>
      <c r="H623">
        <v>10</v>
      </c>
      <c r="I623" t="s">
        <v>170</v>
      </c>
      <c r="J623" t="s">
        <v>171</v>
      </c>
      <c r="K623" t="s">
        <v>171</v>
      </c>
      <c r="L623" t="s">
        <v>253</v>
      </c>
      <c r="M623" s="8">
        <v>347565.5</v>
      </c>
      <c r="N623" s="8">
        <v>0</v>
      </c>
      <c r="O623" s="8">
        <v>0</v>
      </c>
      <c r="P623" s="8">
        <v>347565.5</v>
      </c>
      <c r="Q623" s="8">
        <v>1083.01</v>
      </c>
      <c r="R623" s="8">
        <v>346482.48</v>
      </c>
      <c r="S623" s="8">
        <v>0</v>
      </c>
      <c r="T623" s="8">
        <v>0</v>
      </c>
      <c r="U623" s="8">
        <v>347565.5</v>
      </c>
      <c r="V623" s="8">
        <v>347565.49</v>
      </c>
      <c r="W623" s="8">
        <v>0</v>
      </c>
      <c r="X623" s="8">
        <v>0</v>
      </c>
      <c r="Y623" s="8">
        <v>0</v>
      </c>
    </row>
    <row r="624" spans="1:25" outlineLevel="2" x14ac:dyDescent="0.3">
      <c r="A624">
        <v>-1</v>
      </c>
      <c r="B624">
        <v>100</v>
      </c>
      <c r="C624" t="s">
        <v>168</v>
      </c>
      <c r="D624">
        <v>0</v>
      </c>
      <c r="E624">
        <v>131</v>
      </c>
      <c r="F624">
        <v>2022</v>
      </c>
      <c r="G624" t="s">
        <v>169</v>
      </c>
      <c r="H624">
        <v>10</v>
      </c>
      <c r="I624" t="s">
        <v>170</v>
      </c>
      <c r="J624" t="s">
        <v>171</v>
      </c>
      <c r="K624" t="s">
        <v>171</v>
      </c>
      <c r="L624" t="s">
        <v>254</v>
      </c>
      <c r="M624" s="8">
        <v>2658071</v>
      </c>
      <c r="N624" s="8">
        <v>0</v>
      </c>
      <c r="O624" s="8">
        <v>0</v>
      </c>
      <c r="P624" s="8">
        <v>2658071</v>
      </c>
      <c r="Q624" s="8">
        <v>31631.040000000001</v>
      </c>
      <c r="R624" s="8">
        <v>1430387.56</v>
      </c>
      <c r="S624" s="8">
        <v>0</v>
      </c>
      <c r="T624" s="8">
        <v>0</v>
      </c>
      <c r="U624" s="8">
        <v>2658071</v>
      </c>
      <c r="V624" s="8">
        <v>1462018.6</v>
      </c>
      <c r="W624" s="8">
        <v>0</v>
      </c>
      <c r="X624" s="8">
        <v>0</v>
      </c>
      <c r="Y624" s="8">
        <v>0</v>
      </c>
    </row>
    <row r="625" spans="1:25" outlineLevel="2" x14ac:dyDescent="0.3">
      <c r="A625">
        <v>-1</v>
      </c>
      <c r="B625">
        <v>100</v>
      </c>
      <c r="C625" t="s">
        <v>168</v>
      </c>
      <c r="D625">
        <v>0</v>
      </c>
      <c r="E625">
        <v>132</v>
      </c>
      <c r="F625">
        <v>2022</v>
      </c>
      <c r="G625" t="s">
        <v>169</v>
      </c>
      <c r="H625">
        <v>10</v>
      </c>
      <c r="I625" t="s">
        <v>170</v>
      </c>
      <c r="J625" t="s">
        <v>171</v>
      </c>
      <c r="K625" t="s">
        <v>171</v>
      </c>
      <c r="L625" t="s">
        <v>255</v>
      </c>
      <c r="M625" s="8">
        <v>287668508.13</v>
      </c>
      <c r="N625" s="8">
        <v>0</v>
      </c>
      <c r="O625" s="8">
        <v>0</v>
      </c>
      <c r="P625" s="8">
        <v>278721128.27999997</v>
      </c>
      <c r="Q625" s="8">
        <v>5600908.9900000002</v>
      </c>
      <c r="R625" s="8">
        <v>247419155.15000001</v>
      </c>
      <c r="S625" s="8">
        <v>-1879746.92</v>
      </c>
      <c r="T625" s="8">
        <v>300111.12</v>
      </c>
      <c r="U625" s="8">
        <v>289548255.05000001</v>
      </c>
      <c r="V625" s="8">
        <v>251140317.22</v>
      </c>
      <c r="W625" s="8">
        <v>300111.12</v>
      </c>
      <c r="X625" s="8">
        <v>2469912.29</v>
      </c>
      <c r="Y625" s="8">
        <v>0</v>
      </c>
    </row>
    <row r="626" spans="1:25" outlineLevel="2" x14ac:dyDescent="0.3">
      <c r="A626">
        <v>-1</v>
      </c>
      <c r="B626">
        <v>100</v>
      </c>
      <c r="C626" t="s">
        <v>168</v>
      </c>
      <c r="D626">
        <v>0</v>
      </c>
      <c r="E626">
        <v>130</v>
      </c>
      <c r="F626">
        <v>2022</v>
      </c>
      <c r="G626" t="s">
        <v>169</v>
      </c>
      <c r="H626">
        <v>10</v>
      </c>
      <c r="I626" t="s">
        <v>170</v>
      </c>
      <c r="J626" t="s">
        <v>171</v>
      </c>
      <c r="K626" t="s">
        <v>171</v>
      </c>
      <c r="L626" t="s">
        <v>256</v>
      </c>
      <c r="M626" s="8">
        <v>1149838.46</v>
      </c>
      <c r="N626" s="8">
        <v>0</v>
      </c>
      <c r="O626" s="8">
        <v>0</v>
      </c>
      <c r="P626" s="8">
        <v>1147861.2</v>
      </c>
      <c r="Q626" s="8">
        <v>0</v>
      </c>
      <c r="R626" s="8">
        <v>1149838.46</v>
      </c>
      <c r="S626" s="8">
        <v>0</v>
      </c>
      <c r="T626" s="8">
        <v>0</v>
      </c>
      <c r="U626" s="8">
        <v>1149838.46</v>
      </c>
      <c r="V626" s="8">
        <v>1149838.46</v>
      </c>
      <c r="W626" s="8">
        <v>0</v>
      </c>
      <c r="X626" s="8">
        <v>0</v>
      </c>
      <c r="Y626" s="8">
        <v>0</v>
      </c>
    </row>
    <row r="627" spans="1:25" outlineLevel="2" x14ac:dyDescent="0.3">
      <c r="A627">
        <v>-1</v>
      </c>
      <c r="B627">
        <v>100</v>
      </c>
      <c r="C627" t="s">
        <v>168</v>
      </c>
      <c r="D627">
        <v>0</v>
      </c>
      <c r="E627">
        <v>135</v>
      </c>
      <c r="F627">
        <v>2022</v>
      </c>
      <c r="G627" t="s">
        <v>169</v>
      </c>
      <c r="H627">
        <v>10</v>
      </c>
      <c r="I627" t="s">
        <v>170</v>
      </c>
      <c r="J627" t="s">
        <v>171</v>
      </c>
      <c r="K627" t="s">
        <v>171</v>
      </c>
      <c r="L627" t="s">
        <v>257</v>
      </c>
      <c r="M627" s="8">
        <v>38367</v>
      </c>
      <c r="N627" s="8">
        <v>0</v>
      </c>
      <c r="O627" s="8">
        <v>0</v>
      </c>
      <c r="P627" s="8">
        <v>38367</v>
      </c>
      <c r="Q627" s="8">
        <v>0</v>
      </c>
      <c r="R627" s="8">
        <v>38367</v>
      </c>
      <c r="S627" s="8">
        <v>0</v>
      </c>
      <c r="T627" s="8">
        <v>0</v>
      </c>
      <c r="U627" s="8">
        <v>38367</v>
      </c>
      <c r="V627" s="8">
        <v>38367</v>
      </c>
      <c r="W627" s="8">
        <v>0</v>
      </c>
      <c r="X627" s="8">
        <v>0</v>
      </c>
      <c r="Y627" s="8">
        <v>0</v>
      </c>
    </row>
    <row r="628" spans="1:25" outlineLevel="2" x14ac:dyDescent="0.3">
      <c r="A628">
        <v>-1</v>
      </c>
      <c r="B628">
        <v>100</v>
      </c>
      <c r="C628" t="s">
        <v>168</v>
      </c>
      <c r="D628">
        <v>0</v>
      </c>
      <c r="E628">
        <v>133</v>
      </c>
      <c r="F628">
        <v>2022</v>
      </c>
      <c r="G628" t="s">
        <v>169</v>
      </c>
      <c r="H628">
        <v>10</v>
      </c>
      <c r="I628" t="s">
        <v>170</v>
      </c>
      <c r="J628" t="s">
        <v>171</v>
      </c>
      <c r="K628" t="s">
        <v>171</v>
      </c>
      <c r="L628" t="s">
        <v>258</v>
      </c>
      <c r="M628" s="8">
        <v>4742652.93</v>
      </c>
      <c r="N628" s="8">
        <v>0</v>
      </c>
      <c r="O628" s="8">
        <v>0</v>
      </c>
      <c r="P628" s="8">
        <v>4742652.93</v>
      </c>
      <c r="Q628" s="8">
        <v>0</v>
      </c>
      <c r="R628" s="8">
        <v>4742652.93</v>
      </c>
      <c r="S628" s="8">
        <v>0</v>
      </c>
      <c r="T628" s="8">
        <v>0</v>
      </c>
      <c r="U628" s="8">
        <v>4742652.93</v>
      </c>
      <c r="V628" s="8">
        <v>4742652.93</v>
      </c>
      <c r="W628" s="8">
        <v>0</v>
      </c>
      <c r="X628" s="8">
        <v>0</v>
      </c>
      <c r="Y628" s="8">
        <v>0</v>
      </c>
    </row>
    <row r="629" spans="1:25" outlineLevel="2" x14ac:dyDescent="0.3">
      <c r="A629">
        <v>-1</v>
      </c>
      <c r="B629">
        <v>100</v>
      </c>
      <c r="C629" t="s">
        <v>168</v>
      </c>
      <c r="D629">
        <v>0</v>
      </c>
      <c r="E629">
        <v>134</v>
      </c>
      <c r="F629">
        <v>2022</v>
      </c>
      <c r="G629" t="s">
        <v>169</v>
      </c>
      <c r="H629">
        <v>10</v>
      </c>
      <c r="I629" t="s">
        <v>170</v>
      </c>
      <c r="J629" t="s">
        <v>171</v>
      </c>
      <c r="K629" t="s">
        <v>171</v>
      </c>
      <c r="L629" t="s">
        <v>259</v>
      </c>
      <c r="M629" s="8">
        <v>10722830.77</v>
      </c>
      <c r="N629" s="8">
        <v>0</v>
      </c>
      <c r="O629" s="8">
        <v>0</v>
      </c>
      <c r="P629" s="8">
        <v>10722830.77</v>
      </c>
      <c r="Q629" s="8">
        <v>0</v>
      </c>
      <c r="R629" s="8">
        <v>10722830.77</v>
      </c>
      <c r="S629" s="8">
        <v>0</v>
      </c>
      <c r="T629" s="8">
        <v>0</v>
      </c>
      <c r="U629" s="8">
        <v>10722830.77</v>
      </c>
      <c r="V629" s="8">
        <v>10722830.77</v>
      </c>
      <c r="W629" s="8">
        <v>0</v>
      </c>
      <c r="X629" s="8">
        <v>0</v>
      </c>
      <c r="Y629" s="8">
        <v>0</v>
      </c>
    </row>
    <row r="630" spans="1:25" outlineLevel="2" x14ac:dyDescent="0.3">
      <c r="A630">
        <v>-1</v>
      </c>
      <c r="B630">
        <v>100</v>
      </c>
      <c r="C630" t="s">
        <v>168</v>
      </c>
      <c r="D630">
        <v>0</v>
      </c>
      <c r="E630">
        <v>156</v>
      </c>
      <c r="F630">
        <v>2022</v>
      </c>
      <c r="G630" t="s">
        <v>169</v>
      </c>
      <c r="H630">
        <v>10</v>
      </c>
      <c r="I630" t="s">
        <v>170</v>
      </c>
      <c r="J630" t="s">
        <v>171</v>
      </c>
      <c r="K630" t="s">
        <v>171</v>
      </c>
      <c r="L630" t="s">
        <v>260</v>
      </c>
      <c r="M630" s="8">
        <v>678691.91</v>
      </c>
      <c r="N630" s="8">
        <v>0</v>
      </c>
      <c r="O630" s="8">
        <v>0</v>
      </c>
      <c r="P630" s="8">
        <v>678691.91</v>
      </c>
      <c r="Q630" s="8">
        <v>6526.44</v>
      </c>
      <c r="R630" s="8">
        <v>672165.47</v>
      </c>
      <c r="S630" s="8">
        <v>0</v>
      </c>
      <c r="T630" s="8">
        <v>0</v>
      </c>
      <c r="U630" s="8">
        <v>678691.91</v>
      </c>
      <c r="V630" s="8">
        <v>678691.91</v>
      </c>
      <c r="W630" s="8">
        <v>0</v>
      </c>
      <c r="X630" s="8">
        <v>0</v>
      </c>
      <c r="Y630" s="8">
        <v>0</v>
      </c>
    </row>
    <row r="631" spans="1:25" outlineLevel="2" x14ac:dyDescent="0.3">
      <c r="A631">
        <v>-1</v>
      </c>
      <c r="B631">
        <v>100</v>
      </c>
      <c r="C631" t="s">
        <v>168</v>
      </c>
      <c r="D631">
        <v>0</v>
      </c>
      <c r="E631">
        <v>153</v>
      </c>
      <c r="F631">
        <v>2022</v>
      </c>
      <c r="G631" t="s">
        <v>169</v>
      </c>
      <c r="H631">
        <v>10</v>
      </c>
      <c r="I631" t="s">
        <v>170</v>
      </c>
      <c r="J631" t="s">
        <v>171</v>
      </c>
      <c r="K631" t="s">
        <v>171</v>
      </c>
      <c r="L631" t="s">
        <v>261</v>
      </c>
      <c r="M631" s="8">
        <v>74018</v>
      </c>
      <c r="N631" s="8">
        <v>0</v>
      </c>
      <c r="O631" s="8">
        <v>0</v>
      </c>
      <c r="P631" s="8">
        <v>74018</v>
      </c>
      <c r="Q631" s="8">
        <v>231.69</v>
      </c>
      <c r="R631" s="8">
        <v>72767.63</v>
      </c>
      <c r="S631" s="8">
        <v>0</v>
      </c>
      <c r="T631" s="8">
        <v>0</v>
      </c>
      <c r="U631" s="8">
        <v>74018</v>
      </c>
      <c r="V631" s="8">
        <v>72999.320000000007</v>
      </c>
      <c r="W631" s="8">
        <v>0</v>
      </c>
      <c r="X631" s="8">
        <v>0</v>
      </c>
      <c r="Y631" s="8">
        <v>0</v>
      </c>
    </row>
    <row r="632" spans="1:25" outlineLevel="2" x14ac:dyDescent="0.3">
      <c r="A632">
        <v>-1</v>
      </c>
      <c r="B632">
        <v>100</v>
      </c>
      <c r="C632" t="s">
        <v>168</v>
      </c>
      <c r="D632">
        <v>0</v>
      </c>
      <c r="E632">
        <v>154</v>
      </c>
      <c r="F632">
        <v>2022</v>
      </c>
      <c r="G632" t="s">
        <v>169</v>
      </c>
      <c r="H632">
        <v>10</v>
      </c>
      <c r="I632" t="s">
        <v>170</v>
      </c>
      <c r="J632" t="s">
        <v>171</v>
      </c>
      <c r="K632" t="s">
        <v>171</v>
      </c>
      <c r="L632" t="s">
        <v>262</v>
      </c>
      <c r="M632" s="8">
        <v>684107956.57000005</v>
      </c>
      <c r="N632" s="8">
        <v>0</v>
      </c>
      <c r="O632" s="8">
        <v>0</v>
      </c>
      <c r="P632" s="8">
        <v>668683018.88</v>
      </c>
      <c r="Q632" s="8">
        <v>16853308.379999999</v>
      </c>
      <c r="R632" s="8">
        <v>561040688.72000003</v>
      </c>
      <c r="S632" s="8">
        <v>0</v>
      </c>
      <c r="T632" s="8">
        <v>0</v>
      </c>
      <c r="U632" s="8">
        <v>684107956.57000005</v>
      </c>
      <c r="V632" s="8">
        <v>577893997.10000002</v>
      </c>
      <c r="W632" s="8">
        <v>0</v>
      </c>
      <c r="X632" s="8">
        <v>0</v>
      </c>
      <c r="Y632" s="8">
        <v>0</v>
      </c>
    </row>
    <row r="633" spans="1:25" outlineLevel="2" x14ac:dyDescent="0.3">
      <c r="A633">
        <v>-1</v>
      </c>
      <c r="B633">
        <v>100</v>
      </c>
      <c r="C633" t="s">
        <v>168</v>
      </c>
      <c r="D633">
        <v>0</v>
      </c>
      <c r="E633">
        <v>155</v>
      </c>
      <c r="F633">
        <v>2022</v>
      </c>
      <c r="G633" t="s">
        <v>169</v>
      </c>
      <c r="H633">
        <v>10</v>
      </c>
      <c r="I633" t="s">
        <v>170</v>
      </c>
      <c r="J633" t="s">
        <v>171</v>
      </c>
      <c r="K633" t="s">
        <v>171</v>
      </c>
      <c r="L633" t="s">
        <v>263</v>
      </c>
      <c r="M633" s="8">
        <v>72606</v>
      </c>
      <c r="N633" s="8">
        <v>0</v>
      </c>
      <c r="O633" s="8">
        <v>0</v>
      </c>
      <c r="P633" s="8">
        <v>72606</v>
      </c>
      <c r="Q633" s="8">
        <v>0</v>
      </c>
      <c r="R633" s="8">
        <v>72606</v>
      </c>
      <c r="S633" s="8">
        <v>0</v>
      </c>
      <c r="T633" s="8">
        <v>0</v>
      </c>
      <c r="U633" s="8">
        <v>72606</v>
      </c>
      <c r="V633" s="8">
        <v>72606</v>
      </c>
      <c r="W633" s="8">
        <v>0</v>
      </c>
      <c r="X633" s="8">
        <v>0</v>
      </c>
      <c r="Y633" s="8">
        <v>0</v>
      </c>
    </row>
    <row r="634" spans="1:25" outlineLevel="2" x14ac:dyDescent="0.3">
      <c r="A634">
        <v>-1</v>
      </c>
      <c r="B634">
        <v>100</v>
      </c>
      <c r="C634" t="s">
        <v>168</v>
      </c>
      <c r="D634">
        <v>0</v>
      </c>
      <c r="E634">
        <v>159</v>
      </c>
      <c r="F634">
        <v>2022</v>
      </c>
      <c r="G634" t="s">
        <v>169</v>
      </c>
      <c r="H634">
        <v>10</v>
      </c>
      <c r="I634" t="s">
        <v>170</v>
      </c>
      <c r="J634" t="s">
        <v>171</v>
      </c>
      <c r="K634" t="s">
        <v>171</v>
      </c>
      <c r="L634" t="s">
        <v>264</v>
      </c>
      <c r="M634" s="8">
        <v>687</v>
      </c>
      <c r="N634" s="8">
        <v>0</v>
      </c>
      <c r="O634" s="8">
        <v>0</v>
      </c>
      <c r="P634" s="8">
        <v>687</v>
      </c>
      <c r="Q634" s="8">
        <v>0</v>
      </c>
      <c r="R634" s="8">
        <v>0</v>
      </c>
      <c r="S634" s="8">
        <v>0</v>
      </c>
      <c r="T634" s="8">
        <v>0</v>
      </c>
      <c r="U634" s="8">
        <v>687</v>
      </c>
      <c r="V634" s="8">
        <v>0</v>
      </c>
      <c r="W634" s="8">
        <v>0</v>
      </c>
      <c r="X634" s="8">
        <v>0</v>
      </c>
      <c r="Y634" s="8">
        <v>0</v>
      </c>
    </row>
    <row r="635" spans="1:25" outlineLevel="2" x14ac:dyDescent="0.3">
      <c r="A635">
        <v>-1</v>
      </c>
      <c r="B635">
        <v>100</v>
      </c>
      <c r="C635" t="s">
        <v>168</v>
      </c>
      <c r="D635">
        <v>0</v>
      </c>
      <c r="E635">
        <v>161</v>
      </c>
      <c r="F635">
        <v>2022</v>
      </c>
      <c r="G635" t="s">
        <v>169</v>
      </c>
      <c r="H635">
        <v>10</v>
      </c>
      <c r="I635" t="s">
        <v>170</v>
      </c>
      <c r="J635" t="s">
        <v>171</v>
      </c>
      <c r="K635" t="s">
        <v>171</v>
      </c>
      <c r="L635" t="s">
        <v>265</v>
      </c>
      <c r="M635" s="8">
        <v>89979.25</v>
      </c>
      <c r="N635" s="8">
        <v>0</v>
      </c>
      <c r="O635" s="8">
        <v>0</v>
      </c>
      <c r="P635" s="8">
        <v>89979.25</v>
      </c>
      <c r="Q635" s="8">
        <v>0</v>
      </c>
      <c r="R635" s="8">
        <v>0</v>
      </c>
      <c r="S635" s="8">
        <v>0</v>
      </c>
      <c r="T635" s="8">
        <v>0</v>
      </c>
      <c r="U635" s="8">
        <v>89979.25</v>
      </c>
      <c r="V635" s="8">
        <v>0</v>
      </c>
      <c r="W635" s="8">
        <v>0</v>
      </c>
      <c r="X635" s="8">
        <v>0</v>
      </c>
      <c r="Y635" s="8">
        <v>0</v>
      </c>
    </row>
    <row r="636" spans="1:25" outlineLevel="2" x14ac:dyDescent="0.3">
      <c r="A636">
        <v>-1</v>
      </c>
      <c r="B636">
        <v>100</v>
      </c>
      <c r="C636" t="s">
        <v>168</v>
      </c>
      <c r="D636">
        <v>0</v>
      </c>
      <c r="E636">
        <v>160</v>
      </c>
      <c r="F636">
        <v>2022</v>
      </c>
      <c r="G636" t="s">
        <v>169</v>
      </c>
      <c r="H636">
        <v>10</v>
      </c>
      <c r="I636" t="s">
        <v>170</v>
      </c>
      <c r="J636" t="s">
        <v>171</v>
      </c>
      <c r="K636" t="s">
        <v>171</v>
      </c>
      <c r="L636" t="s">
        <v>266</v>
      </c>
      <c r="M636" s="8">
        <v>5088669.25</v>
      </c>
      <c r="N636" s="8">
        <v>0</v>
      </c>
      <c r="O636" s="8">
        <v>0</v>
      </c>
      <c r="P636" s="8">
        <v>5088669.25</v>
      </c>
      <c r="Q636" s="8">
        <v>60338.2</v>
      </c>
      <c r="R636" s="8">
        <v>4988927.22</v>
      </c>
      <c r="S636" s="8">
        <v>0</v>
      </c>
      <c r="T636" s="8">
        <v>0</v>
      </c>
      <c r="U636" s="8">
        <v>5088669.25</v>
      </c>
      <c r="V636" s="8">
        <v>5049265.42</v>
      </c>
      <c r="W636" s="8">
        <v>0</v>
      </c>
      <c r="X636" s="8">
        <v>0</v>
      </c>
      <c r="Y636" s="8">
        <v>0</v>
      </c>
    </row>
    <row r="637" spans="1:25" outlineLevel="2" x14ac:dyDescent="0.3">
      <c r="A637">
        <v>-1</v>
      </c>
      <c r="B637">
        <v>100</v>
      </c>
      <c r="C637" t="s">
        <v>168</v>
      </c>
      <c r="D637">
        <v>0</v>
      </c>
      <c r="E637">
        <v>158</v>
      </c>
      <c r="F637">
        <v>2022</v>
      </c>
      <c r="G637" t="s">
        <v>169</v>
      </c>
      <c r="H637">
        <v>10</v>
      </c>
      <c r="I637" t="s">
        <v>170</v>
      </c>
      <c r="J637" t="s">
        <v>171</v>
      </c>
      <c r="K637" t="s">
        <v>171</v>
      </c>
      <c r="L637" t="s">
        <v>267</v>
      </c>
      <c r="M637" s="8">
        <v>2357186.13</v>
      </c>
      <c r="N637" s="8">
        <v>0</v>
      </c>
      <c r="O637" s="8">
        <v>0</v>
      </c>
      <c r="P637" s="8">
        <v>2357186.13</v>
      </c>
      <c r="Q637" s="8">
        <v>18566.11</v>
      </c>
      <c r="R637" s="8">
        <v>2338620.02</v>
      </c>
      <c r="S637" s="8">
        <v>0</v>
      </c>
      <c r="T637" s="8">
        <v>0</v>
      </c>
      <c r="U637" s="8">
        <v>2357186.13</v>
      </c>
      <c r="V637" s="8">
        <v>2357186.13</v>
      </c>
      <c r="W637" s="8">
        <v>0</v>
      </c>
      <c r="X637" s="8">
        <v>0</v>
      </c>
      <c r="Y637" s="8">
        <v>0</v>
      </c>
    </row>
    <row r="638" spans="1:25" outlineLevel="2" x14ac:dyDescent="0.3">
      <c r="A638">
        <v>-1</v>
      </c>
      <c r="B638">
        <v>100</v>
      </c>
      <c r="C638" t="s">
        <v>168</v>
      </c>
      <c r="D638">
        <v>0</v>
      </c>
      <c r="E638">
        <v>157</v>
      </c>
      <c r="F638">
        <v>2022</v>
      </c>
      <c r="G638" t="s">
        <v>169</v>
      </c>
      <c r="H638">
        <v>10</v>
      </c>
      <c r="I638" t="s">
        <v>170</v>
      </c>
      <c r="J638" t="s">
        <v>171</v>
      </c>
      <c r="K638" t="s">
        <v>171</v>
      </c>
      <c r="L638" t="s">
        <v>268</v>
      </c>
      <c r="M638" s="8">
        <v>445400.86</v>
      </c>
      <c r="N638" s="8">
        <v>0</v>
      </c>
      <c r="O638" s="8">
        <v>0</v>
      </c>
      <c r="P638" s="8">
        <v>445400.86</v>
      </c>
      <c r="Q638" s="8">
        <v>1640.46</v>
      </c>
      <c r="R638" s="8">
        <v>443760.41</v>
      </c>
      <c r="S638" s="8">
        <v>0</v>
      </c>
      <c r="T638" s="8">
        <v>0</v>
      </c>
      <c r="U638" s="8">
        <v>445400.86</v>
      </c>
      <c r="V638" s="8">
        <v>445400.87</v>
      </c>
      <c r="W638" s="8">
        <v>0</v>
      </c>
      <c r="X638" s="8">
        <v>0</v>
      </c>
      <c r="Y638" s="8">
        <v>0</v>
      </c>
    </row>
    <row r="639" spans="1:25" outlineLevel="2" x14ac:dyDescent="0.3">
      <c r="A639">
        <v>-1</v>
      </c>
      <c r="B639">
        <v>100</v>
      </c>
      <c r="C639" t="s">
        <v>168</v>
      </c>
      <c r="D639">
        <v>0</v>
      </c>
      <c r="E639">
        <v>152</v>
      </c>
      <c r="F639">
        <v>2022</v>
      </c>
      <c r="G639" t="s">
        <v>169</v>
      </c>
      <c r="H639">
        <v>10</v>
      </c>
      <c r="I639" t="s">
        <v>170</v>
      </c>
      <c r="J639" t="s">
        <v>171</v>
      </c>
      <c r="K639" t="s">
        <v>171</v>
      </c>
      <c r="L639" t="s">
        <v>269</v>
      </c>
      <c r="M639" s="8">
        <v>26718941.719999999</v>
      </c>
      <c r="N639" s="8">
        <v>0</v>
      </c>
      <c r="O639" s="8">
        <v>0</v>
      </c>
      <c r="P639" s="8">
        <v>26312002.469999999</v>
      </c>
      <c r="Q639" s="8">
        <v>1191915.49</v>
      </c>
      <c r="R639" s="8">
        <v>19762738.739999998</v>
      </c>
      <c r="S639" s="8">
        <v>-1334376</v>
      </c>
      <c r="T639" s="8">
        <v>204551.91</v>
      </c>
      <c r="U639" s="8">
        <v>28042133.899999999</v>
      </c>
      <c r="V639" s="8">
        <v>19631462.050000001</v>
      </c>
      <c r="W639" s="8">
        <v>204551.91</v>
      </c>
      <c r="X639" s="8">
        <v>1683460.76</v>
      </c>
      <c r="Y639" s="8">
        <v>0</v>
      </c>
    </row>
    <row r="640" spans="1:25" outlineLevel="2" x14ac:dyDescent="0.3">
      <c r="A640">
        <v>-1</v>
      </c>
      <c r="B640">
        <v>100</v>
      </c>
      <c r="C640" t="s">
        <v>168</v>
      </c>
      <c r="D640">
        <v>0</v>
      </c>
      <c r="E640">
        <v>151</v>
      </c>
      <c r="F640">
        <v>2022</v>
      </c>
      <c r="G640" t="s">
        <v>169</v>
      </c>
      <c r="H640">
        <v>10</v>
      </c>
      <c r="I640" t="s">
        <v>170</v>
      </c>
      <c r="J640" t="s">
        <v>171</v>
      </c>
      <c r="K640" t="s">
        <v>171</v>
      </c>
      <c r="L640" t="s">
        <v>270</v>
      </c>
      <c r="M640" s="8">
        <v>222549</v>
      </c>
      <c r="N640" s="8">
        <v>0</v>
      </c>
      <c r="O640" s="8">
        <v>0</v>
      </c>
      <c r="P640" s="8">
        <v>222549</v>
      </c>
      <c r="Q640" s="8">
        <v>0</v>
      </c>
      <c r="R640" s="8">
        <v>222549</v>
      </c>
      <c r="S640" s="8">
        <v>0</v>
      </c>
      <c r="T640" s="8">
        <v>0</v>
      </c>
      <c r="U640" s="8">
        <v>222549</v>
      </c>
      <c r="V640" s="8">
        <v>222549</v>
      </c>
      <c r="W640" s="8">
        <v>0</v>
      </c>
      <c r="X640" s="8">
        <v>0</v>
      </c>
      <c r="Y640" s="8">
        <v>0</v>
      </c>
    </row>
    <row r="641" spans="1:25" outlineLevel="2" x14ac:dyDescent="0.3">
      <c r="A641">
        <v>-1</v>
      </c>
      <c r="B641">
        <v>100</v>
      </c>
      <c r="C641" t="s">
        <v>168</v>
      </c>
      <c r="D641">
        <v>0</v>
      </c>
      <c r="E641">
        <v>429</v>
      </c>
      <c r="F641">
        <v>2022</v>
      </c>
      <c r="G641" t="s">
        <v>169</v>
      </c>
      <c r="H641">
        <v>10</v>
      </c>
      <c r="I641" t="s">
        <v>170</v>
      </c>
      <c r="J641" t="s">
        <v>171</v>
      </c>
      <c r="K641" t="s">
        <v>171</v>
      </c>
      <c r="L641" t="s">
        <v>271</v>
      </c>
      <c r="M641" s="8">
        <v>1882662</v>
      </c>
      <c r="N641" s="8">
        <v>0</v>
      </c>
      <c r="O641" s="8">
        <v>0</v>
      </c>
      <c r="P641" s="8">
        <v>1882662</v>
      </c>
      <c r="Q641" s="8">
        <v>0</v>
      </c>
      <c r="R641" s="8">
        <v>0</v>
      </c>
      <c r="S641" s="8">
        <v>0</v>
      </c>
      <c r="T641" s="8">
        <v>0</v>
      </c>
      <c r="U641" s="8">
        <v>1882662</v>
      </c>
      <c r="V641" s="8">
        <v>0</v>
      </c>
      <c r="W641" s="8">
        <v>0</v>
      </c>
      <c r="X641" s="8">
        <v>0</v>
      </c>
      <c r="Y641" s="8">
        <v>0</v>
      </c>
    </row>
    <row r="642" spans="1:25" outlineLevel="2" x14ac:dyDescent="0.3">
      <c r="A642">
        <v>-1</v>
      </c>
      <c r="B642">
        <v>100</v>
      </c>
      <c r="C642" t="s">
        <v>168</v>
      </c>
      <c r="D642">
        <v>0</v>
      </c>
      <c r="E642">
        <v>147</v>
      </c>
      <c r="F642">
        <v>2022</v>
      </c>
      <c r="G642" t="s">
        <v>169</v>
      </c>
      <c r="H642">
        <v>10</v>
      </c>
      <c r="I642" t="s">
        <v>170</v>
      </c>
      <c r="J642" t="s">
        <v>171</v>
      </c>
      <c r="K642" t="s">
        <v>171</v>
      </c>
      <c r="L642" t="s">
        <v>272</v>
      </c>
      <c r="M642" s="8">
        <v>538088.65</v>
      </c>
      <c r="N642" s="8">
        <v>0</v>
      </c>
      <c r="O642" s="8">
        <v>0</v>
      </c>
      <c r="P642" s="8">
        <v>538088.65</v>
      </c>
      <c r="Q642" s="8">
        <v>0</v>
      </c>
      <c r="R642" s="8">
        <v>538088.65</v>
      </c>
      <c r="S642" s="8">
        <v>0</v>
      </c>
      <c r="T642" s="8">
        <v>0</v>
      </c>
      <c r="U642" s="8">
        <v>538088.65</v>
      </c>
      <c r="V642" s="8">
        <v>538088.65</v>
      </c>
      <c r="W642" s="8">
        <v>0</v>
      </c>
      <c r="X642" s="8">
        <v>0</v>
      </c>
      <c r="Y642" s="8">
        <v>0</v>
      </c>
    </row>
    <row r="643" spans="1:25" outlineLevel="2" x14ac:dyDescent="0.3">
      <c r="A643">
        <v>-1</v>
      </c>
      <c r="B643">
        <v>100</v>
      </c>
      <c r="C643" t="s">
        <v>168</v>
      </c>
      <c r="D643">
        <v>0</v>
      </c>
      <c r="E643">
        <v>148</v>
      </c>
      <c r="F643">
        <v>2022</v>
      </c>
      <c r="G643" t="s">
        <v>169</v>
      </c>
      <c r="H643">
        <v>10</v>
      </c>
      <c r="I643" t="s">
        <v>170</v>
      </c>
      <c r="J643" t="s">
        <v>171</v>
      </c>
      <c r="K643" t="s">
        <v>171</v>
      </c>
      <c r="L643" t="s">
        <v>273</v>
      </c>
      <c r="M643" s="8">
        <v>9648855</v>
      </c>
      <c r="N643" s="8">
        <v>0</v>
      </c>
      <c r="O643" s="8">
        <v>0</v>
      </c>
      <c r="P643" s="8">
        <v>9648855</v>
      </c>
      <c r="Q643" s="8">
        <v>0</v>
      </c>
      <c r="R643" s="8">
        <v>9648855</v>
      </c>
      <c r="S643" s="8">
        <v>0</v>
      </c>
      <c r="T643" s="8">
        <v>0</v>
      </c>
      <c r="U643" s="8">
        <v>9648855</v>
      </c>
      <c r="V643" s="8">
        <v>9648855</v>
      </c>
      <c r="W643" s="8">
        <v>0</v>
      </c>
      <c r="X643" s="8">
        <v>0</v>
      </c>
      <c r="Y643" s="8">
        <v>0</v>
      </c>
    </row>
    <row r="644" spans="1:25" outlineLevel="2" x14ac:dyDescent="0.3">
      <c r="A644">
        <v>-1</v>
      </c>
      <c r="B644">
        <v>100</v>
      </c>
      <c r="C644" t="s">
        <v>168</v>
      </c>
      <c r="D644">
        <v>0</v>
      </c>
      <c r="E644">
        <v>149</v>
      </c>
      <c r="F644">
        <v>2022</v>
      </c>
      <c r="G644" t="s">
        <v>169</v>
      </c>
      <c r="H644">
        <v>10</v>
      </c>
      <c r="I644" t="s">
        <v>170</v>
      </c>
      <c r="J644" t="s">
        <v>171</v>
      </c>
      <c r="K644" t="s">
        <v>171</v>
      </c>
      <c r="L644" t="s">
        <v>274</v>
      </c>
      <c r="M644" s="8">
        <v>96151040.469999999</v>
      </c>
      <c r="N644" s="8">
        <v>0</v>
      </c>
      <c r="O644" s="8">
        <v>0</v>
      </c>
      <c r="P644" s="8">
        <v>95451412.280000001</v>
      </c>
      <c r="Q644" s="8">
        <v>3470928.98</v>
      </c>
      <c r="R644" s="8">
        <v>71100390.200000003</v>
      </c>
      <c r="S644" s="8">
        <v>0</v>
      </c>
      <c r="T644" s="8">
        <v>0</v>
      </c>
      <c r="U644" s="8">
        <v>96151040.469999999</v>
      </c>
      <c r="V644" s="8">
        <v>74571319.180000007</v>
      </c>
      <c r="W644" s="8">
        <v>0</v>
      </c>
      <c r="X644" s="8">
        <v>0</v>
      </c>
      <c r="Y644" s="8">
        <v>0</v>
      </c>
    </row>
    <row r="645" spans="1:25" outlineLevel="2" x14ac:dyDescent="0.3">
      <c r="A645">
        <v>-1</v>
      </c>
      <c r="B645">
        <v>100</v>
      </c>
      <c r="C645" t="s">
        <v>168</v>
      </c>
      <c r="D645">
        <v>0</v>
      </c>
      <c r="E645">
        <v>146</v>
      </c>
      <c r="F645">
        <v>2022</v>
      </c>
      <c r="G645" t="s">
        <v>169</v>
      </c>
      <c r="H645">
        <v>10</v>
      </c>
      <c r="I645" t="s">
        <v>170</v>
      </c>
      <c r="J645" t="s">
        <v>171</v>
      </c>
      <c r="K645" t="s">
        <v>171</v>
      </c>
      <c r="L645" t="s">
        <v>275</v>
      </c>
      <c r="M645" s="8">
        <v>97555.35</v>
      </c>
      <c r="N645" s="8">
        <v>0</v>
      </c>
      <c r="O645" s="8">
        <v>0</v>
      </c>
      <c r="P645" s="8">
        <v>97555.35</v>
      </c>
      <c r="Q645" s="8">
        <v>3660.77</v>
      </c>
      <c r="R645" s="8">
        <v>77863.95</v>
      </c>
      <c r="S645" s="8">
        <v>0</v>
      </c>
      <c r="T645" s="8">
        <v>0</v>
      </c>
      <c r="U645" s="8">
        <v>97555.35</v>
      </c>
      <c r="V645" s="8">
        <v>81524.72</v>
      </c>
      <c r="W645" s="8">
        <v>0</v>
      </c>
      <c r="X645" s="8">
        <v>0</v>
      </c>
      <c r="Y645" s="8">
        <v>0</v>
      </c>
    </row>
    <row r="646" spans="1:25" outlineLevel="2" x14ac:dyDescent="0.3">
      <c r="A646">
        <v>-1</v>
      </c>
      <c r="B646">
        <v>100</v>
      </c>
      <c r="C646" t="s">
        <v>168</v>
      </c>
      <c r="D646">
        <v>0</v>
      </c>
      <c r="E646">
        <v>150</v>
      </c>
      <c r="F646">
        <v>2022</v>
      </c>
      <c r="G646" t="s">
        <v>169</v>
      </c>
      <c r="H646">
        <v>10</v>
      </c>
      <c r="I646" t="s">
        <v>170</v>
      </c>
      <c r="J646" t="s">
        <v>171</v>
      </c>
      <c r="K646" t="s">
        <v>171</v>
      </c>
      <c r="L646" t="s">
        <v>276</v>
      </c>
      <c r="M646" s="8">
        <v>14912</v>
      </c>
      <c r="N646" s="8">
        <v>0</v>
      </c>
      <c r="O646" s="8">
        <v>0</v>
      </c>
      <c r="P646" s="8">
        <v>14912</v>
      </c>
      <c r="Q646" s="8">
        <v>0</v>
      </c>
      <c r="R646" s="8">
        <v>14912</v>
      </c>
      <c r="S646" s="8">
        <v>0</v>
      </c>
      <c r="T646" s="8">
        <v>0</v>
      </c>
      <c r="U646" s="8">
        <v>14912</v>
      </c>
      <c r="V646" s="8">
        <v>14912</v>
      </c>
      <c r="W646" s="8">
        <v>0</v>
      </c>
      <c r="X646" s="8">
        <v>0</v>
      </c>
      <c r="Y646" s="8">
        <v>0</v>
      </c>
    </row>
    <row r="647" spans="1:25" outlineLevel="2" x14ac:dyDescent="0.3">
      <c r="A647">
        <v>-1</v>
      </c>
      <c r="B647">
        <v>100</v>
      </c>
      <c r="C647" t="s">
        <v>168</v>
      </c>
      <c r="D647">
        <v>0</v>
      </c>
      <c r="E647">
        <v>457</v>
      </c>
      <c r="F647">
        <v>2022</v>
      </c>
      <c r="G647" t="s">
        <v>169</v>
      </c>
      <c r="H647">
        <v>10</v>
      </c>
      <c r="I647" t="s">
        <v>170</v>
      </c>
      <c r="J647" t="s">
        <v>171</v>
      </c>
      <c r="K647" t="s">
        <v>171</v>
      </c>
      <c r="L647" t="s">
        <v>277</v>
      </c>
      <c r="M647" s="8">
        <v>1252675</v>
      </c>
      <c r="N647" s="8">
        <v>0</v>
      </c>
      <c r="O647" s="8">
        <v>0</v>
      </c>
      <c r="P647" s="8">
        <v>1252675</v>
      </c>
      <c r="Q647" s="8">
        <v>55894.36</v>
      </c>
      <c r="R647" s="8">
        <v>889436.81</v>
      </c>
      <c r="S647" s="8">
        <v>0</v>
      </c>
      <c r="T647" s="8">
        <v>0</v>
      </c>
      <c r="U647" s="8">
        <v>1252675</v>
      </c>
      <c r="V647" s="8">
        <v>945331.17</v>
      </c>
      <c r="W647" s="8">
        <v>0</v>
      </c>
      <c r="X647" s="8">
        <v>0</v>
      </c>
      <c r="Y647" s="8">
        <v>0</v>
      </c>
    </row>
    <row r="648" spans="1:25" outlineLevel="2" x14ac:dyDescent="0.3">
      <c r="A648">
        <v>-1</v>
      </c>
      <c r="B648">
        <v>100</v>
      </c>
      <c r="C648" t="s">
        <v>168</v>
      </c>
      <c r="D648">
        <v>0</v>
      </c>
      <c r="E648">
        <v>458</v>
      </c>
      <c r="F648">
        <v>2022</v>
      </c>
      <c r="G648" t="s">
        <v>169</v>
      </c>
      <c r="H648">
        <v>10</v>
      </c>
      <c r="I648" t="s">
        <v>170</v>
      </c>
      <c r="J648" t="s">
        <v>171</v>
      </c>
      <c r="K648" t="s">
        <v>171</v>
      </c>
      <c r="L648" t="s">
        <v>278</v>
      </c>
      <c r="M648" s="8">
        <v>4617753</v>
      </c>
      <c r="N648" s="8">
        <v>0</v>
      </c>
      <c r="O648" s="8">
        <v>0</v>
      </c>
      <c r="P648" s="8">
        <v>4617753</v>
      </c>
      <c r="Q648" s="8">
        <v>206044.14</v>
      </c>
      <c r="R648" s="8">
        <v>3278743.17</v>
      </c>
      <c r="S648" s="8">
        <v>0</v>
      </c>
      <c r="T648" s="8">
        <v>0</v>
      </c>
      <c r="U648" s="8">
        <v>4617753</v>
      </c>
      <c r="V648" s="8">
        <v>3484787.31</v>
      </c>
      <c r="W648" s="8">
        <v>0</v>
      </c>
      <c r="X648" s="8">
        <v>0</v>
      </c>
      <c r="Y648" s="8">
        <v>0</v>
      </c>
    </row>
    <row r="649" spans="1:25" outlineLevel="2" x14ac:dyDescent="0.3">
      <c r="A649">
        <v>-1</v>
      </c>
      <c r="B649">
        <v>100</v>
      </c>
      <c r="C649" t="s">
        <v>168</v>
      </c>
      <c r="D649">
        <v>0</v>
      </c>
      <c r="E649">
        <v>459</v>
      </c>
      <c r="F649">
        <v>2022</v>
      </c>
      <c r="G649" t="s">
        <v>169</v>
      </c>
      <c r="H649">
        <v>10</v>
      </c>
      <c r="I649" t="s">
        <v>170</v>
      </c>
      <c r="J649" t="s">
        <v>171</v>
      </c>
      <c r="K649" t="s">
        <v>171</v>
      </c>
      <c r="L649" t="s">
        <v>279</v>
      </c>
      <c r="M649" s="8">
        <v>53749</v>
      </c>
      <c r="N649" s="8">
        <v>0</v>
      </c>
      <c r="O649" s="8">
        <v>0</v>
      </c>
      <c r="P649" s="8">
        <v>53749</v>
      </c>
      <c r="Q649" s="8">
        <v>2398.2800000000002</v>
      </c>
      <c r="R649" s="8">
        <v>38163.4</v>
      </c>
      <c r="S649" s="8">
        <v>0</v>
      </c>
      <c r="T649" s="8">
        <v>0</v>
      </c>
      <c r="U649" s="8">
        <v>53749</v>
      </c>
      <c r="V649" s="8">
        <v>40561.68</v>
      </c>
      <c r="W649" s="8">
        <v>0</v>
      </c>
      <c r="X649" s="8">
        <v>0</v>
      </c>
      <c r="Y649" s="8">
        <v>0</v>
      </c>
    </row>
    <row r="650" spans="1:25" outlineLevel="2" x14ac:dyDescent="0.3">
      <c r="A650">
        <v>-1</v>
      </c>
      <c r="B650">
        <v>100</v>
      </c>
      <c r="C650" t="s">
        <v>168</v>
      </c>
      <c r="D650">
        <v>0</v>
      </c>
      <c r="E650">
        <v>438</v>
      </c>
      <c r="F650">
        <v>2022</v>
      </c>
      <c r="G650" t="s">
        <v>169</v>
      </c>
      <c r="H650">
        <v>10</v>
      </c>
      <c r="I650" t="s">
        <v>170</v>
      </c>
      <c r="J650" t="s">
        <v>171</v>
      </c>
      <c r="K650" t="s">
        <v>171</v>
      </c>
      <c r="L650" t="s">
        <v>280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</row>
    <row r="651" spans="1:25" outlineLevel="2" x14ac:dyDescent="0.3">
      <c r="A651">
        <v>-1</v>
      </c>
      <c r="B651">
        <v>100</v>
      </c>
      <c r="C651" t="s">
        <v>168</v>
      </c>
      <c r="D651">
        <v>0</v>
      </c>
      <c r="E651">
        <v>439</v>
      </c>
      <c r="F651">
        <v>2022</v>
      </c>
      <c r="G651" t="s">
        <v>169</v>
      </c>
      <c r="H651">
        <v>10</v>
      </c>
      <c r="I651" t="s">
        <v>170</v>
      </c>
      <c r="J651" t="s">
        <v>171</v>
      </c>
      <c r="K651" t="s">
        <v>171</v>
      </c>
      <c r="L651" t="s">
        <v>281</v>
      </c>
      <c r="M651" s="8">
        <v>0</v>
      </c>
      <c r="N651" s="8">
        <v>0</v>
      </c>
      <c r="O651" s="8">
        <v>0</v>
      </c>
      <c r="P651" s="8">
        <v>0</v>
      </c>
      <c r="Q651" s="8">
        <v>0</v>
      </c>
      <c r="R651" s="8">
        <v>0</v>
      </c>
      <c r="S651" s="8">
        <v>0</v>
      </c>
      <c r="T651" s="8">
        <v>0</v>
      </c>
      <c r="U651" s="8">
        <v>0</v>
      </c>
      <c r="V651" s="8">
        <v>0</v>
      </c>
      <c r="W651" s="8">
        <v>0</v>
      </c>
      <c r="X651" s="8">
        <v>0</v>
      </c>
      <c r="Y651" s="8">
        <v>0</v>
      </c>
    </row>
    <row r="652" spans="1:25" outlineLevel="2" x14ac:dyDescent="0.3">
      <c r="A652">
        <v>-1</v>
      </c>
      <c r="B652">
        <v>100</v>
      </c>
      <c r="C652" t="s">
        <v>168</v>
      </c>
      <c r="D652">
        <v>0</v>
      </c>
      <c r="E652">
        <v>287</v>
      </c>
      <c r="F652">
        <v>2022</v>
      </c>
      <c r="G652" t="s">
        <v>169</v>
      </c>
      <c r="H652">
        <v>10</v>
      </c>
      <c r="I652" t="s">
        <v>170</v>
      </c>
      <c r="J652" t="s">
        <v>171</v>
      </c>
      <c r="K652" t="s">
        <v>171</v>
      </c>
      <c r="L652" t="s">
        <v>282</v>
      </c>
      <c r="M652" s="8">
        <v>103618.65</v>
      </c>
      <c r="N652" s="8">
        <v>0</v>
      </c>
      <c r="O652" s="8">
        <v>0</v>
      </c>
      <c r="P652" s="8">
        <v>103618.65</v>
      </c>
      <c r="Q652" s="8">
        <v>0</v>
      </c>
      <c r="R652" s="8">
        <v>0</v>
      </c>
      <c r="S652" s="8">
        <v>0</v>
      </c>
      <c r="T652" s="8">
        <v>0</v>
      </c>
      <c r="U652" s="8">
        <v>103618.65</v>
      </c>
      <c r="V652" s="8">
        <v>0</v>
      </c>
      <c r="W652" s="8">
        <v>0</v>
      </c>
      <c r="X652" s="8">
        <v>0</v>
      </c>
      <c r="Y652" s="8">
        <v>0</v>
      </c>
    </row>
    <row r="653" spans="1:25" outlineLevel="2" x14ac:dyDescent="0.3">
      <c r="A653">
        <v>-1</v>
      </c>
      <c r="B653">
        <v>100</v>
      </c>
      <c r="C653" t="s">
        <v>168</v>
      </c>
      <c r="D653">
        <v>0</v>
      </c>
      <c r="E653">
        <v>428</v>
      </c>
      <c r="F653">
        <v>2022</v>
      </c>
      <c r="G653" t="s">
        <v>169</v>
      </c>
      <c r="H653">
        <v>10</v>
      </c>
      <c r="I653" t="s">
        <v>170</v>
      </c>
      <c r="J653" t="s">
        <v>171</v>
      </c>
      <c r="K653" t="s">
        <v>171</v>
      </c>
      <c r="L653" t="s">
        <v>283</v>
      </c>
      <c r="M653" s="8">
        <v>650886.38</v>
      </c>
      <c r="N653" s="8">
        <v>0</v>
      </c>
      <c r="O653" s="8">
        <v>0</v>
      </c>
      <c r="P653" s="8">
        <v>650886.38</v>
      </c>
      <c r="Q653" s="8">
        <v>0</v>
      </c>
      <c r="R653" s="8">
        <v>0</v>
      </c>
      <c r="S653" s="8">
        <v>0</v>
      </c>
      <c r="T653" s="8">
        <v>0</v>
      </c>
      <c r="U653" s="8">
        <v>650886.38</v>
      </c>
      <c r="V653" s="8">
        <v>0</v>
      </c>
      <c r="W653" s="8">
        <v>0</v>
      </c>
      <c r="X653" s="8">
        <v>0</v>
      </c>
      <c r="Y653" s="8">
        <v>0</v>
      </c>
    </row>
    <row r="654" spans="1:25" outlineLevel="2" x14ac:dyDescent="0.3">
      <c r="A654">
        <v>-1</v>
      </c>
      <c r="B654">
        <v>100</v>
      </c>
      <c r="C654" t="s">
        <v>168</v>
      </c>
      <c r="D654">
        <v>0</v>
      </c>
      <c r="E654">
        <v>481</v>
      </c>
      <c r="F654">
        <v>2022</v>
      </c>
      <c r="G654" t="s">
        <v>169</v>
      </c>
      <c r="H654">
        <v>10</v>
      </c>
      <c r="I654" t="s">
        <v>170</v>
      </c>
      <c r="J654" t="s">
        <v>171</v>
      </c>
      <c r="K654" t="s">
        <v>171</v>
      </c>
      <c r="L654" t="s">
        <v>284</v>
      </c>
      <c r="M654" s="8">
        <v>24500.54</v>
      </c>
      <c r="N654" s="8">
        <v>0</v>
      </c>
      <c r="O654" s="8">
        <v>0</v>
      </c>
      <c r="P654" s="8">
        <v>24500.54</v>
      </c>
      <c r="Q654" s="8">
        <v>0</v>
      </c>
      <c r="R654" s="8">
        <v>24500.54</v>
      </c>
      <c r="S654" s="8">
        <v>0</v>
      </c>
      <c r="T654" s="8">
        <v>0</v>
      </c>
      <c r="U654" s="8">
        <v>24500.54</v>
      </c>
      <c r="V654" s="8">
        <v>24500.54</v>
      </c>
      <c r="W654" s="8">
        <v>0</v>
      </c>
      <c r="X654" s="8">
        <v>0</v>
      </c>
      <c r="Y654" s="8">
        <v>0</v>
      </c>
    </row>
    <row r="655" spans="1:25" outlineLevel="2" x14ac:dyDescent="0.3">
      <c r="A655">
        <v>-1</v>
      </c>
      <c r="B655">
        <v>100</v>
      </c>
      <c r="C655" t="s">
        <v>168</v>
      </c>
      <c r="D655">
        <v>0</v>
      </c>
      <c r="E655">
        <v>498</v>
      </c>
      <c r="F655">
        <v>2022</v>
      </c>
      <c r="G655" t="s">
        <v>169</v>
      </c>
      <c r="H655">
        <v>10</v>
      </c>
      <c r="I655" t="s">
        <v>170</v>
      </c>
      <c r="J655" t="s">
        <v>171</v>
      </c>
      <c r="K655" t="s">
        <v>171</v>
      </c>
      <c r="L655" t="s">
        <v>285</v>
      </c>
      <c r="M655" s="8">
        <v>-1408.68</v>
      </c>
      <c r="N655" s="8">
        <v>0</v>
      </c>
      <c r="O655" s="8">
        <v>0</v>
      </c>
      <c r="P655" s="8">
        <v>-1408.68</v>
      </c>
      <c r="Q655" s="8">
        <v>-251.59</v>
      </c>
      <c r="R655" s="8">
        <v>-1031.44</v>
      </c>
      <c r="S655" s="8">
        <v>0</v>
      </c>
      <c r="T655" s="8">
        <v>0</v>
      </c>
      <c r="U655" s="8">
        <v>-1408.68</v>
      </c>
      <c r="V655" s="8">
        <v>-1283.03</v>
      </c>
      <c r="W655" s="8">
        <v>0</v>
      </c>
      <c r="X655" s="8">
        <v>0</v>
      </c>
      <c r="Y655" s="8">
        <v>0</v>
      </c>
    </row>
    <row r="656" spans="1:25" outlineLevel="2" x14ac:dyDescent="0.3">
      <c r="A656">
        <v>-1</v>
      </c>
      <c r="B656">
        <v>100</v>
      </c>
      <c r="C656" t="s">
        <v>168</v>
      </c>
      <c r="D656">
        <v>0</v>
      </c>
      <c r="E656">
        <v>230</v>
      </c>
      <c r="F656">
        <v>2022</v>
      </c>
      <c r="G656" t="s">
        <v>169</v>
      </c>
      <c r="H656">
        <v>10</v>
      </c>
      <c r="I656" t="s">
        <v>170</v>
      </c>
      <c r="J656" t="s">
        <v>171</v>
      </c>
      <c r="K656" t="s">
        <v>171</v>
      </c>
      <c r="L656" t="s">
        <v>286</v>
      </c>
      <c r="M656" s="8">
        <v>25759.69</v>
      </c>
      <c r="N656" s="8">
        <v>0</v>
      </c>
      <c r="O656" s="8">
        <v>0</v>
      </c>
      <c r="P656" s="8">
        <v>25759.69</v>
      </c>
      <c r="Q656" s="8">
        <v>0</v>
      </c>
      <c r="R656" s="8">
        <v>25759.69</v>
      </c>
      <c r="S656" s="8">
        <v>0</v>
      </c>
      <c r="T656" s="8">
        <v>0</v>
      </c>
      <c r="U656" s="8">
        <v>25759.69</v>
      </c>
      <c r="V656" s="8">
        <v>25759.69</v>
      </c>
      <c r="W656" s="8">
        <v>0</v>
      </c>
      <c r="X656" s="8">
        <v>0</v>
      </c>
      <c r="Y656" s="8">
        <v>0</v>
      </c>
    </row>
    <row r="657" spans="1:25" outlineLevel="2" x14ac:dyDescent="0.3">
      <c r="A657">
        <v>-1</v>
      </c>
      <c r="B657">
        <v>100</v>
      </c>
      <c r="C657" t="s">
        <v>168</v>
      </c>
      <c r="D657">
        <v>0</v>
      </c>
      <c r="E657">
        <v>197</v>
      </c>
      <c r="F657">
        <v>2022</v>
      </c>
      <c r="G657" t="s">
        <v>169</v>
      </c>
      <c r="H657">
        <v>10</v>
      </c>
      <c r="I657" t="s">
        <v>170</v>
      </c>
      <c r="J657" t="s">
        <v>171</v>
      </c>
      <c r="K657" t="s">
        <v>171</v>
      </c>
      <c r="L657" t="s">
        <v>287</v>
      </c>
      <c r="M657" s="8">
        <v>45104791.619999997</v>
      </c>
      <c r="N657" s="8">
        <v>0</v>
      </c>
      <c r="O657" s="8">
        <v>0</v>
      </c>
      <c r="P657" s="8">
        <v>43473627.990000002</v>
      </c>
      <c r="Q657" s="8">
        <v>1351327.76</v>
      </c>
      <c r="R657" s="8">
        <v>34658042.57</v>
      </c>
      <c r="S657" s="8">
        <v>0</v>
      </c>
      <c r="T657" s="8">
        <v>0</v>
      </c>
      <c r="U657" s="8">
        <v>45104791.619999997</v>
      </c>
      <c r="V657" s="8">
        <v>36009370.329999998</v>
      </c>
      <c r="W657" s="8">
        <v>0</v>
      </c>
      <c r="X657" s="8">
        <v>0</v>
      </c>
      <c r="Y657" s="8">
        <v>0</v>
      </c>
    </row>
    <row r="658" spans="1:25" outlineLevel="2" x14ac:dyDescent="0.3">
      <c r="A658">
        <v>-1</v>
      </c>
      <c r="B658">
        <v>100</v>
      </c>
      <c r="C658" t="s">
        <v>168</v>
      </c>
      <c r="D658">
        <v>0</v>
      </c>
      <c r="E658">
        <v>484</v>
      </c>
      <c r="F658">
        <v>2022</v>
      </c>
      <c r="G658" t="s">
        <v>169</v>
      </c>
      <c r="H658">
        <v>10</v>
      </c>
      <c r="I658" t="s">
        <v>170</v>
      </c>
      <c r="J658" t="s">
        <v>171</v>
      </c>
      <c r="K658" t="s">
        <v>171</v>
      </c>
      <c r="L658" t="s">
        <v>288</v>
      </c>
      <c r="M658" s="8">
        <v>0</v>
      </c>
      <c r="N658" s="8">
        <v>0</v>
      </c>
      <c r="O658" s="8">
        <v>0</v>
      </c>
      <c r="P658" s="8">
        <v>0</v>
      </c>
      <c r="Q658" s="8">
        <v>0</v>
      </c>
      <c r="R658" s="8">
        <v>0</v>
      </c>
      <c r="S658" s="8">
        <v>0</v>
      </c>
      <c r="T658" s="8">
        <v>0</v>
      </c>
      <c r="U658" s="8">
        <v>0</v>
      </c>
      <c r="V658" s="8">
        <v>0</v>
      </c>
      <c r="W658" s="8">
        <v>0</v>
      </c>
      <c r="X658" s="8">
        <v>0</v>
      </c>
      <c r="Y658" s="8">
        <v>0</v>
      </c>
    </row>
    <row r="659" spans="1:25" outlineLevel="2" x14ac:dyDescent="0.3">
      <c r="A659">
        <v>-1</v>
      </c>
      <c r="B659">
        <v>100</v>
      </c>
      <c r="C659" t="s">
        <v>168</v>
      </c>
      <c r="D659">
        <v>0</v>
      </c>
      <c r="E659">
        <v>482</v>
      </c>
      <c r="F659">
        <v>2022</v>
      </c>
      <c r="G659" t="s">
        <v>169</v>
      </c>
      <c r="H659">
        <v>10</v>
      </c>
      <c r="I659" t="s">
        <v>170</v>
      </c>
      <c r="J659" t="s">
        <v>171</v>
      </c>
      <c r="K659" t="s">
        <v>171</v>
      </c>
      <c r="L659" t="s">
        <v>289</v>
      </c>
      <c r="M659" s="8">
        <v>0</v>
      </c>
      <c r="N659" s="8">
        <v>0</v>
      </c>
      <c r="O659" s="8">
        <v>0</v>
      </c>
      <c r="P659" s="8">
        <v>0</v>
      </c>
      <c r="Q659" s="8">
        <v>0</v>
      </c>
      <c r="R659" s="8">
        <v>0</v>
      </c>
      <c r="S659" s="8">
        <v>0</v>
      </c>
      <c r="T659" s="8">
        <v>0</v>
      </c>
      <c r="U659" s="8">
        <v>0</v>
      </c>
      <c r="V659" s="8">
        <v>0</v>
      </c>
      <c r="W659" s="8">
        <v>0</v>
      </c>
      <c r="X659" s="8">
        <v>0</v>
      </c>
      <c r="Y659" s="8">
        <v>0</v>
      </c>
    </row>
    <row r="660" spans="1:25" outlineLevel="2" x14ac:dyDescent="0.3">
      <c r="A660">
        <v>-1</v>
      </c>
      <c r="B660">
        <v>100</v>
      </c>
      <c r="C660" t="s">
        <v>168</v>
      </c>
      <c r="D660">
        <v>0</v>
      </c>
      <c r="E660">
        <v>488</v>
      </c>
      <c r="F660">
        <v>2022</v>
      </c>
      <c r="G660" t="s">
        <v>169</v>
      </c>
      <c r="H660">
        <v>10</v>
      </c>
      <c r="I660" t="s">
        <v>170</v>
      </c>
      <c r="J660" t="s">
        <v>171</v>
      </c>
      <c r="K660" t="s">
        <v>171</v>
      </c>
      <c r="L660" t="s">
        <v>290</v>
      </c>
      <c r="M660" s="8">
        <v>257328</v>
      </c>
      <c r="N660" s="8">
        <v>0</v>
      </c>
      <c r="O660" s="8">
        <v>0</v>
      </c>
      <c r="P660" s="8">
        <v>257328</v>
      </c>
      <c r="Q660" s="8">
        <v>0</v>
      </c>
      <c r="R660" s="8">
        <v>0</v>
      </c>
      <c r="S660" s="8">
        <v>0</v>
      </c>
      <c r="T660" s="8">
        <v>0</v>
      </c>
      <c r="U660" s="8">
        <v>257328</v>
      </c>
      <c r="V660" s="8">
        <v>0</v>
      </c>
      <c r="W660" s="8">
        <v>0</v>
      </c>
      <c r="X660" s="8">
        <v>0</v>
      </c>
      <c r="Y660" s="8">
        <v>0</v>
      </c>
    </row>
    <row r="661" spans="1:25" outlineLevel="2" x14ac:dyDescent="0.3">
      <c r="A661">
        <v>-1</v>
      </c>
      <c r="B661">
        <v>100</v>
      </c>
      <c r="C661" t="s">
        <v>168</v>
      </c>
      <c r="D661">
        <v>0</v>
      </c>
      <c r="E661">
        <v>198</v>
      </c>
      <c r="F661">
        <v>2022</v>
      </c>
      <c r="G661" t="s">
        <v>169</v>
      </c>
      <c r="H661">
        <v>10</v>
      </c>
      <c r="I661" t="s">
        <v>170</v>
      </c>
      <c r="J661" t="s">
        <v>171</v>
      </c>
      <c r="K661" t="s">
        <v>171</v>
      </c>
      <c r="L661" t="s">
        <v>291</v>
      </c>
      <c r="M661" s="8">
        <v>8355307.1900000004</v>
      </c>
      <c r="N661" s="8">
        <v>0</v>
      </c>
      <c r="O661" s="8">
        <v>0</v>
      </c>
      <c r="P661" s="8">
        <v>8318849.9400000004</v>
      </c>
      <c r="Q661" s="8">
        <v>365437.6</v>
      </c>
      <c r="R661" s="8">
        <v>6062540.3899999997</v>
      </c>
      <c r="S661" s="8">
        <v>0</v>
      </c>
      <c r="T661" s="8">
        <v>0</v>
      </c>
      <c r="U661" s="8">
        <v>8355307.1900000004</v>
      </c>
      <c r="V661" s="8">
        <v>6427977.9900000002</v>
      </c>
      <c r="W661" s="8">
        <v>0</v>
      </c>
      <c r="X661" s="8">
        <v>0</v>
      </c>
      <c r="Y661" s="8">
        <v>0</v>
      </c>
    </row>
    <row r="662" spans="1:25" outlineLevel="2" x14ac:dyDescent="0.3">
      <c r="A662">
        <v>-1</v>
      </c>
      <c r="B662">
        <v>100</v>
      </c>
      <c r="C662" t="s">
        <v>168</v>
      </c>
      <c r="D662">
        <v>0</v>
      </c>
      <c r="E662">
        <v>452</v>
      </c>
      <c r="F662">
        <v>2022</v>
      </c>
      <c r="G662" t="s">
        <v>169</v>
      </c>
      <c r="H662">
        <v>10</v>
      </c>
      <c r="I662" t="s">
        <v>170</v>
      </c>
      <c r="J662" t="s">
        <v>171</v>
      </c>
      <c r="K662" t="s">
        <v>171</v>
      </c>
      <c r="L662" t="s">
        <v>292</v>
      </c>
      <c r="M662" s="8">
        <v>0</v>
      </c>
      <c r="N662" s="8">
        <v>0</v>
      </c>
      <c r="O662" s="8">
        <v>0</v>
      </c>
      <c r="P662" s="8">
        <v>0</v>
      </c>
      <c r="Q662" s="8">
        <v>0</v>
      </c>
      <c r="R662" s="8">
        <v>0</v>
      </c>
      <c r="S662" s="8">
        <v>0</v>
      </c>
      <c r="T662" s="8">
        <v>0</v>
      </c>
      <c r="U662" s="8">
        <v>0</v>
      </c>
      <c r="V662" s="8">
        <v>0</v>
      </c>
      <c r="W662" s="8">
        <v>0</v>
      </c>
      <c r="X662" s="8">
        <v>0</v>
      </c>
      <c r="Y662" s="8">
        <v>0</v>
      </c>
    </row>
    <row r="663" spans="1:25" outlineLevel="2" x14ac:dyDescent="0.3">
      <c r="A663">
        <v>-1</v>
      </c>
      <c r="B663">
        <v>100</v>
      </c>
      <c r="C663" t="s">
        <v>168</v>
      </c>
      <c r="D663">
        <v>0</v>
      </c>
      <c r="E663">
        <v>229</v>
      </c>
      <c r="F663">
        <v>2022</v>
      </c>
      <c r="G663" t="s">
        <v>169</v>
      </c>
      <c r="H663">
        <v>10</v>
      </c>
      <c r="I663" t="s">
        <v>170</v>
      </c>
      <c r="J663" t="s">
        <v>171</v>
      </c>
      <c r="K663" t="s">
        <v>171</v>
      </c>
      <c r="L663" t="s">
        <v>293</v>
      </c>
      <c r="M663" s="8">
        <v>411943.82</v>
      </c>
      <c r="N663" s="8">
        <v>0</v>
      </c>
      <c r="O663" s="8">
        <v>0</v>
      </c>
      <c r="P663" s="8">
        <v>411943.82</v>
      </c>
      <c r="Q663" s="8">
        <v>0</v>
      </c>
      <c r="R663" s="8">
        <v>0</v>
      </c>
      <c r="S663" s="8">
        <v>0</v>
      </c>
      <c r="T663" s="8">
        <v>0</v>
      </c>
      <c r="U663" s="8">
        <v>411943.82</v>
      </c>
      <c r="V663" s="8">
        <v>0</v>
      </c>
      <c r="W663" s="8">
        <v>0</v>
      </c>
      <c r="X663" s="8">
        <v>0</v>
      </c>
      <c r="Y663" s="8">
        <v>0</v>
      </c>
    </row>
    <row r="664" spans="1:25" outlineLevel="2" x14ac:dyDescent="0.3">
      <c r="A664">
        <v>-1</v>
      </c>
      <c r="B664">
        <v>100</v>
      </c>
      <c r="C664" t="s">
        <v>168</v>
      </c>
      <c r="D664">
        <v>0</v>
      </c>
      <c r="E664">
        <v>200</v>
      </c>
      <c r="F664">
        <v>2022</v>
      </c>
      <c r="G664" t="s">
        <v>169</v>
      </c>
      <c r="H664">
        <v>10</v>
      </c>
      <c r="I664" t="s">
        <v>170</v>
      </c>
      <c r="J664" t="s">
        <v>171</v>
      </c>
      <c r="K664" t="s">
        <v>171</v>
      </c>
      <c r="L664" t="s">
        <v>294</v>
      </c>
      <c r="M664" s="8">
        <v>650376</v>
      </c>
      <c r="N664" s="8">
        <v>0</v>
      </c>
      <c r="O664" s="8">
        <v>0</v>
      </c>
      <c r="P664" s="8">
        <v>650376</v>
      </c>
      <c r="Q664" s="8">
        <v>7739.47</v>
      </c>
      <c r="R664" s="8">
        <v>183770.39</v>
      </c>
      <c r="S664" s="8">
        <v>0</v>
      </c>
      <c r="T664" s="8">
        <v>0</v>
      </c>
      <c r="U664" s="8">
        <v>650376</v>
      </c>
      <c r="V664" s="8">
        <v>191509.86</v>
      </c>
      <c r="W664" s="8">
        <v>0</v>
      </c>
      <c r="X664" s="8">
        <v>0</v>
      </c>
      <c r="Y664" s="8">
        <v>0</v>
      </c>
    </row>
    <row r="665" spans="1:25" outlineLevel="2" x14ac:dyDescent="0.3">
      <c r="A665">
        <v>-1</v>
      </c>
      <c r="B665">
        <v>100</v>
      </c>
      <c r="C665" t="s">
        <v>168</v>
      </c>
      <c r="D665">
        <v>0</v>
      </c>
      <c r="E665">
        <v>199</v>
      </c>
      <c r="F665">
        <v>2022</v>
      </c>
      <c r="G665" t="s">
        <v>169</v>
      </c>
      <c r="H665">
        <v>10</v>
      </c>
      <c r="I665" t="s">
        <v>170</v>
      </c>
      <c r="J665" t="s">
        <v>171</v>
      </c>
      <c r="K665" t="s">
        <v>171</v>
      </c>
      <c r="L665" t="s">
        <v>295</v>
      </c>
      <c r="M665" s="8">
        <v>50407</v>
      </c>
      <c r="N665" s="8">
        <v>0</v>
      </c>
      <c r="O665" s="8">
        <v>0</v>
      </c>
      <c r="P665" s="8">
        <v>50407</v>
      </c>
      <c r="Q665" s="8">
        <v>965.4</v>
      </c>
      <c r="R665" s="8">
        <v>46062.8</v>
      </c>
      <c r="S665" s="8">
        <v>0</v>
      </c>
      <c r="T665" s="8">
        <v>0</v>
      </c>
      <c r="U665" s="8">
        <v>50407</v>
      </c>
      <c r="V665" s="8">
        <v>47028.2</v>
      </c>
      <c r="W665" s="8">
        <v>0</v>
      </c>
      <c r="X665" s="8">
        <v>0</v>
      </c>
      <c r="Y665" s="8">
        <v>0</v>
      </c>
    </row>
    <row r="666" spans="1:25" outlineLevel="2" x14ac:dyDescent="0.3">
      <c r="A666">
        <v>-1</v>
      </c>
      <c r="B666">
        <v>100</v>
      </c>
      <c r="C666" t="s">
        <v>168</v>
      </c>
      <c r="D666">
        <v>0</v>
      </c>
      <c r="E666">
        <v>352</v>
      </c>
      <c r="F666">
        <v>2022</v>
      </c>
      <c r="G666" t="s">
        <v>169</v>
      </c>
      <c r="H666">
        <v>10</v>
      </c>
      <c r="I666" t="s">
        <v>170</v>
      </c>
      <c r="J666" t="s">
        <v>171</v>
      </c>
      <c r="K666" t="s">
        <v>171</v>
      </c>
      <c r="L666" t="s">
        <v>296</v>
      </c>
      <c r="M666" s="8">
        <v>36505877.229999997</v>
      </c>
      <c r="N666" s="8">
        <v>0</v>
      </c>
      <c r="O666" s="8">
        <v>0</v>
      </c>
      <c r="P666" s="8">
        <v>36505877.229999997</v>
      </c>
      <c r="Q666" s="8">
        <v>408852.85</v>
      </c>
      <c r="R666" s="8">
        <v>33531906.879999999</v>
      </c>
      <c r="S666" s="8">
        <v>0</v>
      </c>
      <c r="T666" s="8">
        <v>0</v>
      </c>
      <c r="U666" s="8">
        <v>36505877.229999997</v>
      </c>
      <c r="V666" s="8">
        <v>33940759.729999997</v>
      </c>
      <c r="W666" s="8">
        <v>0</v>
      </c>
      <c r="X666" s="8">
        <v>0</v>
      </c>
      <c r="Y666" s="8">
        <v>0</v>
      </c>
    </row>
    <row r="667" spans="1:25" outlineLevel="2" x14ac:dyDescent="0.3">
      <c r="A667">
        <v>-1</v>
      </c>
      <c r="B667">
        <v>100</v>
      </c>
      <c r="C667" t="s">
        <v>168</v>
      </c>
      <c r="D667">
        <v>0</v>
      </c>
      <c r="E667">
        <v>196</v>
      </c>
      <c r="F667">
        <v>2022</v>
      </c>
      <c r="G667" t="s">
        <v>169</v>
      </c>
      <c r="H667">
        <v>10</v>
      </c>
      <c r="I667" t="s">
        <v>170</v>
      </c>
      <c r="J667" t="s">
        <v>171</v>
      </c>
      <c r="K667" t="s">
        <v>171</v>
      </c>
      <c r="L667" t="s">
        <v>297</v>
      </c>
      <c r="M667" s="8">
        <v>197767</v>
      </c>
      <c r="N667" s="8">
        <v>0</v>
      </c>
      <c r="O667" s="8">
        <v>0</v>
      </c>
      <c r="P667" s="8">
        <v>0</v>
      </c>
      <c r="Q667" s="8">
        <v>0</v>
      </c>
      <c r="R667" s="8">
        <v>197767</v>
      </c>
      <c r="S667" s="8">
        <v>0</v>
      </c>
      <c r="T667" s="8">
        <v>0</v>
      </c>
      <c r="U667" s="8">
        <v>197767</v>
      </c>
      <c r="V667" s="8">
        <v>197767</v>
      </c>
      <c r="W667" s="8">
        <v>0</v>
      </c>
      <c r="X667" s="8">
        <v>0</v>
      </c>
      <c r="Y667" s="8">
        <v>0</v>
      </c>
    </row>
    <row r="668" spans="1:25" outlineLevel="2" x14ac:dyDescent="0.3">
      <c r="A668">
        <v>-1</v>
      </c>
      <c r="B668">
        <v>100</v>
      </c>
      <c r="C668" t="s">
        <v>168</v>
      </c>
      <c r="D668">
        <v>0</v>
      </c>
      <c r="E668">
        <v>473</v>
      </c>
      <c r="F668">
        <v>2022</v>
      </c>
      <c r="G668" t="s">
        <v>169</v>
      </c>
      <c r="H668">
        <v>10</v>
      </c>
      <c r="I668" t="s">
        <v>170</v>
      </c>
      <c r="J668" t="s">
        <v>171</v>
      </c>
      <c r="K668" t="s">
        <v>171</v>
      </c>
      <c r="L668" t="s">
        <v>298</v>
      </c>
      <c r="M668" s="8">
        <v>8339198.8899999997</v>
      </c>
      <c r="N668" s="8">
        <v>0</v>
      </c>
      <c r="O668" s="8">
        <v>0</v>
      </c>
      <c r="P668" s="8">
        <v>8339198.8899999997</v>
      </c>
      <c r="Q668" s="8">
        <v>484469.11</v>
      </c>
      <c r="R668" s="8">
        <v>7471847.2999999998</v>
      </c>
      <c r="S668" s="8">
        <v>0</v>
      </c>
      <c r="T668" s="8">
        <v>0</v>
      </c>
      <c r="U668" s="8">
        <v>8339198.8899999997</v>
      </c>
      <c r="V668" s="8">
        <v>7956316.4100000001</v>
      </c>
      <c r="W668" s="8">
        <v>0</v>
      </c>
      <c r="X668" s="8">
        <v>0</v>
      </c>
      <c r="Y668" s="8">
        <v>0</v>
      </c>
    </row>
    <row r="669" spans="1:25" outlineLevel="2" x14ac:dyDescent="0.3">
      <c r="A669">
        <v>-1</v>
      </c>
      <c r="B669">
        <v>100</v>
      </c>
      <c r="C669" t="s">
        <v>168</v>
      </c>
      <c r="D669">
        <v>0</v>
      </c>
      <c r="E669">
        <v>378</v>
      </c>
      <c r="F669">
        <v>2022</v>
      </c>
      <c r="G669" t="s">
        <v>169</v>
      </c>
      <c r="H669">
        <v>10</v>
      </c>
      <c r="I669" t="s">
        <v>170</v>
      </c>
      <c r="J669" t="s">
        <v>171</v>
      </c>
      <c r="K669" t="s">
        <v>171</v>
      </c>
      <c r="L669" t="s">
        <v>299</v>
      </c>
      <c r="M669" s="8">
        <v>22323815.719999999</v>
      </c>
      <c r="N669" s="8">
        <v>0</v>
      </c>
      <c r="O669" s="8">
        <v>0</v>
      </c>
      <c r="P669" s="8">
        <v>22323815.719999999</v>
      </c>
      <c r="Q669" s="8">
        <v>304105.74</v>
      </c>
      <c r="R669" s="8">
        <v>20684871.510000002</v>
      </c>
      <c r="S669" s="8">
        <v>0</v>
      </c>
      <c r="T669" s="8">
        <v>0</v>
      </c>
      <c r="U669" s="8">
        <v>22323815.719999999</v>
      </c>
      <c r="V669" s="8">
        <v>20988977.25</v>
      </c>
      <c r="W669" s="8">
        <v>0</v>
      </c>
      <c r="X669" s="8">
        <v>0</v>
      </c>
      <c r="Y669" s="8">
        <v>0</v>
      </c>
    </row>
    <row r="670" spans="1:25" outlineLevel="2" x14ac:dyDescent="0.3">
      <c r="A670">
        <v>-1</v>
      </c>
      <c r="B670">
        <v>100</v>
      </c>
      <c r="C670" t="s">
        <v>168</v>
      </c>
      <c r="D670">
        <v>0</v>
      </c>
      <c r="E670">
        <v>353</v>
      </c>
      <c r="F670">
        <v>2022</v>
      </c>
      <c r="G670" t="s">
        <v>169</v>
      </c>
      <c r="H670">
        <v>10</v>
      </c>
      <c r="I670" t="s">
        <v>170</v>
      </c>
      <c r="J670" t="s">
        <v>171</v>
      </c>
      <c r="K670" t="s">
        <v>171</v>
      </c>
      <c r="L670" t="s">
        <v>300</v>
      </c>
      <c r="M670" s="8">
        <v>14735406.390000001</v>
      </c>
      <c r="N670" s="8">
        <v>0</v>
      </c>
      <c r="O670" s="8">
        <v>0</v>
      </c>
      <c r="P670" s="8">
        <v>14735406.390000001</v>
      </c>
      <c r="Q670" s="8">
        <v>-53345.94</v>
      </c>
      <c r="R670" s="8">
        <v>14749771.42</v>
      </c>
      <c r="S670" s="8">
        <v>0</v>
      </c>
      <c r="T670" s="8">
        <v>0</v>
      </c>
      <c r="U670" s="8">
        <v>14735406.390000001</v>
      </c>
      <c r="V670" s="8">
        <v>14696425.48</v>
      </c>
      <c r="W670" s="8">
        <v>0</v>
      </c>
      <c r="X670" s="8">
        <v>0</v>
      </c>
      <c r="Y670" s="8">
        <v>0</v>
      </c>
    </row>
    <row r="671" spans="1:25" outlineLevel="2" x14ac:dyDescent="0.3">
      <c r="A671">
        <v>-1</v>
      </c>
      <c r="B671">
        <v>100</v>
      </c>
      <c r="C671" t="s">
        <v>168</v>
      </c>
      <c r="D671">
        <v>0</v>
      </c>
      <c r="E671">
        <v>354</v>
      </c>
      <c r="F671">
        <v>2022</v>
      </c>
      <c r="G671" t="s">
        <v>169</v>
      </c>
      <c r="H671">
        <v>10</v>
      </c>
      <c r="I671" t="s">
        <v>170</v>
      </c>
      <c r="J671" t="s">
        <v>171</v>
      </c>
      <c r="K671" t="s">
        <v>171</v>
      </c>
      <c r="L671" t="s">
        <v>301</v>
      </c>
      <c r="M671" s="8">
        <v>17672147.52</v>
      </c>
      <c r="N671" s="8">
        <v>0</v>
      </c>
      <c r="O671" s="8">
        <v>0</v>
      </c>
      <c r="P671" s="8">
        <v>17672147.52</v>
      </c>
      <c r="Q671" s="8">
        <v>125423.01</v>
      </c>
      <c r="R671" s="8">
        <v>16958371.82</v>
      </c>
      <c r="S671" s="8">
        <v>0</v>
      </c>
      <c r="T671" s="8">
        <v>0</v>
      </c>
      <c r="U671" s="8">
        <v>17672147.52</v>
      </c>
      <c r="V671" s="8">
        <v>17083794.829999998</v>
      </c>
      <c r="W671" s="8">
        <v>0</v>
      </c>
      <c r="X671" s="8">
        <v>0</v>
      </c>
      <c r="Y671" s="8">
        <v>0</v>
      </c>
    </row>
    <row r="672" spans="1:25" outlineLevel="2" x14ac:dyDescent="0.3">
      <c r="A672">
        <v>-1</v>
      </c>
      <c r="B672">
        <v>100</v>
      </c>
      <c r="C672" t="s">
        <v>168</v>
      </c>
      <c r="D672">
        <v>0</v>
      </c>
      <c r="E672">
        <v>375</v>
      </c>
      <c r="F672">
        <v>2022</v>
      </c>
      <c r="G672" t="s">
        <v>169</v>
      </c>
      <c r="H672">
        <v>10</v>
      </c>
      <c r="I672" t="s">
        <v>170</v>
      </c>
      <c r="J672" t="s">
        <v>171</v>
      </c>
      <c r="K672" t="s">
        <v>171</v>
      </c>
      <c r="L672" t="s">
        <v>302</v>
      </c>
      <c r="M672" s="8">
        <v>19179875.710000001</v>
      </c>
      <c r="N672" s="8">
        <v>0</v>
      </c>
      <c r="O672" s="8">
        <v>0</v>
      </c>
      <c r="P672" s="8">
        <v>19179875.710000001</v>
      </c>
      <c r="Q672" s="8">
        <v>102913.65</v>
      </c>
      <c r="R672" s="8">
        <v>18550584.579999998</v>
      </c>
      <c r="S672" s="8">
        <v>0</v>
      </c>
      <c r="T672" s="8">
        <v>0</v>
      </c>
      <c r="U672" s="8">
        <v>19179875.710000001</v>
      </c>
      <c r="V672" s="8">
        <v>18653498.23</v>
      </c>
      <c r="W672" s="8">
        <v>0</v>
      </c>
      <c r="X672" s="8">
        <v>0</v>
      </c>
      <c r="Y672" s="8">
        <v>0</v>
      </c>
    </row>
    <row r="673" spans="1:25" outlineLevel="2" x14ac:dyDescent="0.3">
      <c r="A673">
        <v>-1</v>
      </c>
      <c r="B673">
        <v>100</v>
      </c>
      <c r="C673" t="s">
        <v>168</v>
      </c>
      <c r="D673">
        <v>0</v>
      </c>
      <c r="E673">
        <v>376</v>
      </c>
      <c r="F673">
        <v>2022</v>
      </c>
      <c r="G673" t="s">
        <v>169</v>
      </c>
      <c r="H673">
        <v>10</v>
      </c>
      <c r="I673" t="s">
        <v>170</v>
      </c>
      <c r="J673" t="s">
        <v>171</v>
      </c>
      <c r="K673" t="s">
        <v>171</v>
      </c>
      <c r="L673" t="s">
        <v>303</v>
      </c>
      <c r="M673" s="8">
        <v>17895092.390000001</v>
      </c>
      <c r="N673" s="8">
        <v>0</v>
      </c>
      <c r="O673" s="8">
        <v>0</v>
      </c>
      <c r="P673" s="8">
        <v>17895092.390000001</v>
      </c>
      <c r="Q673" s="8">
        <v>39852.32</v>
      </c>
      <c r="R673" s="8">
        <v>17641962.920000002</v>
      </c>
      <c r="S673" s="8">
        <v>0</v>
      </c>
      <c r="T673" s="8">
        <v>0</v>
      </c>
      <c r="U673" s="8">
        <v>17895092.390000001</v>
      </c>
      <c r="V673" s="8">
        <v>17681815.239999998</v>
      </c>
      <c r="W673" s="8">
        <v>0</v>
      </c>
      <c r="X673" s="8">
        <v>0</v>
      </c>
      <c r="Y673" s="8">
        <v>0</v>
      </c>
    </row>
    <row r="674" spans="1:25" outlineLevel="2" x14ac:dyDescent="0.3">
      <c r="A674">
        <v>-1</v>
      </c>
      <c r="B674">
        <v>100</v>
      </c>
      <c r="C674" t="s">
        <v>168</v>
      </c>
      <c r="D674">
        <v>0</v>
      </c>
      <c r="E674">
        <v>377</v>
      </c>
      <c r="F674">
        <v>2022</v>
      </c>
      <c r="G674" t="s">
        <v>169</v>
      </c>
      <c r="H674">
        <v>10</v>
      </c>
      <c r="I674" t="s">
        <v>170</v>
      </c>
      <c r="J674" t="s">
        <v>171</v>
      </c>
      <c r="K674" t="s">
        <v>171</v>
      </c>
      <c r="L674" t="s">
        <v>304</v>
      </c>
      <c r="M674" s="8">
        <v>18612683.640000001</v>
      </c>
      <c r="N674" s="8">
        <v>0</v>
      </c>
      <c r="O674" s="8">
        <v>0</v>
      </c>
      <c r="P674" s="8">
        <v>18612683.640000001</v>
      </c>
      <c r="Q674" s="8">
        <v>92432.44</v>
      </c>
      <c r="R674" s="8">
        <v>18039442.510000002</v>
      </c>
      <c r="S674" s="8">
        <v>0</v>
      </c>
      <c r="T674" s="8">
        <v>0</v>
      </c>
      <c r="U674" s="8">
        <v>18612683.640000001</v>
      </c>
      <c r="V674" s="8">
        <v>18131874.949999999</v>
      </c>
      <c r="W674" s="8">
        <v>0</v>
      </c>
      <c r="X674" s="8">
        <v>0</v>
      </c>
      <c r="Y674" s="8">
        <v>0</v>
      </c>
    </row>
    <row r="675" spans="1:25" outlineLevel="2" x14ac:dyDescent="0.3">
      <c r="A675">
        <v>-1</v>
      </c>
      <c r="B675">
        <v>100</v>
      </c>
      <c r="C675" t="s">
        <v>168</v>
      </c>
      <c r="D675">
        <v>0</v>
      </c>
      <c r="E675">
        <v>355</v>
      </c>
      <c r="F675">
        <v>2022</v>
      </c>
      <c r="G675" t="s">
        <v>169</v>
      </c>
      <c r="H675">
        <v>10</v>
      </c>
      <c r="I675" t="s">
        <v>170</v>
      </c>
      <c r="J675" t="s">
        <v>171</v>
      </c>
      <c r="K675" t="s">
        <v>171</v>
      </c>
      <c r="L675" t="s">
        <v>305</v>
      </c>
      <c r="M675" s="8">
        <v>2002102.8</v>
      </c>
      <c r="N675" s="8">
        <v>0</v>
      </c>
      <c r="O675" s="8">
        <v>0</v>
      </c>
      <c r="P675" s="8">
        <v>2002102.8</v>
      </c>
      <c r="Q675" s="8">
        <v>9928.4500000000007</v>
      </c>
      <c r="R675" s="8">
        <v>1903137.15</v>
      </c>
      <c r="S675" s="8">
        <v>0</v>
      </c>
      <c r="T675" s="8">
        <v>0</v>
      </c>
      <c r="U675" s="8">
        <v>2002102.8</v>
      </c>
      <c r="V675" s="8">
        <v>1913065.6</v>
      </c>
      <c r="W675" s="8">
        <v>0</v>
      </c>
      <c r="X675" s="8">
        <v>0</v>
      </c>
      <c r="Y675" s="8">
        <v>0</v>
      </c>
    </row>
    <row r="676" spans="1:25" outlineLevel="1" x14ac:dyDescent="0.3">
      <c r="F676" s="9" t="s">
        <v>310</v>
      </c>
      <c r="Q676" s="8">
        <f>SUBTOTAL(9,Q542:Q675)</f>
        <v>119978864.94000001</v>
      </c>
    </row>
    <row r="677" spans="1:25" outlineLevel="2" x14ac:dyDescent="0.3">
      <c r="A677">
        <v>-1</v>
      </c>
      <c r="B677">
        <v>100</v>
      </c>
      <c r="C677" t="s">
        <v>168</v>
      </c>
      <c r="D677">
        <v>0</v>
      </c>
      <c r="E677">
        <v>351</v>
      </c>
      <c r="F677">
        <v>2023</v>
      </c>
      <c r="G677" t="s">
        <v>169</v>
      </c>
      <c r="H677">
        <v>10</v>
      </c>
      <c r="I677" t="s">
        <v>170</v>
      </c>
      <c r="J677" t="s">
        <v>171</v>
      </c>
      <c r="K677" t="s">
        <v>171</v>
      </c>
      <c r="L677" t="s">
        <v>172</v>
      </c>
      <c r="M677" s="8">
        <v>23379012.079999998</v>
      </c>
      <c r="N677" s="8">
        <v>0</v>
      </c>
      <c r="O677" s="8">
        <v>0</v>
      </c>
      <c r="P677" s="8">
        <v>23379012.079999998</v>
      </c>
      <c r="Q677" s="8">
        <v>162946.57999999999</v>
      </c>
      <c r="R677" s="8">
        <v>21830723.850000001</v>
      </c>
      <c r="S677" s="8">
        <v>0</v>
      </c>
      <c r="T677" s="8">
        <v>0</v>
      </c>
      <c r="U677" s="8">
        <v>23379012.079999998</v>
      </c>
      <c r="V677" s="8">
        <v>21993670.43</v>
      </c>
      <c r="W677" s="8">
        <v>0</v>
      </c>
      <c r="X677" s="8">
        <v>0</v>
      </c>
      <c r="Y677" s="8">
        <v>0</v>
      </c>
    </row>
    <row r="678" spans="1:25" outlineLevel="2" x14ac:dyDescent="0.3">
      <c r="A678">
        <v>-1</v>
      </c>
      <c r="B678">
        <v>100</v>
      </c>
      <c r="C678" t="s">
        <v>168</v>
      </c>
      <c r="D678">
        <v>0</v>
      </c>
      <c r="E678">
        <v>345</v>
      </c>
      <c r="F678">
        <v>2023</v>
      </c>
      <c r="G678" t="s">
        <v>169</v>
      </c>
      <c r="H678">
        <v>10</v>
      </c>
      <c r="I678" t="s">
        <v>170</v>
      </c>
      <c r="J678" t="s">
        <v>171</v>
      </c>
      <c r="K678" t="s">
        <v>171</v>
      </c>
      <c r="L678" t="s">
        <v>173</v>
      </c>
      <c r="M678" s="8">
        <v>7270729.4000000004</v>
      </c>
      <c r="N678" s="8">
        <v>0</v>
      </c>
      <c r="O678" s="8">
        <v>0</v>
      </c>
      <c r="P678" s="8">
        <v>7270729.4000000004</v>
      </c>
      <c r="Q678" s="8">
        <v>141805.78</v>
      </c>
      <c r="R678" s="8">
        <v>7003750.5899999999</v>
      </c>
      <c r="S678" s="8">
        <v>0</v>
      </c>
      <c r="T678" s="8">
        <v>0</v>
      </c>
      <c r="U678" s="8">
        <v>7270729.4000000004</v>
      </c>
      <c r="V678" s="8">
        <v>7145556.3700000001</v>
      </c>
      <c r="W678" s="8">
        <v>0</v>
      </c>
      <c r="X678" s="8">
        <v>0</v>
      </c>
      <c r="Y678" s="8">
        <v>0</v>
      </c>
    </row>
    <row r="679" spans="1:25" outlineLevel="2" x14ac:dyDescent="0.3">
      <c r="A679">
        <v>-1</v>
      </c>
      <c r="B679">
        <v>100</v>
      </c>
      <c r="C679" t="s">
        <v>168</v>
      </c>
      <c r="D679">
        <v>0</v>
      </c>
      <c r="E679">
        <v>346</v>
      </c>
      <c r="F679">
        <v>2023</v>
      </c>
      <c r="G679" t="s">
        <v>169</v>
      </c>
      <c r="H679">
        <v>10</v>
      </c>
      <c r="I679" t="s">
        <v>170</v>
      </c>
      <c r="J679" t="s">
        <v>171</v>
      </c>
      <c r="K679" t="s">
        <v>171</v>
      </c>
      <c r="L679" t="s">
        <v>174</v>
      </c>
      <c r="M679" s="8">
        <v>6450794.54</v>
      </c>
      <c r="N679" s="8">
        <v>0</v>
      </c>
      <c r="O679" s="8">
        <v>0</v>
      </c>
      <c r="P679" s="8">
        <v>6450794.54</v>
      </c>
      <c r="Q679" s="8">
        <v>228775.67999999999</v>
      </c>
      <c r="R679" s="8">
        <v>6173430.1900000004</v>
      </c>
      <c r="S679" s="8">
        <v>0</v>
      </c>
      <c r="T679" s="8">
        <v>0</v>
      </c>
      <c r="U679" s="8">
        <v>6450794.54</v>
      </c>
      <c r="V679" s="8">
        <v>6402205.8700000001</v>
      </c>
      <c r="W679" s="8">
        <v>0</v>
      </c>
      <c r="X679" s="8">
        <v>0</v>
      </c>
      <c r="Y679" s="8">
        <v>0</v>
      </c>
    </row>
    <row r="680" spans="1:25" outlineLevel="2" x14ac:dyDescent="0.3">
      <c r="A680">
        <v>-1</v>
      </c>
      <c r="B680">
        <v>100</v>
      </c>
      <c r="C680" t="s">
        <v>168</v>
      </c>
      <c r="D680">
        <v>0</v>
      </c>
      <c r="E680">
        <v>511</v>
      </c>
      <c r="F680">
        <v>2023</v>
      </c>
      <c r="G680" t="s">
        <v>169</v>
      </c>
      <c r="H680">
        <v>10</v>
      </c>
      <c r="I680" t="s">
        <v>170</v>
      </c>
      <c r="J680" t="s">
        <v>171</v>
      </c>
      <c r="K680" t="s">
        <v>171</v>
      </c>
      <c r="L680" t="s">
        <v>175</v>
      </c>
      <c r="M680" s="8">
        <v>4766330.72</v>
      </c>
      <c r="N680" s="8">
        <v>0</v>
      </c>
      <c r="O680" s="8">
        <v>0</v>
      </c>
      <c r="P680" s="8">
        <v>4766330.72</v>
      </c>
      <c r="Q680" s="8">
        <v>0</v>
      </c>
      <c r="R680" s="8">
        <v>4766330.72</v>
      </c>
      <c r="S680" s="8">
        <v>0</v>
      </c>
      <c r="T680" s="8">
        <v>0</v>
      </c>
      <c r="U680" s="8">
        <v>4766330.72</v>
      </c>
      <c r="V680" s="8">
        <v>4766330.72</v>
      </c>
      <c r="W680" s="8">
        <v>0</v>
      </c>
      <c r="X680" s="8">
        <v>0</v>
      </c>
      <c r="Y680" s="8">
        <v>0</v>
      </c>
    </row>
    <row r="681" spans="1:25" outlineLevel="2" x14ac:dyDescent="0.3">
      <c r="A681">
        <v>-1</v>
      </c>
      <c r="B681">
        <v>100</v>
      </c>
      <c r="C681" t="s">
        <v>168</v>
      </c>
      <c r="D681">
        <v>0</v>
      </c>
      <c r="E681">
        <v>184</v>
      </c>
      <c r="F681">
        <v>2023</v>
      </c>
      <c r="G681" t="s">
        <v>169</v>
      </c>
      <c r="H681">
        <v>10</v>
      </c>
      <c r="I681" t="s">
        <v>170</v>
      </c>
      <c r="J681" t="s">
        <v>171</v>
      </c>
      <c r="K681" t="s">
        <v>171</v>
      </c>
      <c r="L681" t="s">
        <v>176</v>
      </c>
      <c r="M681" s="8">
        <v>62850.3</v>
      </c>
      <c r="N681" s="8">
        <v>0</v>
      </c>
      <c r="O681" s="8">
        <v>0</v>
      </c>
      <c r="P681" s="8">
        <v>62850.3</v>
      </c>
      <c r="Q681" s="8">
        <v>0</v>
      </c>
      <c r="R681" s="8">
        <v>62850.3</v>
      </c>
      <c r="S681" s="8">
        <v>0</v>
      </c>
      <c r="T681" s="8">
        <v>0</v>
      </c>
      <c r="U681" s="8">
        <v>62850.3</v>
      </c>
      <c r="V681" s="8">
        <v>62850.3</v>
      </c>
      <c r="W681" s="8">
        <v>0</v>
      </c>
      <c r="X681" s="8">
        <v>0</v>
      </c>
      <c r="Y681" s="8">
        <v>0</v>
      </c>
    </row>
    <row r="682" spans="1:25" outlineLevel="2" x14ac:dyDescent="0.3">
      <c r="A682">
        <v>-1</v>
      </c>
      <c r="B682">
        <v>100</v>
      </c>
      <c r="C682" t="s">
        <v>168</v>
      </c>
      <c r="D682">
        <v>0</v>
      </c>
      <c r="E682">
        <v>203</v>
      </c>
      <c r="F682">
        <v>2023</v>
      </c>
      <c r="G682" t="s">
        <v>169</v>
      </c>
      <c r="H682">
        <v>10</v>
      </c>
      <c r="I682" t="s">
        <v>170</v>
      </c>
      <c r="J682" t="s">
        <v>171</v>
      </c>
      <c r="K682" t="s">
        <v>171</v>
      </c>
      <c r="L682" t="s">
        <v>177</v>
      </c>
      <c r="M682" s="8">
        <v>3117232.58</v>
      </c>
      <c r="N682" s="8">
        <v>0</v>
      </c>
      <c r="O682" s="8">
        <v>0</v>
      </c>
      <c r="P682" s="8">
        <v>3117232.58</v>
      </c>
      <c r="Q682" s="8">
        <v>105036.08</v>
      </c>
      <c r="R682" s="8">
        <v>2990574.09</v>
      </c>
      <c r="S682" s="8">
        <v>0</v>
      </c>
      <c r="T682" s="8">
        <v>0</v>
      </c>
      <c r="U682" s="8">
        <v>3117232.58</v>
      </c>
      <c r="V682" s="8">
        <v>3095610.17</v>
      </c>
      <c r="W682" s="8">
        <v>0</v>
      </c>
      <c r="X682" s="8">
        <v>0</v>
      </c>
      <c r="Y682" s="8">
        <v>0</v>
      </c>
    </row>
    <row r="683" spans="1:25" outlineLevel="2" x14ac:dyDescent="0.3">
      <c r="A683">
        <v>-1</v>
      </c>
      <c r="B683">
        <v>100</v>
      </c>
      <c r="C683" t="s">
        <v>168</v>
      </c>
      <c r="D683">
        <v>0</v>
      </c>
      <c r="E683">
        <v>182</v>
      </c>
      <c r="F683">
        <v>2023</v>
      </c>
      <c r="G683" t="s">
        <v>169</v>
      </c>
      <c r="H683">
        <v>10</v>
      </c>
      <c r="I683" t="s">
        <v>170</v>
      </c>
      <c r="J683" t="s">
        <v>171</v>
      </c>
      <c r="K683" t="s">
        <v>171</v>
      </c>
      <c r="L683" t="s">
        <v>178</v>
      </c>
      <c r="M683" s="8">
        <v>0</v>
      </c>
      <c r="N683" s="8">
        <v>0</v>
      </c>
      <c r="O683" s="8">
        <v>0</v>
      </c>
      <c r="P683" s="8">
        <v>0</v>
      </c>
      <c r="Q683" s="8">
        <v>0</v>
      </c>
      <c r="R683" s="8">
        <v>0</v>
      </c>
      <c r="S683" s="8">
        <v>0</v>
      </c>
      <c r="T683" s="8">
        <v>0</v>
      </c>
      <c r="U683" s="8">
        <v>0</v>
      </c>
      <c r="V683" s="8">
        <v>0</v>
      </c>
      <c r="W683" s="8">
        <v>0</v>
      </c>
      <c r="X683" s="8">
        <v>0</v>
      </c>
      <c r="Y683" s="8">
        <v>0</v>
      </c>
    </row>
    <row r="684" spans="1:25" outlineLevel="2" x14ac:dyDescent="0.3">
      <c r="A684">
        <v>-1</v>
      </c>
      <c r="B684">
        <v>100</v>
      </c>
      <c r="C684" t="s">
        <v>168</v>
      </c>
      <c r="D684">
        <v>0</v>
      </c>
      <c r="E684">
        <v>183</v>
      </c>
      <c r="F684">
        <v>2023</v>
      </c>
      <c r="G684" t="s">
        <v>169</v>
      </c>
      <c r="H684">
        <v>10</v>
      </c>
      <c r="I684" t="s">
        <v>170</v>
      </c>
      <c r="J684" t="s">
        <v>171</v>
      </c>
      <c r="K684" t="s">
        <v>171</v>
      </c>
      <c r="L684" t="s">
        <v>179</v>
      </c>
      <c r="M684" s="8">
        <v>0</v>
      </c>
      <c r="N684" s="8">
        <v>0</v>
      </c>
      <c r="O684" s="8">
        <v>0</v>
      </c>
      <c r="P684" s="8">
        <v>0</v>
      </c>
      <c r="Q684" s="8">
        <v>0</v>
      </c>
      <c r="R684" s="8">
        <v>0</v>
      </c>
      <c r="S684" s="8">
        <v>0</v>
      </c>
      <c r="T684" s="8">
        <v>0</v>
      </c>
      <c r="U684" s="8">
        <v>0</v>
      </c>
      <c r="V684" s="8">
        <v>0</v>
      </c>
      <c r="W684" s="8">
        <v>0</v>
      </c>
      <c r="X684" s="8">
        <v>0</v>
      </c>
      <c r="Y684" s="8">
        <v>0</v>
      </c>
    </row>
    <row r="685" spans="1:25" outlineLevel="2" x14ac:dyDescent="0.3">
      <c r="A685">
        <v>-1</v>
      </c>
      <c r="B685">
        <v>100</v>
      </c>
      <c r="C685" t="s">
        <v>168</v>
      </c>
      <c r="D685">
        <v>0</v>
      </c>
      <c r="E685">
        <v>192</v>
      </c>
      <c r="F685">
        <v>2023</v>
      </c>
      <c r="G685" t="s">
        <v>169</v>
      </c>
      <c r="H685">
        <v>10</v>
      </c>
      <c r="I685" t="s">
        <v>170</v>
      </c>
      <c r="J685" t="s">
        <v>171</v>
      </c>
      <c r="K685" t="s">
        <v>171</v>
      </c>
      <c r="L685" t="s">
        <v>180</v>
      </c>
      <c r="M685" s="8">
        <v>1000</v>
      </c>
      <c r="N685" s="8">
        <v>0</v>
      </c>
      <c r="O685" s="8">
        <v>0</v>
      </c>
      <c r="P685" s="8">
        <v>1000</v>
      </c>
      <c r="Q685" s="8">
        <v>0</v>
      </c>
      <c r="R685" s="8">
        <v>-2.15</v>
      </c>
      <c r="S685" s="8">
        <v>0</v>
      </c>
      <c r="T685" s="8">
        <v>0</v>
      </c>
      <c r="U685" s="8">
        <v>1000</v>
      </c>
      <c r="V685" s="8">
        <v>-2.15</v>
      </c>
      <c r="W685" s="8">
        <v>0</v>
      </c>
      <c r="X685" s="8">
        <v>0</v>
      </c>
      <c r="Y685" s="8">
        <v>0</v>
      </c>
    </row>
    <row r="686" spans="1:25" outlineLevel="2" x14ac:dyDescent="0.3">
      <c r="A686">
        <v>-1</v>
      </c>
      <c r="B686">
        <v>100</v>
      </c>
      <c r="C686" t="s">
        <v>168</v>
      </c>
      <c r="D686">
        <v>0</v>
      </c>
      <c r="E686">
        <v>164</v>
      </c>
      <c r="F686">
        <v>2023</v>
      </c>
      <c r="G686" t="s">
        <v>169</v>
      </c>
      <c r="H686">
        <v>10</v>
      </c>
      <c r="I686" t="s">
        <v>170</v>
      </c>
      <c r="J686" t="s">
        <v>171</v>
      </c>
      <c r="K686" t="s">
        <v>171</v>
      </c>
      <c r="L686" t="s">
        <v>181</v>
      </c>
      <c r="M686" s="8">
        <v>30229078.23</v>
      </c>
      <c r="N686" s="8">
        <v>0</v>
      </c>
      <c r="O686" s="8">
        <v>0</v>
      </c>
      <c r="P686" s="8">
        <v>30229078.23</v>
      </c>
      <c r="Q686" s="8">
        <v>114713.85</v>
      </c>
      <c r="R686" s="8">
        <v>28473147.739999998</v>
      </c>
      <c r="S686" s="8">
        <v>0</v>
      </c>
      <c r="T686" s="8">
        <v>0</v>
      </c>
      <c r="U686" s="8">
        <v>30229078.23</v>
      </c>
      <c r="V686" s="8">
        <v>28587861.59</v>
      </c>
      <c r="W686" s="8">
        <v>0</v>
      </c>
      <c r="X686" s="8">
        <v>0</v>
      </c>
      <c r="Y686" s="8">
        <v>0</v>
      </c>
    </row>
    <row r="687" spans="1:25" outlineLevel="2" x14ac:dyDescent="0.3">
      <c r="A687">
        <v>-1</v>
      </c>
      <c r="B687">
        <v>100</v>
      </c>
      <c r="C687" t="s">
        <v>168</v>
      </c>
      <c r="D687">
        <v>0</v>
      </c>
      <c r="E687">
        <v>162</v>
      </c>
      <c r="F687">
        <v>2023</v>
      </c>
      <c r="G687" t="s">
        <v>169</v>
      </c>
      <c r="H687">
        <v>10</v>
      </c>
      <c r="I687" t="s">
        <v>170</v>
      </c>
      <c r="J687" t="s">
        <v>171</v>
      </c>
      <c r="K687" t="s">
        <v>171</v>
      </c>
      <c r="L687" t="s">
        <v>182</v>
      </c>
      <c r="M687" s="8">
        <v>209484.13</v>
      </c>
      <c r="N687" s="8">
        <v>0</v>
      </c>
      <c r="O687" s="8">
        <v>0</v>
      </c>
      <c r="P687" s="8">
        <v>209484.13</v>
      </c>
      <c r="Q687" s="8">
        <v>6649.09</v>
      </c>
      <c r="R687" s="8">
        <v>202635.33</v>
      </c>
      <c r="S687" s="8">
        <v>0</v>
      </c>
      <c r="T687" s="8">
        <v>0</v>
      </c>
      <c r="U687" s="8">
        <v>209484.13</v>
      </c>
      <c r="V687" s="8">
        <v>209284.42</v>
      </c>
      <c r="W687" s="8">
        <v>0</v>
      </c>
      <c r="X687" s="8">
        <v>0</v>
      </c>
      <c r="Y687" s="8">
        <v>0</v>
      </c>
    </row>
    <row r="688" spans="1:25" outlineLevel="2" x14ac:dyDescent="0.3">
      <c r="A688">
        <v>-1</v>
      </c>
      <c r="B688">
        <v>100</v>
      </c>
      <c r="C688" t="s">
        <v>168</v>
      </c>
      <c r="D688">
        <v>0</v>
      </c>
      <c r="E688">
        <v>163</v>
      </c>
      <c r="F688">
        <v>2023</v>
      </c>
      <c r="G688" t="s">
        <v>169</v>
      </c>
      <c r="H688">
        <v>10</v>
      </c>
      <c r="I688" t="s">
        <v>170</v>
      </c>
      <c r="J688" t="s">
        <v>171</v>
      </c>
      <c r="K688" t="s">
        <v>171</v>
      </c>
      <c r="L688" t="s">
        <v>183</v>
      </c>
      <c r="M688" s="8">
        <v>4326854.59</v>
      </c>
      <c r="N688" s="8">
        <v>0</v>
      </c>
      <c r="O688" s="8">
        <v>0</v>
      </c>
      <c r="P688" s="8">
        <v>4326854.59</v>
      </c>
      <c r="Q688" s="8">
        <v>0</v>
      </c>
      <c r="R688" s="8">
        <v>4326854.59</v>
      </c>
      <c r="S688" s="8">
        <v>0</v>
      </c>
      <c r="T688" s="8">
        <v>0</v>
      </c>
      <c r="U688" s="8">
        <v>4326854.59</v>
      </c>
      <c r="V688" s="8">
        <v>4326854.59</v>
      </c>
      <c r="W688" s="8">
        <v>0</v>
      </c>
      <c r="X688" s="8">
        <v>0</v>
      </c>
      <c r="Y688" s="8">
        <v>0</v>
      </c>
    </row>
    <row r="689" spans="1:25" outlineLevel="2" x14ac:dyDescent="0.3">
      <c r="A689">
        <v>-1</v>
      </c>
      <c r="B689">
        <v>100</v>
      </c>
      <c r="C689" t="s">
        <v>168</v>
      </c>
      <c r="D689">
        <v>0</v>
      </c>
      <c r="E689">
        <v>165</v>
      </c>
      <c r="F689">
        <v>2023</v>
      </c>
      <c r="G689" t="s">
        <v>169</v>
      </c>
      <c r="H689">
        <v>10</v>
      </c>
      <c r="I689" t="s">
        <v>170</v>
      </c>
      <c r="J689" t="s">
        <v>171</v>
      </c>
      <c r="K689" t="s">
        <v>171</v>
      </c>
      <c r="L689" t="s">
        <v>184</v>
      </c>
      <c r="M689" s="8">
        <v>0.06</v>
      </c>
      <c r="N689" s="8">
        <v>0</v>
      </c>
      <c r="O689" s="8">
        <v>0</v>
      </c>
      <c r="P689" s="8">
        <v>0.06</v>
      </c>
      <c r="Q689" s="8">
        <v>0</v>
      </c>
      <c r="R689" s="8">
        <v>56516</v>
      </c>
      <c r="S689" s="8">
        <v>0</v>
      </c>
      <c r="T689" s="8">
        <v>0</v>
      </c>
      <c r="U689" s="8">
        <v>0.06</v>
      </c>
      <c r="V689" s="8">
        <v>56516</v>
      </c>
      <c r="W689" s="8">
        <v>0</v>
      </c>
      <c r="X689" s="8">
        <v>0</v>
      </c>
      <c r="Y689" s="8">
        <v>0</v>
      </c>
    </row>
    <row r="690" spans="1:25" outlineLevel="2" x14ac:dyDescent="0.3">
      <c r="A690">
        <v>-1</v>
      </c>
      <c r="B690">
        <v>100</v>
      </c>
      <c r="C690" t="s">
        <v>168</v>
      </c>
      <c r="D690">
        <v>0</v>
      </c>
      <c r="E690">
        <v>188</v>
      </c>
      <c r="F690">
        <v>2023</v>
      </c>
      <c r="G690" t="s">
        <v>169</v>
      </c>
      <c r="H690">
        <v>10</v>
      </c>
      <c r="I690" t="s">
        <v>170</v>
      </c>
      <c r="J690" t="s">
        <v>171</v>
      </c>
      <c r="K690" t="s">
        <v>171</v>
      </c>
      <c r="L690" t="s">
        <v>185</v>
      </c>
      <c r="M690" s="8">
        <v>9326513.3000000007</v>
      </c>
      <c r="N690" s="8">
        <v>0</v>
      </c>
      <c r="O690" s="8">
        <v>0</v>
      </c>
      <c r="P690" s="8">
        <v>9326513.3100000005</v>
      </c>
      <c r="Q690" s="8">
        <v>5064.0200000000004</v>
      </c>
      <c r="R690" s="8">
        <v>9320747.6099999994</v>
      </c>
      <c r="S690" s="8">
        <v>0</v>
      </c>
      <c r="T690" s="8">
        <v>0</v>
      </c>
      <c r="U690" s="8">
        <v>9326513.3000000007</v>
      </c>
      <c r="V690" s="8">
        <v>9325811.6300000008</v>
      </c>
      <c r="W690" s="8">
        <v>0</v>
      </c>
      <c r="X690" s="8">
        <v>0</v>
      </c>
      <c r="Y690" s="8">
        <v>0</v>
      </c>
    </row>
    <row r="691" spans="1:25" outlineLevel="2" x14ac:dyDescent="0.3">
      <c r="A691">
        <v>-1</v>
      </c>
      <c r="B691">
        <v>100</v>
      </c>
      <c r="C691" t="s">
        <v>168</v>
      </c>
      <c r="D691">
        <v>0</v>
      </c>
      <c r="E691">
        <v>193</v>
      </c>
      <c r="F691">
        <v>2023</v>
      </c>
      <c r="G691" t="s">
        <v>169</v>
      </c>
      <c r="H691">
        <v>10</v>
      </c>
      <c r="I691" t="s">
        <v>170</v>
      </c>
      <c r="J691" t="s">
        <v>171</v>
      </c>
      <c r="K691" t="s">
        <v>171</v>
      </c>
      <c r="L691" t="s">
        <v>186</v>
      </c>
      <c r="M691" s="8">
        <v>1564394.37</v>
      </c>
      <c r="N691" s="8">
        <v>0</v>
      </c>
      <c r="O691" s="8">
        <v>0</v>
      </c>
      <c r="P691" s="8">
        <v>1564394.37</v>
      </c>
      <c r="Q691" s="8">
        <v>0</v>
      </c>
      <c r="R691" s="8">
        <v>0</v>
      </c>
      <c r="S691" s="8">
        <v>0</v>
      </c>
      <c r="T691" s="8">
        <v>0</v>
      </c>
      <c r="U691" s="8">
        <v>1564394.37</v>
      </c>
      <c r="V691" s="8">
        <v>0</v>
      </c>
      <c r="W691" s="8">
        <v>0</v>
      </c>
      <c r="X691" s="8">
        <v>0</v>
      </c>
      <c r="Y691" s="8">
        <v>0</v>
      </c>
    </row>
    <row r="692" spans="1:25" outlineLevel="2" x14ac:dyDescent="0.3">
      <c r="A692">
        <v>-1</v>
      </c>
      <c r="B692">
        <v>100</v>
      </c>
      <c r="C692" t="s">
        <v>168</v>
      </c>
      <c r="D692">
        <v>0</v>
      </c>
      <c r="E692">
        <v>189</v>
      </c>
      <c r="F692">
        <v>2023</v>
      </c>
      <c r="G692" t="s">
        <v>169</v>
      </c>
      <c r="H692">
        <v>10</v>
      </c>
      <c r="I692" t="s">
        <v>170</v>
      </c>
      <c r="J692" t="s">
        <v>171</v>
      </c>
      <c r="K692" t="s">
        <v>171</v>
      </c>
      <c r="L692" t="s">
        <v>187</v>
      </c>
      <c r="M692" s="8">
        <v>916959.38</v>
      </c>
      <c r="N692" s="8">
        <v>0</v>
      </c>
      <c r="O692" s="8">
        <v>0</v>
      </c>
      <c r="P692" s="8">
        <v>1888353.68</v>
      </c>
      <c r="Q692" s="8">
        <v>0</v>
      </c>
      <c r="R692" s="8">
        <v>2859747.97</v>
      </c>
      <c r="S692" s="8">
        <v>-1942788.59</v>
      </c>
      <c r="T692" s="8">
        <v>736700.35</v>
      </c>
      <c r="U692" s="8">
        <v>2859747.97</v>
      </c>
      <c r="V692" s="8">
        <v>916959.38</v>
      </c>
      <c r="W692" s="8">
        <v>736700.35</v>
      </c>
      <c r="X692" s="8">
        <v>6092492.4699999997</v>
      </c>
      <c r="Y692" s="8">
        <v>0</v>
      </c>
    </row>
    <row r="693" spans="1:25" outlineLevel="2" x14ac:dyDescent="0.3">
      <c r="A693">
        <v>-1</v>
      </c>
      <c r="B693">
        <v>100</v>
      </c>
      <c r="C693" t="s">
        <v>168</v>
      </c>
      <c r="D693">
        <v>0</v>
      </c>
      <c r="E693">
        <v>181</v>
      </c>
      <c r="F693">
        <v>2023</v>
      </c>
      <c r="G693" t="s">
        <v>169</v>
      </c>
      <c r="H693">
        <v>10</v>
      </c>
      <c r="I693" t="s">
        <v>170</v>
      </c>
      <c r="J693" t="s">
        <v>171</v>
      </c>
      <c r="K693" t="s">
        <v>171</v>
      </c>
      <c r="L693" t="s">
        <v>188</v>
      </c>
      <c r="M693" s="8">
        <v>3782625.5</v>
      </c>
      <c r="N693" s="8">
        <v>0</v>
      </c>
      <c r="O693" s="8">
        <v>0</v>
      </c>
      <c r="P693" s="8">
        <v>3782625.5</v>
      </c>
      <c r="Q693" s="8">
        <v>52738.879999999997</v>
      </c>
      <c r="R693" s="8">
        <v>3720070.64</v>
      </c>
      <c r="S693" s="8">
        <v>0</v>
      </c>
      <c r="T693" s="8">
        <v>0</v>
      </c>
      <c r="U693" s="8">
        <v>3782625.5</v>
      </c>
      <c r="V693" s="8">
        <v>3772809.52</v>
      </c>
      <c r="W693" s="8">
        <v>0</v>
      </c>
      <c r="X693" s="8">
        <v>0</v>
      </c>
      <c r="Y693" s="8">
        <v>0</v>
      </c>
    </row>
    <row r="694" spans="1:25" outlineLevel="2" x14ac:dyDescent="0.3">
      <c r="A694">
        <v>-1</v>
      </c>
      <c r="B694">
        <v>100</v>
      </c>
      <c r="C694" t="s">
        <v>168</v>
      </c>
      <c r="D694">
        <v>0</v>
      </c>
      <c r="E694">
        <v>227</v>
      </c>
      <c r="F694">
        <v>2023</v>
      </c>
      <c r="G694" t="s">
        <v>169</v>
      </c>
      <c r="H694">
        <v>10</v>
      </c>
      <c r="I694" t="s">
        <v>170</v>
      </c>
      <c r="J694" t="s">
        <v>171</v>
      </c>
      <c r="K694" t="s">
        <v>171</v>
      </c>
      <c r="L694" t="s">
        <v>189</v>
      </c>
      <c r="M694" s="8">
        <v>83782</v>
      </c>
      <c r="N694" s="8">
        <v>0</v>
      </c>
      <c r="O694" s="8">
        <v>0</v>
      </c>
      <c r="P694" s="8">
        <v>83782</v>
      </c>
      <c r="Q694" s="8">
        <v>0</v>
      </c>
      <c r="R694" s="8">
        <v>0</v>
      </c>
      <c r="S694" s="8">
        <v>0</v>
      </c>
      <c r="T694" s="8">
        <v>0</v>
      </c>
      <c r="U694" s="8">
        <v>83782</v>
      </c>
      <c r="V694" s="8">
        <v>0</v>
      </c>
      <c r="W694" s="8">
        <v>0</v>
      </c>
      <c r="X694" s="8">
        <v>0</v>
      </c>
      <c r="Y694" s="8">
        <v>0</v>
      </c>
    </row>
    <row r="695" spans="1:25" outlineLevel="2" x14ac:dyDescent="0.3">
      <c r="A695">
        <v>-1</v>
      </c>
      <c r="B695">
        <v>100</v>
      </c>
      <c r="C695" t="s">
        <v>168</v>
      </c>
      <c r="D695">
        <v>0</v>
      </c>
      <c r="E695">
        <v>233</v>
      </c>
      <c r="F695">
        <v>2023</v>
      </c>
      <c r="G695" t="s">
        <v>169</v>
      </c>
      <c r="H695">
        <v>10</v>
      </c>
      <c r="I695" t="s">
        <v>170</v>
      </c>
      <c r="J695" t="s">
        <v>171</v>
      </c>
      <c r="K695" t="s">
        <v>171</v>
      </c>
      <c r="L695" t="s">
        <v>190</v>
      </c>
      <c r="M695" s="8">
        <v>6273874.0899999999</v>
      </c>
      <c r="N695" s="8">
        <v>0</v>
      </c>
      <c r="O695" s="8">
        <v>0</v>
      </c>
      <c r="P695" s="8">
        <v>6273874.0899999999</v>
      </c>
      <c r="Q695" s="8">
        <v>0</v>
      </c>
      <c r="R695" s="8">
        <v>6273874.0899999999</v>
      </c>
      <c r="S695" s="8">
        <v>0</v>
      </c>
      <c r="T695" s="8">
        <v>0</v>
      </c>
      <c r="U695" s="8">
        <v>6273874.0899999999</v>
      </c>
      <c r="V695" s="8">
        <v>6273874.0899999999</v>
      </c>
      <c r="W695" s="8">
        <v>0</v>
      </c>
      <c r="X695" s="8">
        <v>0</v>
      </c>
      <c r="Y695" s="8">
        <v>0</v>
      </c>
    </row>
    <row r="696" spans="1:25" outlineLevel="2" x14ac:dyDescent="0.3">
      <c r="A696">
        <v>-1</v>
      </c>
      <c r="B696">
        <v>100</v>
      </c>
      <c r="C696" t="s">
        <v>168</v>
      </c>
      <c r="D696">
        <v>0</v>
      </c>
      <c r="E696">
        <v>187</v>
      </c>
      <c r="F696">
        <v>2023</v>
      </c>
      <c r="G696" t="s">
        <v>169</v>
      </c>
      <c r="H696">
        <v>10</v>
      </c>
      <c r="I696" t="s">
        <v>170</v>
      </c>
      <c r="J696" t="s">
        <v>171</v>
      </c>
      <c r="K696" t="s">
        <v>171</v>
      </c>
      <c r="L696" t="s">
        <v>191</v>
      </c>
      <c r="M696" s="8">
        <v>411158.45</v>
      </c>
      <c r="N696" s="8">
        <v>0</v>
      </c>
      <c r="O696" s="8">
        <v>0</v>
      </c>
      <c r="P696" s="8">
        <v>411158.45</v>
      </c>
      <c r="Q696" s="8">
        <v>0</v>
      </c>
      <c r="R696" s="8">
        <v>411158.45</v>
      </c>
      <c r="S696" s="8">
        <v>0</v>
      </c>
      <c r="T696" s="8">
        <v>0</v>
      </c>
      <c r="U696" s="8">
        <v>411158.45</v>
      </c>
      <c r="V696" s="8">
        <v>411158.45</v>
      </c>
      <c r="W696" s="8">
        <v>0</v>
      </c>
      <c r="X696" s="8">
        <v>0</v>
      </c>
      <c r="Y696" s="8">
        <v>0</v>
      </c>
    </row>
    <row r="697" spans="1:25" outlineLevel="2" x14ac:dyDescent="0.3">
      <c r="A697">
        <v>-1</v>
      </c>
      <c r="B697">
        <v>100</v>
      </c>
      <c r="C697" t="s">
        <v>168</v>
      </c>
      <c r="D697">
        <v>0</v>
      </c>
      <c r="E697">
        <v>231</v>
      </c>
      <c r="F697">
        <v>2023</v>
      </c>
      <c r="G697" t="s">
        <v>169</v>
      </c>
      <c r="H697">
        <v>10</v>
      </c>
      <c r="I697" t="s">
        <v>170</v>
      </c>
      <c r="J697" t="s">
        <v>171</v>
      </c>
      <c r="K697" t="s">
        <v>171</v>
      </c>
      <c r="L697" t="s">
        <v>192</v>
      </c>
      <c r="M697" s="8">
        <v>233454.65</v>
      </c>
      <c r="N697" s="8">
        <v>0</v>
      </c>
      <c r="O697" s="8">
        <v>0</v>
      </c>
      <c r="P697" s="8">
        <v>233454.65</v>
      </c>
      <c r="Q697" s="8">
        <v>-5992.75</v>
      </c>
      <c r="R697" s="8">
        <v>241027.31</v>
      </c>
      <c r="S697" s="8">
        <v>0</v>
      </c>
      <c r="T697" s="8">
        <v>0</v>
      </c>
      <c r="U697" s="8">
        <v>233454.65</v>
      </c>
      <c r="V697" s="8">
        <v>235034.56</v>
      </c>
      <c r="W697" s="8">
        <v>0</v>
      </c>
      <c r="X697" s="8">
        <v>0</v>
      </c>
      <c r="Y697" s="8">
        <v>0</v>
      </c>
    </row>
    <row r="698" spans="1:25" outlineLevel="2" x14ac:dyDescent="0.3">
      <c r="A698">
        <v>-1</v>
      </c>
      <c r="B698">
        <v>100</v>
      </c>
      <c r="C698" t="s">
        <v>168</v>
      </c>
      <c r="D698">
        <v>0</v>
      </c>
      <c r="E698">
        <v>504</v>
      </c>
      <c r="F698">
        <v>2023</v>
      </c>
      <c r="G698" t="s">
        <v>169</v>
      </c>
      <c r="H698">
        <v>10</v>
      </c>
      <c r="I698" t="s">
        <v>170</v>
      </c>
      <c r="J698" t="s">
        <v>171</v>
      </c>
      <c r="K698" t="s">
        <v>171</v>
      </c>
      <c r="L698" t="s">
        <v>193</v>
      </c>
      <c r="M698" s="8">
        <v>8994775.1999999993</v>
      </c>
      <c r="N698" s="8">
        <v>0</v>
      </c>
      <c r="O698" s="8">
        <v>0</v>
      </c>
      <c r="P698" s="8">
        <v>8994775.1999999993</v>
      </c>
      <c r="Q698" s="8">
        <v>230628.66</v>
      </c>
      <c r="R698" s="8">
        <v>1559500.31</v>
      </c>
      <c r="S698" s="8">
        <v>0</v>
      </c>
      <c r="T698" s="8">
        <v>0</v>
      </c>
      <c r="U698" s="8">
        <v>8994775.1999999993</v>
      </c>
      <c r="V698" s="8">
        <v>1790128.97</v>
      </c>
      <c r="W698" s="8">
        <v>0</v>
      </c>
      <c r="X698" s="8">
        <v>0</v>
      </c>
      <c r="Y698" s="8">
        <v>0</v>
      </c>
    </row>
    <row r="699" spans="1:25" outlineLevel="2" x14ac:dyDescent="0.3">
      <c r="A699">
        <v>-1</v>
      </c>
      <c r="B699">
        <v>100</v>
      </c>
      <c r="C699" t="s">
        <v>168</v>
      </c>
      <c r="D699">
        <v>0</v>
      </c>
      <c r="E699">
        <v>169</v>
      </c>
      <c r="F699">
        <v>2023</v>
      </c>
      <c r="G699" t="s">
        <v>169</v>
      </c>
      <c r="H699">
        <v>10</v>
      </c>
      <c r="I699" t="s">
        <v>170</v>
      </c>
      <c r="J699" t="s">
        <v>171</v>
      </c>
      <c r="K699" t="s">
        <v>171</v>
      </c>
      <c r="L699" t="s">
        <v>194</v>
      </c>
      <c r="M699" s="8">
        <v>640348.78</v>
      </c>
      <c r="N699" s="8">
        <v>0</v>
      </c>
      <c r="O699" s="8">
        <v>0</v>
      </c>
      <c r="P699" s="8">
        <v>640348.78</v>
      </c>
      <c r="Q699" s="8">
        <v>16588.509999999998</v>
      </c>
      <c r="R699" s="8">
        <v>338103.16</v>
      </c>
      <c r="S699" s="8">
        <v>0</v>
      </c>
      <c r="T699" s="8">
        <v>0</v>
      </c>
      <c r="U699" s="8">
        <v>640348.78</v>
      </c>
      <c r="V699" s="8">
        <v>354691.67</v>
      </c>
      <c r="W699" s="8">
        <v>0</v>
      </c>
      <c r="X699" s="8">
        <v>0</v>
      </c>
      <c r="Y699" s="8">
        <v>0</v>
      </c>
    </row>
    <row r="700" spans="1:25" outlineLevel="2" x14ac:dyDescent="0.3">
      <c r="A700">
        <v>-1</v>
      </c>
      <c r="B700">
        <v>100</v>
      </c>
      <c r="C700" t="s">
        <v>168</v>
      </c>
      <c r="D700">
        <v>0</v>
      </c>
      <c r="E700">
        <v>170</v>
      </c>
      <c r="F700">
        <v>2023</v>
      </c>
      <c r="G700" t="s">
        <v>169</v>
      </c>
      <c r="H700">
        <v>10</v>
      </c>
      <c r="I700" t="s">
        <v>170</v>
      </c>
      <c r="J700" t="s">
        <v>171</v>
      </c>
      <c r="K700" t="s">
        <v>171</v>
      </c>
      <c r="L700" t="s">
        <v>195</v>
      </c>
      <c r="M700" s="8">
        <v>76191.34</v>
      </c>
      <c r="N700" s="8">
        <v>0</v>
      </c>
      <c r="O700" s="8">
        <v>0</v>
      </c>
      <c r="P700" s="8">
        <v>76191.34</v>
      </c>
      <c r="Q700" s="8">
        <v>1953.54</v>
      </c>
      <c r="R700" s="8">
        <v>42960.18</v>
      </c>
      <c r="S700" s="8">
        <v>0</v>
      </c>
      <c r="T700" s="8">
        <v>0</v>
      </c>
      <c r="U700" s="8">
        <v>76191.34</v>
      </c>
      <c r="V700" s="8">
        <v>44913.72</v>
      </c>
      <c r="W700" s="8">
        <v>0</v>
      </c>
      <c r="X700" s="8">
        <v>0</v>
      </c>
      <c r="Y700" s="8">
        <v>0</v>
      </c>
    </row>
    <row r="701" spans="1:25" outlineLevel="2" x14ac:dyDescent="0.3">
      <c r="A701">
        <v>-1</v>
      </c>
      <c r="B701">
        <v>100</v>
      </c>
      <c r="C701" t="s">
        <v>168</v>
      </c>
      <c r="D701">
        <v>0</v>
      </c>
      <c r="E701">
        <v>171</v>
      </c>
      <c r="F701">
        <v>2023</v>
      </c>
      <c r="G701" t="s">
        <v>169</v>
      </c>
      <c r="H701">
        <v>10</v>
      </c>
      <c r="I701" t="s">
        <v>170</v>
      </c>
      <c r="J701" t="s">
        <v>171</v>
      </c>
      <c r="K701" t="s">
        <v>171</v>
      </c>
      <c r="L701" t="s">
        <v>196</v>
      </c>
      <c r="M701" s="8">
        <v>7028.36</v>
      </c>
      <c r="N701" s="8">
        <v>0</v>
      </c>
      <c r="O701" s="8">
        <v>0</v>
      </c>
      <c r="P701" s="8">
        <v>7028.36</v>
      </c>
      <c r="Q701" s="8">
        <v>180.21</v>
      </c>
      <c r="R701" s="8">
        <v>3701.95</v>
      </c>
      <c r="S701" s="8">
        <v>0</v>
      </c>
      <c r="T701" s="8">
        <v>0</v>
      </c>
      <c r="U701" s="8">
        <v>7028.36</v>
      </c>
      <c r="V701" s="8">
        <v>3882.16</v>
      </c>
      <c r="W701" s="8">
        <v>0</v>
      </c>
      <c r="X701" s="8">
        <v>0</v>
      </c>
      <c r="Y701" s="8">
        <v>0</v>
      </c>
    </row>
    <row r="702" spans="1:25" outlineLevel="2" x14ac:dyDescent="0.3">
      <c r="A702">
        <v>-1</v>
      </c>
      <c r="B702">
        <v>100</v>
      </c>
      <c r="C702" t="s">
        <v>168</v>
      </c>
      <c r="D702">
        <v>0</v>
      </c>
      <c r="E702">
        <v>172</v>
      </c>
      <c r="F702">
        <v>2023</v>
      </c>
      <c r="G702" t="s">
        <v>169</v>
      </c>
      <c r="H702">
        <v>10</v>
      </c>
      <c r="I702" t="s">
        <v>170</v>
      </c>
      <c r="J702" t="s">
        <v>171</v>
      </c>
      <c r="K702" t="s">
        <v>171</v>
      </c>
      <c r="L702" t="s">
        <v>197</v>
      </c>
      <c r="M702" s="8">
        <v>120830.5</v>
      </c>
      <c r="N702" s="8">
        <v>0</v>
      </c>
      <c r="O702" s="8">
        <v>0</v>
      </c>
      <c r="P702" s="8">
        <v>120830.5</v>
      </c>
      <c r="Q702" s="8">
        <v>3115.27</v>
      </c>
      <c r="R702" s="8">
        <v>62141.29</v>
      </c>
      <c r="S702" s="8">
        <v>0</v>
      </c>
      <c r="T702" s="8">
        <v>0</v>
      </c>
      <c r="U702" s="8">
        <v>120830.5</v>
      </c>
      <c r="V702" s="8">
        <v>65256.56</v>
      </c>
      <c r="W702" s="8">
        <v>0</v>
      </c>
      <c r="X702" s="8">
        <v>0</v>
      </c>
      <c r="Y702" s="8">
        <v>0</v>
      </c>
    </row>
    <row r="703" spans="1:25" outlineLevel="2" x14ac:dyDescent="0.3">
      <c r="A703">
        <v>-1</v>
      </c>
      <c r="B703">
        <v>100</v>
      </c>
      <c r="C703" t="s">
        <v>168</v>
      </c>
      <c r="D703">
        <v>0</v>
      </c>
      <c r="E703">
        <v>174</v>
      </c>
      <c r="F703">
        <v>2023</v>
      </c>
      <c r="G703" t="s">
        <v>169</v>
      </c>
      <c r="H703">
        <v>10</v>
      </c>
      <c r="I703" t="s">
        <v>170</v>
      </c>
      <c r="J703" t="s">
        <v>171</v>
      </c>
      <c r="K703" t="s">
        <v>171</v>
      </c>
      <c r="L703" t="s">
        <v>198</v>
      </c>
      <c r="M703" s="8">
        <v>52220389.100000001</v>
      </c>
      <c r="N703" s="8">
        <v>0</v>
      </c>
      <c r="O703" s="8">
        <v>0</v>
      </c>
      <c r="P703" s="8">
        <v>52220389.100000001</v>
      </c>
      <c r="Q703" s="8">
        <v>1129415.75</v>
      </c>
      <c r="R703" s="8">
        <v>39139684.859999999</v>
      </c>
      <c r="S703" s="8">
        <v>0</v>
      </c>
      <c r="T703" s="8">
        <v>0</v>
      </c>
      <c r="U703" s="8">
        <v>52220389.100000001</v>
      </c>
      <c r="V703" s="8">
        <v>40269100.609999999</v>
      </c>
      <c r="W703" s="8">
        <v>0</v>
      </c>
      <c r="X703" s="8">
        <v>0</v>
      </c>
      <c r="Y703" s="8">
        <v>0</v>
      </c>
    </row>
    <row r="704" spans="1:25" outlineLevel="2" x14ac:dyDescent="0.3">
      <c r="A704">
        <v>-1</v>
      </c>
      <c r="B704">
        <v>100</v>
      </c>
      <c r="C704" t="s">
        <v>168</v>
      </c>
      <c r="D704">
        <v>0</v>
      </c>
      <c r="E704">
        <v>175</v>
      </c>
      <c r="F704">
        <v>2023</v>
      </c>
      <c r="G704" t="s">
        <v>169</v>
      </c>
      <c r="H704">
        <v>10</v>
      </c>
      <c r="I704" t="s">
        <v>170</v>
      </c>
      <c r="J704" t="s">
        <v>171</v>
      </c>
      <c r="K704" t="s">
        <v>171</v>
      </c>
      <c r="L704" t="s">
        <v>199</v>
      </c>
      <c r="M704" s="8">
        <v>16</v>
      </c>
      <c r="N704" s="8">
        <v>0</v>
      </c>
      <c r="O704" s="8">
        <v>0</v>
      </c>
      <c r="P704" s="8">
        <v>16</v>
      </c>
      <c r="Q704" s="8">
        <v>0.41</v>
      </c>
      <c r="R704" s="8">
        <v>11.07</v>
      </c>
      <c r="S704" s="8">
        <v>0</v>
      </c>
      <c r="T704" s="8">
        <v>0</v>
      </c>
      <c r="U704" s="8">
        <v>16</v>
      </c>
      <c r="V704" s="8">
        <v>11.48</v>
      </c>
      <c r="W704" s="8">
        <v>0</v>
      </c>
      <c r="X704" s="8">
        <v>0</v>
      </c>
      <c r="Y704" s="8">
        <v>0</v>
      </c>
    </row>
    <row r="705" spans="1:25" outlineLevel="2" x14ac:dyDescent="0.3">
      <c r="A705">
        <v>-1</v>
      </c>
      <c r="B705">
        <v>100</v>
      </c>
      <c r="C705" t="s">
        <v>168</v>
      </c>
      <c r="D705">
        <v>0</v>
      </c>
      <c r="E705">
        <v>177</v>
      </c>
      <c r="F705">
        <v>2023</v>
      </c>
      <c r="G705" t="s">
        <v>169</v>
      </c>
      <c r="H705">
        <v>10</v>
      </c>
      <c r="I705" t="s">
        <v>170</v>
      </c>
      <c r="J705" t="s">
        <v>171</v>
      </c>
      <c r="K705" t="s">
        <v>171</v>
      </c>
      <c r="L705" t="s">
        <v>200</v>
      </c>
      <c r="M705" s="8">
        <v>82</v>
      </c>
      <c r="N705" s="8">
        <v>0</v>
      </c>
      <c r="O705" s="8">
        <v>0</v>
      </c>
      <c r="P705" s="8">
        <v>82</v>
      </c>
      <c r="Q705" s="8">
        <v>2.6</v>
      </c>
      <c r="R705" s="8">
        <v>70.2</v>
      </c>
      <c r="S705" s="8">
        <v>0</v>
      </c>
      <c r="T705" s="8">
        <v>0</v>
      </c>
      <c r="U705" s="8">
        <v>82</v>
      </c>
      <c r="V705" s="8">
        <v>72.8</v>
      </c>
      <c r="W705" s="8">
        <v>0</v>
      </c>
      <c r="X705" s="8">
        <v>0</v>
      </c>
      <c r="Y705" s="8">
        <v>0</v>
      </c>
    </row>
    <row r="706" spans="1:25" outlineLevel="2" x14ac:dyDescent="0.3">
      <c r="A706">
        <v>-1</v>
      </c>
      <c r="B706">
        <v>100</v>
      </c>
      <c r="C706" t="s">
        <v>168</v>
      </c>
      <c r="D706">
        <v>0</v>
      </c>
      <c r="E706">
        <v>178</v>
      </c>
      <c r="F706">
        <v>2023</v>
      </c>
      <c r="G706" t="s">
        <v>169</v>
      </c>
      <c r="H706">
        <v>10</v>
      </c>
      <c r="I706" t="s">
        <v>170</v>
      </c>
      <c r="J706" t="s">
        <v>171</v>
      </c>
      <c r="K706" t="s">
        <v>171</v>
      </c>
      <c r="L706" t="s">
        <v>201</v>
      </c>
      <c r="M706" s="8">
        <v>390</v>
      </c>
      <c r="N706" s="8">
        <v>0</v>
      </c>
      <c r="O706" s="8">
        <v>0</v>
      </c>
      <c r="P706" s="8">
        <v>390</v>
      </c>
      <c r="Q706" s="8">
        <v>12.38</v>
      </c>
      <c r="R706" s="8">
        <v>334.26</v>
      </c>
      <c r="S706" s="8">
        <v>0</v>
      </c>
      <c r="T706" s="8">
        <v>0</v>
      </c>
      <c r="U706" s="8">
        <v>390</v>
      </c>
      <c r="V706" s="8">
        <v>346.64</v>
      </c>
      <c r="W706" s="8">
        <v>0</v>
      </c>
      <c r="X706" s="8">
        <v>0</v>
      </c>
      <c r="Y706" s="8">
        <v>0</v>
      </c>
    </row>
    <row r="707" spans="1:25" outlineLevel="2" x14ac:dyDescent="0.3">
      <c r="A707">
        <v>-1</v>
      </c>
      <c r="B707">
        <v>100</v>
      </c>
      <c r="C707" t="s">
        <v>168</v>
      </c>
      <c r="D707">
        <v>0</v>
      </c>
      <c r="E707">
        <v>179</v>
      </c>
      <c r="F707">
        <v>2023</v>
      </c>
      <c r="G707" t="s">
        <v>169</v>
      </c>
      <c r="H707">
        <v>10</v>
      </c>
      <c r="I707" t="s">
        <v>170</v>
      </c>
      <c r="J707" t="s">
        <v>171</v>
      </c>
      <c r="K707" t="s">
        <v>171</v>
      </c>
      <c r="L707" t="s">
        <v>202</v>
      </c>
      <c r="M707" s="8">
        <v>290</v>
      </c>
      <c r="N707" s="8">
        <v>0</v>
      </c>
      <c r="O707" s="8">
        <v>0</v>
      </c>
      <c r="P707" s="8">
        <v>290</v>
      </c>
      <c r="Q707" s="8">
        <v>8.48</v>
      </c>
      <c r="R707" s="8">
        <v>228.95</v>
      </c>
      <c r="S707" s="8">
        <v>0</v>
      </c>
      <c r="T707" s="8">
        <v>0</v>
      </c>
      <c r="U707" s="8">
        <v>290</v>
      </c>
      <c r="V707" s="8">
        <v>237.43</v>
      </c>
      <c r="W707" s="8">
        <v>0</v>
      </c>
      <c r="X707" s="8">
        <v>0</v>
      </c>
      <c r="Y707" s="8">
        <v>0</v>
      </c>
    </row>
    <row r="708" spans="1:25" outlineLevel="2" x14ac:dyDescent="0.3">
      <c r="A708">
        <v>-1</v>
      </c>
      <c r="B708">
        <v>100</v>
      </c>
      <c r="C708" t="s">
        <v>168</v>
      </c>
      <c r="D708">
        <v>0</v>
      </c>
      <c r="E708">
        <v>180</v>
      </c>
      <c r="F708">
        <v>2023</v>
      </c>
      <c r="G708" t="s">
        <v>169</v>
      </c>
      <c r="H708">
        <v>10</v>
      </c>
      <c r="I708" t="s">
        <v>170</v>
      </c>
      <c r="J708" t="s">
        <v>171</v>
      </c>
      <c r="K708" t="s">
        <v>171</v>
      </c>
      <c r="L708" t="s">
        <v>203</v>
      </c>
      <c r="M708" s="8">
        <v>3033672.82</v>
      </c>
      <c r="N708" s="8">
        <v>0</v>
      </c>
      <c r="O708" s="8">
        <v>0</v>
      </c>
      <c r="P708" s="8">
        <v>3033672.82</v>
      </c>
      <c r="Q708" s="8">
        <v>77783.38</v>
      </c>
      <c r="R708" s="8">
        <v>794382.12</v>
      </c>
      <c r="S708" s="8">
        <v>0</v>
      </c>
      <c r="T708" s="8">
        <v>0</v>
      </c>
      <c r="U708" s="8">
        <v>3033672.82</v>
      </c>
      <c r="V708" s="8">
        <v>872165.5</v>
      </c>
      <c r="W708" s="8">
        <v>0</v>
      </c>
      <c r="X708" s="8">
        <v>0</v>
      </c>
      <c r="Y708" s="8">
        <v>0</v>
      </c>
    </row>
    <row r="709" spans="1:25" outlineLevel="2" x14ac:dyDescent="0.3">
      <c r="A709">
        <v>-1</v>
      </c>
      <c r="B709">
        <v>100</v>
      </c>
      <c r="C709" t="s">
        <v>168</v>
      </c>
      <c r="D709">
        <v>0</v>
      </c>
      <c r="E709">
        <v>166</v>
      </c>
      <c r="F709">
        <v>2023</v>
      </c>
      <c r="G709" t="s">
        <v>169</v>
      </c>
      <c r="H709">
        <v>10</v>
      </c>
      <c r="I709" t="s">
        <v>170</v>
      </c>
      <c r="J709" t="s">
        <v>171</v>
      </c>
      <c r="K709" t="s">
        <v>171</v>
      </c>
      <c r="L709" t="s">
        <v>204</v>
      </c>
      <c r="M709" s="8">
        <v>-14328734.199999999</v>
      </c>
      <c r="N709" s="8">
        <v>0</v>
      </c>
      <c r="O709" s="8">
        <v>0</v>
      </c>
      <c r="P709" s="8">
        <v>-14328734.199999999</v>
      </c>
      <c r="Q709" s="8">
        <v>0</v>
      </c>
      <c r="R709" s="8">
        <v>-14328734.199999999</v>
      </c>
      <c r="S709" s="8">
        <v>0</v>
      </c>
      <c r="T709" s="8">
        <v>0</v>
      </c>
      <c r="U709" s="8">
        <v>-14328734.199999999</v>
      </c>
      <c r="V709" s="8">
        <v>-14328734.199999999</v>
      </c>
      <c r="W709" s="8">
        <v>0</v>
      </c>
      <c r="X709" s="8">
        <v>0</v>
      </c>
      <c r="Y709" s="8">
        <v>0</v>
      </c>
    </row>
    <row r="710" spans="1:25" outlineLevel="2" x14ac:dyDescent="0.3">
      <c r="A710">
        <v>-1</v>
      </c>
      <c r="B710">
        <v>100</v>
      </c>
      <c r="C710" t="s">
        <v>168</v>
      </c>
      <c r="D710">
        <v>0</v>
      </c>
      <c r="E710">
        <v>167</v>
      </c>
      <c r="F710">
        <v>2023</v>
      </c>
      <c r="G710" t="s">
        <v>169</v>
      </c>
      <c r="H710">
        <v>10</v>
      </c>
      <c r="I710" t="s">
        <v>170</v>
      </c>
      <c r="J710" t="s">
        <v>171</v>
      </c>
      <c r="K710" t="s">
        <v>171</v>
      </c>
      <c r="L710" t="s">
        <v>205</v>
      </c>
      <c r="M710" s="8">
        <v>348126.89</v>
      </c>
      <c r="N710" s="8">
        <v>0</v>
      </c>
      <c r="O710" s="8">
        <v>0</v>
      </c>
      <c r="P710" s="8">
        <v>348126.89</v>
      </c>
      <c r="Q710" s="8">
        <v>0</v>
      </c>
      <c r="R710" s="8">
        <v>348126.89</v>
      </c>
      <c r="S710" s="8">
        <v>0</v>
      </c>
      <c r="T710" s="8">
        <v>0</v>
      </c>
      <c r="U710" s="8">
        <v>348126.89</v>
      </c>
      <c r="V710" s="8">
        <v>348126.89</v>
      </c>
      <c r="W710" s="8">
        <v>0</v>
      </c>
      <c r="X710" s="8">
        <v>0</v>
      </c>
      <c r="Y710" s="8">
        <v>0</v>
      </c>
    </row>
    <row r="711" spans="1:25" outlineLevel="2" x14ac:dyDescent="0.3">
      <c r="A711">
        <v>-1</v>
      </c>
      <c r="B711">
        <v>100</v>
      </c>
      <c r="C711" t="s">
        <v>168</v>
      </c>
      <c r="D711">
        <v>0</v>
      </c>
      <c r="E711">
        <v>168</v>
      </c>
      <c r="F711">
        <v>2023</v>
      </c>
      <c r="G711" t="s">
        <v>169</v>
      </c>
      <c r="H711">
        <v>10</v>
      </c>
      <c r="I711" t="s">
        <v>170</v>
      </c>
      <c r="J711" t="s">
        <v>171</v>
      </c>
      <c r="K711" t="s">
        <v>171</v>
      </c>
      <c r="L711" t="s">
        <v>206</v>
      </c>
      <c r="M711" s="8">
        <v>104801.2</v>
      </c>
      <c r="N711" s="8">
        <v>0</v>
      </c>
      <c r="O711" s="8">
        <v>0</v>
      </c>
      <c r="P711" s="8">
        <v>104801.2</v>
      </c>
      <c r="Q711" s="8">
        <v>0</v>
      </c>
      <c r="R711" s="8">
        <v>104801.2</v>
      </c>
      <c r="S711" s="8">
        <v>0</v>
      </c>
      <c r="T711" s="8">
        <v>0</v>
      </c>
      <c r="U711" s="8">
        <v>104801.2</v>
      </c>
      <c r="V711" s="8">
        <v>104801.2</v>
      </c>
      <c r="W711" s="8">
        <v>0</v>
      </c>
      <c r="X711" s="8">
        <v>0</v>
      </c>
      <c r="Y711" s="8">
        <v>0</v>
      </c>
    </row>
    <row r="712" spans="1:25" outlineLevel="2" x14ac:dyDescent="0.3">
      <c r="A712">
        <v>-1</v>
      </c>
      <c r="B712">
        <v>100</v>
      </c>
      <c r="C712" t="s">
        <v>168</v>
      </c>
      <c r="D712">
        <v>0</v>
      </c>
      <c r="E712">
        <v>232</v>
      </c>
      <c r="F712">
        <v>2023</v>
      </c>
      <c r="G712" t="s">
        <v>169</v>
      </c>
      <c r="H712">
        <v>10</v>
      </c>
      <c r="I712" t="s">
        <v>170</v>
      </c>
      <c r="J712" t="s">
        <v>171</v>
      </c>
      <c r="K712" t="s">
        <v>171</v>
      </c>
      <c r="L712" t="s">
        <v>207</v>
      </c>
      <c r="M712" s="8">
        <v>3959144.7</v>
      </c>
      <c r="N712" s="8">
        <v>0</v>
      </c>
      <c r="O712" s="8">
        <v>0</v>
      </c>
      <c r="P712" s="8">
        <v>3959144.7</v>
      </c>
      <c r="Q712" s="8">
        <v>87531.12</v>
      </c>
      <c r="R712" s="8">
        <v>2447098.58</v>
      </c>
      <c r="S712" s="8">
        <v>0</v>
      </c>
      <c r="T712" s="8">
        <v>0</v>
      </c>
      <c r="U712" s="8">
        <v>3959144.7</v>
      </c>
      <c r="V712" s="8">
        <v>2534629.7000000002</v>
      </c>
      <c r="W712" s="8">
        <v>0</v>
      </c>
      <c r="X712" s="8">
        <v>0</v>
      </c>
      <c r="Y712" s="8">
        <v>0</v>
      </c>
    </row>
    <row r="713" spans="1:25" outlineLevel="2" x14ac:dyDescent="0.3">
      <c r="A713">
        <v>-1</v>
      </c>
      <c r="B713">
        <v>100</v>
      </c>
      <c r="C713" t="s">
        <v>168</v>
      </c>
      <c r="D713">
        <v>0</v>
      </c>
      <c r="E713">
        <v>234</v>
      </c>
      <c r="F713">
        <v>2023</v>
      </c>
      <c r="G713" t="s">
        <v>169</v>
      </c>
      <c r="H713">
        <v>10</v>
      </c>
      <c r="I713" t="s">
        <v>170</v>
      </c>
      <c r="J713" t="s">
        <v>171</v>
      </c>
      <c r="K713" t="s">
        <v>171</v>
      </c>
      <c r="L713" t="s">
        <v>208</v>
      </c>
      <c r="M713" s="8">
        <v>1011157.81</v>
      </c>
      <c r="N713" s="8">
        <v>0</v>
      </c>
      <c r="O713" s="8">
        <v>0</v>
      </c>
      <c r="P713" s="8">
        <v>1011157.81</v>
      </c>
      <c r="Q713" s="8">
        <v>25926.09</v>
      </c>
      <c r="R713" s="8">
        <v>662217.36</v>
      </c>
      <c r="S713" s="8">
        <v>0</v>
      </c>
      <c r="T713" s="8">
        <v>0</v>
      </c>
      <c r="U713" s="8">
        <v>1011157.81</v>
      </c>
      <c r="V713" s="8">
        <v>688143.45</v>
      </c>
      <c r="W713" s="8">
        <v>0</v>
      </c>
      <c r="X713" s="8">
        <v>0</v>
      </c>
      <c r="Y713" s="8">
        <v>0</v>
      </c>
    </row>
    <row r="714" spans="1:25" outlineLevel="2" x14ac:dyDescent="0.3">
      <c r="A714">
        <v>-1</v>
      </c>
      <c r="B714">
        <v>100</v>
      </c>
      <c r="C714" t="s">
        <v>168</v>
      </c>
      <c r="D714">
        <v>0</v>
      </c>
      <c r="E714">
        <v>185</v>
      </c>
      <c r="F714">
        <v>2023</v>
      </c>
      <c r="G714" t="s">
        <v>169</v>
      </c>
      <c r="H714">
        <v>10</v>
      </c>
      <c r="I714" t="s">
        <v>170</v>
      </c>
      <c r="J714" t="s">
        <v>171</v>
      </c>
      <c r="K714" t="s">
        <v>171</v>
      </c>
      <c r="L714" t="s">
        <v>209</v>
      </c>
      <c r="M714" s="8">
        <v>33311.83</v>
      </c>
      <c r="N714" s="8">
        <v>0</v>
      </c>
      <c r="O714" s="8">
        <v>0</v>
      </c>
      <c r="P714" s="8">
        <v>33311.83</v>
      </c>
      <c r="Q714" s="8">
        <v>0</v>
      </c>
      <c r="R714" s="8">
        <v>33311.83</v>
      </c>
      <c r="S714" s="8">
        <v>0</v>
      </c>
      <c r="T714" s="8">
        <v>0</v>
      </c>
      <c r="U714" s="8">
        <v>33311.83</v>
      </c>
      <c r="V714" s="8">
        <v>33311.83</v>
      </c>
      <c r="W714" s="8">
        <v>0</v>
      </c>
      <c r="X714" s="8">
        <v>0</v>
      </c>
      <c r="Y714" s="8">
        <v>0</v>
      </c>
    </row>
    <row r="715" spans="1:25" outlineLevel="2" x14ac:dyDescent="0.3">
      <c r="A715">
        <v>-1</v>
      </c>
      <c r="B715">
        <v>100</v>
      </c>
      <c r="C715" t="s">
        <v>168</v>
      </c>
      <c r="D715">
        <v>0</v>
      </c>
      <c r="E715">
        <v>506</v>
      </c>
      <c r="F715">
        <v>2023</v>
      </c>
      <c r="G715" t="s">
        <v>169</v>
      </c>
      <c r="H715">
        <v>10</v>
      </c>
      <c r="I715" t="s">
        <v>170</v>
      </c>
      <c r="J715" t="s">
        <v>171</v>
      </c>
      <c r="K715" t="s">
        <v>171</v>
      </c>
      <c r="L715" t="s">
        <v>210</v>
      </c>
      <c r="M715" s="8">
        <v>58319019.560000002</v>
      </c>
      <c r="N715" s="8">
        <v>0</v>
      </c>
      <c r="O715" s="8">
        <v>0</v>
      </c>
      <c r="P715" s="8">
        <v>58319019.560000002</v>
      </c>
      <c r="Q715" s="8">
        <v>2603020.27</v>
      </c>
      <c r="R715" s="8">
        <v>25773671.789999999</v>
      </c>
      <c r="S715" s="8">
        <v>0</v>
      </c>
      <c r="T715" s="8">
        <v>0</v>
      </c>
      <c r="U715" s="8">
        <v>58319019.560000002</v>
      </c>
      <c r="V715" s="8">
        <v>28376692.059999999</v>
      </c>
      <c r="W715" s="8">
        <v>0</v>
      </c>
      <c r="X715" s="8">
        <v>0</v>
      </c>
      <c r="Y715" s="8">
        <v>0</v>
      </c>
    </row>
    <row r="716" spans="1:25" outlineLevel="2" x14ac:dyDescent="0.3">
      <c r="A716">
        <v>-1</v>
      </c>
      <c r="B716">
        <v>100</v>
      </c>
      <c r="C716" t="s">
        <v>168</v>
      </c>
      <c r="D716">
        <v>0</v>
      </c>
      <c r="E716">
        <v>140</v>
      </c>
      <c r="F716">
        <v>2023</v>
      </c>
      <c r="G716" t="s">
        <v>169</v>
      </c>
      <c r="H716">
        <v>10</v>
      </c>
      <c r="I716" t="s">
        <v>170</v>
      </c>
      <c r="J716" t="s">
        <v>171</v>
      </c>
      <c r="K716" t="s">
        <v>171</v>
      </c>
      <c r="L716" t="s">
        <v>211</v>
      </c>
      <c r="M716" s="8">
        <v>2926612.75</v>
      </c>
      <c r="N716" s="8">
        <v>0</v>
      </c>
      <c r="O716" s="8">
        <v>0</v>
      </c>
      <c r="P716" s="8">
        <v>2926612.75</v>
      </c>
      <c r="Q716" s="8">
        <v>0</v>
      </c>
      <c r="R716" s="8">
        <v>2926612.74</v>
      </c>
      <c r="S716" s="8">
        <v>0</v>
      </c>
      <c r="T716" s="8">
        <v>0</v>
      </c>
      <c r="U716" s="8">
        <v>2926612.75</v>
      </c>
      <c r="V716" s="8">
        <v>2926612.74</v>
      </c>
      <c r="W716" s="8">
        <v>0</v>
      </c>
      <c r="X716" s="8">
        <v>0</v>
      </c>
      <c r="Y716" s="8">
        <v>0</v>
      </c>
    </row>
    <row r="717" spans="1:25" outlineLevel="2" x14ac:dyDescent="0.3">
      <c r="A717">
        <v>-1</v>
      </c>
      <c r="B717">
        <v>100</v>
      </c>
      <c r="C717" t="s">
        <v>168</v>
      </c>
      <c r="D717">
        <v>0</v>
      </c>
      <c r="E717">
        <v>136</v>
      </c>
      <c r="F717">
        <v>2023</v>
      </c>
      <c r="G717" t="s">
        <v>169</v>
      </c>
      <c r="H717">
        <v>10</v>
      </c>
      <c r="I717" t="s">
        <v>170</v>
      </c>
      <c r="J717" t="s">
        <v>171</v>
      </c>
      <c r="K717" t="s">
        <v>171</v>
      </c>
      <c r="L717" t="s">
        <v>212</v>
      </c>
      <c r="M717" s="8">
        <v>1017260989.12</v>
      </c>
      <c r="N717" s="8">
        <v>0</v>
      </c>
      <c r="O717" s="8">
        <v>0</v>
      </c>
      <c r="P717" s="8">
        <v>1011551435.02</v>
      </c>
      <c r="Q717" s="8">
        <v>15971555.68</v>
      </c>
      <c r="R717" s="8">
        <v>890079708.59000003</v>
      </c>
      <c r="S717" s="8">
        <v>-8369229.6500000004</v>
      </c>
      <c r="T717" s="8">
        <v>1235430.72</v>
      </c>
      <c r="U717" s="8">
        <v>1029049816.12</v>
      </c>
      <c r="V717" s="8">
        <v>894262437.26999998</v>
      </c>
      <c r="W717" s="8">
        <v>1235430.72</v>
      </c>
      <c r="X717" s="8">
        <v>10216979.279999999</v>
      </c>
      <c r="Y717" s="8">
        <v>0</v>
      </c>
    </row>
    <row r="718" spans="1:25" outlineLevel="2" x14ac:dyDescent="0.3">
      <c r="A718">
        <v>-1</v>
      </c>
      <c r="B718">
        <v>100</v>
      </c>
      <c r="C718" t="s">
        <v>168</v>
      </c>
      <c r="D718">
        <v>0</v>
      </c>
      <c r="E718">
        <v>139</v>
      </c>
      <c r="F718">
        <v>2023</v>
      </c>
      <c r="G718" t="s">
        <v>169</v>
      </c>
      <c r="H718">
        <v>10</v>
      </c>
      <c r="I718" t="s">
        <v>170</v>
      </c>
      <c r="J718" t="s">
        <v>171</v>
      </c>
      <c r="K718" t="s">
        <v>171</v>
      </c>
      <c r="L718" t="s">
        <v>213</v>
      </c>
      <c r="M718" s="8">
        <v>3642</v>
      </c>
      <c r="N718" s="8">
        <v>0</v>
      </c>
      <c r="O718" s="8">
        <v>0</v>
      </c>
      <c r="P718" s="8">
        <v>3642</v>
      </c>
      <c r="Q718" s="8">
        <v>0</v>
      </c>
      <c r="R718" s="8">
        <v>3642</v>
      </c>
      <c r="S718" s="8">
        <v>0</v>
      </c>
      <c r="T718" s="8">
        <v>0</v>
      </c>
      <c r="U718" s="8">
        <v>3642</v>
      </c>
      <c r="V718" s="8">
        <v>3642</v>
      </c>
      <c r="W718" s="8">
        <v>0</v>
      </c>
      <c r="X718" s="8">
        <v>0</v>
      </c>
      <c r="Y718" s="8">
        <v>0</v>
      </c>
    </row>
    <row r="719" spans="1:25" outlineLevel="2" x14ac:dyDescent="0.3">
      <c r="A719">
        <v>-1</v>
      </c>
      <c r="B719">
        <v>100</v>
      </c>
      <c r="C719" t="s">
        <v>168</v>
      </c>
      <c r="D719">
        <v>0</v>
      </c>
      <c r="E719">
        <v>137</v>
      </c>
      <c r="F719">
        <v>2023</v>
      </c>
      <c r="G719" t="s">
        <v>169</v>
      </c>
      <c r="H719">
        <v>10</v>
      </c>
      <c r="I719" t="s">
        <v>170</v>
      </c>
      <c r="J719" t="s">
        <v>171</v>
      </c>
      <c r="K719" t="s">
        <v>171</v>
      </c>
      <c r="L719" t="s">
        <v>214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</row>
    <row r="720" spans="1:25" outlineLevel="2" x14ac:dyDescent="0.3">
      <c r="A720">
        <v>-1</v>
      </c>
      <c r="B720">
        <v>100</v>
      </c>
      <c r="C720" t="s">
        <v>168</v>
      </c>
      <c r="D720">
        <v>0</v>
      </c>
      <c r="E720">
        <v>138</v>
      </c>
      <c r="F720">
        <v>2023</v>
      </c>
      <c r="G720" t="s">
        <v>169</v>
      </c>
      <c r="H720">
        <v>10</v>
      </c>
      <c r="I720" t="s">
        <v>170</v>
      </c>
      <c r="J720" t="s">
        <v>171</v>
      </c>
      <c r="K720" t="s">
        <v>171</v>
      </c>
      <c r="L720" t="s">
        <v>215</v>
      </c>
      <c r="M720" s="8">
        <v>0</v>
      </c>
      <c r="N720" s="8">
        <v>0</v>
      </c>
      <c r="O720" s="8">
        <v>0</v>
      </c>
      <c r="P720" s="8">
        <v>0</v>
      </c>
      <c r="Q720" s="8">
        <v>0</v>
      </c>
      <c r="R720" s="8">
        <v>0</v>
      </c>
      <c r="S720" s="8">
        <v>0</v>
      </c>
      <c r="T720" s="8">
        <v>0</v>
      </c>
      <c r="U720" s="8">
        <v>0</v>
      </c>
      <c r="V720" s="8">
        <v>0</v>
      </c>
      <c r="W720" s="8">
        <v>0</v>
      </c>
      <c r="X720" s="8">
        <v>0</v>
      </c>
      <c r="Y720" s="8">
        <v>0</v>
      </c>
    </row>
    <row r="721" spans="1:25" outlineLevel="2" x14ac:dyDescent="0.3">
      <c r="A721">
        <v>-1</v>
      </c>
      <c r="B721">
        <v>100</v>
      </c>
      <c r="C721" t="s">
        <v>168</v>
      </c>
      <c r="D721">
        <v>0</v>
      </c>
      <c r="E721">
        <v>144</v>
      </c>
      <c r="F721">
        <v>2023</v>
      </c>
      <c r="G721" t="s">
        <v>169</v>
      </c>
      <c r="H721">
        <v>10</v>
      </c>
      <c r="I721" t="s">
        <v>170</v>
      </c>
      <c r="J721" t="s">
        <v>171</v>
      </c>
      <c r="K721" t="s">
        <v>171</v>
      </c>
      <c r="L721" t="s">
        <v>216</v>
      </c>
      <c r="M721" s="8">
        <v>0</v>
      </c>
      <c r="N721" s="8">
        <v>0</v>
      </c>
      <c r="O721" s="8">
        <v>0</v>
      </c>
      <c r="P721" s="8">
        <v>0</v>
      </c>
      <c r="Q721" s="8">
        <v>0</v>
      </c>
      <c r="R721" s="8">
        <v>0</v>
      </c>
      <c r="S721" s="8">
        <v>0</v>
      </c>
      <c r="T721" s="8">
        <v>0</v>
      </c>
      <c r="U721" s="8">
        <v>0</v>
      </c>
      <c r="V721" s="8">
        <v>0</v>
      </c>
      <c r="W721" s="8">
        <v>0</v>
      </c>
      <c r="X721" s="8">
        <v>0</v>
      </c>
      <c r="Y721" s="8">
        <v>0</v>
      </c>
    </row>
    <row r="722" spans="1:25" outlineLevel="2" x14ac:dyDescent="0.3">
      <c r="A722">
        <v>-1</v>
      </c>
      <c r="B722">
        <v>100</v>
      </c>
      <c r="C722" t="s">
        <v>168</v>
      </c>
      <c r="D722">
        <v>0</v>
      </c>
      <c r="E722">
        <v>427</v>
      </c>
      <c r="F722">
        <v>2023</v>
      </c>
      <c r="G722" t="s">
        <v>169</v>
      </c>
      <c r="H722">
        <v>10</v>
      </c>
      <c r="I722" t="s">
        <v>170</v>
      </c>
      <c r="J722" t="s">
        <v>171</v>
      </c>
      <c r="K722" t="s">
        <v>171</v>
      </c>
      <c r="L722" t="s">
        <v>217</v>
      </c>
      <c r="M722" s="8">
        <v>2396331.2999999998</v>
      </c>
      <c r="N722" s="8">
        <v>0</v>
      </c>
      <c r="O722" s="8">
        <v>0</v>
      </c>
      <c r="P722" s="8">
        <v>2396331.2999999998</v>
      </c>
      <c r="Q722" s="8">
        <v>0</v>
      </c>
      <c r="R722" s="8">
        <v>0</v>
      </c>
      <c r="S722" s="8">
        <v>0</v>
      </c>
      <c r="T722" s="8">
        <v>0</v>
      </c>
      <c r="U722" s="8">
        <v>2396331.2999999998</v>
      </c>
      <c r="V722" s="8">
        <v>0</v>
      </c>
      <c r="W722" s="8">
        <v>0</v>
      </c>
      <c r="X722" s="8">
        <v>0</v>
      </c>
      <c r="Y722" s="8">
        <v>0</v>
      </c>
    </row>
    <row r="723" spans="1:25" outlineLevel="2" x14ac:dyDescent="0.3">
      <c r="A723">
        <v>-1</v>
      </c>
      <c r="B723">
        <v>100</v>
      </c>
      <c r="C723" t="s">
        <v>168</v>
      </c>
      <c r="D723">
        <v>0</v>
      </c>
      <c r="E723">
        <v>123</v>
      </c>
      <c r="F723">
        <v>2023</v>
      </c>
      <c r="G723" t="s">
        <v>169</v>
      </c>
      <c r="H723">
        <v>10</v>
      </c>
      <c r="I723" t="s">
        <v>170</v>
      </c>
      <c r="J723" t="s">
        <v>171</v>
      </c>
      <c r="K723" t="s">
        <v>171</v>
      </c>
      <c r="L723" t="s">
        <v>218</v>
      </c>
      <c r="M723" s="8">
        <v>66625224.420000002</v>
      </c>
      <c r="N723" s="8">
        <v>0</v>
      </c>
      <c r="O723" s="8">
        <v>0</v>
      </c>
      <c r="P723" s="8">
        <v>66621288.219999999</v>
      </c>
      <c r="Q723" s="8">
        <v>3027076.53</v>
      </c>
      <c r="R723" s="8">
        <v>33417863.539999999</v>
      </c>
      <c r="S723" s="8">
        <v>0</v>
      </c>
      <c r="T723" s="8">
        <v>0</v>
      </c>
      <c r="U723" s="8">
        <v>66625224.420000002</v>
      </c>
      <c r="V723" s="8">
        <v>36444940.07</v>
      </c>
      <c r="W723" s="8">
        <v>0</v>
      </c>
      <c r="X723" s="8">
        <v>0</v>
      </c>
      <c r="Y723" s="8">
        <v>0</v>
      </c>
    </row>
    <row r="724" spans="1:25" outlineLevel="2" x14ac:dyDescent="0.3">
      <c r="A724">
        <v>-1</v>
      </c>
      <c r="B724">
        <v>100</v>
      </c>
      <c r="C724" t="s">
        <v>168</v>
      </c>
      <c r="D724">
        <v>0</v>
      </c>
      <c r="E724">
        <v>122</v>
      </c>
      <c r="F724">
        <v>2023</v>
      </c>
      <c r="G724" t="s">
        <v>169</v>
      </c>
      <c r="H724">
        <v>10</v>
      </c>
      <c r="I724" t="s">
        <v>170</v>
      </c>
      <c r="J724" t="s">
        <v>171</v>
      </c>
      <c r="K724" t="s">
        <v>171</v>
      </c>
      <c r="L724" t="s">
        <v>219</v>
      </c>
      <c r="M724" s="8">
        <v>27673824.629999999</v>
      </c>
      <c r="N724" s="8">
        <v>0</v>
      </c>
      <c r="O724" s="8">
        <v>0</v>
      </c>
      <c r="P724" s="8">
        <v>27606670.030000001</v>
      </c>
      <c r="Q724" s="8">
        <v>293870.39</v>
      </c>
      <c r="R724" s="8">
        <v>27186752.100000001</v>
      </c>
      <c r="S724" s="8">
        <v>0</v>
      </c>
      <c r="T724" s="8">
        <v>0</v>
      </c>
      <c r="U724" s="8">
        <v>27673824.629999999</v>
      </c>
      <c r="V724" s="8">
        <v>27480622.489999998</v>
      </c>
      <c r="W724" s="8">
        <v>0</v>
      </c>
      <c r="X724" s="8">
        <v>0</v>
      </c>
      <c r="Y724" s="8">
        <v>0</v>
      </c>
    </row>
    <row r="725" spans="1:25" outlineLevel="2" x14ac:dyDescent="0.3">
      <c r="A725">
        <v>-1</v>
      </c>
      <c r="B725">
        <v>100</v>
      </c>
      <c r="C725" t="s">
        <v>168</v>
      </c>
      <c r="D725">
        <v>0</v>
      </c>
      <c r="E725">
        <v>124</v>
      </c>
      <c r="F725">
        <v>2023</v>
      </c>
      <c r="G725" t="s">
        <v>169</v>
      </c>
      <c r="H725">
        <v>10</v>
      </c>
      <c r="I725" t="s">
        <v>170</v>
      </c>
      <c r="J725" t="s">
        <v>171</v>
      </c>
      <c r="K725" t="s">
        <v>171</v>
      </c>
      <c r="L725" t="s">
        <v>220</v>
      </c>
      <c r="M725" s="8">
        <v>159815</v>
      </c>
      <c r="N725" s="8">
        <v>0</v>
      </c>
      <c r="O725" s="8">
        <v>0</v>
      </c>
      <c r="P725" s="8">
        <v>159815</v>
      </c>
      <c r="Q725" s="8">
        <v>0</v>
      </c>
      <c r="R725" s="8">
        <v>159815</v>
      </c>
      <c r="S725" s="8">
        <v>0</v>
      </c>
      <c r="T725" s="8">
        <v>0</v>
      </c>
      <c r="U725" s="8">
        <v>159815</v>
      </c>
      <c r="V725" s="8">
        <v>159815</v>
      </c>
      <c r="W725" s="8">
        <v>0</v>
      </c>
      <c r="X725" s="8">
        <v>0</v>
      </c>
      <c r="Y725" s="8">
        <v>0</v>
      </c>
    </row>
    <row r="726" spans="1:25" outlineLevel="2" x14ac:dyDescent="0.3">
      <c r="A726">
        <v>-1</v>
      </c>
      <c r="B726">
        <v>100</v>
      </c>
      <c r="C726" t="s">
        <v>168</v>
      </c>
      <c r="D726">
        <v>0</v>
      </c>
      <c r="E726">
        <v>145</v>
      </c>
      <c r="F726">
        <v>2023</v>
      </c>
      <c r="G726" t="s">
        <v>169</v>
      </c>
      <c r="H726">
        <v>10</v>
      </c>
      <c r="I726" t="s">
        <v>170</v>
      </c>
      <c r="J726" t="s">
        <v>171</v>
      </c>
      <c r="K726" t="s">
        <v>171</v>
      </c>
      <c r="L726" t="s">
        <v>221</v>
      </c>
      <c r="M726" s="8">
        <v>15352963.42</v>
      </c>
      <c r="N726" s="8">
        <v>0</v>
      </c>
      <c r="O726" s="8">
        <v>0</v>
      </c>
      <c r="P726" s="8">
        <v>15352963.42</v>
      </c>
      <c r="Q726" s="8">
        <v>0</v>
      </c>
      <c r="R726" s="8">
        <v>0</v>
      </c>
      <c r="S726" s="8">
        <v>0</v>
      </c>
      <c r="T726" s="8">
        <v>0</v>
      </c>
      <c r="U726" s="8">
        <v>15352963.42</v>
      </c>
      <c r="V726" s="8">
        <v>0</v>
      </c>
      <c r="W726" s="8">
        <v>0</v>
      </c>
      <c r="X726" s="8">
        <v>0</v>
      </c>
      <c r="Y726" s="8">
        <v>0</v>
      </c>
    </row>
    <row r="727" spans="1:25" outlineLevel="2" x14ac:dyDescent="0.3">
      <c r="A727">
        <v>-1</v>
      </c>
      <c r="B727">
        <v>100</v>
      </c>
      <c r="C727" t="s">
        <v>168</v>
      </c>
      <c r="D727">
        <v>0</v>
      </c>
      <c r="E727">
        <v>228</v>
      </c>
      <c r="F727">
        <v>2023</v>
      </c>
      <c r="G727" t="s">
        <v>169</v>
      </c>
      <c r="H727">
        <v>10</v>
      </c>
      <c r="I727" t="s">
        <v>170</v>
      </c>
      <c r="J727" t="s">
        <v>171</v>
      </c>
      <c r="K727" t="s">
        <v>171</v>
      </c>
      <c r="L727" t="s">
        <v>222</v>
      </c>
      <c r="M727" s="8">
        <v>2240</v>
      </c>
      <c r="N727" s="8">
        <v>0</v>
      </c>
      <c r="O727" s="8">
        <v>0</v>
      </c>
      <c r="P727" s="8">
        <v>2240</v>
      </c>
      <c r="Q727" s="8">
        <v>0</v>
      </c>
      <c r="R727" s="8">
        <v>0</v>
      </c>
      <c r="S727" s="8">
        <v>0</v>
      </c>
      <c r="T727" s="8">
        <v>0</v>
      </c>
      <c r="U727" s="8">
        <v>2240</v>
      </c>
      <c r="V727" s="8">
        <v>0</v>
      </c>
      <c r="W727" s="8">
        <v>0</v>
      </c>
      <c r="X727" s="8">
        <v>0</v>
      </c>
      <c r="Y727" s="8">
        <v>0</v>
      </c>
    </row>
    <row r="728" spans="1:25" outlineLevel="2" x14ac:dyDescent="0.3">
      <c r="A728">
        <v>-1</v>
      </c>
      <c r="B728">
        <v>100</v>
      </c>
      <c r="C728" t="s">
        <v>168</v>
      </c>
      <c r="D728">
        <v>0</v>
      </c>
      <c r="E728">
        <v>128</v>
      </c>
      <c r="F728">
        <v>2023</v>
      </c>
      <c r="G728" t="s">
        <v>169</v>
      </c>
      <c r="H728">
        <v>10</v>
      </c>
      <c r="I728" t="s">
        <v>170</v>
      </c>
      <c r="J728" t="s">
        <v>171</v>
      </c>
      <c r="K728" t="s">
        <v>171</v>
      </c>
      <c r="L728" t="s">
        <v>223</v>
      </c>
      <c r="M728" s="8">
        <v>7531984.7800000003</v>
      </c>
      <c r="N728" s="8">
        <v>0</v>
      </c>
      <c r="O728" s="8">
        <v>0</v>
      </c>
      <c r="P728" s="8">
        <v>7531984.7800000003</v>
      </c>
      <c r="Q728" s="8">
        <v>65845.47</v>
      </c>
      <c r="R728" s="8">
        <v>7454136.3499999996</v>
      </c>
      <c r="S728" s="8">
        <v>0</v>
      </c>
      <c r="T728" s="8">
        <v>0</v>
      </c>
      <c r="U728" s="8">
        <v>7531984.7800000003</v>
      </c>
      <c r="V728" s="8">
        <v>7519981.8200000003</v>
      </c>
      <c r="W728" s="8">
        <v>0</v>
      </c>
      <c r="X728" s="8">
        <v>0</v>
      </c>
      <c r="Y728" s="8">
        <v>0</v>
      </c>
    </row>
    <row r="729" spans="1:25" outlineLevel="2" x14ac:dyDescent="0.3">
      <c r="A729">
        <v>-1</v>
      </c>
      <c r="B729">
        <v>100</v>
      </c>
      <c r="C729" t="s">
        <v>168</v>
      </c>
      <c r="D729">
        <v>0</v>
      </c>
      <c r="E729">
        <v>126</v>
      </c>
      <c r="F729">
        <v>2023</v>
      </c>
      <c r="G729" t="s">
        <v>169</v>
      </c>
      <c r="H729">
        <v>10</v>
      </c>
      <c r="I729" t="s">
        <v>170</v>
      </c>
      <c r="J729" t="s">
        <v>171</v>
      </c>
      <c r="K729" t="s">
        <v>171</v>
      </c>
      <c r="L729" t="s">
        <v>224</v>
      </c>
      <c r="M729" s="8">
        <v>23820387.07</v>
      </c>
      <c r="N729" s="8">
        <v>0</v>
      </c>
      <c r="O729" s="8">
        <v>0</v>
      </c>
      <c r="P729" s="8">
        <v>18651023.649999999</v>
      </c>
      <c r="Q729" s="8">
        <v>836521.27</v>
      </c>
      <c r="R729" s="8">
        <v>18239901.18</v>
      </c>
      <c r="S729" s="8">
        <v>0</v>
      </c>
      <c r="T729" s="8">
        <v>0</v>
      </c>
      <c r="U729" s="8">
        <v>23820387.07</v>
      </c>
      <c r="V729" s="8">
        <v>19076422.449999999</v>
      </c>
      <c r="W729" s="8">
        <v>0</v>
      </c>
      <c r="X729" s="8">
        <v>0</v>
      </c>
      <c r="Y729" s="8">
        <v>0</v>
      </c>
    </row>
    <row r="730" spans="1:25" outlineLevel="2" x14ac:dyDescent="0.3">
      <c r="A730">
        <v>-1</v>
      </c>
      <c r="B730">
        <v>100</v>
      </c>
      <c r="C730" t="s">
        <v>168</v>
      </c>
      <c r="D730">
        <v>0</v>
      </c>
      <c r="E730">
        <v>344</v>
      </c>
      <c r="F730">
        <v>2023</v>
      </c>
      <c r="G730" t="s">
        <v>169</v>
      </c>
      <c r="H730">
        <v>10</v>
      </c>
      <c r="I730" t="s">
        <v>170</v>
      </c>
      <c r="J730" t="s">
        <v>171</v>
      </c>
      <c r="K730" t="s">
        <v>171</v>
      </c>
      <c r="L730" t="s">
        <v>225</v>
      </c>
      <c r="M730" s="8">
        <v>36462490.159999996</v>
      </c>
      <c r="N730" s="8">
        <v>0</v>
      </c>
      <c r="O730" s="8">
        <v>0</v>
      </c>
      <c r="P730" s="8">
        <v>36462490.159999996</v>
      </c>
      <c r="Q730" s="8">
        <v>0</v>
      </c>
      <c r="R730" s="8">
        <v>36462490.159999996</v>
      </c>
      <c r="S730" s="8">
        <v>0</v>
      </c>
      <c r="T730" s="8">
        <v>0</v>
      </c>
      <c r="U730" s="8">
        <v>36462490.159999996</v>
      </c>
      <c r="V730" s="8">
        <v>36462490.159999996</v>
      </c>
      <c r="W730" s="8">
        <v>0</v>
      </c>
      <c r="X730" s="8">
        <v>0</v>
      </c>
      <c r="Y730" s="8">
        <v>0</v>
      </c>
    </row>
    <row r="731" spans="1:25" outlineLevel="2" x14ac:dyDescent="0.3">
      <c r="A731">
        <v>-1</v>
      </c>
      <c r="B731">
        <v>100</v>
      </c>
      <c r="C731" t="s">
        <v>168</v>
      </c>
      <c r="D731">
        <v>0</v>
      </c>
      <c r="E731">
        <v>127</v>
      </c>
      <c r="F731">
        <v>2023</v>
      </c>
      <c r="G731" t="s">
        <v>169</v>
      </c>
      <c r="H731">
        <v>10</v>
      </c>
      <c r="I731" t="s">
        <v>170</v>
      </c>
      <c r="J731" t="s">
        <v>171</v>
      </c>
      <c r="K731" t="s">
        <v>171</v>
      </c>
      <c r="L731" t="s">
        <v>226</v>
      </c>
      <c r="M731" s="8">
        <v>22906</v>
      </c>
      <c r="N731" s="8">
        <v>0</v>
      </c>
      <c r="O731" s="8">
        <v>0</v>
      </c>
      <c r="P731" s="8">
        <v>22906</v>
      </c>
      <c r="Q731" s="8">
        <v>0</v>
      </c>
      <c r="R731" s="8">
        <v>22906</v>
      </c>
      <c r="S731" s="8">
        <v>0</v>
      </c>
      <c r="T731" s="8">
        <v>0</v>
      </c>
      <c r="U731" s="8">
        <v>22906</v>
      </c>
      <c r="V731" s="8">
        <v>22906</v>
      </c>
      <c r="W731" s="8">
        <v>0</v>
      </c>
      <c r="X731" s="8">
        <v>0</v>
      </c>
      <c r="Y731" s="8">
        <v>0</v>
      </c>
    </row>
    <row r="732" spans="1:25" outlineLevel="2" x14ac:dyDescent="0.3">
      <c r="A732">
        <v>-1</v>
      </c>
      <c r="B732">
        <v>100</v>
      </c>
      <c r="C732" t="s">
        <v>168</v>
      </c>
      <c r="D732">
        <v>0</v>
      </c>
      <c r="E732">
        <v>142</v>
      </c>
      <c r="F732">
        <v>2023</v>
      </c>
      <c r="G732" t="s">
        <v>169</v>
      </c>
      <c r="H732">
        <v>10</v>
      </c>
      <c r="I732" t="s">
        <v>170</v>
      </c>
      <c r="J732" t="s">
        <v>171</v>
      </c>
      <c r="K732" t="s">
        <v>171</v>
      </c>
      <c r="L732" t="s">
        <v>227</v>
      </c>
      <c r="M732" s="8">
        <v>1581725.46</v>
      </c>
      <c r="N732" s="8">
        <v>0</v>
      </c>
      <c r="O732" s="8">
        <v>0</v>
      </c>
      <c r="P732" s="8">
        <v>1581725.46</v>
      </c>
      <c r="Q732" s="8">
        <v>0</v>
      </c>
      <c r="R732" s="8">
        <v>1581725.46</v>
      </c>
      <c r="S732" s="8">
        <v>0</v>
      </c>
      <c r="T732" s="8">
        <v>0</v>
      </c>
      <c r="U732" s="8">
        <v>1581725.46</v>
      </c>
      <c r="V732" s="8">
        <v>1581725.46</v>
      </c>
      <c r="W732" s="8">
        <v>0</v>
      </c>
      <c r="X732" s="8">
        <v>0</v>
      </c>
      <c r="Y732" s="8">
        <v>0</v>
      </c>
    </row>
    <row r="733" spans="1:25" outlineLevel="2" x14ac:dyDescent="0.3">
      <c r="A733">
        <v>-1</v>
      </c>
      <c r="B733">
        <v>100</v>
      </c>
      <c r="C733" t="s">
        <v>168</v>
      </c>
      <c r="D733">
        <v>0</v>
      </c>
      <c r="E733">
        <v>509</v>
      </c>
      <c r="F733">
        <v>2023</v>
      </c>
      <c r="G733" t="s">
        <v>169</v>
      </c>
      <c r="H733">
        <v>10</v>
      </c>
      <c r="I733" t="s">
        <v>170</v>
      </c>
      <c r="J733" t="s">
        <v>171</v>
      </c>
      <c r="K733" t="s">
        <v>171</v>
      </c>
      <c r="L733" t="s">
        <v>228</v>
      </c>
      <c r="M733" s="8">
        <v>909088.21</v>
      </c>
      <c r="N733" s="8">
        <v>0</v>
      </c>
      <c r="O733" s="8">
        <v>0</v>
      </c>
      <c r="P733" s="8">
        <v>909088.21</v>
      </c>
      <c r="Q733" s="8">
        <v>82905.179999999993</v>
      </c>
      <c r="R733" s="8">
        <v>672392.57</v>
      </c>
      <c r="S733" s="8">
        <v>0</v>
      </c>
      <c r="T733" s="8">
        <v>0</v>
      </c>
      <c r="U733" s="8">
        <v>909088.21</v>
      </c>
      <c r="V733" s="8">
        <v>755297.75</v>
      </c>
      <c r="W733" s="8">
        <v>0</v>
      </c>
      <c r="X733" s="8">
        <v>0</v>
      </c>
      <c r="Y733" s="8">
        <v>0</v>
      </c>
    </row>
    <row r="734" spans="1:25" outlineLevel="2" x14ac:dyDescent="0.3">
      <c r="A734">
        <v>-1</v>
      </c>
      <c r="B734">
        <v>100</v>
      </c>
      <c r="C734" t="s">
        <v>168</v>
      </c>
      <c r="D734">
        <v>0</v>
      </c>
      <c r="E734">
        <v>106</v>
      </c>
      <c r="F734">
        <v>2023</v>
      </c>
      <c r="G734" t="s">
        <v>169</v>
      </c>
      <c r="H734">
        <v>10</v>
      </c>
      <c r="I734" t="s">
        <v>170</v>
      </c>
      <c r="J734" t="s">
        <v>171</v>
      </c>
      <c r="K734" t="s">
        <v>171</v>
      </c>
      <c r="L734" t="s">
        <v>229</v>
      </c>
      <c r="M734" s="8">
        <v>-618393.01</v>
      </c>
      <c r="N734" s="8">
        <v>0</v>
      </c>
      <c r="O734" s="8">
        <v>0</v>
      </c>
      <c r="P734" s="8">
        <v>-618393.01</v>
      </c>
      <c r="Q734" s="8">
        <v>-29162.55</v>
      </c>
      <c r="R734" s="8">
        <v>-229900.85</v>
      </c>
      <c r="S734" s="8">
        <v>0</v>
      </c>
      <c r="T734" s="8">
        <v>0</v>
      </c>
      <c r="U734" s="8">
        <v>-618393.01</v>
      </c>
      <c r="V734" s="8">
        <v>-259063.4</v>
      </c>
      <c r="W734" s="8">
        <v>0</v>
      </c>
      <c r="X734" s="8">
        <v>0</v>
      </c>
      <c r="Y734" s="8">
        <v>0</v>
      </c>
    </row>
    <row r="735" spans="1:25" outlineLevel="2" x14ac:dyDescent="0.3">
      <c r="A735">
        <v>-1</v>
      </c>
      <c r="B735">
        <v>100</v>
      </c>
      <c r="C735" t="s">
        <v>168</v>
      </c>
      <c r="D735">
        <v>0</v>
      </c>
      <c r="E735">
        <v>107</v>
      </c>
      <c r="F735">
        <v>2023</v>
      </c>
      <c r="G735" t="s">
        <v>169</v>
      </c>
      <c r="H735">
        <v>10</v>
      </c>
      <c r="I735" t="s">
        <v>170</v>
      </c>
      <c r="J735" t="s">
        <v>171</v>
      </c>
      <c r="K735" t="s">
        <v>171</v>
      </c>
      <c r="L735" t="s">
        <v>230</v>
      </c>
      <c r="M735" s="8">
        <v>5953.41</v>
      </c>
      <c r="N735" s="8">
        <v>0</v>
      </c>
      <c r="O735" s="8">
        <v>0</v>
      </c>
      <c r="P735" s="8">
        <v>5953.41</v>
      </c>
      <c r="Q735" s="8">
        <v>266.49</v>
      </c>
      <c r="R735" s="8">
        <v>6425.34</v>
      </c>
      <c r="S735" s="8">
        <v>0</v>
      </c>
      <c r="T735" s="8">
        <v>0</v>
      </c>
      <c r="U735" s="8">
        <v>5953.41</v>
      </c>
      <c r="V735" s="8">
        <v>6691.83</v>
      </c>
      <c r="W735" s="8">
        <v>0</v>
      </c>
      <c r="X735" s="8">
        <v>0</v>
      </c>
      <c r="Y735" s="8">
        <v>0</v>
      </c>
    </row>
    <row r="736" spans="1:25" outlineLevel="2" x14ac:dyDescent="0.3">
      <c r="A736">
        <v>-1</v>
      </c>
      <c r="B736">
        <v>100</v>
      </c>
      <c r="C736" t="s">
        <v>168</v>
      </c>
      <c r="D736">
        <v>0</v>
      </c>
      <c r="E736">
        <v>108</v>
      </c>
      <c r="F736">
        <v>2023</v>
      </c>
      <c r="G736" t="s">
        <v>169</v>
      </c>
      <c r="H736">
        <v>10</v>
      </c>
      <c r="I736" t="s">
        <v>170</v>
      </c>
      <c r="J736" t="s">
        <v>171</v>
      </c>
      <c r="K736" t="s">
        <v>171</v>
      </c>
      <c r="L736" t="s">
        <v>231</v>
      </c>
      <c r="M736" s="8">
        <v>-1132640.8600000001</v>
      </c>
      <c r="N736" s="8">
        <v>0</v>
      </c>
      <c r="O736" s="8">
        <v>0</v>
      </c>
      <c r="P736" s="8">
        <v>-1132640.8600000001</v>
      </c>
      <c r="Q736" s="8">
        <v>-46272.13</v>
      </c>
      <c r="R736" s="8">
        <v>-554309.13</v>
      </c>
      <c r="S736" s="8">
        <v>0</v>
      </c>
      <c r="T736" s="8">
        <v>0</v>
      </c>
      <c r="U736" s="8">
        <v>-1132640.8600000001</v>
      </c>
      <c r="V736" s="8">
        <v>-600581.26</v>
      </c>
      <c r="W736" s="8">
        <v>0</v>
      </c>
      <c r="X736" s="8">
        <v>0</v>
      </c>
      <c r="Y736" s="8">
        <v>0</v>
      </c>
    </row>
    <row r="737" spans="1:25" outlineLevel="2" x14ac:dyDescent="0.3">
      <c r="A737">
        <v>-1</v>
      </c>
      <c r="B737">
        <v>100</v>
      </c>
      <c r="C737" t="s">
        <v>168</v>
      </c>
      <c r="D737">
        <v>0</v>
      </c>
      <c r="E737">
        <v>109</v>
      </c>
      <c r="F737">
        <v>2023</v>
      </c>
      <c r="G737" t="s">
        <v>169</v>
      </c>
      <c r="H737">
        <v>10</v>
      </c>
      <c r="I737" t="s">
        <v>170</v>
      </c>
      <c r="J737" t="s">
        <v>171</v>
      </c>
      <c r="K737" t="s">
        <v>171</v>
      </c>
      <c r="L737" t="s">
        <v>232</v>
      </c>
      <c r="M737" s="8">
        <v>1014351.84</v>
      </c>
      <c r="N737" s="8">
        <v>0</v>
      </c>
      <c r="O737" s="8">
        <v>0</v>
      </c>
      <c r="P737" s="8">
        <v>1014351.84</v>
      </c>
      <c r="Q737" s="8">
        <v>42780.92</v>
      </c>
      <c r="R737" s="8">
        <v>546914.35</v>
      </c>
      <c r="S737" s="8">
        <v>0</v>
      </c>
      <c r="T737" s="8">
        <v>0</v>
      </c>
      <c r="U737" s="8">
        <v>1014351.84</v>
      </c>
      <c r="V737" s="8">
        <v>589695.27</v>
      </c>
      <c r="W737" s="8">
        <v>0</v>
      </c>
      <c r="X737" s="8">
        <v>0</v>
      </c>
      <c r="Y737" s="8">
        <v>0</v>
      </c>
    </row>
    <row r="738" spans="1:25" outlineLevel="2" x14ac:dyDescent="0.3">
      <c r="A738">
        <v>-1</v>
      </c>
      <c r="B738">
        <v>100</v>
      </c>
      <c r="C738" t="s">
        <v>168</v>
      </c>
      <c r="D738">
        <v>0</v>
      </c>
      <c r="E738">
        <v>117</v>
      </c>
      <c r="F738">
        <v>2023</v>
      </c>
      <c r="G738" t="s">
        <v>169</v>
      </c>
      <c r="H738">
        <v>10</v>
      </c>
      <c r="I738" t="s">
        <v>170</v>
      </c>
      <c r="J738" t="s">
        <v>171</v>
      </c>
      <c r="K738" t="s">
        <v>171</v>
      </c>
      <c r="L738" t="s">
        <v>233</v>
      </c>
      <c r="M738" s="8">
        <v>23436.91</v>
      </c>
      <c r="N738" s="8">
        <v>0</v>
      </c>
      <c r="O738" s="8">
        <v>0</v>
      </c>
      <c r="P738" s="8">
        <v>23436.91</v>
      </c>
      <c r="Q738" s="8">
        <v>706.87</v>
      </c>
      <c r="R738" s="8">
        <v>15458.39</v>
      </c>
      <c r="S738" s="8">
        <v>0</v>
      </c>
      <c r="T738" s="8">
        <v>0</v>
      </c>
      <c r="U738" s="8">
        <v>23436.91</v>
      </c>
      <c r="V738" s="8">
        <v>16165.26</v>
      </c>
      <c r="W738" s="8">
        <v>0</v>
      </c>
      <c r="X738" s="8">
        <v>0</v>
      </c>
      <c r="Y738" s="8">
        <v>0</v>
      </c>
    </row>
    <row r="739" spans="1:25" outlineLevel="2" x14ac:dyDescent="0.3">
      <c r="A739">
        <v>-1</v>
      </c>
      <c r="B739">
        <v>100</v>
      </c>
      <c r="C739" t="s">
        <v>168</v>
      </c>
      <c r="D739">
        <v>0</v>
      </c>
      <c r="E739">
        <v>110</v>
      </c>
      <c r="F739">
        <v>2023</v>
      </c>
      <c r="G739" t="s">
        <v>169</v>
      </c>
      <c r="H739">
        <v>10</v>
      </c>
      <c r="I739" t="s">
        <v>170</v>
      </c>
      <c r="J739" t="s">
        <v>171</v>
      </c>
      <c r="K739" t="s">
        <v>171</v>
      </c>
      <c r="L739" t="s">
        <v>234</v>
      </c>
      <c r="M739" s="8">
        <v>-761294.43</v>
      </c>
      <c r="N739" s="8">
        <v>0</v>
      </c>
      <c r="O739" s="8">
        <v>0</v>
      </c>
      <c r="P739" s="8">
        <v>-761294.44</v>
      </c>
      <c r="Q739" s="8">
        <v>-36240.06</v>
      </c>
      <c r="R739" s="8">
        <v>-300284.33</v>
      </c>
      <c r="S739" s="8">
        <v>0</v>
      </c>
      <c r="T739" s="8">
        <v>0</v>
      </c>
      <c r="U739" s="8">
        <v>-761294.43</v>
      </c>
      <c r="V739" s="8">
        <v>-336524.39</v>
      </c>
      <c r="W739" s="8">
        <v>0</v>
      </c>
      <c r="X739" s="8">
        <v>0</v>
      </c>
      <c r="Y739" s="8">
        <v>0</v>
      </c>
    </row>
    <row r="740" spans="1:25" outlineLevel="2" x14ac:dyDescent="0.3">
      <c r="A740">
        <v>-1</v>
      </c>
      <c r="B740">
        <v>100</v>
      </c>
      <c r="C740" t="s">
        <v>168</v>
      </c>
      <c r="D740">
        <v>0</v>
      </c>
      <c r="E740">
        <v>118</v>
      </c>
      <c r="F740">
        <v>2023</v>
      </c>
      <c r="G740" t="s">
        <v>169</v>
      </c>
      <c r="H740">
        <v>10</v>
      </c>
      <c r="I740" t="s">
        <v>170</v>
      </c>
      <c r="J740" t="s">
        <v>171</v>
      </c>
      <c r="K740" t="s">
        <v>171</v>
      </c>
      <c r="L740" t="s">
        <v>235</v>
      </c>
      <c r="M740" s="8">
        <v>34348.769999999997</v>
      </c>
      <c r="N740" s="8">
        <v>0</v>
      </c>
      <c r="O740" s="8">
        <v>0</v>
      </c>
      <c r="P740" s="8">
        <v>34348.769999999997</v>
      </c>
      <c r="Q740" s="8">
        <v>1172.3800000000001</v>
      </c>
      <c r="R740" s="8">
        <v>21254.85</v>
      </c>
      <c r="S740" s="8">
        <v>0</v>
      </c>
      <c r="T740" s="8">
        <v>0</v>
      </c>
      <c r="U740" s="8">
        <v>34348.769999999997</v>
      </c>
      <c r="V740" s="8">
        <v>22427.23</v>
      </c>
      <c r="W740" s="8">
        <v>0</v>
      </c>
      <c r="X740" s="8">
        <v>0</v>
      </c>
      <c r="Y740" s="8">
        <v>0</v>
      </c>
    </row>
    <row r="741" spans="1:25" outlineLevel="2" x14ac:dyDescent="0.3">
      <c r="A741">
        <v>-1</v>
      </c>
      <c r="B741">
        <v>100</v>
      </c>
      <c r="C741" t="s">
        <v>168</v>
      </c>
      <c r="D741">
        <v>0</v>
      </c>
      <c r="E741">
        <v>111</v>
      </c>
      <c r="F741">
        <v>2023</v>
      </c>
      <c r="G741" t="s">
        <v>169</v>
      </c>
      <c r="H741">
        <v>10</v>
      </c>
      <c r="I741" t="s">
        <v>170</v>
      </c>
      <c r="J741" t="s">
        <v>171</v>
      </c>
      <c r="K741" t="s">
        <v>171</v>
      </c>
      <c r="L741" t="s">
        <v>236</v>
      </c>
      <c r="M741" s="8">
        <v>-3573524.49</v>
      </c>
      <c r="N741" s="8">
        <v>0</v>
      </c>
      <c r="O741" s="8">
        <v>0</v>
      </c>
      <c r="P741" s="8">
        <v>-3573524.48</v>
      </c>
      <c r="Q741" s="8">
        <v>-15315.88</v>
      </c>
      <c r="R741" s="8">
        <v>-3335998.27</v>
      </c>
      <c r="S741" s="8">
        <v>0</v>
      </c>
      <c r="T741" s="8">
        <v>0</v>
      </c>
      <c r="U741" s="8">
        <v>-3573524.49</v>
      </c>
      <c r="V741" s="8">
        <v>-3351314.15</v>
      </c>
      <c r="W741" s="8">
        <v>0</v>
      </c>
      <c r="X741" s="8">
        <v>0</v>
      </c>
      <c r="Y741" s="8">
        <v>0</v>
      </c>
    </row>
    <row r="742" spans="1:25" outlineLevel="2" x14ac:dyDescent="0.3">
      <c r="A742">
        <v>-1</v>
      </c>
      <c r="B742">
        <v>100</v>
      </c>
      <c r="C742" t="s">
        <v>168</v>
      </c>
      <c r="D742">
        <v>0</v>
      </c>
      <c r="E742">
        <v>119</v>
      </c>
      <c r="F742">
        <v>2023</v>
      </c>
      <c r="G742" t="s">
        <v>169</v>
      </c>
      <c r="H742">
        <v>10</v>
      </c>
      <c r="I742" t="s">
        <v>170</v>
      </c>
      <c r="J742" t="s">
        <v>171</v>
      </c>
      <c r="K742" t="s">
        <v>171</v>
      </c>
      <c r="L742" t="s">
        <v>237</v>
      </c>
      <c r="M742" s="8">
        <v>1633541.42</v>
      </c>
      <c r="N742" s="8">
        <v>0</v>
      </c>
      <c r="O742" s="8">
        <v>0</v>
      </c>
      <c r="P742" s="8">
        <v>1633541.42</v>
      </c>
      <c r="Q742" s="8">
        <v>76084.42</v>
      </c>
      <c r="R742" s="8">
        <v>801600.72</v>
      </c>
      <c r="S742" s="8">
        <v>0</v>
      </c>
      <c r="T742" s="8">
        <v>0</v>
      </c>
      <c r="U742" s="8">
        <v>1633541.42</v>
      </c>
      <c r="V742" s="8">
        <v>877685.14</v>
      </c>
      <c r="W742" s="8">
        <v>0</v>
      </c>
      <c r="X742" s="8">
        <v>0</v>
      </c>
      <c r="Y742" s="8">
        <v>0</v>
      </c>
    </row>
    <row r="743" spans="1:25" outlineLevel="2" x14ac:dyDescent="0.3">
      <c r="A743">
        <v>-1</v>
      </c>
      <c r="B743">
        <v>100</v>
      </c>
      <c r="C743" t="s">
        <v>168</v>
      </c>
      <c r="D743">
        <v>0</v>
      </c>
      <c r="E743">
        <v>431</v>
      </c>
      <c r="F743">
        <v>2023</v>
      </c>
      <c r="G743" t="s">
        <v>169</v>
      </c>
      <c r="H743">
        <v>10</v>
      </c>
      <c r="I743" t="s">
        <v>170</v>
      </c>
      <c r="J743" t="s">
        <v>171</v>
      </c>
      <c r="K743" t="s">
        <v>171</v>
      </c>
      <c r="L743" t="s">
        <v>238</v>
      </c>
      <c r="M743" s="8">
        <v>2913462.21</v>
      </c>
      <c r="N743" s="8">
        <v>0</v>
      </c>
      <c r="O743" s="8">
        <v>0</v>
      </c>
      <c r="P743" s="8">
        <v>2913462.21</v>
      </c>
      <c r="Q743" s="8">
        <v>129998.68</v>
      </c>
      <c r="R743" s="8">
        <v>1288653.47</v>
      </c>
      <c r="S743" s="8">
        <v>0</v>
      </c>
      <c r="T743" s="8">
        <v>0</v>
      </c>
      <c r="U743" s="8">
        <v>2913462.21</v>
      </c>
      <c r="V743" s="8">
        <v>1418652.15</v>
      </c>
      <c r="W743" s="8">
        <v>0</v>
      </c>
      <c r="X743" s="8">
        <v>0</v>
      </c>
      <c r="Y743" s="8">
        <v>0</v>
      </c>
    </row>
    <row r="744" spans="1:25" outlineLevel="2" x14ac:dyDescent="0.3">
      <c r="A744">
        <v>-1</v>
      </c>
      <c r="B744">
        <v>100</v>
      </c>
      <c r="C744" t="s">
        <v>168</v>
      </c>
      <c r="D744">
        <v>0</v>
      </c>
      <c r="E744">
        <v>102</v>
      </c>
      <c r="F744">
        <v>2023</v>
      </c>
      <c r="G744" t="s">
        <v>169</v>
      </c>
      <c r="H744">
        <v>10</v>
      </c>
      <c r="I744" t="s">
        <v>170</v>
      </c>
      <c r="J744" t="s">
        <v>171</v>
      </c>
      <c r="K744" t="s">
        <v>171</v>
      </c>
      <c r="L744" t="s">
        <v>239</v>
      </c>
      <c r="M744" s="8">
        <v>50732009.710000001</v>
      </c>
      <c r="N744" s="8">
        <v>0</v>
      </c>
      <c r="O744" s="8">
        <v>0</v>
      </c>
      <c r="P744" s="8">
        <v>56729365.090000004</v>
      </c>
      <c r="Q744" s="8">
        <v>1782084.51</v>
      </c>
      <c r="R744" s="8">
        <v>47313576.700000003</v>
      </c>
      <c r="S744" s="8">
        <v>-11994710.76</v>
      </c>
      <c r="T744" s="8">
        <v>2138375.7400000002</v>
      </c>
      <c r="U744" s="8">
        <v>62726720.469999999</v>
      </c>
      <c r="V744" s="8">
        <v>37100950.450000003</v>
      </c>
      <c r="W744" s="8">
        <v>2138375.7400000002</v>
      </c>
      <c r="X744" s="8">
        <v>17684310.780000001</v>
      </c>
      <c r="Y744" s="8">
        <v>0</v>
      </c>
    </row>
    <row r="745" spans="1:25" outlineLevel="2" x14ac:dyDescent="0.3">
      <c r="A745">
        <v>-1</v>
      </c>
      <c r="B745">
        <v>100</v>
      </c>
      <c r="C745" t="s">
        <v>168</v>
      </c>
      <c r="D745">
        <v>0</v>
      </c>
      <c r="E745">
        <v>113</v>
      </c>
      <c r="F745">
        <v>2023</v>
      </c>
      <c r="G745" t="s">
        <v>169</v>
      </c>
      <c r="H745">
        <v>10</v>
      </c>
      <c r="I745" t="s">
        <v>170</v>
      </c>
      <c r="J745" t="s">
        <v>171</v>
      </c>
      <c r="K745" t="s">
        <v>171</v>
      </c>
      <c r="L745" t="s">
        <v>240</v>
      </c>
      <c r="M745" s="8">
        <v>91887175.049999997</v>
      </c>
      <c r="N745" s="8">
        <v>0</v>
      </c>
      <c r="O745" s="8">
        <v>0</v>
      </c>
      <c r="P745" s="8">
        <v>91887175.049999997</v>
      </c>
      <c r="Q745" s="8">
        <v>1421291.96</v>
      </c>
      <c r="R745" s="8">
        <v>77591485.620000005</v>
      </c>
      <c r="S745" s="8">
        <v>0</v>
      </c>
      <c r="T745" s="8">
        <v>0</v>
      </c>
      <c r="U745" s="8">
        <v>91887175.049999997</v>
      </c>
      <c r="V745" s="8">
        <v>79012777.579999998</v>
      </c>
      <c r="W745" s="8">
        <v>0</v>
      </c>
      <c r="X745" s="8">
        <v>0</v>
      </c>
      <c r="Y745" s="8">
        <v>0</v>
      </c>
    </row>
    <row r="746" spans="1:25" outlineLevel="2" x14ac:dyDescent="0.3">
      <c r="A746">
        <v>-1</v>
      </c>
      <c r="B746">
        <v>100</v>
      </c>
      <c r="C746" t="s">
        <v>168</v>
      </c>
      <c r="D746">
        <v>0</v>
      </c>
      <c r="E746">
        <v>103</v>
      </c>
      <c r="F746">
        <v>2023</v>
      </c>
      <c r="G746" t="s">
        <v>169</v>
      </c>
      <c r="H746">
        <v>10</v>
      </c>
      <c r="I746" t="s">
        <v>170</v>
      </c>
      <c r="J746" t="s">
        <v>171</v>
      </c>
      <c r="K746" t="s">
        <v>171</v>
      </c>
      <c r="L746" t="s">
        <v>241</v>
      </c>
      <c r="M746" s="8">
        <v>109327845.87</v>
      </c>
      <c r="N746" s="8">
        <v>0</v>
      </c>
      <c r="O746" s="8">
        <v>0</v>
      </c>
      <c r="P746" s="8">
        <v>109327845.87</v>
      </c>
      <c r="Q746" s="8">
        <v>1872741.89</v>
      </c>
      <c r="R746" s="8">
        <v>93037960.629999995</v>
      </c>
      <c r="S746" s="8">
        <v>0</v>
      </c>
      <c r="T746" s="8">
        <v>0</v>
      </c>
      <c r="U746" s="8">
        <v>109327845.87</v>
      </c>
      <c r="V746" s="8">
        <v>94910702.519999996</v>
      </c>
      <c r="W746" s="8">
        <v>0</v>
      </c>
      <c r="X746" s="8">
        <v>0</v>
      </c>
      <c r="Y746" s="8">
        <v>0</v>
      </c>
    </row>
    <row r="747" spans="1:25" outlineLevel="2" x14ac:dyDescent="0.3">
      <c r="A747">
        <v>-1</v>
      </c>
      <c r="B747">
        <v>100</v>
      </c>
      <c r="C747" t="s">
        <v>168</v>
      </c>
      <c r="D747">
        <v>0</v>
      </c>
      <c r="E747">
        <v>114</v>
      </c>
      <c r="F747">
        <v>2023</v>
      </c>
      <c r="G747" t="s">
        <v>169</v>
      </c>
      <c r="H747">
        <v>10</v>
      </c>
      <c r="I747" t="s">
        <v>170</v>
      </c>
      <c r="J747" t="s">
        <v>171</v>
      </c>
      <c r="K747" t="s">
        <v>171</v>
      </c>
      <c r="L747" t="s">
        <v>242</v>
      </c>
      <c r="M747" s="8">
        <v>134311477.96000001</v>
      </c>
      <c r="N747" s="8">
        <v>0</v>
      </c>
      <c r="O747" s="8">
        <v>0</v>
      </c>
      <c r="P747" s="8">
        <v>134311477.96000001</v>
      </c>
      <c r="Q747" s="8">
        <v>2398440.3199999998</v>
      </c>
      <c r="R747" s="8">
        <v>104476264.08</v>
      </c>
      <c r="S747" s="8">
        <v>0</v>
      </c>
      <c r="T747" s="8">
        <v>0</v>
      </c>
      <c r="U747" s="8">
        <v>134311477.96000001</v>
      </c>
      <c r="V747" s="8">
        <v>106874704.40000001</v>
      </c>
      <c r="W747" s="8">
        <v>0</v>
      </c>
      <c r="X747" s="8">
        <v>0</v>
      </c>
      <c r="Y747" s="8">
        <v>0</v>
      </c>
    </row>
    <row r="748" spans="1:25" outlineLevel="2" x14ac:dyDescent="0.3">
      <c r="A748">
        <v>-1</v>
      </c>
      <c r="B748">
        <v>100</v>
      </c>
      <c r="C748" t="s">
        <v>168</v>
      </c>
      <c r="D748">
        <v>0</v>
      </c>
      <c r="E748">
        <v>104</v>
      </c>
      <c r="F748">
        <v>2023</v>
      </c>
      <c r="G748" t="s">
        <v>169</v>
      </c>
      <c r="H748">
        <v>10</v>
      </c>
      <c r="I748" t="s">
        <v>170</v>
      </c>
      <c r="J748" t="s">
        <v>171</v>
      </c>
      <c r="K748" t="s">
        <v>171</v>
      </c>
      <c r="L748" t="s">
        <v>243</v>
      </c>
      <c r="M748" s="8">
        <v>250745894.78</v>
      </c>
      <c r="N748" s="8">
        <v>0</v>
      </c>
      <c r="O748" s="8">
        <v>0</v>
      </c>
      <c r="P748" s="8">
        <v>250745894.78</v>
      </c>
      <c r="Q748" s="8">
        <v>4778103.29</v>
      </c>
      <c r="R748" s="8">
        <v>228053572.08000001</v>
      </c>
      <c r="S748" s="8">
        <v>0</v>
      </c>
      <c r="T748" s="8">
        <v>0</v>
      </c>
      <c r="U748" s="8">
        <v>250745894.78</v>
      </c>
      <c r="V748" s="8">
        <v>232831675.37</v>
      </c>
      <c r="W748" s="8">
        <v>0</v>
      </c>
      <c r="X748" s="8">
        <v>0</v>
      </c>
      <c r="Y748" s="8">
        <v>0</v>
      </c>
    </row>
    <row r="749" spans="1:25" outlineLevel="2" x14ac:dyDescent="0.3">
      <c r="A749">
        <v>-1</v>
      </c>
      <c r="B749">
        <v>100</v>
      </c>
      <c r="C749" t="s">
        <v>168</v>
      </c>
      <c r="D749">
        <v>0</v>
      </c>
      <c r="E749">
        <v>115</v>
      </c>
      <c r="F749">
        <v>2023</v>
      </c>
      <c r="G749" t="s">
        <v>169</v>
      </c>
      <c r="H749">
        <v>10</v>
      </c>
      <c r="I749" t="s">
        <v>170</v>
      </c>
      <c r="J749" t="s">
        <v>171</v>
      </c>
      <c r="K749" t="s">
        <v>171</v>
      </c>
      <c r="L749" t="s">
        <v>244</v>
      </c>
      <c r="M749" s="8">
        <v>158847700.30000001</v>
      </c>
      <c r="N749" s="8">
        <v>0</v>
      </c>
      <c r="O749" s="8">
        <v>0</v>
      </c>
      <c r="P749" s="8">
        <v>158847700.30000001</v>
      </c>
      <c r="Q749" s="8">
        <v>8917903.6400000006</v>
      </c>
      <c r="R749" s="8">
        <v>115783243.61</v>
      </c>
      <c r="S749" s="8">
        <v>0</v>
      </c>
      <c r="T749" s="8">
        <v>0</v>
      </c>
      <c r="U749" s="8">
        <v>158847700.30000001</v>
      </c>
      <c r="V749" s="8">
        <v>124701147.25</v>
      </c>
      <c r="W749" s="8">
        <v>0</v>
      </c>
      <c r="X749" s="8">
        <v>0</v>
      </c>
      <c r="Y749" s="8">
        <v>0</v>
      </c>
    </row>
    <row r="750" spans="1:25" outlineLevel="2" x14ac:dyDescent="0.3">
      <c r="A750">
        <v>-1</v>
      </c>
      <c r="B750">
        <v>100</v>
      </c>
      <c r="C750" t="s">
        <v>168</v>
      </c>
      <c r="D750">
        <v>0</v>
      </c>
      <c r="E750">
        <v>105</v>
      </c>
      <c r="F750">
        <v>2023</v>
      </c>
      <c r="G750" t="s">
        <v>169</v>
      </c>
      <c r="H750">
        <v>10</v>
      </c>
      <c r="I750" t="s">
        <v>170</v>
      </c>
      <c r="J750" t="s">
        <v>171</v>
      </c>
      <c r="K750" t="s">
        <v>171</v>
      </c>
      <c r="L750" t="s">
        <v>245</v>
      </c>
      <c r="M750" s="8">
        <v>399511703.67000002</v>
      </c>
      <c r="N750" s="8">
        <v>0</v>
      </c>
      <c r="O750" s="8">
        <v>0</v>
      </c>
      <c r="P750" s="8">
        <v>399511703.67000002</v>
      </c>
      <c r="Q750" s="8">
        <v>7102310.7000000002</v>
      </c>
      <c r="R750" s="8">
        <v>356632437.57999998</v>
      </c>
      <c r="S750" s="8">
        <v>0</v>
      </c>
      <c r="T750" s="8">
        <v>0</v>
      </c>
      <c r="U750" s="8">
        <v>399511703.67000002</v>
      </c>
      <c r="V750" s="8">
        <v>363734748.27999997</v>
      </c>
      <c r="W750" s="8">
        <v>0</v>
      </c>
      <c r="X750" s="8">
        <v>0</v>
      </c>
      <c r="Y750" s="8">
        <v>0</v>
      </c>
    </row>
    <row r="751" spans="1:25" outlineLevel="2" x14ac:dyDescent="0.3">
      <c r="A751">
        <v>-1</v>
      </c>
      <c r="B751">
        <v>100</v>
      </c>
      <c r="C751" t="s">
        <v>168</v>
      </c>
      <c r="D751">
        <v>0</v>
      </c>
      <c r="E751">
        <v>116</v>
      </c>
      <c r="F751">
        <v>2023</v>
      </c>
      <c r="G751" t="s">
        <v>169</v>
      </c>
      <c r="H751">
        <v>10</v>
      </c>
      <c r="I751" t="s">
        <v>170</v>
      </c>
      <c r="J751" t="s">
        <v>171</v>
      </c>
      <c r="K751" t="s">
        <v>171</v>
      </c>
      <c r="L751" t="s">
        <v>246</v>
      </c>
      <c r="M751" s="8">
        <v>229206837.62</v>
      </c>
      <c r="N751" s="8">
        <v>0</v>
      </c>
      <c r="O751" s="8">
        <v>0</v>
      </c>
      <c r="P751" s="8">
        <v>229206837.62</v>
      </c>
      <c r="Q751" s="8">
        <v>6089574.6799999997</v>
      </c>
      <c r="R751" s="8">
        <v>162427365.97</v>
      </c>
      <c r="S751" s="8">
        <v>0</v>
      </c>
      <c r="T751" s="8">
        <v>0</v>
      </c>
      <c r="U751" s="8">
        <v>229206837.62</v>
      </c>
      <c r="V751" s="8">
        <v>168516940.65000001</v>
      </c>
      <c r="W751" s="8">
        <v>0</v>
      </c>
      <c r="X751" s="8">
        <v>0</v>
      </c>
      <c r="Y751" s="8">
        <v>0</v>
      </c>
    </row>
    <row r="752" spans="1:25" outlineLevel="2" x14ac:dyDescent="0.3">
      <c r="A752">
        <v>-1</v>
      </c>
      <c r="B752">
        <v>100</v>
      </c>
      <c r="C752" t="s">
        <v>168</v>
      </c>
      <c r="D752">
        <v>0</v>
      </c>
      <c r="E752">
        <v>430</v>
      </c>
      <c r="F752">
        <v>2023</v>
      </c>
      <c r="G752" t="s">
        <v>169</v>
      </c>
      <c r="H752">
        <v>10</v>
      </c>
      <c r="I752" t="s">
        <v>170</v>
      </c>
      <c r="J752" t="s">
        <v>171</v>
      </c>
      <c r="K752" t="s">
        <v>171</v>
      </c>
      <c r="L752" t="s">
        <v>247</v>
      </c>
      <c r="M752" s="8">
        <v>108501.82</v>
      </c>
      <c r="N752" s="8">
        <v>0</v>
      </c>
      <c r="O752" s="8">
        <v>0</v>
      </c>
      <c r="P752" s="8">
        <v>108501.82</v>
      </c>
      <c r="Q752" s="8">
        <v>-159669.82</v>
      </c>
      <c r="R752" s="8">
        <v>2104159.8199999998</v>
      </c>
      <c r="S752" s="8">
        <v>0</v>
      </c>
      <c r="T752" s="8">
        <v>0</v>
      </c>
      <c r="U752" s="8">
        <v>108501.82</v>
      </c>
      <c r="V752" s="8">
        <v>1944490</v>
      </c>
      <c r="W752" s="8">
        <v>0</v>
      </c>
      <c r="X752" s="8">
        <v>0</v>
      </c>
      <c r="Y752" s="8">
        <v>0</v>
      </c>
    </row>
    <row r="753" spans="1:25" outlineLevel="2" x14ac:dyDescent="0.3">
      <c r="A753">
        <v>-1</v>
      </c>
      <c r="B753">
        <v>100</v>
      </c>
      <c r="C753" t="s">
        <v>168</v>
      </c>
      <c r="D753">
        <v>0</v>
      </c>
      <c r="E753">
        <v>101</v>
      </c>
      <c r="F753">
        <v>2023</v>
      </c>
      <c r="G753" t="s">
        <v>169</v>
      </c>
      <c r="H753">
        <v>10</v>
      </c>
      <c r="I753" t="s">
        <v>170</v>
      </c>
      <c r="J753" t="s">
        <v>171</v>
      </c>
      <c r="K753" t="s">
        <v>171</v>
      </c>
      <c r="L753" t="s">
        <v>248</v>
      </c>
      <c r="M753" s="8">
        <v>400477511.56</v>
      </c>
      <c r="N753" s="8">
        <v>0</v>
      </c>
      <c r="O753" s="8">
        <v>0</v>
      </c>
      <c r="P753" s="8">
        <v>400477511.56</v>
      </c>
      <c r="Q753" s="8">
        <v>3214083.39</v>
      </c>
      <c r="R753" s="8">
        <v>386136117.87</v>
      </c>
      <c r="S753" s="8">
        <v>-8409004.7799999993</v>
      </c>
      <c r="T753" s="8">
        <v>1666073.24</v>
      </c>
      <c r="U753" s="8">
        <v>408886516.33999997</v>
      </c>
      <c r="V753" s="8">
        <v>380941196.48000002</v>
      </c>
      <c r="W753" s="8">
        <v>1666073.24</v>
      </c>
      <c r="X753" s="8">
        <v>13778381.560000001</v>
      </c>
      <c r="Y753" s="8">
        <v>0</v>
      </c>
    </row>
    <row r="754" spans="1:25" outlineLevel="2" x14ac:dyDescent="0.3">
      <c r="A754">
        <v>-1</v>
      </c>
      <c r="B754">
        <v>100</v>
      </c>
      <c r="C754" t="s">
        <v>168</v>
      </c>
      <c r="D754">
        <v>0</v>
      </c>
      <c r="E754">
        <v>112</v>
      </c>
      <c r="F754">
        <v>2023</v>
      </c>
      <c r="G754" t="s">
        <v>169</v>
      </c>
      <c r="H754">
        <v>10</v>
      </c>
      <c r="I754" t="s">
        <v>170</v>
      </c>
      <c r="J754" t="s">
        <v>171</v>
      </c>
      <c r="K754" t="s">
        <v>171</v>
      </c>
      <c r="L754" t="s">
        <v>249</v>
      </c>
      <c r="M754" s="8">
        <v>113790097.11</v>
      </c>
      <c r="N754" s="8">
        <v>0</v>
      </c>
      <c r="O754" s="8">
        <v>0</v>
      </c>
      <c r="P754" s="8">
        <v>113790097.11</v>
      </c>
      <c r="Q754" s="8">
        <v>1325700.95</v>
      </c>
      <c r="R754" s="8">
        <v>101314406.19</v>
      </c>
      <c r="S754" s="8">
        <v>0</v>
      </c>
      <c r="T754" s="8">
        <v>0</v>
      </c>
      <c r="U754" s="8">
        <v>113790097.11</v>
      </c>
      <c r="V754" s="8">
        <v>102640107.14</v>
      </c>
      <c r="W754" s="8">
        <v>0</v>
      </c>
      <c r="X754" s="8">
        <v>0</v>
      </c>
      <c r="Y754" s="8">
        <v>0</v>
      </c>
    </row>
    <row r="755" spans="1:25" outlineLevel="2" x14ac:dyDescent="0.3">
      <c r="A755">
        <v>-1</v>
      </c>
      <c r="B755">
        <v>100</v>
      </c>
      <c r="C755" t="s">
        <v>168</v>
      </c>
      <c r="D755">
        <v>0</v>
      </c>
      <c r="E755">
        <v>463</v>
      </c>
      <c r="F755">
        <v>2023</v>
      </c>
      <c r="G755" t="s">
        <v>169</v>
      </c>
      <c r="H755">
        <v>10</v>
      </c>
      <c r="I755" t="s">
        <v>170</v>
      </c>
      <c r="J755" t="s">
        <v>171</v>
      </c>
      <c r="K755" t="s">
        <v>171</v>
      </c>
      <c r="L755" t="s">
        <v>250</v>
      </c>
      <c r="M755" s="8">
        <v>3277720.5</v>
      </c>
      <c r="N755" s="8">
        <v>0</v>
      </c>
      <c r="O755" s="8">
        <v>0</v>
      </c>
      <c r="P755" s="8">
        <v>3277720.5</v>
      </c>
      <c r="Q755" s="8">
        <v>58500.76</v>
      </c>
      <c r="R755" s="8">
        <v>2956045.05</v>
      </c>
      <c r="S755" s="8">
        <v>0</v>
      </c>
      <c r="T755" s="8">
        <v>0</v>
      </c>
      <c r="U755" s="8">
        <v>3277720.5</v>
      </c>
      <c r="V755" s="8">
        <v>3014545.81</v>
      </c>
      <c r="W755" s="8">
        <v>0</v>
      </c>
      <c r="X755" s="8">
        <v>0</v>
      </c>
      <c r="Y755" s="8">
        <v>0</v>
      </c>
    </row>
    <row r="756" spans="1:25" outlineLevel="2" x14ac:dyDescent="0.3">
      <c r="A756">
        <v>-1</v>
      </c>
      <c r="B756">
        <v>100</v>
      </c>
      <c r="C756" t="s">
        <v>168</v>
      </c>
      <c r="D756">
        <v>0</v>
      </c>
      <c r="E756">
        <v>395</v>
      </c>
      <c r="F756">
        <v>2023</v>
      </c>
      <c r="G756" t="s">
        <v>169</v>
      </c>
      <c r="H756">
        <v>10</v>
      </c>
      <c r="I756" t="s">
        <v>170</v>
      </c>
      <c r="J756" t="s">
        <v>171</v>
      </c>
      <c r="K756" t="s">
        <v>171</v>
      </c>
      <c r="L756" t="s">
        <v>251</v>
      </c>
      <c r="M756" s="8">
        <v>169123281.41</v>
      </c>
      <c r="N756" s="8">
        <v>0</v>
      </c>
      <c r="O756" s="8">
        <v>0</v>
      </c>
      <c r="P756" s="8">
        <v>169123281.41</v>
      </c>
      <c r="Q756" s="8">
        <v>7472895.7400000002</v>
      </c>
      <c r="R756" s="8">
        <v>101937778.34999999</v>
      </c>
      <c r="S756" s="8">
        <v>0</v>
      </c>
      <c r="T756" s="8">
        <v>0</v>
      </c>
      <c r="U756" s="8">
        <v>169123281.41</v>
      </c>
      <c r="V756" s="8">
        <v>109410674.09</v>
      </c>
      <c r="W756" s="8">
        <v>0</v>
      </c>
      <c r="X756" s="8">
        <v>0</v>
      </c>
      <c r="Y756" s="8">
        <v>0</v>
      </c>
    </row>
    <row r="757" spans="1:25" outlineLevel="2" x14ac:dyDescent="0.3">
      <c r="A757">
        <v>-1</v>
      </c>
      <c r="B757">
        <v>100</v>
      </c>
      <c r="C757" t="s">
        <v>168</v>
      </c>
      <c r="D757">
        <v>0</v>
      </c>
      <c r="E757">
        <v>471</v>
      </c>
      <c r="F757">
        <v>2023</v>
      </c>
      <c r="G757" t="s">
        <v>169</v>
      </c>
      <c r="H757">
        <v>10</v>
      </c>
      <c r="I757" t="s">
        <v>170</v>
      </c>
      <c r="J757" t="s">
        <v>171</v>
      </c>
      <c r="K757" t="s">
        <v>171</v>
      </c>
      <c r="L757" t="s">
        <v>252</v>
      </c>
      <c r="M757" s="8">
        <v>43888009.859999999</v>
      </c>
      <c r="N757" s="8">
        <v>0</v>
      </c>
      <c r="O757" s="8">
        <v>0</v>
      </c>
      <c r="P757" s="8">
        <v>43888009.859999999</v>
      </c>
      <c r="Q757" s="8">
        <v>782668.59</v>
      </c>
      <c r="R757" s="8">
        <v>36976268.079999998</v>
      </c>
      <c r="S757" s="8">
        <v>0</v>
      </c>
      <c r="T757" s="8">
        <v>0</v>
      </c>
      <c r="U757" s="8">
        <v>43888009.859999999</v>
      </c>
      <c r="V757" s="8">
        <v>37758936.670000002</v>
      </c>
      <c r="W757" s="8">
        <v>0</v>
      </c>
      <c r="X757" s="8">
        <v>0</v>
      </c>
      <c r="Y757" s="8">
        <v>0</v>
      </c>
    </row>
    <row r="758" spans="1:25" outlineLevel="2" x14ac:dyDescent="0.3">
      <c r="A758">
        <v>-1</v>
      </c>
      <c r="B758">
        <v>100</v>
      </c>
      <c r="C758" t="s">
        <v>168</v>
      </c>
      <c r="D758">
        <v>0</v>
      </c>
      <c r="E758">
        <v>141</v>
      </c>
      <c r="F758">
        <v>2023</v>
      </c>
      <c r="G758" t="s">
        <v>169</v>
      </c>
      <c r="H758">
        <v>10</v>
      </c>
      <c r="I758" t="s">
        <v>170</v>
      </c>
      <c r="J758" t="s">
        <v>171</v>
      </c>
      <c r="K758" t="s">
        <v>171</v>
      </c>
      <c r="L758" t="s">
        <v>253</v>
      </c>
      <c r="M758" s="8">
        <v>347565.5</v>
      </c>
      <c r="N758" s="8">
        <v>0</v>
      </c>
      <c r="O758" s="8">
        <v>0</v>
      </c>
      <c r="P758" s="8">
        <v>347565.5</v>
      </c>
      <c r="Q758" s="8">
        <v>0</v>
      </c>
      <c r="R758" s="8">
        <v>347565.49</v>
      </c>
      <c r="S758" s="8">
        <v>0</v>
      </c>
      <c r="T758" s="8">
        <v>0</v>
      </c>
      <c r="U758" s="8">
        <v>347565.5</v>
      </c>
      <c r="V758" s="8">
        <v>347565.49</v>
      </c>
      <c r="W758" s="8">
        <v>0</v>
      </c>
      <c r="X758" s="8">
        <v>0</v>
      </c>
      <c r="Y758" s="8">
        <v>0</v>
      </c>
    </row>
    <row r="759" spans="1:25" outlineLevel="2" x14ac:dyDescent="0.3">
      <c r="A759">
        <v>-1</v>
      </c>
      <c r="B759">
        <v>100</v>
      </c>
      <c r="C759" t="s">
        <v>168</v>
      </c>
      <c r="D759">
        <v>0</v>
      </c>
      <c r="E759">
        <v>131</v>
      </c>
      <c r="F759">
        <v>2023</v>
      </c>
      <c r="G759" t="s">
        <v>169</v>
      </c>
      <c r="H759">
        <v>10</v>
      </c>
      <c r="I759" t="s">
        <v>170</v>
      </c>
      <c r="J759" t="s">
        <v>171</v>
      </c>
      <c r="K759" t="s">
        <v>171</v>
      </c>
      <c r="L759" t="s">
        <v>254</v>
      </c>
      <c r="M759" s="8">
        <v>2658071</v>
      </c>
      <c r="N759" s="8">
        <v>0</v>
      </c>
      <c r="O759" s="8">
        <v>0</v>
      </c>
      <c r="P759" s="8">
        <v>2658071</v>
      </c>
      <c r="Q759" s="8">
        <v>31631.040000000001</v>
      </c>
      <c r="R759" s="8">
        <v>1462018.6</v>
      </c>
      <c r="S759" s="8">
        <v>0</v>
      </c>
      <c r="T759" s="8">
        <v>0</v>
      </c>
      <c r="U759" s="8">
        <v>2658071</v>
      </c>
      <c r="V759" s="8">
        <v>1493649.64</v>
      </c>
      <c r="W759" s="8">
        <v>0</v>
      </c>
      <c r="X759" s="8">
        <v>0</v>
      </c>
      <c r="Y759" s="8">
        <v>0</v>
      </c>
    </row>
    <row r="760" spans="1:25" outlineLevel="2" x14ac:dyDescent="0.3">
      <c r="A760">
        <v>-1</v>
      </c>
      <c r="B760">
        <v>100</v>
      </c>
      <c r="C760" t="s">
        <v>168</v>
      </c>
      <c r="D760">
        <v>0</v>
      </c>
      <c r="E760">
        <v>132</v>
      </c>
      <c r="F760">
        <v>2023</v>
      </c>
      <c r="G760" t="s">
        <v>169</v>
      </c>
      <c r="H760">
        <v>10</v>
      </c>
      <c r="I760" t="s">
        <v>170</v>
      </c>
      <c r="J760" t="s">
        <v>171</v>
      </c>
      <c r="K760" t="s">
        <v>171</v>
      </c>
      <c r="L760" t="s">
        <v>255</v>
      </c>
      <c r="M760" s="8">
        <v>285788761.19999999</v>
      </c>
      <c r="N760" s="8">
        <v>0</v>
      </c>
      <c r="O760" s="8">
        <v>0</v>
      </c>
      <c r="P760" s="8">
        <v>276841381.36000001</v>
      </c>
      <c r="Q760" s="8">
        <v>4580806.03</v>
      </c>
      <c r="R760" s="8">
        <v>251140317.22</v>
      </c>
      <c r="S760" s="8">
        <v>-1879746.93</v>
      </c>
      <c r="T760" s="8">
        <v>371786.95</v>
      </c>
      <c r="U760" s="8">
        <v>287668508.13</v>
      </c>
      <c r="V760" s="8">
        <v>253841376.31999999</v>
      </c>
      <c r="W760" s="8">
        <v>371786.95</v>
      </c>
      <c r="X760" s="8">
        <v>3074668.2</v>
      </c>
      <c r="Y760" s="8">
        <v>0</v>
      </c>
    </row>
    <row r="761" spans="1:25" outlineLevel="2" x14ac:dyDescent="0.3">
      <c r="A761">
        <v>-1</v>
      </c>
      <c r="B761">
        <v>100</v>
      </c>
      <c r="C761" t="s">
        <v>168</v>
      </c>
      <c r="D761">
        <v>0</v>
      </c>
      <c r="E761">
        <v>130</v>
      </c>
      <c r="F761">
        <v>2023</v>
      </c>
      <c r="G761" t="s">
        <v>169</v>
      </c>
      <c r="H761">
        <v>10</v>
      </c>
      <c r="I761" t="s">
        <v>170</v>
      </c>
      <c r="J761" t="s">
        <v>171</v>
      </c>
      <c r="K761" t="s">
        <v>171</v>
      </c>
      <c r="L761" t="s">
        <v>256</v>
      </c>
      <c r="M761" s="8">
        <v>1149838.46</v>
      </c>
      <c r="N761" s="8">
        <v>0</v>
      </c>
      <c r="O761" s="8">
        <v>0</v>
      </c>
      <c r="P761" s="8">
        <v>1147861.2</v>
      </c>
      <c r="Q761" s="8">
        <v>0</v>
      </c>
      <c r="R761" s="8">
        <v>1149838.46</v>
      </c>
      <c r="S761" s="8">
        <v>0</v>
      </c>
      <c r="T761" s="8">
        <v>0</v>
      </c>
      <c r="U761" s="8">
        <v>1149838.46</v>
      </c>
      <c r="V761" s="8">
        <v>1149838.46</v>
      </c>
      <c r="W761" s="8">
        <v>0</v>
      </c>
      <c r="X761" s="8">
        <v>0</v>
      </c>
      <c r="Y761" s="8">
        <v>0</v>
      </c>
    </row>
    <row r="762" spans="1:25" outlineLevel="2" x14ac:dyDescent="0.3">
      <c r="A762">
        <v>-1</v>
      </c>
      <c r="B762">
        <v>100</v>
      </c>
      <c r="C762" t="s">
        <v>168</v>
      </c>
      <c r="D762">
        <v>0</v>
      </c>
      <c r="E762">
        <v>135</v>
      </c>
      <c r="F762">
        <v>2023</v>
      </c>
      <c r="G762" t="s">
        <v>169</v>
      </c>
      <c r="H762">
        <v>10</v>
      </c>
      <c r="I762" t="s">
        <v>170</v>
      </c>
      <c r="J762" t="s">
        <v>171</v>
      </c>
      <c r="K762" t="s">
        <v>171</v>
      </c>
      <c r="L762" t="s">
        <v>257</v>
      </c>
      <c r="M762" s="8">
        <v>38367</v>
      </c>
      <c r="N762" s="8">
        <v>0</v>
      </c>
      <c r="O762" s="8">
        <v>0</v>
      </c>
      <c r="P762" s="8">
        <v>38367</v>
      </c>
      <c r="Q762" s="8">
        <v>0</v>
      </c>
      <c r="R762" s="8">
        <v>38367</v>
      </c>
      <c r="S762" s="8">
        <v>0</v>
      </c>
      <c r="T762" s="8">
        <v>0</v>
      </c>
      <c r="U762" s="8">
        <v>38367</v>
      </c>
      <c r="V762" s="8">
        <v>38367</v>
      </c>
      <c r="W762" s="8">
        <v>0</v>
      </c>
      <c r="X762" s="8">
        <v>0</v>
      </c>
      <c r="Y762" s="8">
        <v>0</v>
      </c>
    </row>
    <row r="763" spans="1:25" outlineLevel="2" x14ac:dyDescent="0.3">
      <c r="A763">
        <v>-1</v>
      </c>
      <c r="B763">
        <v>100</v>
      </c>
      <c r="C763" t="s">
        <v>168</v>
      </c>
      <c r="D763">
        <v>0</v>
      </c>
      <c r="E763">
        <v>133</v>
      </c>
      <c r="F763">
        <v>2023</v>
      </c>
      <c r="G763" t="s">
        <v>169</v>
      </c>
      <c r="H763">
        <v>10</v>
      </c>
      <c r="I763" t="s">
        <v>170</v>
      </c>
      <c r="J763" t="s">
        <v>171</v>
      </c>
      <c r="K763" t="s">
        <v>171</v>
      </c>
      <c r="L763" t="s">
        <v>258</v>
      </c>
      <c r="M763" s="8">
        <v>4742652.93</v>
      </c>
      <c r="N763" s="8">
        <v>0</v>
      </c>
      <c r="O763" s="8">
        <v>0</v>
      </c>
      <c r="P763" s="8">
        <v>4742652.93</v>
      </c>
      <c r="Q763" s="8">
        <v>0</v>
      </c>
      <c r="R763" s="8">
        <v>4742652.93</v>
      </c>
      <c r="S763" s="8">
        <v>0</v>
      </c>
      <c r="T763" s="8">
        <v>0</v>
      </c>
      <c r="U763" s="8">
        <v>4742652.93</v>
      </c>
      <c r="V763" s="8">
        <v>4742652.93</v>
      </c>
      <c r="W763" s="8">
        <v>0</v>
      </c>
      <c r="X763" s="8">
        <v>0</v>
      </c>
      <c r="Y763" s="8">
        <v>0</v>
      </c>
    </row>
    <row r="764" spans="1:25" outlineLevel="2" x14ac:dyDescent="0.3">
      <c r="A764">
        <v>-1</v>
      </c>
      <c r="B764">
        <v>100</v>
      </c>
      <c r="C764" t="s">
        <v>168</v>
      </c>
      <c r="D764">
        <v>0</v>
      </c>
      <c r="E764">
        <v>134</v>
      </c>
      <c r="F764">
        <v>2023</v>
      </c>
      <c r="G764" t="s">
        <v>169</v>
      </c>
      <c r="H764">
        <v>10</v>
      </c>
      <c r="I764" t="s">
        <v>170</v>
      </c>
      <c r="J764" t="s">
        <v>171</v>
      </c>
      <c r="K764" t="s">
        <v>171</v>
      </c>
      <c r="L764" t="s">
        <v>259</v>
      </c>
      <c r="M764" s="8">
        <v>10722830.77</v>
      </c>
      <c r="N764" s="8">
        <v>0</v>
      </c>
      <c r="O764" s="8">
        <v>0</v>
      </c>
      <c r="P764" s="8">
        <v>10722830.77</v>
      </c>
      <c r="Q764" s="8">
        <v>0</v>
      </c>
      <c r="R764" s="8">
        <v>10722830.77</v>
      </c>
      <c r="S764" s="8">
        <v>0</v>
      </c>
      <c r="T764" s="8">
        <v>0</v>
      </c>
      <c r="U764" s="8">
        <v>10722830.77</v>
      </c>
      <c r="V764" s="8">
        <v>10722830.77</v>
      </c>
      <c r="W764" s="8">
        <v>0</v>
      </c>
      <c r="X764" s="8">
        <v>0</v>
      </c>
      <c r="Y764" s="8">
        <v>0</v>
      </c>
    </row>
    <row r="765" spans="1:25" outlineLevel="2" x14ac:dyDescent="0.3">
      <c r="A765">
        <v>-1</v>
      </c>
      <c r="B765">
        <v>100</v>
      </c>
      <c r="C765" t="s">
        <v>168</v>
      </c>
      <c r="D765">
        <v>0</v>
      </c>
      <c r="E765">
        <v>156</v>
      </c>
      <c r="F765">
        <v>2023</v>
      </c>
      <c r="G765" t="s">
        <v>169</v>
      </c>
      <c r="H765">
        <v>10</v>
      </c>
      <c r="I765" t="s">
        <v>170</v>
      </c>
      <c r="J765" t="s">
        <v>171</v>
      </c>
      <c r="K765" t="s">
        <v>171</v>
      </c>
      <c r="L765" t="s">
        <v>260</v>
      </c>
      <c r="M765" s="8">
        <v>678691.91</v>
      </c>
      <c r="N765" s="8">
        <v>0</v>
      </c>
      <c r="O765" s="8">
        <v>0</v>
      </c>
      <c r="P765" s="8">
        <v>678691.91</v>
      </c>
      <c r="Q765" s="8">
        <v>0</v>
      </c>
      <c r="R765" s="8">
        <v>678691.91</v>
      </c>
      <c r="S765" s="8">
        <v>0</v>
      </c>
      <c r="T765" s="8">
        <v>0</v>
      </c>
      <c r="U765" s="8">
        <v>678691.91</v>
      </c>
      <c r="V765" s="8">
        <v>678691.91</v>
      </c>
      <c r="W765" s="8">
        <v>0</v>
      </c>
      <c r="X765" s="8">
        <v>0</v>
      </c>
      <c r="Y765" s="8">
        <v>0</v>
      </c>
    </row>
    <row r="766" spans="1:25" outlineLevel="2" x14ac:dyDescent="0.3">
      <c r="A766">
        <v>-1</v>
      </c>
      <c r="B766">
        <v>100</v>
      </c>
      <c r="C766" t="s">
        <v>168</v>
      </c>
      <c r="D766">
        <v>0</v>
      </c>
      <c r="E766">
        <v>153</v>
      </c>
      <c r="F766">
        <v>2023</v>
      </c>
      <c r="G766" t="s">
        <v>169</v>
      </c>
      <c r="H766">
        <v>10</v>
      </c>
      <c r="I766" t="s">
        <v>170</v>
      </c>
      <c r="J766" t="s">
        <v>171</v>
      </c>
      <c r="K766" t="s">
        <v>171</v>
      </c>
      <c r="L766" t="s">
        <v>261</v>
      </c>
      <c r="M766" s="8">
        <v>74018</v>
      </c>
      <c r="N766" s="8">
        <v>0</v>
      </c>
      <c r="O766" s="8">
        <v>0</v>
      </c>
      <c r="P766" s="8">
        <v>74018</v>
      </c>
      <c r="Q766" s="8">
        <v>231.69</v>
      </c>
      <c r="R766" s="8">
        <v>72999.320000000007</v>
      </c>
      <c r="S766" s="8">
        <v>0</v>
      </c>
      <c r="T766" s="8">
        <v>0</v>
      </c>
      <c r="U766" s="8">
        <v>74018</v>
      </c>
      <c r="V766" s="8">
        <v>73231.009999999995</v>
      </c>
      <c r="W766" s="8">
        <v>0</v>
      </c>
      <c r="X766" s="8">
        <v>0</v>
      </c>
      <c r="Y766" s="8">
        <v>0</v>
      </c>
    </row>
    <row r="767" spans="1:25" outlineLevel="2" x14ac:dyDescent="0.3">
      <c r="A767">
        <v>-1</v>
      </c>
      <c r="B767">
        <v>100</v>
      </c>
      <c r="C767" t="s">
        <v>168</v>
      </c>
      <c r="D767">
        <v>0</v>
      </c>
      <c r="E767">
        <v>154</v>
      </c>
      <c r="F767">
        <v>2023</v>
      </c>
      <c r="G767" t="s">
        <v>169</v>
      </c>
      <c r="H767">
        <v>10</v>
      </c>
      <c r="I767" t="s">
        <v>170</v>
      </c>
      <c r="J767" t="s">
        <v>171</v>
      </c>
      <c r="K767" t="s">
        <v>171</v>
      </c>
      <c r="L767" t="s">
        <v>262</v>
      </c>
      <c r="M767" s="8">
        <v>684107956.57000005</v>
      </c>
      <c r="N767" s="8">
        <v>0</v>
      </c>
      <c r="O767" s="8">
        <v>0</v>
      </c>
      <c r="P767" s="8">
        <v>668683018.88</v>
      </c>
      <c r="Q767" s="8">
        <v>13631637.98</v>
      </c>
      <c r="R767" s="8">
        <v>577893997.10000002</v>
      </c>
      <c r="S767" s="8">
        <v>0</v>
      </c>
      <c r="T767" s="8">
        <v>0</v>
      </c>
      <c r="U767" s="8">
        <v>684107956.57000005</v>
      </c>
      <c r="V767" s="8">
        <v>591525635.08000004</v>
      </c>
      <c r="W767" s="8">
        <v>0</v>
      </c>
      <c r="X767" s="8">
        <v>0</v>
      </c>
      <c r="Y767" s="8">
        <v>0</v>
      </c>
    </row>
    <row r="768" spans="1:25" outlineLevel="2" x14ac:dyDescent="0.3">
      <c r="A768">
        <v>-1</v>
      </c>
      <c r="B768">
        <v>100</v>
      </c>
      <c r="C768" t="s">
        <v>168</v>
      </c>
      <c r="D768">
        <v>0</v>
      </c>
      <c r="E768">
        <v>155</v>
      </c>
      <c r="F768">
        <v>2023</v>
      </c>
      <c r="G768" t="s">
        <v>169</v>
      </c>
      <c r="H768">
        <v>10</v>
      </c>
      <c r="I768" t="s">
        <v>170</v>
      </c>
      <c r="J768" t="s">
        <v>171</v>
      </c>
      <c r="K768" t="s">
        <v>171</v>
      </c>
      <c r="L768" t="s">
        <v>263</v>
      </c>
      <c r="M768" s="8">
        <v>72606</v>
      </c>
      <c r="N768" s="8">
        <v>0</v>
      </c>
      <c r="O768" s="8">
        <v>0</v>
      </c>
      <c r="P768" s="8">
        <v>72606</v>
      </c>
      <c r="Q768" s="8">
        <v>0</v>
      </c>
      <c r="R768" s="8">
        <v>72606</v>
      </c>
      <c r="S768" s="8">
        <v>0</v>
      </c>
      <c r="T768" s="8">
        <v>0</v>
      </c>
      <c r="U768" s="8">
        <v>72606</v>
      </c>
      <c r="V768" s="8">
        <v>72606</v>
      </c>
      <c r="W768" s="8">
        <v>0</v>
      </c>
      <c r="X768" s="8">
        <v>0</v>
      </c>
      <c r="Y768" s="8">
        <v>0</v>
      </c>
    </row>
    <row r="769" spans="1:25" outlineLevel="2" x14ac:dyDescent="0.3">
      <c r="A769">
        <v>-1</v>
      </c>
      <c r="B769">
        <v>100</v>
      </c>
      <c r="C769" t="s">
        <v>168</v>
      </c>
      <c r="D769">
        <v>0</v>
      </c>
      <c r="E769">
        <v>159</v>
      </c>
      <c r="F769">
        <v>2023</v>
      </c>
      <c r="G769" t="s">
        <v>169</v>
      </c>
      <c r="H769">
        <v>10</v>
      </c>
      <c r="I769" t="s">
        <v>170</v>
      </c>
      <c r="J769" t="s">
        <v>171</v>
      </c>
      <c r="K769" t="s">
        <v>171</v>
      </c>
      <c r="L769" t="s">
        <v>264</v>
      </c>
      <c r="M769" s="8">
        <v>687</v>
      </c>
      <c r="N769" s="8">
        <v>0</v>
      </c>
      <c r="O769" s="8">
        <v>0</v>
      </c>
      <c r="P769" s="8">
        <v>687</v>
      </c>
      <c r="Q769" s="8">
        <v>0</v>
      </c>
      <c r="R769" s="8">
        <v>0</v>
      </c>
      <c r="S769" s="8">
        <v>0</v>
      </c>
      <c r="T769" s="8">
        <v>0</v>
      </c>
      <c r="U769" s="8">
        <v>687</v>
      </c>
      <c r="V769" s="8">
        <v>0</v>
      </c>
      <c r="W769" s="8">
        <v>0</v>
      </c>
      <c r="X769" s="8">
        <v>0</v>
      </c>
      <c r="Y769" s="8">
        <v>0</v>
      </c>
    </row>
    <row r="770" spans="1:25" outlineLevel="2" x14ac:dyDescent="0.3">
      <c r="A770">
        <v>-1</v>
      </c>
      <c r="B770">
        <v>100</v>
      </c>
      <c r="C770" t="s">
        <v>168</v>
      </c>
      <c r="D770">
        <v>0</v>
      </c>
      <c r="E770">
        <v>161</v>
      </c>
      <c r="F770">
        <v>2023</v>
      </c>
      <c r="G770" t="s">
        <v>169</v>
      </c>
      <c r="H770">
        <v>10</v>
      </c>
      <c r="I770" t="s">
        <v>170</v>
      </c>
      <c r="J770" t="s">
        <v>171</v>
      </c>
      <c r="K770" t="s">
        <v>171</v>
      </c>
      <c r="L770" t="s">
        <v>265</v>
      </c>
      <c r="M770" s="8">
        <v>89979.25</v>
      </c>
      <c r="N770" s="8">
        <v>0</v>
      </c>
      <c r="O770" s="8">
        <v>0</v>
      </c>
      <c r="P770" s="8">
        <v>89979.25</v>
      </c>
      <c r="Q770" s="8">
        <v>0</v>
      </c>
      <c r="R770" s="8">
        <v>0</v>
      </c>
      <c r="S770" s="8">
        <v>0</v>
      </c>
      <c r="T770" s="8">
        <v>0</v>
      </c>
      <c r="U770" s="8">
        <v>89979.25</v>
      </c>
      <c r="V770" s="8">
        <v>0</v>
      </c>
      <c r="W770" s="8">
        <v>0</v>
      </c>
      <c r="X770" s="8">
        <v>0</v>
      </c>
      <c r="Y770" s="8">
        <v>0</v>
      </c>
    </row>
    <row r="771" spans="1:25" outlineLevel="2" x14ac:dyDescent="0.3">
      <c r="A771">
        <v>-1</v>
      </c>
      <c r="B771">
        <v>100</v>
      </c>
      <c r="C771" t="s">
        <v>168</v>
      </c>
      <c r="D771">
        <v>0</v>
      </c>
      <c r="E771">
        <v>160</v>
      </c>
      <c r="F771">
        <v>2023</v>
      </c>
      <c r="G771" t="s">
        <v>169</v>
      </c>
      <c r="H771">
        <v>10</v>
      </c>
      <c r="I771" t="s">
        <v>170</v>
      </c>
      <c r="J771" t="s">
        <v>171</v>
      </c>
      <c r="K771" t="s">
        <v>171</v>
      </c>
      <c r="L771" t="s">
        <v>266</v>
      </c>
      <c r="M771" s="8">
        <v>5088669.25</v>
      </c>
      <c r="N771" s="8">
        <v>0</v>
      </c>
      <c r="O771" s="8">
        <v>0</v>
      </c>
      <c r="P771" s="8">
        <v>5088669.25</v>
      </c>
      <c r="Q771" s="8">
        <v>32753.17</v>
      </c>
      <c r="R771" s="8">
        <v>5049265.42</v>
      </c>
      <c r="S771" s="8">
        <v>0</v>
      </c>
      <c r="T771" s="8">
        <v>0</v>
      </c>
      <c r="U771" s="8">
        <v>5088669.25</v>
      </c>
      <c r="V771" s="8">
        <v>5082018.59</v>
      </c>
      <c r="W771" s="8">
        <v>0</v>
      </c>
      <c r="X771" s="8">
        <v>0</v>
      </c>
      <c r="Y771" s="8">
        <v>0</v>
      </c>
    </row>
    <row r="772" spans="1:25" outlineLevel="2" x14ac:dyDescent="0.3">
      <c r="A772">
        <v>-1</v>
      </c>
      <c r="B772">
        <v>100</v>
      </c>
      <c r="C772" t="s">
        <v>168</v>
      </c>
      <c r="D772">
        <v>0</v>
      </c>
      <c r="E772">
        <v>158</v>
      </c>
      <c r="F772">
        <v>2023</v>
      </c>
      <c r="G772" t="s">
        <v>169</v>
      </c>
      <c r="H772">
        <v>10</v>
      </c>
      <c r="I772" t="s">
        <v>170</v>
      </c>
      <c r="J772" t="s">
        <v>171</v>
      </c>
      <c r="K772" t="s">
        <v>171</v>
      </c>
      <c r="L772" t="s">
        <v>267</v>
      </c>
      <c r="M772" s="8">
        <v>2357186.13</v>
      </c>
      <c r="N772" s="8">
        <v>0</v>
      </c>
      <c r="O772" s="8">
        <v>0</v>
      </c>
      <c r="P772" s="8">
        <v>2357186.13</v>
      </c>
      <c r="Q772" s="8">
        <v>0</v>
      </c>
      <c r="R772" s="8">
        <v>2357186.13</v>
      </c>
      <c r="S772" s="8">
        <v>0</v>
      </c>
      <c r="T772" s="8">
        <v>0</v>
      </c>
      <c r="U772" s="8">
        <v>2357186.13</v>
      </c>
      <c r="V772" s="8">
        <v>2357186.13</v>
      </c>
      <c r="W772" s="8">
        <v>0</v>
      </c>
      <c r="X772" s="8">
        <v>0</v>
      </c>
      <c r="Y772" s="8">
        <v>0</v>
      </c>
    </row>
    <row r="773" spans="1:25" outlineLevel="2" x14ac:dyDescent="0.3">
      <c r="A773">
        <v>-1</v>
      </c>
      <c r="B773">
        <v>100</v>
      </c>
      <c r="C773" t="s">
        <v>168</v>
      </c>
      <c r="D773">
        <v>0</v>
      </c>
      <c r="E773">
        <v>157</v>
      </c>
      <c r="F773">
        <v>2023</v>
      </c>
      <c r="G773" t="s">
        <v>169</v>
      </c>
      <c r="H773">
        <v>10</v>
      </c>
      <c r="I773" t="s">
        <v>170</v>
      </c>
      <c r="J773" t="s">
        <v>171</v>
      </c>
      <c r="K773" t="s">
        <v>171</v>
      </c>
      <c r="L773" t="s">
        <v>268</v>
      </c>
      <c r="M773" s="8">
        <v>445400.86</v>
      </c>
      <c r="N773" s="8">
        <v>0</v>
      </c>
      <c r="O773" s="8">
        <v>0</v>
      </c>
      <c r="P773" s="8">
        <v>445400.86</v>
      </c>
      <c r="Q773" s="8">
        <v>0</v>
      </c>
      <c r="R773" s="8">
        <v>445400.87</v>
      </c>
      <c r="S773" s="8">
        <v>0</v>
      </c>
      <c r="T773" s="8">
        <v>0</v>
      </c>
      <c r="U773" s="8">
        <v>445400.86</v>
      </c>
      <c r="V773" s="8">
        <v>445400.87</v>
      </c>
      <c r="W773" s="8">
        <v>0</v>
      </c>
      <c r="X773" s="8">
        <v>0</v>
      </c>
      <c r="Y773" s="8">
        <v>0</v>
      </c>
    </row>
    <row r="774" spans="1:25" outlineLevel="2" x14ac:dyDescent="0.3">
      <c r="A774">
        <v>-1</v>
      </c>
      <c r="B774">
        <v>100</v>
      </c>
      <c r="C774" t="s">
        <v>168</v>
      </c>
      <c r="D774">
        <v>0</v>
      </c>
      <c r="E774">
        <v>152</v>
      </c>
      <c r="F774">
        <v>2023</v>
      </c>
      <c r="G774" t="s">
        <v>169</v>
      </c>
      <c r="H774">
        <v>10</v>
      </c>
      <c r="I774" t="s">
        <v>170</v>
      </c>
      <c r="J774" t="s">
        <v>171</v>
      </c>
      <c r="K774" t="s">
        <v>171</v>
      </c>
      <c r="L774" t="s">
        <v>269</v>
      </c>
      <c r="M774" s="8">
        <v>26314604.02</v>
      </c>
      <c r="N774" s="8">
        <v>0</v>
      </c>
      <c r="O774" s="8">
        <v>0</v>
      </c>
      <c r="P774" s="8">
        <v>26312002.469999999</v>
      </c>
      <c r="Q774" s="8">
        <v>1187047.18</v>
      </c>
      <c r="R774" s="8">
        <v>19631462.050000001</v>
      </c>
      <c r="S774" s="8">
        <v>-1519670.77</v>
      </c>
      <c r="T774" s="8">
        <v>289369.48</v>
      </c>
      <c r="U774" s="8">
        <v>26718941.719999999</v>
      </c>
      <c r="V774" s="8">
        <v>20414171.530000001</v>
      </c>
      <c r="W774" s="8">
        <v>289369.48</v>
      </c>
      <c r="X774" s="8">
        <v>2393077.98</v>
      </c>
      <c r="Y774" s="8">
        <v>0</v>
      </c>
    </row>
    <row r="775" spans="1:25" outlineLevel="2" x14ac:dyDescent="0.3">
      <c r="A775">
        <v>-1</v>
      </c>
      <c r="B775">
        <v>100</v>
      </c>
      <c r="C775" t="s">
        <v>168</v>
      </c>
      <c r="D775">
        <v>0</v>
      </c>
      <c r="E775">
        <v>151</v>
      </c>
      <c r="F775">
        <v>2023</v>
      </c>
      <c r="G775" t="s">
        <v>169</v>
      </c>
      <c r="H775">
        <v>10</v>
      </c>
      <c r="I775" t="s">
        <v>170</v>
      </c>
      <c r="J775" t="s">
        <v>171</v>
      </c>
      <c r="K775" t="s">
        <v>171</v>
      </c>
      <c r="L775" t="s">
        <v>270</v>
      </c>
      <c r="M775" s="8">
        <v>222549</v>
      </c>
      <c r="N775" s="8">
        <v>0</v>
      </c>
      <c r="O775" s="8">
        <v>0</v>
      </c>
      <c r="P775" s="8">
        <v>222549</v>
      </c>
      <c r="Q775" s="8">
        <v>0</v>
      </c>
      <c r="R775" s="8">
        <v>222549</v>
      </c>
      <c r="S775" s="8">
        <v>0</v>
      </c>
      <c r="T775" s="8">
        <v>0</v>
      </c>
      <c r="U775" s="8">
        <v>222549</v>
      </c>
      <c r="V775" s="8">
        <v>222549</v>
      </c>
      <c r="W775" s="8">
        <v>0</v>
      </c>
      <c r="X775" s="8">
        <v>0</v>
      </c>
      <c r="Y775" s="8">
        <v>0</v>
      </c>
    </row>
    <row r="776" spans="1:25" outlineLevel="2" x14ac:dyDescent="0.3">
      <c r="A776">
        <v>-1</v>
      </c>
      <c r="B776">
        <v>100</v>
      </c>
      <c r="C776" t="s">
        <v>168</v>
      </c>
      <c r="D776">
        <v>0</v>
      </c>
      <c r="E776">
        <v>429</v>
      </c>
      <c r="F776">
        <v>2023</v>
      </c>
      <c r="G776" t="s">
        <v>169</v>
      </c>
      <c r="H776">
        <v>10</v>
      </c>
      <c r="I776" t="s">
        <v>170</v>
      </c>
      <c r="J776" t="s">
        <v>171</v>
      </c>
      <c r="K776" t="s">
        <v>171</v>
      </c>
      <c r="L776" t="s">
        <v>271</v>
      </c>
      <c r="M776" s="8">
        <v>1882662</v>
      </c>
      <c r="N776" s="8">
        <v>0</v>
      </c>
      <c r="O776" s="8">
        <v>0</v>
      </c>
      <c r="P776" s="8">
        <v>1882662</v>
      </c>
      <c r="Q776" s="8">
        <v>0</v>
      </c>
      <c r="R776" s="8">
        <v>0</v>
      </c>
      <c r="S776" s="8">
        <v>0</v>
      </c>
      <c r="T776" s="8">
        <v>0</v>
      </c>
      <c r="U776" s="8">
        <v>1882662</v>
      </c>
      <c r="V776" s="8">
        <v>0</v>
      </c>
      <c r="W776" s="8">
        <v>0</v>
      </c>
      <c r="X776" s="8">
        <v>0</v>
      </c>
      <c r="Y776" s="8">
        <v>0</v>
      </c>
    </row>
    <row r="777" spans="1:25" outlineLevel="2" x14ac:dyDescent="0.3">
      <c r="A777">
        <v>-1</v>
      </c>
      <c r="B777">
        <v>100</v>
      </c>
      <c r="C777" t="s">
        <v>168</v>
      </c>
      <c r="D777">
        <v>0</v>
      </c>
      <c r="E777">
        <v>147</v>
      </c>
      <c r="F777">
        <v>2023</v>
      </c>
      <c r="G777" t="s">
        <v>169</v>
      </c>
      <c r="H777">
        <v>10</v>
      </c>
      <c r="I777" t="s">
        <v>170</v>
      </c>
      <c r="J777" t="s">
        <v>171</v>
      </c>
      <c r="K777" t="s">
        <v>171</v>
      </c>
      <c r="L777" t="s">
        <v>272</v>
      </c>
      <c r="M777" s="8">
        <v>538088.65</v>
      </c>
      <c r="N777" s="8">
        <v>0</v>
      </c>
      <c r="O777" s="8">
        <v>0</v>
      </c>
      <c r="P777" s="8">
        <v>538088.65</v>
      </c>
      <c r="Q777" s="8">
        <v>0</v>
      </c>
      <c r="R777" s="8">
        <v>538088.65</v>
      </c>
      <c r="S777" s="8">
        <v>0</v>
      </c>
      <c r="T777" s="8">
        <v>0</v>
      </c>
      <c r="U777" s="8">
        <v>538088.65</v>
      </c>
      <c r="V777" s="8">
        <v>538088.65</v>
      </c>
      <c r="W777" s="8">
        <v>0</v>
      </c>
      <c r="X777" s="8">
        <v>0</v>
      </c>
      <c r="Y777" s="8">
        <v>0</v>
      </c>
    </row>
    <row r="778" spans="1:25" outlineLevel="2" x14ac:dyDescent="0.3">
      <c r="A778">
        <v>-1</v>
      </c>
      <c r="B778">
        <v>100</v>
      </c>
      <c r="C778" t="s">
        <v>168</v>
      </c>
      <c r="D778">
        <v>0</v>
      </c>
      <c r="E778">
        <v>148</v>
      </c>
      <c r="F778">
        <v>2023</v>
      </c>
      <c r="G778" t="s">
        <v>169</v>
      </c>
      <c r="H778">
        <v>10</v>
      </c>
      <c r="I778" t="s">
        <v>170</v>
      </c>
      <c r="J778" t="s">
        <v>171</v>
      </c>
      <c r="K778" t="s">
        <v>171</v>
      </c>
      <c r="L778" t="s">
        <v>273</v>
      </c>
      <c r="M778" s="8">
        <v>9648855</v>
      </c>
      <c r="N778" s="8">
        <v>0</v>
      </c>
      <c r="O778" s="8">
        <v>0</v>
      </c>
      <c r="P778" s="8">
        <v>9648855</v>
      </c>
      <c r="Q778" s="8">
        <v>0</v>
      </c>
      <c r="R778" s="8">
        <v>9648855</v>
      </c>
      <c r="S778" s="8">
        <v>0</v>
      </c>
      <c r="T778" s="8">
        <v>0</v>
      </c>
      <c r="U778" s="8">
        <v>9648855</v>
      </c>
      <c r="V778" s="8">
        <v>9648855</v>
      </c>
      <c r="W778" s="8">
        <v>0</v>
      </c>
      <c r="X778" s="8">
        <v>0</v>
      </c>
      <c r="Y778" s="8">
        <v>0</v>
      </c>
    </row>
    <row r="779" spans="1:25" outlineLevel="2" x14ac:dyDescent="0.3">
      <c r="A779">
        <v>-1</v>
      </c>
      <c r="B779">
        <v>100</v>
      </c>
      <c r="C779" t="s">
        <v>168</v>
      </c>
      <c r="D779">
        <v>0</v>
      </c>
      <c r="E779">
        <v>149</v>
      </c>
      <c r="F779">
        <v>2023</v>
      </c>
      <c r="G779" t="s">
        <v>169</v>
      </c>
      <c r="H779">
        <v>10</v>
      </c>
      <c r="I779" t="s">
        <v>170</v>
      </c>
      <c r="J779" t="s">
        <v>171</v>
      </c>
      <c r="K779" t="s">
        <v>171</v>
      </c>
      <c r="L779" t="s">
        <v>274</v>
      </c>
      <c r="M779" s="8">
        <v>96151040.469999999</v>
      </c>
      <c r="N779" s="8">
        <v>0</v>
      </c>
      <c r="O779" s="8">
        <v>0</v>
      </c>
      <c r="P779" s="8">
        <v>95451412.280000001</v>
      </c>
      <c r="Q779" s="8">
        <v>3344898.07</v>
      </c>
      <c r="R779" s="8">
        <v>74571319.180000007</v>
      </c>
      <c r="S779" s="8">
        <v>0</v>
      </c>
      <c r="T779" s="8">
        <v>0</v>
      </c>
      <c r="U779" s="8">
        <v>96151040.469999999</v>
      </c>
      <c r="V779" s="8">
        <v>77916217.25</v>
      </c>
      <c r="W779" s="8">
        <v>0</v>
      </c>
      <c r="X779" s="8">
        <v>0</v>
      </c>
      <c r="Y779" s="8">
        <v>0</v>
      </c>
    </row>
    <row r="780" spans="1:25" outlineLevel="2" x14ac:dyDescent="0.3">
      <c r="A780">
        <v>-1</v>
      </c>
      <c r="B780">
        <v>100</v>
      </c>
      <c r="C780" t="s">
        <v>168</v>
      </c>
      <c r="D780">
        <v>0</v>
      </c>
      <c r="E780">
        <v>146</v>
      </c>
      <c r="F780">
        <v>2023</v>
      </c>
      <c r="G780" t="s">
        <v>169</v>
      </c>
      <c r="H780">
        <v>10</v>
      </c>
      <c r="I780" t="s">
        <v>170</v>
      </c>
      <c r="J780" t="s">
        <v>171</v>
      </c>
      <c r="K780" t="s">
        <v>171</v>
      </c>
      <c r="L780" t="s">
        <v>275</v>
      </c>
      <c r="M780" s="8">
        <v>97555.35</v>
      </c>
      <c r="N780" s="8">
        <v>0</v>
      </c>
      <c r="O780" s="8">
        <v>0</v>
      </c>
      <c r="P780" s="8">
        <v>97555.35</v>
      </c>
      <c r="Q780" s="8">
        <v>2641.39</v>
      </c>
      <c r="R780" s="8">
        <v>81524.72</v>
      </c>
      <c r="S780" s="8">
        <v>0</v>
      </c>
      <c r="T780" s="8">
        <v>0</v>
      </c>
      <c r="U780" s="8">
        <v>97555.35</v>
      </c>
      <c r="V780" s="8">
        <v>84166.11</v>
      </c>
      <c r="W780" s="8">
        <v>0</v>
      </c>
      <c r="X780" s="8">
        <v>0</v>
      </c>
      <c r="Y780" s="8">
        <v>0</v>
      </c>
    </row>
    <row r="781" spans="1:25" outlineLevel="2" x14ac:dyDescent="0.3">
      <c r="A781">
        <v>-1</v>
      </c>
      <c r="B781">
        <v>100</v>
      </c>
      <c r="C781" t="s">
        <v>168</v>
      </c>
      <c r="D781">
        <v>0</v>
      </c>
      <c r="E781">
        <v>150</v>
      </c>
      <c r="F781">
        <v>2023</v>
      </c>
      <c r="G781" t="s">
        <v>169</v>
      </c>
      <c r="H781">
        <v>10</v>
      </c>
      <c r="I781" t="s">
        <v>170</v>
      </c>
      <c r="J781" t="s">
        <v>171</v>
      </c>
      <c r="K781" t="s">
        <v>171</v>
      </c>
      <c r="L781" t="s">
        <v>276</v>
      </c>
      <c r="M781" s="8">
        <v>14912</v>
      </c>
      <c r="N781" s="8">
        <v>0</v>
      </c>
      <c r="O781" s="8">
        <v>0</v>
      </c>
      <c r="P781" s="8">
        <v>14912</v>
      </c>
      <c r="Q781" s="8">
        <v>0</v>
      </c>
      <c r="R781" s="8">
        <v>14912</v>
      </c>
      <c r="S781" s="8">
        <v>0</v>
      </c>
      <c r="T781" s="8">
        <v>0</v>
      </c>
      <c r="U781" s="8">
        <v>14912</v>
      </c>
      <c r="V781" s="8">
        <v>14912</v>
      </c>
      <c r="W781" s="8">
        <v>0</v>
      </c>
      <c r="X781" s="8">
        <v>0</v>
      </c>
      <c r="Y781" s="8">
        <v>0</v>
      </c>
    </row>
    <row r="782" spans="1:25" outlineLevel="2" x14ac:dyDescent="0.3">
      <c r="A782">
        <v>-1</v>
      </c>
      <c r="B782">
        <v>100</v>
      </c>
      <c r="C782" t="s">
        <v>168</v>
      </c>
      <c r="D782">
        <v>0</v>
      </c>
      <c r="E782">
        <v>457</v>
      </c>
      <c r="F782">
        <v>2023</v>
      </c>
      <c r="G782" t="s">
        <v>169</v>
      </c>
      <c r="H782">
        <v>10</v>
      </c>
      <c r="I782" t="s">
        <v>170</v>
      </c>
      <c r="J782" t="s">
        <v>171</v>
      </c>
      <c r="K782" t="s">
        <v>171</v>
      </c>
      <c r="L782" t="s">
        <v>277</v>
      </c>
      <c r="M782" s="8">
        <v>1252675</v>
      </c>
      <c r="N782" s="8">
        <v>0</v>
      </c>
      <c r="O782" s="8">
        <v>0</v>
      </c>
      <c r="P782" s="8">
        <v>1252675</v>
      </c>
      <c r="Q782" s="8">
        <v>55894.36</v>
      </c>
      <c r="R782" s="8">
        <v>945331.17</v>
      </c>
      <c r="S782" s="8">
        <v>0</v>
      </c>
      <c r="T782" s="8">
        <v>0</v>
      </c>
      <c r="U782" s="8">
        <v>1252675</v>
      </c>
      <c r="V782" s="8">
        <v>1001225.53</v>
      </c>
      <c r="W782" s="8">
        <v>0</v>
      </c>
      <c r="X782" s="8">
        <v>0</v>
      </c>
      <c r="Y782" s="8">
        <v>0</v>
      </c>
    </row>
    <row r="783" spans="1:25" outlineLevel="2" x14ac:dyDescent="0.3">
      <c r="A783">
        <v>-1</v>
      </c>
      <c r="B783">
        <v>100</v>
      </c>
      <c r="C783" t="s">
        <v>168</v>
      </c>
      <c r="D783">
        <v>0</v>
      </c>
      <c r="E783">
        <v>458</v>
      </c>
      <c r="F783">
        <v>2023</v>
      </c>
      <c r="G783" t="s">
        <v>169</v>
      </c>
      <c r="H783">
        <v>10</v>
      </c>
      <c r="I783" t="s">
        <v>170</v>
      </c>
      <c r="J783" t="s">
        <v>171</v>
      </c>
      <c r="K783" t="s">
        <v>171</v>
      </c>
      <c r="L783" t="s">
        <v>278</v>
      </c>
      <c r="M783" s="8">
        <v>4617753</v>
      </c>
      <c r="N783" s="8">
        <v>0</v>
      </c>
      <c r="O783" s="8">
        <v>0</v>
      </c>
      <c r="P783" s="8">
        <v>4617753</v>
      </c>
      <c r="Q783" s="8">
        <v>206044.14</v>
      </c>
      <c r="R783" s="8">
        <v>3484787.31</v>
      </c>
      <c r="S783" s="8">
        <v>0</v>
      </c>
      <c r="T783" s="8">
        <v>0</v>
      </c>
      <c r="U783" s="8">
        <v>4617753</v>
      </c>
      <c r="V783" s="8">
        <v>3690831.45</v>
      </c>
      <c r="W783" s="8">
        <v>0</v>
      </c>
      <c r="X783" s="8">
        <v>0</v>
      </c>
      <c r="Y783" s="8">
        <v>0</v>
      </c>
    </row>
    <row r="784" spans="1:25" outlineLevel="2" x14ac:dyDescent="0.3">
      <c r="A784">
        <v>-1</v>
      </c>
      <c r="B784">
        <v>100</v>
      </c>
      <c r="C784" t="s">
        <v>168</v>
      </c>
      <c r="D784">
        <v>0</v>
      </c>
      <c r="E784">
        <v>459</v>
      </c>
      <c r="F784">
        <v>2023</v>
      </c>
      <c r="G784" t="s">
        <v>169</v>
      </c>
      <c r="H784">
        <v>10</v>
      </c>
      <c r="I784" t="s">
        <v>170</v>
      </c>
      <c r="J784" t="s">
        <v>171</v>
      </c>
      <c r="K784" t="s">
        <v>171</v>
      </c>
      <c r="L784" t="s">
        <v>279</v>
      </c>
      <c r="M784" s="8">
        <v>53749</v>
      </c>
      <c r="N784" s="8">
        <v>0</v>
      </c>
      <c r="O784" s="8">
        <v>0</v>
      </c>
      <c r="P784" s="8">
        <v>53749</v>
      </c>
      <c r="Q784" s="8">
        <v>2398.2800000000002</v>
      </c>
      <c r="R784" s="8">
        <v>40561.68</v>
      </c>
      <c r="S784" s="8">
        <v>0</v>
      </c>
      <c r="T784" s="8">
        <v>0</v>
      </c>
      <c r="U784" s="8">
        <v>53749</v>
      </c>
      <c r="V784" s="8">
        <v>42959.96</v>
      </c>
      <c r="W784" s="8">
        <v>0</v>
      </c>
      <c r="X784" s="8">
        <v>0</v>
      </c>
      <c r="Y784" s="8">
        <v>0</v>
      </c>
    </row>
    <row r="785" spans="1:25" outlineLevel="2" x14ac:dyDescent="0.3">
      <c r="A785">
        <v>-1</v>
      </c>
      <c r="B785">
        <v>100</v>
      </c>
      <c r="C785" t="s">
        <v>168</v>
      </c>
      <c r="D785">
        <v>0</v>
      </c>
      <c r="E785">
        <v>438</v>
      </c>
      <c r="F785">
        <v>2023</v>
      </c>
      <c r="G785" t="s">
        <v>169</v>
      </c>
      <c r="H785">
        <v>10</v>
      </c>
      <c r="I785" t="s">
        <v>170</v>
      </c>
      <c r="J785" t="s">
        <v>171</v>
      </c>
      <c r="K785" t="s">
        <v>171</v>
      </c>
      <c r="L785" t="s">
        <v>280</v>
      </c>
      <c r="M785" s="8">
        <v>0</v>
      </c>
      <c r="N785" s="8">
        <v>0</v>
      </c>
      <c r="O785" s="8">
        <v>0</v>
      </c>
      <c r="P785" s="8">
        <v>0</v>
      </c>
      <c r="Q785" s="8">
        <v>0</v>
      </c>
      <c r="R785" s="8">
        <v>0</v>
      </c>
      <c r="S785" s="8">
        <v>0</v>
      </c>
      <c r="T785" s="8">
        <v>0</v>
      </c>
      <c r="U785" s="8">
        <v>0</v>
      </c>
      <c r="V785" s="8">
        <v>0</v>
      </c>
      <c r="W785" s="8">
        <v>0</v>
      </c>
      <c r="X785" s="8">
        <v>0</v>
      </c>
      <c r="Y785" s="8">
        <v>0</v>
      </c>
    </row>
    <row r="786" spans="1:25" outlineLevel="2" x14ac:dyDescent="0.3">
      <c r="A786">
        <v>-1</v>
      </c>
      <c r="B786">
        <v>100</v>
      </c>
      <c r="C786" t="s">
        <v>168</v>
      </c>
      <c r="D786">
        <v>0</v>
      </c>
      <c r="E786">
        <v>439</v>
      </c>
      <c r="F786">
        <v>2023</v>
      </c>
      <c r="G786" t="s">
        <v>169</v>
      </c>
      <c r="H786">
        <v>10</v>
      </c>
      <c r="I786" t="s">
        <v>170</v>
      </c>
      <c r="J786" t="s">
        <v>171</v>
      </c>
      <c r="K786" t="s">
        <v>171</v>
      </c>
      <c r="L786" t="s">
        <v>281</v>
      </c>
      <c r="M786" s="8">
        <v>0</v>
      </c>
      <c r="N786" s="8">
        <v>0</v>
      </c>
      <c r="O786" s="8">
        <v>0</v>
      </c>
      <c r="P786" s="8">
        <v>0</v>
      </c>
      <c r="Q786" s="8">
        <v>0</v>
      </c>
      <c r="R786" s="8">
        <v>0</v>
      </c>
      <c r="S786" s="8">
        <v>0</v>
      </c>
      <c r="T786" s="8">
        <v>0</v>
      </c>
      <c r="U786" s="8">
        <v>0</v>
      </c>
      <c r="V786" s="8">
        <v>0</v>
      </c>
      <c r="W786" s="8">
        <v>0</v>
      </c>
      <c r="X786" s="8">
        <v>0</v>
      </c>
      <c r="Y786" s="8">
        <v>0</v>
      </c>
    </row>
    <row r="787" spans="1:25" outlineLevel="2" x14ac:dyDescent="0.3">
      <c r="A787">
        <v>-1</v>
      </c>
      <c r="B787">
        <v>100</v>
      </c>
      <c r="C787" t="s">
        <v>168</v>
      </c>
      <c r="D787">
        <v>0</v>
      </c>
      <c r="E787">
        <v>287</v>
      </c>
      <c r="F787">
        <v>2023</v>
      </c>
      <c r="G787" t="s">
        <v>169</v>
      </c>
      <c r="H787">
        <v>10</v>
      </c>
      <c r="I787" t="s">
        <v>170</v>
      </c>
      <c r="J787" t="s">
        <v>171</v>
      </c>
      <c r="K787" t="s">
        <v>171</v>
      </c>
      <c r="L787" t="s">
        <v>282</v>
      </c>
      <c r="M787" s="8">
        <v>103618.65</v>
      </c>
      <c r="N787" s="8">
        <v>0</v>
      </c>
      <c r="O787" s="8">
        <v>0</v>
      </c>
      <c r="P787" s="8">
        <v>103618.65</v>
      </c>
      <c r="Q787" s="8">
        <v>0</v>
      </c>
      <c r="R787" s="8">
        <v>0</v>
      </c>
      <c r="S787" s="8">
        <v>0</v>
      </c>
      <c r="T787" s="8">
        <v>0</v>
      </c>
      <c r="U787" s="8">
        <v>103618.65</v>
      </c>
      <c r="V787" s="8">
        <v>0</v>
      </c>
      <c r="W787" s="8">
        <v>0</v>
      </c>
      <c r="X787" s="8">
        <v>0</v>
      </c>
      <c r="Y787" s="8">
        <v>0</v>
      </c>
    </row>
    <row r="788" spans="1:25" outlineLevel="2" x14ac:dyDescent="0.3">
      <c r="A788">
        <v>-1</v>
      </c>
      <c r="B788">
        <v>100</v>
      </c>
      <c r="C788" t="s">
        <v>168</v>
      </c>
      <c r="D788">
        <v>0</v>
      </c>
      <c r="E788">
        <v>428</v>
      </c>
      <c r="F788">
        <v>2023</v>
      </c>
      <c r="G788" t="s">
        <v>169</v>
      </c>
      <c r="H788">
        <v>10</v>
      </c>
      <c r="I788" t="s">
        <v>170</v>
      </c>
      <c r="J788" t="s">
        <v>171</v>
      </c>
      <c r="K788" t="s">
        <v>171</v>
      </c>
      <c r="L788" t="s">
        <v>283</v>
      </c>
      <c r="M788" s="8">
        <v>650886.38</v>
      </c>
      <c r="N788" s="8">
        <v>0</v>
      </c>
      <c r="O788" s="8">
        <v>0</v>
      </c>
      <c r="P788" s="8">
        <v>650886.38</v>
      </c>
      <c r="Q788" s="8">
        <v>0</v>
      </c>
      <c r="R788" s="8">
        <v>0</v>
      </c>
      <c r="S788" s="8">
        <v>0</v>
      </c>
      <c r="T788" s="8">
        <v>0</v>
      </c>
      <c r="U788" s="8">
        <v>650886.38</v>
      </c>
      <c r="V788" s="8">
        <v>0</v>
      </c>
      <c r="W788" s="8">
        <v>0</v>
      </c>
      <c r="X788" s="8">
        <v>0</v>
      </c>
      <c r="Y788" s="8">
        <v>0</v>
      </c>
    </row>
    <row r="789" spans="1:25" outlineLevel="2" x14ac:dyDescent="0.3">
      <c r="A789">
        <v>-1</v>
      </c>
      <c r="B789">
        <v>100</v>
      </c>
      <c r="C789" t="s">
        <v>168</v>
      </c>
      <c r="D789">
        <v>0</v>
      </c>
      <c r="E789">
        <v>481</v>
      </c>
      <c r="F789">
        <v>2023</v>
      </c>
      <c r="G789" t="s">
        <v>169</v>
      </c>
      <c r="H789">
        <v>10</v>
      </c>
      <c r="I789" t="s">
        <v>170</v>
      </c>
      <c r="J789" t="s">
        <v>171</v>
      </c>
      <c r="K789" t="s">
        <v>171</v>
      </c>
      <c r="L789" t="s">
        <v>284</v>
      </c>
      <c r="M789" s="8">
        <v>24500.54</v>
      </c>
      <c r="N789" s="8">
        <v>0</v>
      </c>
      <c r="O789" s="8">
        <v>0</v>
      </c>
      <c r="P789" s="8">
        <v>24500.54</v>
      </c>
      <c r="Q789" s="8">
        <v>0</v>
      </c>
      <c r="R789" s="8">
        <v>24500.54</v>
      </c>
      <c r="S789" s="8">
        <v>0</v>
      </c>
      <c r="T789" s="8">
        <v>0</v>
      </c>
      <c r="U789" s="8">
        <v>24500.54</v>
      </c>
      <c r="V789" s="8">
        <v>24500.54</v>
      </c>
      <c r="W789" s="8">
        <v>0</v>
      </c>
      <c r="X789" s="8">
        <v>0</v>
      </c>
      <c r="Y789" s="8">
        <v>0</v>
      </c>
    </row>
    <row r="790" spans="1:25" outlineLevel="2" x14ac:dyDescent="0.3">
      <c r="A790">
        <v>-1</v>
      </c>
      <c r="B790">
        <v>100</v>
      </c>
      <c r="C790" t="s">
        <v>168</v>
      </c>
      <c r="D790">
        <v>0</v>
      </c>
      <c r="E790">
        <v>498</v>
      </c>
      <c r="F790">
        <v>2023</v>
      </c>
      <c r="G790" t="s">
        <v>169</v>
      </c>
      <c r="H790">
        <v>10</v>
      </c>
      <c r="I790" t="s">
        <v>170</v>
      </c>
      <c r="J790" t="s">
        <v>171</v>
      </c>
      <c r="K790" t="s">
        <v>171</v>
      </c>
      <c r="L790" t="s">
        <v>285</v>
      </c>
      <c r="M790" s="8">
        <v>-1408.68</v>
      </c>
      <c r="N790" s="8">
        <v>0</v>
      </c>
      <c r="O790" s="8">
        <v>0</v>
      </c>
      <c r="P790" s="8">
        <v>-1408.68</v>
      </c>
      <c r="Q790" s="8">
        <v>-125.65</v>
      </c>
      <c r="R790" s="8">
        <v>-1283.03</v>
      </c>
      <c r="S790" s="8">
        <v>0</v>
      </c>
      <c r="T790" s="8">
        <v>0</v>
      </c>
      <c r="U790" s="8">
        <v>-1408.68</v>
      </c>
      <c r="V790" s="8">
        <v>-1408.68</v>
      </c>
      <c r="W790" s="8">
        <v>0</v>
      </c>
      <c r="X790" s="8">
        <v>0</v>
      </c>
      <c r="Y790" s="8">
        <v>0</v>
      </c>
    </row>
    <row r="791" spans="1:25" outlineLevel="2" x14ac:dyDescent="0.3">
      <c r="A791">
        <v>-1</v>
      </c>
      <c r="B791">
        <v>100</v>
      </c>
      <c r="C791" t="s">
        <v>168</v>
      </c>
      <c r="D791">
        <v>0</v>
      </c>
      <c r="E791">
        <v>230</v>
      </c>
      <c r="F791">
        <v>2023</v>
      </c>
      <c r="G791" t="s">
        <v>169</v>
      </c>
      <c r="H791">
        <v>10</v>
      </c>
      <c r="I791" t="s">
        <v>170</v>
      </c>
      <c r="J791" t="s">
        <v>171</v>
      </c>
      <c r="K791" t="s">
        <v>171</v>
      </c>
      <c r="L791" t="s">
        <v>286</v>
      </c>
      <c r="M791" s="8">
        <v>25759.69</v>
      </c>
      <c r="N791" s="8">
        <v>0</v>
      </c>
      <c r="O791" s="8">
        <v>0</v>
      </c>
      <c r="P791" s="8">
        <v>25759.69</v>
      </c>
      <c r="Q791" s="8">
        <v>0</v>
      </c>
      <c r="R791" s="8">
        <v>25759.69</v>
      </c>
      <c r="S791" s="8">
        <v>0</v>
      </c>
      <c r="T791" s="8">
        <v>0</v>
      </c>
      <c r="U791" s="8">
        <v>25759.69</v>
      </c>
      <c r="V791" s="8">
        <v>25759.69</v>
      </c>
      <c r="W791" s="8">
        <v>0</v>
      </c>
      <c r="X791" s="8">
        <v>0</v>
      </c>
      <c r="Y791" s="8">
        <v>0</v>
      </c>
    </row>
    <row r="792" spans="1:25" outlineLevel="2" x14ac:dyDescent="0.3">
      <c r="A792">
        <v>-1</v>
      </c>
      <c r="B792">
        <v>100</v>
      </c>
      <c r="C792" t="s">
        <v>168</v>
      </c>
      <c r="D792">
        <v>0</v>
      </c>
      <c r="E792">
        <v>197</v>
      </c>
      <c r="F792">
        <v>2023</v>
      </c>
      <c r="G792" t="s">
        <v>169</v>
      </c>
      <c r="H792">
        <v>10</v>
      </c>
      <c r="I792" t="s">
        <v>170</v>
      </c>
      <c r="J792" t="s">
        <v>171</v>
      </c>
      <c r="K792" t="s">
        <v>171</v>
      </c>
      <c r="L792" t="s">
        <v>287</v>
      </c>
      <c r="M792" s="8">
        <v>45104791.619999997</v>
      </c>
      <c r="N792" s="8">
        <v>0</v>
      </c>
      <c r="O792" s="8">
        <v>0</v>
      </c>
      <c r="P792" s="8">
        <v>43473627.990000002</v>
      </c>
      <c r="Q792" s="8">
        <v>1349738.95</v>
      </c>
      <c r="R792" s="8">
        <v>36009370.329999998</v>
      </c>
      <c r="S792" s="8">
        <v>0</v>
      </c>
      <c r="T792" s="8">
        <v>0</v>
      </c>
      <c r="U792" s="8">
        <v>45104791.619999997</v>
      </c>
      <c r="V792" s="8">
        <v>37359109.280000001</v>
      </c>
      <c r="W792" s="8">
        <v>0</v>
      </c>
      <c r="X792" s="8">
        <v>0</v>
      </c>
      <c r="Y792" s="8">
        <v>0</v>
      </c>
    </row>
    <row r="793" spans="1:25" outlineLevel="2" x14ac:dyDescent="0.3">
      <c r="A793">
        <v>-1</v>
      </c>
      <c r="B793">
        <v>100</v>
      </c>
      <c r="C793" t="s">
        <v>168</v>
      </c>
      <c r="D793">
        <v>0</v>
      </c>
      <c r="E793">
        <v>484</v>
      </c>
      <c r="F793">
        <v>2023</v>
      </c>
      <c r="G793" t="s">
        <v>169</v>
      </c>
      <c r="H793">
        <v>10</v>
      </c>
      <c r="I793" t="s">
        <v>170</v>
      </c>
      <c r="J793" t="s">
        <v>171</v>
      </c>
      <c r="K793" t="s">
        <v>171</v>
      </c>
      <c r="L793" t="s">
        <v>288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</row>
    <row r="794" spans="1:25" outlineLevel="2" x14ac:dyDescent="0.3">
      <c r="A794">
        <v>-1</v>
      </c>
      <c r="B794">
        <v>100</v>
      </c>
      <c r="C794" t="s">
        <v>168</v>
      </c>
      <c r="D794">
        <v>0</v>
      </c>
      <c r="E794">
        <v>482</v>
      </c>
      <c r="F794">
        <v>2023</v>
      </c>
      <c r="G794" t="s">
        <v>169</v>
      </c>
      <c r="H794">
        <v>10</v>
      </c>
      <c r="I794" t="s">
        <v>170</v>
      </c>
      <c r="J794" t="s">
        <v>171</v>
      </c>
      <c r="K794" t="s">
        <v>171</v>
      </c>
      <c r="L794" t="s">
        <v>289</v>
      </c>
      <c r="M794" s="8">
        <v>0</v>
      </c>
      <c r="N794" s="8">
        <v>0</v>
      </c>
      <c r="O794" s="8">
        <v>0</v>
      </c>
      <c r="P794" s="8">
        <v>0</v>
      </c>
      <c r="Q794" s="8">
        <v>0</v>
      </c>
      <c r="R794" s="8">
        <v>0</v>
      </c>
      <c r="S794" s="8">
        <v>0</v>
      </c>
      <c r="T794" s="8">
        <v>0</v>
      </c>
      <c r="U794" s="8">
        <v>0</v>
      </c>
      <c r="V794" s="8">
        <v>0</v>
      </c>
      <c r="W794" s="8">
        <v>0</v>
      </c>
      <c r="X794" s="8">
        <v>0</v>
      </c>
      <c r="Y794" s="8">
        <v>0</v>
      </c>
    </row>
    <row r="795" spans="1:25" outlineLevel="2" x14ac:dyDescent="0.3">
      <c r="A795">
        <v>-1</v>
      </c>
      <c r="B795">
        <v>100</v>
      </c>
      <c r="C795" t="s">
        <v>168</v>
      </c>
      <c r="D795">
        <v>0</v>
      </c>
      <c r="E795">
        <v>488</v>
      </c>
      <c r="F795">
        <v>2023</v>
      </c>
      <c r="G795" t="s">
        <v>169</v>
      </c>
      <c r="H795">
        <v>10</v>
      </c>
      <c r="I795" t="s">
        <v>170</v>
      </c>
      <c r="J795" t="s">
        <v>171</v>
      </c>
      <c r="K795" t="s">
        <v>171</v>
      </c>
      <c r="L795" t="s">
        <v>290</v>
      </c>
      <c r="M795" s="8">
        <v>257328</v>
      </c>
      <c r="N795" s="8">
        <v>0</v>
      </c>
      <c r="O795" s="8">
        <v>0</v>
      </c>
      <c r="P795" s="8">
        <v>257328</v>
      </c>
      <c r="Q795" s="8">
        <v>0</v>
      </c>
      <c r="R795" s="8">
        <v>0</v>
      </c>
      <c r="S795" s="8">
        <v>0</v>
      </c>
      <c r="T795" s="8">
        <v>0</v>
      </c>
      <c r="U795" s="8">
        <v>257328</v>
      </c>
      <c r="V795" s="8">
        <v>0</v>
      </c>
      <c r="W795" s="8">
        <v>0</v>
      </c>
      <c r="X795" s="8">
        <v>0</v>
      </c>
      <c r="Y795" s="8">
        <v>0</v>
      </c>
    </row>
    <row r="796" spans="1:25" outlineLevel="2" x14ac:dyDescent="0.3">
      <c r="A796">
        <v>-1</v>
      </c>
      <c r="B796">
        <v>100</v>
      </c>
      <c r="C796" t="s">
        <v>168</v>
      </c>
      <c r="D796">
        <v>0</v>
      </c>
      <c r="E796">
        <v>198</v>
      </c>
      <c r="F796">
        <v>2023</v>
      </c>
      <c r="G796" t="s">
        <v>169</v>
      </c>
      <c r="H796">
        <v>10</v>
      </c>
      <c r="I796" t="s">
        <v>170</v>
      </c>
      <c r="J796" t="s">
        <v>171</v>
      </c>
      <c r="K796" t="s">
        <v>171</v>
      </c>
      <c r="L796" t="s">
        <v>291</v>
      </c>
      <c r="M796" s="8">
        <v>8355307.1900000004</v>
      </c>
      <c r="N796" s="8">
        <v>0</v>
      </c>
      <c r="O796" s="8">
        <v>0</v>
      </c>
      <c r="P796" s="8">
        <v>8318849.9400000004</v>
      </c>
      <c r="Q796" s="8">
        <v>363271.25</v>
      </c>
      <c r="R796" s="8">
        <v>6427977.9900000002</v>
      </c>
      <c r="S796" s="8">
        <v>0</v>
      </c>
      <c r="T796" s="8">
        <v>0</v>
      </c>
      <c r="U796" s="8">
        <v>8355307.1900000004</v>
      </c>
      <c r="V796" s="8">
        <v>6791249.2400000002</v>
      </c>
      <c r="W796" s="8">
        <v>0</v>
      </c>
      <c r="X796" s="8">
        <v>0</v>
      </c>
      <c r="Y796" s="8">
        <v>0</v>
      </c>
    </row>
    <row r="797" spans="1:25" outlineLevel="2" x14ac:dyDescent="0.3">
      <c r="A797">
        <v>-1</v>
      </c>
      <c r="B797">
        <v>100</v>
      </c>
      <c r="C797" t="s">
        <v>168</v>
      </c>
      <c r="D797">
        <v>0</v>
      </c>
      <c r="E797">
        <v>452</v>
      </c>
      <c r="F797">
        <v>2023</v>
      </c>
      <c r="G797" t="s">
        <v>169</v>
      </c>
      <c r="H797">
        <v>10</v>
      </c>
      <c r="I797" t="s">
        <v>170</v>
      </c>
      <c r="J797" t="s">
        <v>171</v>
      </c>
      <c r="K797" t="s">
        <v>171</v>
      </c>
      <c r="L797" t="s">
        <v>292</v>
      </c>
      <c r="M797" s="8">
        <v>0</v>
      </c>
      <c r="N797" s="8">
        <v>0</v>
      </c>
      <c r="O797" s="8">
        <v>0</v>
      </c>
      <c r="P797" s="8">
        <v>0</v>
      </c>
      <c r="Q797" s="8">
        <v>0</v>
      </c>
      <c r="R797" s="8">
        <v>0</v>
      </c>
      <c r="S797" s="8">
        <v>0</v>
      </c>
      <c r="T797" s="8">
        <v>0</v>
      </c>
      <c r="U797" s="8">
        <v>0</v>
      </c>
      <c r="V797" s="8">
        <v>0</v>
      </c>
      <c r="W797" s="8">
        <v>0</v>
      </c>
      <c r="X797" s="8">
        <v>0</v>
      </c>
      <c r="Y797" s="8">
        <v>0</v>
      </c>
    </row>
    <row r="798" spans="1:25" outlineLevel="2" x14ac:dyDescent="0.3">
      <c r="A798">
        <v>-1</v>
      </c>
      <c r="B798">
        <v>100</v>
      </c>
      <c r="C798" t="s">
        <v>168</v>
      </c>
      <c r="D798">
        <v>0</v>
      </c>
      <c r="E798">
        <v>229</v>
      </c>
      <c r="F798">
        <v>2023</v>
      </c>
      <c r="G798" t="s">
        <v>169</v>
      </c>
      <c r="H798">
        <v>10</v>
      </c>
      <c r="I798" t="s">
        <v>170</v>
      </c>
      <c r="J798" t="s">
        <v>171</v>
      </c>
      <c r="K798" t="s">
        <v>171</v>
      </c>
      <c r="L798" t="s">
        <v>293</v>
      </c>
      <c r="M798" s="8">
        <v>411943.82</v>
      </c>
      <c r="N798" s="8">
        <v>0</v>
      </c>
      <c r="O798" s="8">
        <v>0</v>
      </c>
      <c r="P798" s="8">
        <v>411943.82</v>
      </c>
      <c r="Q798" s="8">
        <v>0</v>
      </c>
      <c r="R798" s="8">
        <v>0</v>
      </c>
      <c r="S798" s="8">
        <v>0</v>
      </c>
      <c r="T798" s="8">
        <v>0</v>
      </c>
      <c r="U798" s="8">
        <v>411943.82</v>
      </c>
      <c r="V798" s="8">
        <v>0</v>
      </c>
      <c r="W798" s="8">
        <v>0</v>
      </c>
      <c r="X798" s="8">
        <v>0</v>
      </c>
      <c r="Y798" s="8">
        <v>0</v>
      </c>
    </row>
    <row r="799" spans="1:25" outlineLevel="2" x14ac:dyDescent="0.3">
      <c r="A799">
        <v>-1</v>
      </c>
      <c r="B799">
        <v>100</v>
      </c>
      <c r="C799" t="s">
        <v>168</v>
      </c>
      <c r="D799">
        <v>0</v>
      </c>
      <c r="E799">
        <v>200</v>
      </c>
      <c r="F799">
        <v>2023</v>
      </c>
      <c r="G799" t="s">
        <v>169</v>
      </c>
      <c r="H799">
        <v>10</v>
      </c>
      <c r="I799" t="s">
        <v>170</v>
      </c>
      <c r="J799" t="s">
        <v>171</v>
      </c>
      <c r="K799" t="s">
        <v>171</v>
      </c>
      <c r="L799" t="s">
        <v>294</v>
      </c>
      <c r="M799" s="8">
        <v>650376</v>
      </c>
      <c r="N799" s="8">
        <v>0</v>
      </c>
      <c r="O799" s="8">
        <v>0</v>
      </c>
      <c r="P799" s="8">
        <v>650376</v>
      </c>
      <c r="Q799" s="8">
        <v>7739.47</v>
      </c>
      <c r="R799" s="8">
        <v>191509.86</v>
      </c>
      <c r="S799" s="8">
        <v>0</v>
      </c>
      <c r="T799" s="8">
        <v>0</v>
      </c>
      <c r="U799" s="8">
        <v>650376</v>
      </c>
      <c r="V799" s="8">
        <v>199249.33</v>
      </c>
      <c r="W799" s="8">
        <v>0</v>
      </c>
      <c r="X799" s="8">
        <v>0</v>
      </c>
      <c r="Y799" s="8">
        <v>0</v>
      </c>
    </row>
    <row r="800" spans="1:25" outlineLevel="2" x14ac:dyDescent="0.3">
      <c r="A800">
        <v>-1</v>
      </c>
      <c r="B800">
        <v>100</v>
      </c>
      <c r="C800" t="s">
        <v>168</v>
      </c>
      <c r="D800">
        <v>0</v>
      </c>
      <c r="E800">
        <v>199</v>
      </c>
      <c r="F800">
        <v>2023</v>
      </c>
      <c r="G800" t="s">
        <v>169</v>
      </c>
      <c r="H800">
        <v>10</v>
      </c>
      <c r="I800" t="s">
        <v>170</v>
      </c>
      <c r="J800" t="s">
        <v>171</v>
      </c>
      <c r="K800" t="s">
        <v>171</v>
      </c>
      <c r="L800" t="s">
        <v>295</v>
      </c>
      <c r="M800" s="8">
        <v>50407</v>
      </c>
      <c r="N800" s="8">
        <v>0</v>
      </c>
      <c r="O800" s="8">
        <v>0</v>
      </c>
      <c r="P800" s="8">
        <v>50407</v>
      </c>
      <c r="Q800" s="8">
        <v>965.4</v>
      </c>
      <c r="R800" s="8">
        <v>47028.2</v>
      </c>
      <c r="S800" s="8">
        <v>0</v>
      </c>
      <c r="T800" s="8">
        <v>0</v>
      </c>
      <c r="U800" s="8">
        <v>50407</v>
      </c>
      <c r="V800" s="8">
        <v>47993.599999999999</v>
      </c>
      <c r="W800" s="8">
        <v>0</v>
      </c>
      <c r="X800" s="8">
        <v>0</v>
      </c>
      <c r="Y800" s="8">
        <v>0</v>
      </c>
    </row>
    <row r="801" spans="1:25" outlineLevel="2" x14ac:dyDescent="0.3">
      <c r="A801">
        <v>-1</v>
      </c>
      <c r="B801">
        <v>100</v>
      </c>
      <c r="C801" t="s">
        <v>168</v>
      </c>
      <c r="D801">
        <v>0</v>
      </c>
      <c r="E801">
        <v>352</v>
      </c>
      <c r="F801">
        <v>2023</v>
      </c>
      <c r="G801" t="s">
        <v>169</v>
      </c>
      <c r="H801">
        <v>10</v>
      </c>
      <c r="I801" t="s">
        <v>170</v>
      </c>
      <c r="J801" t="s">
        <v>171</v>
      </c>
      <c r="K801" t="s">
        <v>171</v>
      </c>
      <c r="L801" t="s">
        <v>296</v>
      </c>
      <c r="M801" s="8">
        <v>36505877.229999997</v>
      </c>
      <c r="N801" s="8">
        <v>0</v>
      </c>
      <c r="O801" s="8">
        <v>0</v>
      </c>
      <c r="P801" s="8">
        <v>36505877.229999997</v>
      </c>
      <c r="Q801" s="8">
        <v>405898.34</v>
      </c>
      <c r="R801" s="8">
        <v>33940759.729999997</v>
      </c>
      <c r="S801" s="8">
        <v>0</v>
      </c>
      <c r="T801" s="8">
        <v>0</v>
      </c>
      <c r="U801" s="8">
        <v>36505877.229999997</v>
      </c>
      <c r="V801" s="8">
        <v>34346658.07</v>
      </c>
      <c r="W801" s="8">
        <v>0</v>
      </c>
      <c r="X801" s="8">
        <v>0</v>
      </c>
      <c r="Y801" s="8">
        <v>0</v>
      </c>
    </row>
    <row r="802" spans="1:25" outlineLevel="2" x14ac:dyDescent="0.3">
      <c r="A802">
        <v>-1</v>
      </c>
      <c r="B802">
        <v>100</v>
      </c>
      <c r="C802" t="s">
        <v>168</v>
      </c>
      <c r="D802">
        <v>0</v>
      </c>
      <c r="E802">
        <v>196</v>
      </c>
      <c r="F802">
        <v>2023</v>
      </c>
      <c r="G802" t="s">
        <v>169</v>
      </c>
      <c r="H802">
        <v>10</v>
      </c>
      <c r="I802" t="s">
        <v>170</v>
      </c>
      <c r="J802" t="s">
        <v>171</v>
      </c>
      <c r="K802" t="s">
        <v>171</v>
      </c>
      <c r="L802" t="s">
        <v>297</v>
      </c>
      <c r="M802" s="8">
        <v>197767</v>
      </c>
      <c r="N802" s="8">
        <v>0</v>
      </c>
      <c r="O802" s="8">
        <v>0</v>
      </c>
      <c r="P802" s="8">
        <v>0</v>
      </c>
      <c r="Q802" s="8">
        <v>0</v>
      </c>
      <c r="R802" s="8">
        <v>197767</v>
      </c>
      <c r="S802" s="8">
        <v>0</v>
      </c>
      <c r="T802" s="8">
        <v>0</v>
      </c>
      <c r="U802" s="8">
        <v>197767</v>
      </c>
      <c r="V802" s="8">
        <v>197767</v>
      </c>
      <c r="W802" s="8">
        <v>0</v>
      </c>
      <c r="X802" s="8">
        <v>0</v>
      </c>
      <c r="Y802" s="8">
        <v>0</v>
      </c>
    </row>
    <row r="803" spans="1:25" outlineLevel="2" x14ac:dyDescent="0.3">
      <c r="A803">
        <v>-1</v>
      </c>
      <c r="B803">
        <v>100</v>
      </c>
      <c r="C803" t="s">
        <v>168</v>
      </c>
      <c r="D803">
        <v>0</v>
      </c>
      <c r="E803">
        <v>473</v>
      </c>
      <c r="F803">
        <v>2023</v>
      </c>
      <c r="G803" t="s">
        <v>169</v>
      </c>
      <c r="H803">
        <v>10</v>
      </c>
      <c r="I803" t="s">
        <v>170</v>
      </c>
      <c r="J803" t="s">
        <v>171</v>
      </c>
      <c r="K803" t="s">
        <v>171</v>
      </c>
      <c r="L803" t="s">
        <v>298</v>
      </c>
      <c r="M803" s="8">
        <v>8339198.8899999997</v>
      </c>
      <c r="N803" s="8">
        <v>0</v>
      </c>
      <c r="O803" s="8">
        <v>0</v>
      </c>
      <c r="P803" s="8">
        <v>8339198.8899999997</v>
      </c>
      <c r="Q803" s="8">
        <v>301612.12</v>
      </c>
      <c r="R803" s="8">
        <v>7956316.4100000001</v>
      </c>
      <c r="S803" s="8">
        <v>0</v>
      </c>
      <c r="T803" s="8">
        <v>0</v>
      </c>
      <c r="U803" s="8">
        <v>8339198.8899999997</v>
      </c>
      <c r="V803" s="8">
        <v>8257928.5300000003</v>
      </c>
      <c r="W803" s="8">
        <v>0</v>
      </c>
      <c r="X803" s="8">
        <v>0</v>
      </c>
      <c r="Y803" s="8">
        <v>0</v>
      </c>
    </row>
    <row r="804" spans="1:25" outlineLevel="2" x14ac:dyDescent="0.3">
      <c r="A804">
        <v>-1</v>
      </c>
      <c r="B804">
        <v>100</v>
      </c>
      <c r="C804" t="s">
        <v>168</v>
      </c>
      <c r="D804">
        <v>0</v>
      </c>
      <c r="E804">
        <v>378</v>
      </c>
      <c r="F804">
        <v>2023</v>
      </c>
      <c r="G804" t="s">
        <v>169</v>
      </c>
      <c r="H804">
        <v>10</v>
      </c>
      <c r="I804" t="s">
        <v>170</v>
      </c>
      <c r="J804" t="s">
        <v>171</v>
      </c>
      <c r="K804" t="s">
        <v>171</v>
      </c>
      <c r="L804" t="s">
        <v>299</v>
      </c>
      <c r="M804" s="8">
        <v>22323815.719999999</v>
      </c>
      <c r="N804" s="8">
        <v>0</v>
      </c>
      <c r="O804" s="8">
        <v>0</v>
      </c>
      <c r="P804" s="8">
        <v>22323815.719999999</v>
      </c>
      <c r="Q804" s="8">
        <v>293817.44</v>
      </c>
      <c r="R804" s="8">
        <v>20988977.25</v>
      </c>
      <c r="S804" s="8">
        <v>0</v>
      </c>
      <c r="T804" s="8">
        <v>0</v>
      </c>
      <c r="U804" s="8">
        <v>22323815.719999999</v>
      </c>
      <c r="V804" s="8">
        <v>21282794.690000001</v>
      </c>
      <c r="W804" s="8">
        <v>0</v>
      </c>
      <c r="X804" s="8">
        <v>0</v>
      </c>
      <c r="Y804" s="8">
        <v>0</v>
      </c>
    </row>
    <row r="805" spans="1:25" outlineLevel="2" x14ac:dyDescent="0.3">
      <c r="A805">
        <v>-1</v>
      </c>
      <c r="B805">
        <v>100</v>
      </c>
      <c r="C805" t="s">
        <v>168</v>
      </c>
      <c r="D805">
        <v>0</v>
      </c>
      <c r="E805">
        <v>353</v>
      </c>
      <c r="F805">
        <v>2023</v>
      </c>
      <c r="G805" t="s">
        <v>169</v>
      </c>
      <c r="H805">
        <v>10</v>
      </c>
      <c r="I805" t="s">
        <v>170</v>
      </c>
      <c r="J805" t="s">
        <v>171</v>
      </c>
      <c r="K805" t="s">
        <v>171</v>
      </c>
      <c r="L805" t="s">
        <v>300</v>
      </c>
      <c r="M805" s="8">
        <v>14735406.390000001</v>
      </c>
      <c r="N805" s="8">
        <v>0</v>
      </c>
      <c r="O805" s="8">
        <v>0</v>
      </c>
      <c r="P805" s="8">
        <v>14735406.390000001</v>
      </c>
      <c r="Q805" s="8">
        <v>-57121.25</v>
      </c>
      <c r="R805" s="8">
        <v>14696425.48</v>
      </c>
      <c r="S805" s="8">
        <v>0</v>
      </c>
      <c r="T805" s="8">
        <v>0</v>
      </c>
      <c r="U805" s="8">
        <v>14735406.390000001</v>
      </c>
      <c r="V805" s="8">
        <v>14639304.23</v>
      </c>
      <c r="W805" s="8">
        <v>0</v>
      </c>
      <c r="X805" s="8">
        <v>0</v>
      </c>
      <c r="Y805" s="8">
        <v>0</v>
      </c>
    </row>
    <row r="806" spans="1:25" outlineLevel="2" x14ac:dyDescent="0.3">
      <c r="A806">
        <v>-1</v>
      </c>
      <c r="B806">
        <v>100</v>
      </c>
      <c r="C806" t="s">
        <v>168</v>
      </c>
      <c r="D806">
        <v>0</v>
      </c>
      <c r="E806">
        <v>354</v>
      </c>
      <c r="F806">
        <v>2023</v>
      </c>
      <c r="G806" t="s">
        <v>169</v>
      </c>
      <c r="H806">
        <v>10</v>
      </c>
      <c r="I806" t="s">
        <v>170</v>
      </c>
      <c r="J806" t="s">
        <v>171</v>
      </c>
      <c r="K806" t="s">
        <v>171</v>
      </c>
      <c r="L806" t="s">
        <v>301</v>
      </c>
      <c r="M806" s="8">
        <v>17672147.52</v>
      </c>
      <c r="N806" s="8">
        <v>0</v>
      </c>
      <c r="O806" s="8">
        <v>0</v>
      </c>
      <c r="P806" s="8">
        <v>17672147.52</v>
      </c>
      <c r="Q806" s="8">
        <v>125292.25</v>
      </c>
      <c r="R806" s="8">
        <v>17083794.829999998</v>
      </c>
      <c r="S806" s="8">
        <v>0</v>
      </c>
      <c r="T806" s="8">
        <v>0</v>
      </c>
      <c r="U806" s="8">
        <v>17672147.52</v>
      </c>
      <c r="V806" s="8">
        <v>17209087.079999998</v>
      </c>
      <c r="W806" s="8">
        <v>0</v>
      </c>
      <c r="X806" s="8">
        <v>0</v>
      </c>
      <c r="Y806" s="8">
        <v>0</v>
      </c>
    </row>
    <row r="807" spans="1:25" outlineLevel="2" x14ac:dyDescent="0.3">
      <c r="A807">
        <v>-1</v>
      </c>
      <c r="B807">
        <v>100</v>
      </c>
      <c r="C807" t="s">
        <v>168</v>
      </c>
      <c r="D807">
        <v>0</v>
      </c>
      <c r="E807">
        <v>375</v>
      </c>
      <c r="F807">
        <v>2023</v>
      </c>
      <c r="G807" t="s">
        <v>169</v>
      </c>
      <c r="H807">
        <v>10</v>
      </c>
      <c r="I807" t="s">
        <v>170</v>
      </c>
      <c r="J807" t="s">
        <v>171</v>
      </c>
      <c r="K807" t="s">
        <v>171</v>
      </c>
      <c r="L807" t="s">
        <v>302</v>
      </c>
      <c r="M807" s="8">
        <v>19179875.710000001</v>
      </c>
      <c r="N807" s="8">
        <v>0</v>
      </c>
      <c r="O807" s="8">
        <v>0</v>
      </c>
      <c r="P807" s="8">
        <v>19179875.710000001</v>
      </c>
      <c r="Q807" s="8">
        <v>102806.28</v>
      </c>
      <c r="R807" s="8">
        <v>18653498.23</v>
      </c>
      <c r="S807" s="8">
        <v>0</v>
      </c>
      <c r="T807" s="8">
        <v>0</v>
      </c>
      <c r="U807" s="8">
        <v>19179875.710000001</v>
      </c>
      <c r="V807" s="8">
        <v>18756304.510000002</v>
      </c>
      <c r="W807" s="8">
        <v>0</v>
      </c>
      <c r="X807" s="8">
        <v>0</v>
      </c>
      <c r="Y807" s="8">
        <v>0</v>
      </c>
    </row>
    <row r="808" spans="1:25" outlineLevel="2" x14ac:dyDescent="0.3">
      <c r="A808">
        <v>-1</v>
      </c>
      <c r="B808">
        <v>100</v>
      </c>
      <c r="C808" t="s">
        <v>168</v>
      </c>
      <c r="D808">
        <v>0</v>
      </c>
      <c r="E808">
        <v>376</v>
      </c>
      <c r="F808">
        <v>2023</v>
      </c>
      <c r="G808" t="s">
        <v>169</v>
      </c>
      <c r="H808">
        <v>10</v>
      </c>
      <c r="I808" t="s">
        <v>170</v>
      </c>
      <c r="J808" t="s">
        <v>171</v>
      </c>
      <c r="K808" t="s">
        <v>171</v>
      </c>
      <c r="L808" t="s">
        <v>303</v>
      </c>
      <c r="M808" s="8">
        <v>17895092.390000001</v>
      </c>
      <c r="N808" s="8">
        <v>0</v>
      </c>
      <c r="O808" s="8">
        <v>0</v>
      </c>
      <c r="P808" s="8">
        <v>17895092.390000001</v>
      </c>
      <c r="Q808" s="8">
        <v>39730.379999999997</v>
      </c>
      <c r="R808" s="8">
        <v>17681815.239999998</v>
      </c>
      <c r="S808" s="8">
        <v>0</v>
      </c>
      <c r="T808" s="8">
        <v>0</v>
      </c>
      <c r="U808" s="8">
        <v>17895092.390000001</v>
      </c>
      <c r="V808" s="8">
        <v>17721545.620000001</v>
      </c>
      <c r="W808" s="8">
        <v>0</v>
      </c>
      <c r="X808" s="8">
        <v>0</v>
      </c>
      <c r="Y808" s="8">
        <v>0</v>
      </c>
    </row>
    <row r="809" spans="1:25" outlineLevel="2" x14ac:dyDescent="0.3">
      <c r="A809">
        <v>-1</v>
      </c>
      <c r="B809">
        <v>100</v>
      </c>
      <c r="C809" t="s">
        <v>168</v>
      </c>
      <c r="D809">
        <v>0</v>
      </c>
      <c r="E809">
        <v>377</v>
      </c>
      <c r="F809">
        <v>2023</v>
      </c>
      <c r="G809" t="s">
        <v>169</v>
      </c>
      <c r="H809">
        <v>10</v>
      </c>
      <c r="I809" t="s">
        <v>170</v>
      </c>
      <c r="J809" t="s">
        <v>171</v>
      </c>
      <c r="K809" t="s">
        <v>171</v>
      </c>
      <c r="L809" t="s">
        <v>304</v>
      </c>
      <c r="M809" s="8">
        <v>18612683.640000001</v>
      </c>
      <c r="N809" s="8">
        <v>0</v>
      </c>
      <c r="O809" s="8">
        <v>0</v>
      </c>
      <c r="P809" s="8">
        <v>18612683.640000001</v>
      </c>
      <c r="Q809" s="8">
        <v>88876.18</v>
      </c>
      <c r="R809" s="8">
        <v>18131874.949999999</v>
      </c>
      <c r="S809" s="8">
        <v>0</v>
      </c>
      <c r="T809" s="8">
        <v>0</v>
      </c>
      <c r="U809" s="8">
        <v>18612683.640000001</v>
      </c>
      <c r="V809" s="8">
        <v>18220751.129999999</v>
      </c>
      <c r="W809" s="8">
        <v>0</v>
      </c>
      <c r="X809" s="8">
        <v>0</v>
      </c>
      <c r="Y809" s="8">
        <v>0</v>
      </c>
    </row>
    <row r="810" spans="1:25" outlineLevel="2" x14ac:dyDescent="0.3">
      <c r="A810">
        <v>-1</v>
      </c>
      <c r="B810">
        <v>100</v>
      </c>
      <c r="C810" t="s">
        <v>168</v>
      </c>
      <c r="D810">
        <v>0</v>
      </c>
      <c r="E810">
        <v>355</v>
      </c>
      <c r="F810">
        <v>2023</v>
      </c>
      <c r="G810" t="s">
        <v>169</v>
      </c>
      <c r="H810">
        <v>10</v>
      </c>
      <c r="I810" t="s">
        <v>170</v>
      </c>
      <c r="J810" t="s">
        <v>171</v>
      </c>
      <c r="K810" t="s">
        <v>171</v>
      </c>
      <c r="L810" t="s">
        <v>305</v>
      </c>
      <c r="M810" s="8">
        <v>2002102.8</v>
      </c>
      <c r="N810" s="8">
        <v>0</v>
      </c>
      <c r="O810" s="8">
        <v>0</v>
      </c>
      <c r="P810" s="8">
        <v>2002102.8</v>
      </c>
      <c r="Q810" s="8">
        <v>9509.31</v>
      </c>
      <c r="R810" s="8">
        <v>1913065.6</v>
      </c>
      <c r="S810" s="8">
        <v>0</v>
      </c>
      <c r="T810" s="8">
        <v>0</v>
      </c>
      <c r="U810" s="8">
        <v>2002102.8</v>
      </c>
      <c r="V810" s="8">
        <v>1922574.91</v>
      </c>
      <c r="W810" s="8">
        <v>0</v>
      </c>
      <c r="X810" s="8">
        <v>0</v>
      </c>
      <c r="Y810" s="8">
        <v>0</v>
      </c>
    </row>
    <row r="811" spans="1:25" outlineLevel="1" x14ac:dyDescent="0.3">
      <c r="F811" s="9" t="s">
        <v>311</v>
      </c>
      <c r="Q811" s="8">
        <f>SUBTOTAL(9,Q677:Q810)</f>
        <v>98554321.940000042</v>
      </c>
    </row>
    <row r="812" spans="1:25" x14ac:dyDescent="0.3">
      <c r="F812" s="9" t="s">
        <v>312</v>
      </c>
      <c r="Q812" s="8">
        <f>SUBTOTAL(9,Q2:Q810)</f>
        <v>907824506.18000031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="90" zoomScaleNormal="90" workbookViewId="0">
      <selection activeCell="A30" sqref="A30"/>
    </sheetView>
  </sheetViews>
  <sheetFormatPr defaultRowHeight="15.6" x14ac:dyDescent="0.3"/>
  <cols>
    <col min="1" max="1" width="48.796875" style="10" bestFit="1" customWidth="1"/>
    <col min="2" max="4" width="11" style="12" customWidth="1"/>
    <col min="5" max="16384" width="8.796875" style="10"/>
  </cols>
  <sheetData>
    <row r="1" spans="1:4" x14ac:dyDescent="0.3">
      <c r="A1" s="13" t="s">
        <v>336</v>
      </c>
      <c r="B1" s="3"/>
      <c r="C1" s="3"/>
      <c r="D1" s="3"/>
    </row>
    <row r="2" spans="1:4" x14ac:dyDescent="0.3">
      <c r="A2" s="13" t="s">
        <v>334</v>
      </c>
    </row>
    <row r="3" spans="1:4" x14ac:dyDescent="0.3">
      <c r="A3" s="14" t="s">
        <v>335</v>
      </c>
      <c r="B3" s="3"/>
      <c r="C3" s="3"/>
      <c r="D3" s="3"/>
    </row>
    <row r="5" spans="1:4" ht="17.399999999999999" x14ac:dyDescent="0.45">
      <c r="A5" s="11" t="s">
        <v>314</v>
      </c>
      <c r="B5" s="15" t="s">
        <v>10</v>
      </c>
      <c r="C5" s="15" t="s">
        <v>11</v>
      </c>
      <c r="D5" s="15" t="s">
        <v>12</v>
      </c>
    </row>
    <row r="6" spans="1:4" x14ac:dyDescent="0.3">
      <c r="A6" s="11" t="s">
        <v>315</v>
      </c>
      <c r="B6" s="4">
        <v>238.29965432361701</v>
      </c>
      <c r="C6" s="4">
        <v>473.02799116110401</v>
      </c>
      <c r="D6" s="4">
        <v>466.13954248678999</v>
      </c>
    </row>
    <row r="7" spans="1:4" x14ac:dyDescent="0.3">
      <c r="A7" s="11" t="s">
        <v>316</v>
      </c>
      <c r="B7" s="4">
        <v>-0.93510374999999901</v>
      </c>
      <c r="C7" s="4">
        <v>-1.8001370589999901</v>
      </c>
      <c r="D7" s="4">
        <v>-1.6652327579999899</v>
      </c>
    </row>
    <row r="8" spans="1:4" x14ac:dyDescent="0.3">
      <c r="A8" s="11" t="s">
        <v>317</v>
      </c>
      <c r="B8" s="4">
        <v>-0.180241874999999</v>
      </c>
      <c r="C8" s="4">
        <v>-0.346977625499999</v>
      </c>
      <c r="D8" s="4">
        <v>-0.32097473099999901</v>
      </c>
    </row>
    <row r="9" spans="1:4" x14ac:dyDescent="0.3">
      <c r="A9" s="11" t="s">
        <v>318</v>
      </c>
      <c r="B9" s="4">
        <v>104.50657940625</v>
      </c>
      <c r="C9" s="4">
        <v>406.91367984908402</v>
      </c>
      <c r="D9" s="4">
        <v>814.58687903655505</v>
      </c>
    </row>
    <row r="10" spans="1:4" x14ac:dyDescent="0.3">
      <c r="A10" s="11" t="s">
        <v>319</v>
      </c>
      <c r="B10" s="4">
        <v>0</v>
      </c>
      <c r="C10" s="4">
        <v>5973.3049326749997</v>
      </c>
      <c r="D10" s="4">
        <v>11753.882445859799</v>
      </c>
    </row>
    <row r="11" spans="1:4" x14ac:dyDescent="0.3">
      <c r="A11" s="11" t="s">
        <v>320</v>
      </c>
      <c r="B11" s="4">
        <v>0</v>
      </c>
      <c r="C11" s="4">
        <v>0</v>
      </c>
      <c r="D11" s="4">
        <v>100.65123960495799</v>
      </c>
    </row>
    <row r="12" spans="1:4" x14ac:dyDescent="0.3">
      <c r="A12" s="11" t="s">
        <v>321</v>
      </c>
      <c r="B12" s="4">
        <v>466.36658666376798</v>
      </c>
      <c r="C12" s="4">
        <v>923.67297242859399</v>
      </c>
      <c r="D12" s="4">
        <v>906.19742478721901</v>
      </c>
    </row>
    <row r="13" spans="1:4" x14ac:dyDescent="0.3">
      <c r="A13" s="11" t="s">
        <v>322</v>
      </c>
      <c r="B13" s="4">
        <v>145.26469252953501</v>
      </c>
      <c r="C13" s="4">
        <v>287.70729759509499</v>
      </c>
      <c r="D13" s="4">
        <v>282.263982984866</v>
      </c>
    </row>
    <row r="14" spans="1:4" x14ac:dyDescent="0.3">
      <c r="A14" s="11" t="s">
        <v>323</v>
      </c>
      <c r="B14" s="4">
        <v>0</v>
      </c>
      <c r="C14" s="4">
        <v>0</v>
      </c>
      <c r="D14" s="4">
        <v>128.593004950839</v>
      </c>
    </row>
    <row r="15" spans="1:4" x14ac:dyDescent="0.3">
      <c r="A15" s="11" t="s">
        <v>324</v>
      </c>
      <c r="B15" s="4">
        <v>0</v>
      </c>
      <c r="C15" s="4">
        <v>151.66473299999899</v>
      </c>
      <c r="D15" s="4">
        <v>291.96472200719899</v>
      </c>
    </row>
    <row r="16" spans="1:4" x14ac:dyDescent="0.3">
      <c r="A16" s="11" t="s">
        <v>325</v>
      </c>
      <c r="B16" s="4">
        <v>38.132902124999902</v>
      </c>
      <c r="C16" s="4">
        <v>83.688448784099904</v>
      </c>
      <c r="D16" s="4">
        <v>87.696892192199897</v>
      </c>
    </row>
    <row r="17" spans="1:4" x14ac:dyDescent="0.3">
      <c r="A17" s="11" t="s">
        <v>326</v>
      </c>
      <c r="B17" s="4">
        <v>557.76519149999899</v>
      </c>
      <c r="C17" s="4">
        <v>1094.39416048359</v>
      </c>
      <c r="D17" s="4">
        <v>1033.03817160119</v>
      </c>
    </row>
    <row r="18" spans="1:4" x14ac:dyDescent="0.3">
      <c r="A18" s="11" t="s">
        <v>327</v>
      </c>
      <c r="B18" s="4">
        <v>710.053341937499</v>
      </c>
      <c r="C18" s="4">
        <v>1377.11295034414</v>
      </c>
      <c r="D18" s="4">
        <v>1284.1235628674301</v>
      </c>
    </row>
    <row r="19" spans="1:4" x14ac:dyDescent="0.3">
      <c r="A19" s="11" t="s">
        <v>328</v>
      </c>
      <c r="B19" s="4">
        <v>0</v>
      </c>
      <c r="C19" s="4">
        <v>898.60265144999903</v>
      </c>
      <c r="D19" s="4">
        <v>1813.9637608846699</v>
      </c>
    </row>
    <row r="20" spans="1:4" x14ac:dyDescent="0.3">
      <c r="A20" s="11" t="s">
        <v>329</v>
      </c>
      <c r="B20" s="4">
        <v>0</v>
      </c>
      <c r="C20" s="4">
        <v>582.79661009999904</v>
      </c>
      <c r="D20" s="4">
        <v>1193.3215771748301</v>
      </c>
    </row>
    <row r="21" spans="1:4" x14ac:dyDescent="0.3">
      <c r="A21" s="11" t="s">
        <v>330</v>
      </c>
      <c r="B21" s="4">
        <v>3.92118487499999</v>
      </c>
      <c r="C21" s="4">
        <v>7.5485422966999902</v>
      </c>
      <c r="D21" s="4">
        <v>6.98284602539999</v>
      </c>
    </row>
    <row r="22" spans="1:4" x14ac:dyDescent="0.3">
      <c r="A22" s="11" t="s">
        <v>331</v>
      </c>
      <c r="B22" s="4">
        <v>12.7062483749999</v>
      </c>
      <c r="C22" s="4">
        <v>24.460375205099901</v>
      </c>
      <c r="D22" s="4">
        <v>22.627287106199901</v>
      </c>
    </row>
    <row r="23" spans="1:4" x14ac:dyDescent="0.3">
      <c r="A23" s="11" t="s">
        <v>332</v>
      </c>
      <c r="B23" s="16">
        <v>0</v>
      </c>
      <c r="C23" s="16">
        <v>929.83084514999905</v>
      </c>
      <c r="D23" s="16">
        <v>1789.98636563675</v>
      </c>
    </row>
    <row r="24" spans="1:4" x14ac:dyDescent="0.3">
      <c r="A24" s="11" t="s">
        <v>333</v>
      </c>
      <c r="B24" s="6">
        <v>19.6395978749999</v>
      </c>
      <c r="C24" s="6">
        <v>37.807535215899897</v>
      </c>
      <c r="D24" s="6">
        <v>34.974195895799902</v>
      </c>
    </row>
    <row r="25" spans="1:4" x14ac:dyDescent="0.3">
      <c r="B25" s="12">
        <f>SUM(B6:B24)</f>
        <v>2295.5406339856677</v>
      </c>
      <c r="C25" s="12">
        <f t="shared" ref="C25:D25" si="0">SUM(C6:C24)</f>
        <v>13250.386611053902</v>
      </c>
      <c r="D25" s="12">
        <f t="shared" si="0"/>
        <v>22009.007693613694</v>
      </c>
    </row>
  </sheetData>
  <sortState ref="A6:D24">
    <sortCondition ref="A6:A24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zoomScale="80" zoomScaleNormal="80" workbookViewId="0">
      <selection activeCell="B13" sqref="B13"/>
    </sheetView>
  </sheetViews>
  <sheetFormatPr defaultRowHeight="15.6" x14ac:dyDescent="0.3"/>
  <cols>
    <col min="1" max="1" width="39.09765625" style="10" bestFit="1" customWidth="1"/>
    <col min="2" max="4" width="12.09765625" style="12" customWidth="1"/>
    <col min="5" max="16384" width="8.796875" style="10"/>
  </cols>
  <sheetData>
    <row r="1" spans="1:4" x14ac:dyDescent="0.3">
      <c r="A1" s="13" t="s">
        <v>336</v>
      </c>
      <c r="B1" s="3"/>
      <c r="C1" s="3"/>
      <c r="D1" s="3"/>
    </row>
    <row r="2" spans="1:4" x14ac:dyDescent="0.3">
      <c r="A2" s="13" t="s">
        <v>334</v>
      </c>
    </row>
    <row r="3" spans="1:4" x14ac:dyDescent="0.3">
      <c r="A3" s="14" t="s">
        <v>335</v>
      </c>
      <c r="B3" s="3"/>
      <c r="C3" s="3"/>
      <c r="D3" s="3"/>
    </row>
    <row r="4" spans="1:4" x14ac:dyDescent="0.3">
      <c r="A4" s="14"/>
      <c r="B4" s="3"/>
      <c r="C4" s="3"/>
      <c r="D4" s="3"/>
    </row>
    <row r="5" spans="1:4" x14ac:dyDescent="0.3">
      <c r="A5" s="18" t="s">
        <v>341</v>
      </c>
      <c r="B5" s="3" t="s">
        <v>10</v>
      </c>
      <c r="C5" s="3" t="s">
        <v>11</v>
      </c>
      <c r="D5" s="3" t="s">
        <v>12</v>
      </c>
    </row>
    <row r="6" spans="1:4" x14ac:dyDescent="0.3">
      <c r="A6" s="11" t="s">
        <v>342</v>
      </c>
      <c r="B6" s="4">
        <v>612.63203100114902</v>
      </c>
      <c r="C6" s="4">
        <v>566.63583197045</v>
      </c>
      <c r="D6" s="4">
        <v>524.20391404545001</v>
      </c>
    </row>
    <row r="7" spans="1:4" x14ac:dyDescent="0.3">
      <c r="A7" s="11" t="s">
        <v>343</v>
      </c>
      <c r="B7" s="6">
        <v>4554.6230807591201</v>
      </c>
      <c r="C7" s="6">
        <v>8443.0334241476994</v>
      </c>
      <c r="D7" s="6">
        <v>12458.001848435601</v>
      </c>
    </row>
    <row r="8" spans="1:4" x14ac:dyDescent="0.3">
      <c r="B8" s="12">
        <f>SUM(B6:B7)</f>
        <v>5167.2551117602688</v>
      </c>
      <c r="C8" s="12">
        <f t="shared" ref="C8:D8" si="0">SUM(C6:C7)</f>
        <v>9009.6692561181499</v>
      </c>
      <c r="D8" s="12">
        <f t="shared" si="0"/>
        <v>12982.205762481051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DR02 Attachments</Round>
    <Data_x0020_Request_x0020_Question_x0020_No_x002e_ xmlns="54fcda00-7b58-44a7-b108-8bd10a8a08ba">073</Data_x0020_Request_x0020_Question_x0020_No_x002e_>
    <Year xmlns="54fcda00-7b58-44a7-b108-8bd10a8a08ba">2018</Year>
    <Document_x0020_Type xmlns="54fcda00-7b58-44a7-b108-8bd10a8a08ba">Data Requests</Document_x0020_Type>
    <Witness_x0020_Testimony xmlns="54fcda00-7b58-44a7-b108-8bd10a8a08ba">Garrett, Christopher M.</Witness_x0020_Testimony>
    <Intervemprs xmlns="54fcda00-7b58-44a7-b108-8bd10a8a08ba">Attorney General - AG</Intervemprs>
    <Filed_x0020_Documents xmlns="54fcda00-7b58-44a7-b108-8bd10a8a08ba">PSC DR 03/Intervenor DR 02</Filed_x0020_Document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34" ma:contentTypeDescription="Create a new document." ma:contentTypeScope="" ma:versionID="564212c8433631898006002af8bdbbd4">
  <xsd:schema xmlns:xsd="http://www.w3.org/2001/XMLSchema" xmlns:xs="http://www.w3.org/2001/XMLSchema" xmlns:p="http://schemas.microsoft.com/office/2006/metadata/properties" xmlns:ns2="54fcda00-7b58-44a7-b108-8bd10a8a08ba" targetNamespace="http://schemas.microsoft.com/office/2006/metadata/properties" ma:root="true" ma:fieldsID="82c124d73ee730d260d5c3ee21523c0c" ns2:_=""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format="Dropdown" ma:indexed="true" ma:internalName="Year" ma:readOnly="false">
      <xsd:simpleType>
        <xsd:restriction base="dms:Choice"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0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Leichty, Douglas A."/>
          <xsd:enumeration value="Lovekamp, Rick E."/>
          <xsd:enumeration value="Malloy, John P.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ssociation of Community Ministries - ACM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Lexington-Fayette Urban County Govt - LFUCG"/>
          <xsd:enumeration value="Louisville Metro Government - METRO"/>
          <xsd:enumeration value="Metro. Housing Coalition - MHC"/>
          <xsd:enumeration value="Sierra Club - SC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F482C1-1A84-4E44-A65C-74B68507189C}">
  <ds:schemaRefs>
    <ds:schemaRef ds:uri="http://purl.org/dc/dcmitype/"/>
    <ds:schemaRef ds:uri="http://schemas.microsoft.com/office/2006/metadata/properties"/>
    <ds:schemaRef ds:uri="54fcda00-7b58-44a7-b108-8bd10a8a08ba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7F01D9B-C12F-4C82-8671-23EE898F47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0B0B4-2C94-456B-A8B7-E66B6D235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fcda00-7b58-44a7-b108-8bd10a8a08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Tax Depreciation Calc</vt:lpstr>
      <vt:lpstr>Vintage Depr - 2017 and prior</vt:lpstr>
      <vt:lpstr>ECR Tax Depr Report by Project</vt:lpstr>
      <vt:lpstr>GLT Tax Depr Report by Project</vt:lpstr>
      <vt:lpstr>'Tax Depreciation Calc'!Print_Area</vt:lpstr>
      <vt:lpstr>'Tax Depreciation Calc'!Print_Titles</vt:lpstr>
    </vt:vector>
  </TitlesOfParts>
  <Company>Information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Vincent, Joey</dc:creator>
  <cp:lastModifiedBy>Clements, Chad</cp:lastModifiedBy>
  <cp:lastPrinted>2018-12-20T21:20:28Z</cp:lastPrinted>
  <dcterms:created xsi:type="dcterms:W3CDTF">2018-08-09T18:41:39Z</dcterms:created>
  <dcterms:modified xsi:type="dcterms:W3CDTF">2018-12-21T18:16:07Z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</Properties>
</file>