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Rate Case 2016\Tariff Revisions and Special Contracts\Tariff Revisions-Post Filing\School Rate Pilot\Reporting\School Pilot Data Report 03\For 2018 Rate Case\"/>
    </mc:Choice>
  </mc:AlternateContent>
  <bookViews>
    <workbookView xWindow="0" yWindow="0" windowWidth="17970" windowHeight="6030"/>
  </bookViews>
  <sheets>
    <sheet name="KU - School Pwr Svc" sheetId="2" r:id="rId1"/>
    <sheet name="KU - School TOD" sheetId="5" r:id="rId2"/>
    <sheet name="KU Summary" sheetId="10" r:id="rId3"/>
    <sheet name="LG&amp;E - School Pwr Svc" sheetId="6" r:id="rId4"/>
    <sheet name="LG&amp;E - School TOD" sheetId="7" r:id="rId5"/>
    <sheet name="LG&amp;E Summary" sheetId="11" r:id="rId6"/>
  </sheets>
  <definedNames>
    <definedName name="_xlnm.Print_Area" localSheetId="2">'KU Summary'!$A$1:$I$157</definedName>
    <definedName name="_xlnm.Print_Area" localSheetId="5">'LG&amp;E Summary'!$A$1:$I$84</definedName>
    <definedName name="_xlnm.Print_Titles" localSheetId="0">'KU - School Pwr Svc'!$A:$C</definedName>
    <definedName name="_xlnm.Print_Titles" localSheetId="1">'KU - School TOD'!$A:$C</definedName>
    <definedName name="_xlnm.Print_Titles" localSheetId="2">'KU Summary'!$1:$2</definedName>
    <definedName name="_xlnm.Print_Titles" localSheetId="3">'LG&amp;E - School Pwr Svc'!$A:$C</definedName>
    <definedName name="_xlnm.Print_Titles" localSheetId="4">'LG&amp;E - School TOD'!$A:$C</definedName>
    <definedName name="_xlnm.Print_Titles" localSheetId="5">'LG&amp;E Summary'!$1:$2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C4" i="7" l="1"/>
  <c r="CC5" i="7"/>
  <c r="CC6" i="7"/>
  <c r="CC3" i="7"/>
  <c r="CB4" i="7"/>
  <c r="CB5" i="7"/>
  <c r="CB6" i="7"/>
  <c r="CB3" i="7"/>
  <c r="CA4" i="7"/>
  <c r="CA5" i="7"/>
  <c r="CA6" i="7"/>
  <c r="CA3" i="7"/>
  <c r="AW4" i="6" l="1"/>
  <c r="AW5" i="6"/>
  <c r="AZ5" i="6" s="1"/>
  <c r="AW6" i="6"/>
  <c r="AW7" i="6"/>
  <c r="AW8" i="6"/>
  <c r="AW9" i="6"/>
  <c r="AX9" i="6" s="1"/>
  <c r="AW10" i="6"/>
  <c r="AW11" i="6"/>
  <c r="AW12" i="6"/>
  <c r="AW13" i="6"/>
  <c r="AX13" i="6" s="1"/>
  <c r="AW14" i="6"/>
  <c r="AW15" i="6"/>
  <c r="AW16" i="6"/>
  <c r="AW17" i="6"/>
  <c r="AW18" i="6"/>
  <c r="AW19" i="6"/>
  <c r="AW20" i="6"/>
  <c r="AW21" i="6"/>
  <c r="AW22" i="6"/>
  <c r="AW23" i="6"/>
  <c r="AW24" i="6"/>
  <c r="AW25" i="6"/>
  <c r="AW26" i="6"/>
  <c r="AW27" i="6"/>
  <c r="AW28" i="6"/>
  <c r="AW29" i="6"/>
  <c r="AW30" i="6"/>
  <c r="AW31" i="6"/>
  <c r="AW32" i="6"/>
  <c r="AW33" i="6"/>
  <c r="AW34" i="6"/>
  <c r="AW35" i="6"/>
  <c r="AW36" i="6"/>
  <c r="AW37" i="6"/>
  <c r="AW38" i="6"/>
  <c r="AW39" i="6"/>
  <c r="AW40" i="6"/>
  <c r="AW41" i="6"/>
  <c r="AW42" i="6"/>
  <c r="AW43" i="6"/>
  <c r="AW44" i="6"/>
  <c r="AW45" i="6"/>
  <c r="AW46" i="6"/>
  <c r="AW47" i="6"/>
  <c r="AW48" i="6"/>
  <c r="AW49" i="6"/>
  <c r="AW50" i="6"/>
  <c r="AW51" i="6"/>
  <c r="AW52" i="6"/>
  <c r="AW53" i="6"/>
  <c r="AW54" i="6"/>
  <c r="AW55" i="6"/>
  <c r="AW56" i="6"/>
  <c r="AW57" i="6"/>
  <c r="AW58" i="6"/>
  <c r="AW59" i="6"/>
  <c r="AW60" i="6"/>
  <c r="AW61" i="6"/>
  <c r="AW62" i="6"/>
  <c r="AW63" i="6"/>
  <c r="AW64" i="6"/>
  <c r="AW65" i="6"/>
  <c r="AW66" i="6"/>
  <c r="AW67" i="6"/>
  <c r="AW68" i="6"/>
  <c r="AW69" i="6"/>
  <c r="AW70" i="6"/>
  <c r="AW71" i="6"/>
  <c r="AW72" i="6"/>
  <c r="AW73" i="6"/>
  <c r="AW74" i="6"/>
  <c r="AW75" i="6"/>
  <c r="AW76" i="6"/>
  <c r="AW77" i="6"/>
  <c r="AW78" i="6"/>
  <c r="AW3" i="6"/>
  <c r="AV78" i="6"/>
  <c r="AV4" i="6"/>
  <c r="AV5" i="6"/>
  <c r="AV6" i="6"/>
  <c r="AV7" i="6"/>
  <c r="AY7" i="6" s="1"/>
  <c r="AV8" i="6"/>
  <c r="AV9" i="6"/>
  <c r="AV10" i="6"/>
  <c r="AV11" i="6"/>
  <c r="AY11" i="6" s="1"/>
  <c r="AV12" i="6"/>
  <c r="AV13" i="6"/>
  <c r="AV14" i="6"/>
  <c r="AV15" i="6"/>
  <c r="AV16" i="6"/>
  <c r="AV17" i="6"/>
  <c r="AV18" i="6"/>
  <c r="AV19" i="6"/>
  <c r="AV20" i="6"/>
  <c r="AV21" i="6"/>
  <c r="AV22" i="6"/>
  <c r="AV23" i="6"/>
  <c r="AV24" i="6"/>
  <c r="AV25" i="6"/>
  <c r="AV26" i="6"/>
  <c r="AV27" i="6"/>
  <c r="AV28" i="6"/>
  <c r="AV29" i="6"/>
  <c r="AV30" i="6"/>
  <c r="AV31" i="6"/>
  <c r="AV32" i="6"/>
  <c r="AV33" i="6"/>
  <c r="AV34" i="6"/>
  <c r="AV35" i="6"/>
  <c r="AV36" i="6"/>
  <c r="AV37" i="6"/>
  <c r="AV38" i="6"/>
  <c r="AV39" i="6"/>
  <c r="AV40" i="6"/>
  <c r="AV41" i="6"/>
  <c r="AV42" i="6"/>
  <c r="AV43" i="6"/>
  <c r="AV44" i="6"/>
  <c r="AV45" i="6"/>
  <c r="AV46" i="6"/>
  <c r="AV47" i="6"/>
  <c r="AV48" i="6"/>
  <c r="AV49" i="6"/>
  <c r="AV50" i="6"/>
  <c r="AV51" i="6"/>
  <c r="AV52" i="6"/>
  <c r="AV53" i="6"/>
  <c r="AV54" i="6"/>
  <c r="AV55" i="6"/>
  <c r="AV56" i="6"/>
  <c r="AV57" i="6"/>
  <c r="AV58" i="6"/>
  <c r="AV59" i="6"/>
  <c r="AV60" i="6"/>
  <c r="AV61" i="6"/>
  <c r="AV62" i="6"/>
  <c r="AV63" i="6"/>
  <c r="AV64" i="6"/>
  <c r="AV65" i="6"/>
  <c r="AV66" i="6"/>
  <c r="AV67" i="6"/>
  <c r="AV68" i="6"/>
  <c r="AV69" i="6"/>
  <c r="AV70" i="6"/>
  <c r="AV71" i="6"/>
  <c r="AV72" i="6"/>
  <c r="AV73" i="6"/>
  <c r="AV74" i="6"/>
  <c r="AV75" i="6"/>
  <c r="AV76" i="6"/>
  <c r="AV77" i="6"/>
  <c r="AV3" i="6"/>
  <c r="AY3" i="6"/>
  <c r="AU3" i="6"/>
  <c r="AZ3" i="6" s="1"/>
  <c r="AX3" i="6"/>
  <c r="AU4" i="6"/>
  <c r="AZ4" i="6"/>
  <c r="AU5" i="6"/>
  <c r="AU6" i="6"/>
  <c r="AZ6" i="6"/>
  <c r="AU7" i="6"/>
  <c r="AU8" i="6"/>
  <c r="AX8" i="6"/>
  <c r="AZ8" i="6"/>
  <c r="AU9" i="6"/>
  <c r="AU10" i="6"/>
  <c r="AX10" i="6"/>
  <c r="AU11" i="6"/>
  <c r="AZ11" i="6" s="1"/>
  <c r="AU12" i="6"/>
  <c r="AZ12" i="6"/>
  <c r="AU13" i="6"/>
  <c r="AU14" i="6"/>
  <c r="AZ14" i="6" s="1"/>
  <c r="AU15" i="6"/>
  <c r="AU16" i="6"/>
  <c r="AU17" i="6"/>
  <c r="AU18" i="6"/>
  <c r="AU19" i="6"/>
  <c r="AU20" i="6"/>
  <c r="AU21" i="6"/>
  <c r="AU22" i="6"/>
  <c r="AU23" i="6"/>
  <c r="AU24" i="6"/>
  <c r="AU25" i="6"/>
  <c r="AU26" i="6"/>
  <c r="AU27" i="6"/>
  <c r="AU28" i="6"/>
  <c r="AU29" i="6"/>
  <c r="AU30" i="6"/>
  <c r="AU31" i="6"/>
  <c r="AU32" i="6"/>
  <c r="AU33" i="6"/>
  <c r="AU34" i="6"/>
  <c r="AU35" i="6"/>
  <c r="AU36" i="6"/>
  <c r="AU37" i="6"/>
  <c r="AU38" i="6"/>
  <c r="AU39" i="6"/>
  <c r="AU40" i="6"/>
  <c r="AU41" i="6"/>
  <c r="AU42" i="6"/>
  <c r="AU43" i="6"/>
  <c r="AU44" i="6"/>
  <c r="AU45" i="6"/>
  <c r="AU46" i="6"/>
  <c r="AU47" i="6"/>
  <c r="AU48" i="6"/>
  <c r="AU49" i="6"/>
  <c r="AU50" i="6"/>
  <c r="AU51" i="6"/>
  <c r="AU52" i="6"/>
  <c r="AU53" i="6"/>
  <c r="AU54" i="6"/>
  <c r="AU55" i="6"/>
  <c r="AU56" i="6"/>
  <c r="AU57" i="6"/>
  <c r="AU58" i="6"/>
  <c r="AU59" i="6"/>
  <c r="AU60" i="6"/>
  <c r="AU61" i="6"/>
  <c r="AU62" i="6"/>
  <c r="AU63" i="6"/>
  <c r="AU64" i="6"/>
  <c r="AU65" i="6"/>
  <c r="AU66" i="6"/>
  <c r="AU67" i="6"/>
  <c r="AU68" i="6"/>
  <c r="AU69" i="6"/>
  <c r="AU70" i="6"/>
  <c r="AU71" i="6"/>
  <c r="AU72" i="6"/>
  <c r="AU73" i="6"/>
  <c r="AU74" i="6"/>
  <c r="AU75" i="6"/>
  <c r="AU76" i="6"/>
  <c r="AU77" i="6"/>
  <c r="AU78" i="6"/>
  <c r="AW79" i="2"/>
  <c r="AV79" i="2"/>
  <c r="AU79" i="2"/>
  <c r="AW78" i="2"/>
  <c r="AV78" i="2"/>
  <c r="AU78" i="2"/>
  <c r="AW77" i="2"/>
  <c r="AV77" i="2"/>
  <c r="AU77" i="2"/>
  <c r="AW76" i="2"/>
  <c r="AV76" i="2"/>
  <c r="AU76" i="2"/>
  <c r="AW75" i="2"/>
  <c r="AV75" i="2"/>
  <c r="AU75" i="2"/>
  <c r="AW74" i="2"/>
  <c r="AV74" i="2"/>
  <c r="AU74" i="2"/>
  <c r="AW73" i="2"/>
  <c r="AV73" i="2"/>
  <c r="AU73" i="2"/>
  <c r="AW72" i="2"/>
  <c r="AV72" i="2"/>
  <c r="AU72" i="2"/>
  <c r="AW71" i="2"/>
  <c r="AV71" i="2"/>
  <c r="AU71" i="2"/>
  <c r="AW70" i="2"/>
  <c r="AV70" i="2"/>
  <c r="AU70" i="2"/>
  <c r="AW69" i="2"/>
  <c r="AV69" i="2"/>
  <c r="AU69" i="2"/>
  <c r="AW68" i="2"/>
  <c r="AV68" i="2"/>
  <c r="AU68" i="2"/>
  <c r="AW67" i="2"/>
  <c r="AV67" i="2"/>
  <c r="AU67" i="2"/>
  <c r="AW66" i="2"/>
  <c r="AV66" i="2"/>
  <c r="AU66" i="2"/>
  <c r="AW65" i="2"/>
  <c r="AV65" i="2"/>
  <c r="AU65" i="2"/>
  <c r="AW64" i="2"/>
  <c r="AV64" i="2"/>
  <c r="AU64" i="2"/>
  <c r="AW63" i="2"/>
  <c r="AV63" i="2"/>
  <c r="AU63" i="2"/>
  <c r="AW62" i="2"/>
  <c r="AV62" i="2"/>
  <c r="AU62" i="2"/>
  <c r="AW61" i="2"/>
  <c r="AV61" i="2"/>
  <c r="AU61" i="2"/>
  <c r="AW60" i="2"/>
  <c r="AV60" i="2"/>
  <c r="AU60" i="2"/>
  <c r="AW59" i="2"/>
  <c r="AV59" i="2"/>
  <c r="AU59" i="2"/>
  <c r="AW58" i="2"/>
  <c r="AV58" i="2"/>
  <c r="AU58" i="2"/>
  <c r="AW57" i="2"/>
  <c r="AV57" i="2"/>
  <c r="AU57" i="2"/>
  <c r="AW56" i="2"/>
  <c r="AV56" i="2"/>
  <c r="AU56" i="2"/>
  <c r="AW55" i="2"/>
  <c r="AV55" i="2"/>
  <c r="AU55" i="2"/>
  <c r="AW54" i="2"/>
  <c r="AV54" i="2"/>
  <c r="AU54" i="2"/>
  <c r="AW53" i="2"/>
  <c r="AV53" i="2"/>
  <c r="AU53" i="2"/>
  <c r="AW52" i="2"/>
  <c r="AV52" i="2"/>
  <c r="AU52" i="2"/>
  <c r="AW51" i="2"/>
  <c r="AV51" i="2"/>
  <c r="AU51" i="2"/>
  <c r="AW50" i="2"/>
  <c r="AV50" i="2"/>
  <c r="AU50" i="2"/>
  <c r="AW49" i="2"/>
  <c r="AV49" i="2"/>
  <c r="AU49" i="2"/>
  <c r="AW48" i="2"/>
  <c r="AV48" i="2"/>
  <c r="AU48" i="2"/>
  <c r="AW47" i="2"/>
  <c r="AV47" i="2"/>
  <c r="AU47" i="2"/>
  <c r="AW46" i="2"/>
  <c r="AV46" i="2"/>
  <c r="AU46" i="2"/>
  <c r="AW45" i="2"/>
  <c r="AV45" i="2"/>
  <c r="AU45" i="2"/>
  <c r="AW44" i="2"/>
  <c r="AV44" i="2"/>
  <c r="AU44" i="2"/>
  <c r="AW43" i="2"/>
  <c r="AV43" i="2"/>
  <c r="AU43" i="2"/>
  <c r="AW42" i="2"/>
  <c r="AV42" i="2"/>
  <c r="AU42" i="2"/>
  <c r="AW41" i="2"/>
  <c r="AV41" i="2"/>
  <c r="AU41" i="2"/>
  <c r="AW40" i="2"/>
  <c r="AV40" i="2"/>
  <c r="AU40" i="2"/>
  <c r="AW39" i="2"/>
  <c r="AV39" i="2"/>
  <c r="AU39" i="2"/>
  <c r="AW38" i="2"/>
  <c r="AV38" i="2"/>
  <c r="AU38" i="2"/>
  <c r="AW37" i="2"/>
  <c r="AV37" i="2"/>
  <c r="AU37" i="2"/>
  <c r="AW36" i="2"/>
  <c r="AV36" i="2"/>
  <c r="AU36" i="2"/>
  <c r="AW35" i="2"/>
  <c r="AV35" i="2"/>
  <c r="AU35" i="2"/>
  <c r="AW34" i="2"/>
  <c r="AV34" i="2"/>
  <c r="AU34" i="2"/>
  <c r="AW33" i="2"/>
  <c r="AV33" i="2"/>
  <c r="AU33" i="2"/>
  <c r="AW32" i="2"/>
  <c r="AV32" i="2"/>
  <c r="AU32" i="2"/>
  <c r="AW31" i="2"/>
  <c r="AV31" i="2"/>
  <c r="AU31" i="2"/>
  <c r="AW30" i="2"/>
  <c r="AV30" i="2"/>
  <c r="AU30" i="2"/>
  <c r="AW29" i="2"/>
  <c r="AV29" i="2"/>
  <c r="AU29" i="2"/>
  <c r="AW28" i="2"/>
  <c r="AV28" i="2"/>
  <c r="AU28" i="2"/>
  <c r="AW27" i="2"/>
  <c r="AV27" i="2"/>
  <c r="AU27" i="2"/>
  <c r="AW26" i="2"/>
  <c r="AV26" i="2"/>
  <c r="AU26" i="2"/>
  <c r="AW25" i="2"/>
  <c r="AV25" i="2"/>
  <c r="AU25" i="2"/>
  <c r="AW24" i="2"/>
  <c r="AV24" i="2"/>
  <c r="AU24" i="2"/>
  <c r="AW23" i="2"/>
  <c r="AV23" i="2"/>
  <c r="AU23" i="2"/>
  <c r="AW22" i="2"/>
  <c r="AV22" i="2"/>
  <c r="AU22" i="2"/>
  <c r="AW21" i="2"/>
  <c r="AV21" i="2"/>
  <c r="AU21" i="2"/>
  <c r="AW20" i="2"/>
  <c r="AV20" i="2"/>
  <c r="AU20" i="2"/>
  <c r="AW19" i="2"/>
  <c r="AV19" i="2"/>
  <c r="AU19" i="2"/>
  <c r="AW18" i="2"/>
  <c r="AV18" i="2"/>
  <c r="AU18" i="2"/>
  <c r="AW17" i="2"/>
  <c r="AV17" i="2"/>
  <c r="AU17" i="2"/>
  <c r="AW16" i="2"/>
  <c r="AV16" i="2"/>
  <c r="AU16" i="2"/>
  <c r="AW15" i="2"/>
  <c r="AV15" i="2"/>
  <c r="AU15" i="2"/>
  <c r="AW14" i="2"/>
  <c r="AV14" i="2"/>
  <c r="AU14" i="2"/>
  <c r="AW13" i="2"/>
  <c r="AV13" i="2"/>
  <c r="AU13" i="2"/>
  <c r="AW12" i="2"/>
  <c r="AV12" i="2"/>
  <c r="AU12" i="2"/>
  <c r="AW11" i="2"/>
  <c r="AV11" i="2"/>
  <c r="AU11" i="2"/>
  <c r="AW10" i="2"/>
  <c r="AV10" i="2"/>
  <c r="AU10" i="2"/>
  <c r="AW9" i="2"/>
  <c r="AV9" i="2"/>
  <c r="AU9" i="2"/>
  <c r="AW8" i="2"/>
  <c r="AV8" i="2"/>
  <c r="AU8" i="2"/>
  <c r="AW7" i="2"/>
  <c r="AV7" i="2"/>
  <c r="AU7" i="2"/>
  <c r="AW6" i="2"/>
  <c r="AV6" i="2"/>
  <c r="AU6" i="2"/>
  <c r="AW5" i="2"/>
  <c r="AV5" i="2"/>
  <c r="AU5" i="2"/>
  <c r="AW4" i="2"/>
  <c r="AV4" i="2"/>
  <c r="AU4" i="2"/>
  <c r="AW3" i="2"/>
  <c r="AV3" i="2"/>
  <c r="AU3" i="2"/>
  <c r="CC78" i="5"/>
  <c r="CB78" i="5"/>
  <c r="CA78" i="5"/>
  <c r="CC77" i="5"/>
  <c r="CB77" i="5"/>
  <c r="CA77" i="5"/>
  <c r="CC76" i="5"/>
  <c r="CB76" i="5"/>
  <c r="CA76" i="5"/>
  <c r="CC75" i="5"/>
  <c r="CB75" i="5"/>
  <c r="CA75" i="5"/>
  <c r="CC74" i="5"/>
  <c r="CB74" i="5"/>
  <c r="CA74" i="5"/>
  <c r="CC73" i="5"/>
  <c r="CB73" i="5"/>
  <c r="CA73" i="5"/>
  <c r="CC72" i="5"/>
  <c r="CB72" i="5"/>
  <c r="CA72" i="5"/>
  <c r="CC71" i="5"/>
  <c r="CB71" i="5"/>
  <c r="CA71" i="5"/>
  <c r="CC70" i="5"/>
  <c r="CB70" i="5"/>
  <c r="CA70" i="5"/>
  <c r="CC69" i="5"/>
  <c r="CB69" i="5"/>
  <c r="CA69" i="5"/>
  <c r="CC68" i="5"/>
  <c r="CB68" i="5"/>
  <c r="CA68" i="5"/>
  <c r="CC67" i="5"/>
  <c r="CB67" i="5"/>
  <c r="CA67" i="5"/>
  <c r="CC66" i="5"/>
  <c r="CB66" i="5"/>
  <c r="CA66" i="5"/>
  <c r="CC65" i="5"/>
  <c r="CB65" i="5"/>
  <c r="CA65" i="5"/>
  <c r="CC64" i="5"/>
  <c r="CB64" i="5"/>
  <c r="CA64" i="5"/>
  <c r="CC63" i="5"/>
  <c r="CB63" i="5"/>
  <c r="CA63" i="5"/>
  <c r="CC62" i="5"/>
  <c r="CB62" i="5"/>
  <c r="CA62" i="5"/>
  <c r="CC61" i="5"/>
  <c r="CB61" i="5"/>
  <c r="CA61" i="5"/>
  <c r="CC60" i="5"/>
  <c r="CB60" i="5"/>
  <c r="CA60" i="5"/>
  <c r="CC59" i="5"/>
  <c r="CB59" i="5"/>
  <c r="CA59" i="5"/>
  <c r="CC58" i="5"/>
  <c r="CB58" i="5"/>
  <c r="CA58" i="5"/>
  <c r="CC57" i="5"/>
  <c r="CB57" i="5"/>
  <c r="CA57" i="5"/>
  <c r="CC56" i="5"/>
  <c r="CB56" i="5"/>
  <c r="CA56" i="5"/>
  <c r="CC55" i="5"/>
  <c r="CB55" i="5"/>
  <c r="CA55" i="5"/>
  <c r="CC54" i="5"/>
  <c r="CB54" i="5"/>
  <c r="CA54" i="5"/>
  <c r="CC53" i="5"/>
  <c r="CB53" i="5"/>
  <c r="CA53" i="5"/>
  <c r="CC52" i="5"/>
  <c r="CB52" i="5"/>
  <c r="CA52" i="5"/>
  <c r="CC51" i="5"/>
  <c r="CB51" i="5"/>
  <c r="CA51" i="5"/>
  <c r="CC50" i="5"/>
  <c r="CB50" i="5"/>
  <c r="CA50" i="5"/>
  <c r="CC49" i="5"/>
  <c r="CB49" i="5"/>
  <c r="CA49" i="5"/>
  <c r="CC48" i="5"/>
  <c r="CB48" i="5"/>
  <c r="CA48" i="5"/>
  <c r="CC47" i="5"/>
  <c r="CB47" i="5"/>
  <c r="CA47" i="5"/>
  <c r="CC46" i="5"/>
  <c r="CB46" i="5"/>
  <c r="CA46" i="5"/>
  <c r="CC45" i="5"/>
  <c r="CB45" i="5"/>
  <c r="CA45" i="5"/>
  <c r="CC44" i="5"/>
  <c r="CB44" i="5"/>
  <c r="CA44" i="5"/>
  <c r="CC43" i="5"/>
  <c r="CB43" i="5"/>
  <c r="CA43" i="5"/>
  <c r="CC42" i="5"/>
  <c r="CB42" i="5"/>
  <c r="CA42" i="5"/>
  <c r="CC41" i="5"/>
  <c r="CB41" i="5"/>
  <c r="CA41" i="5"/>
  <c r="CC40" i="5"/>
  <c r="CB40" i="5"/>
  <c r="CA40" i="5"/>
  <c r="CC39" i="5"/>
  <c r="CB39" i="5"/>
  <c r="CA39" i="5"/>
  <c r="CC38" i="5"/>
  <c r="CB38" i="5"/>
  <c r="CA38" i="5"/>
  <c r="CC37" i="5"/>
  <c r="CB37" i="5"/>
  <c r="CA37" i="5"/>
  <c r="CC36" i="5"/>
  <c r="CB36" i="5"/>
  <c r="CA36" i="5"/>
  <c r="CC35" i="5"/>
  <c r="CB35" i="5"/>
  <c r="CA35" i="5"/>
  <c r="CC34" i="5"/>
  <c r="CB34" i="5"/>
  <c r="CA34" i="5"/>
  <c r="CC33" i="5"/>
  <c r="CB33" i="5"/>
  <c r="CA33" i="5"/>
  <c r="CC32" i="5"/>
  <c r="CB32" i="5"/>
  <c r="CA32" i="5"/>
  <c r="CC31" i="5"/>
  <c r="CB31" i="5"/>
  <c r="CA31" i="5"/>
  <c r="CC30" i="5"/>
  <c r="CB30" i="5"/>
  <c r="CA30" i="5"/>
  <c r="CC29" i="5"/>
  <c r="CB29" i="5"/>
  <c r="CA29" i="5"/>
  <c r="CC28" i="5"/>
  <c r="CB28" i="5"/>
  <c r="CA28" i="5"/>
  <c r="CC27" i="5"/>
  <c r="CB27" i="5"/>
  <c r="CA27" i="5"/>
  <c r="CC26" i="5"/>
  <c r="CB26" i="5"/>
  <c r="CA26" i="5"/>
  <c r="CC25" i="5"/>
  <c r="CB25" i="5"/>
  <c r="CA25" i="5"/>
  <c r="CC24" i="5"/>
  <c r="CB24" i="5"/>
  <c r="CA24" i="5"/>
  <c r="CC23" i="5"/>
  <c r="CB23" i="5"/>
  <c r="CA23" i="5"/>
  <c r="CC22" i="5"/>
  <c r="CB22" i="5"/>
  <c r="CA22" i="5"/>
  <c r="CC21" i="5"/>
  <c r="CB21" i="5"/>
  <c r="CA21" i="5"/>
  <c r="CC20" i="5"/>
  <c r="CB20" i="5"/>
  <c r="CA20" i="5"/>
  <c r="CC19" i="5"/>
  <c r="CB19" i="5"/>
  <c r="CA19" i="5"/>
  <c r="CC18" i="5"/>
  <c r="CB18" i="5"/>
  <c r="CA18" i="5"/>
  <c r="CC17" i="5"/>
  <c r="CB17" i="5"/>
  <c r="CA17" i="5"/>
  <c r="CC16" i="5"/>
  <c r="CB16" i="5"/>
  <c r="CA16" i="5"/>
  <c r="CC15" i="5"/>
  <c r="CB15" i="5"/>
  <c r="CA15" i="5"/>
  <c r="CC14" i="5"/>
  <c r="CB14" i="5"/>
  <c r="CA14" i="5"/>
  <c r="CC13" i="5"/>
  <c r="CB13" i="5"/>
  <c r="CA13" i="5"/>
  <c r="CC12" i="5"/>
  <c r="CB12" i="5"/>
  <c r="CA12" i="5"/>
  <c r="CC11" i="5"/>
  <c r="CB11" i="5"/>
  <c r="CA11" i="5"/>
  <c r="CC10" i="5"/>
  <c r="CB10" i="5"/>
  <c r="CA10" i="5"/>
  <c r="CC8" i="5"/>
  <c r="CB8" i="5"/>
  <c r="CA8" i="5"/>
  <c r="CC7" i="5"/>
  <c r="CB7" i="5"/>
  <c r="CA7" i="5"/>
  <c r="CC6" i="5"/>
  <c r="CB6" i="5"/>
  <c r="CA6" i="5"/>
  <c r="CC5" i="5"/>
  <c r="CB5" i="5"/>
  <c r="CA5" i="5"/>
  <c r="CC4" i="5"/>
  <c r="CB4" i="5"/>
  <c r="CA4" i="5"/>
  <c r="CB3" i="5"/>
  <c r="CC3" i="5"/>
  <c r="CA3" i="5"/>
  <c r="AX7" i="6" l="1"/>
  <c r="AZ13" i="6"/>
  <c r="AY13" i="6"/>
  <c r="AX14" i="6"/>
  <c r="AX12" i="6"/>
  <c r="AZ10" i="6"/>
  <c r="AX6" i="6"/>
  <c r="AX5" i="6"/>
  <c r="AX4" i="6"/>
  <c r="AZ7" i="6"/>
  <c r="AZ9" i="6"/>
  <c r="AY5" i="6"/>
  <c r="AX11" i="6"/>
  <c r="AY9" i="6"/>
  <c r="AY14" i="6"/>
  <c r="AY12" i="6"/>
  <c r="AY10" i="6"/>
  <c r="AY8" i="6"/>
  <c r="AY6" i="6"/>
  <c r="AY4" i="6"/>
  <c r="F157" i="10" l="1"/>
  <c r="M78" i="11" l="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4" i="11"/>
  <c r="K5" i="11"/>
  <c r="K6" i="11"/>
  <c r="K7" i="11"/>
  <c r="K8" i="11"/>
  <c r="K9" i="11"/>
  <c r="K3" i="11"/>
  <c r="N78" i="11" s="1"/>
  <c r="M155" i="10"/>
  <c r="K4" i="10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K109" i="10"/>
  <c r="K110" i="10"/>
  <c r="K111" i="10"/>
  <c r="K112" i="10"/>
  <c r="K113" i="10"/>
  <c r="K114" i="10"/>
  <c r="K115" i="10"/>
  <c r="K116" i="10"/>
  <c r="K117" i="10"/>
  <c r="K118" i="10"/>
  <c r="K119" i="10"/>
  <c r="K120" i="10"/>
  <c r="K121" i="10"/>
  <c r="K122" i="10"/>
  <c r="K123" i="10"/>
  <c r="K124" i="10"/>
  <c r="K125" i="10"/>
  <c r="K126" i="10"/>
  <c r="K127" i="10"/>
  <c r="K128" i="10"/>
  <c r="K129" i="10"/>
  <c r="K130" i="10"/>
  <c r="K131" i="10"/>
  <c r="K132" i="10"/>
  <c r="K133" i="10"/>
  <c r="K134" i="10"/>
  <c r="K135" i="10"/>
  <c r="K136" i="10"/>
  <c r="K137" i="10"/>
  <c r="K138" i="10"/>
  <c r="K139" i="10"/>
  <c r="K140" i="10"/>
  <c r="K141" i="10"/>
  <c r="K142" i="10"/>
  <c r="K143" i="10"/>
  <c r="K144" i="10"/>
  <c r="K145" i="10"/>
  <c r="K146" i="10"/>
  <c r="K147" i="10"/>
  <c r="K148" i="10"/>
  <c r="K149" i="10"/>
  <c r="K150" i="10"/>
  <c r="K151" i="10"/>
  <c r="K152" i="10"/>
  <c r="K153" i="10"/>
  <c r="K154" i="10"/>
  <c r="K155" i="10"/>
  <c r="K3" i="10"/>
  <c r="M79" i="10" s="1"/>
  <c r="F84" i="11"/>
  <c r="E84" i="11"/>
  <c r="D84" i="11"/>
  <c r="G84" i="11" l="1"/>
  <c r="N79" i="10"/>
  <c r="H84" i="11"/>
  <c r="I84" i="11"/>
  <c r="E157" i="10"/>
  <c r="D157" i="10"/>
  <c r="H157" i="10" s="1"/>
  <c r="I157" i="10" l="1"/>
  <c r="G157" i="10"/>
  <c r="CE6" i="7" l="1"/>
  <c r="CF6" i="7"/>
  <c r="CE4" i="7"/>
  <c r="CE5" i="5"/>
  <c r="CE18" i="5"/>
  <c r="CE22" i="5"/>
  <c r="CE34" i="5"/>
  <c r="CE38" i="5"/>
  <c r="CE50" i="5"/>
  <c r="CE54" i="5"/>
  <c r="CE66" i="5"/>
  <c r="CE70" i="5"/>
  <c r="CE6" i="5"/>
  <c r="CF7" i="5"/>
  <c r="CE10" i="5"/>
  <c r="CE11" i="5"/>
  <c r="CF12" i="5"/>
  <c r="CF13" i="5"/>
  <c r="CE15" i="5"/>
  <c r="CF16" i="5"/>
  <c r="CF17" i="5"/>
  <c r="CE19" i="5"/>
  <c r="CF20" i="5"/>
  <c r="CE23" i="5"/>
  <c r="CF24" i="5"/>
  <c r="CE24" i="5"/>
  <c r="CE26" i="5"/>
  <c r="CE27" i="5"/>
  <c r="CF28" i="5"/>
  <c r="CF29" i="5"/>
  <c r="CE31" i="5"/>
  <c r="CF32" i="5"/>
  <c r="CF33" i="5"/>
  <c r="CE35" i="5"/>
  <c r="CF36" i="5"/>
  <c r="CE39" i="5"/>
  <c r="CF40" i="5"/>
  <c r="CE40" i="5"/>
  <c r="CE42" i="5"/>
  <c r="CE43" i="5"/>
  <c r="CF44" i="5"/>
  <c r="CF45" i="5"/>
  <c r="CE47" i="5"/>
  <c r="CF48" i="5"/>
  <c r="CF49" i="5"/>
  <c r="CE51" i="5"/>
  <c r="CF52" i="5"/>
  <c r="CE55" i="5"/>
  <c r="CF56" i="5"/>
  <c r="CE56" i="5"/>
  <c r="CE58" i="5"/>
  <c r="CE59" i="5"/>
  <c r="CF60" i="5"/>
  <c r="CF61" i="5"/>
  <c r="CE63" i="5"/>
  <c r="CF64" i="5"/>
  <c r="CF65" i="5"/>
  <c r="CE67" i="5"/>
  <c r="CF68" i="5"/>
  <c r="CE71" i="5"/>
  <c r="CF72" i="5"/>
  <c r="CE72" i="5"/>
  <c r="CE74" i="5"/>
  <c r="CE75" i="5"/>
  <c r="CF76" i="5"/>
  <c r="CF77" i="5"/>
  <c r="AX4" i="2"/>
  <c r="AX7" i="2"/>
  <c r="AY9" i="2"/>
  <c r="AZ9" i="2"/>
  <c r="AY12" i="2"/>
  <c r="AZ14" i="2"/>
  <c r="AX15" i="2"/>
  <c r="AY17" i="2"/>
  <c r="AZ17" i="2"/>
  <c r="AX20" i="2"/>
  <c r="AX23" i="2"/>
  <c r="AY25" i="2"/>
  <c r="AZ25" i="2"/>
  <c r="AY28" i="2"/>
  <c r="AZ30" i="2"/>
  <c r="AX31" i="2"/>
  <c r="AY33" i="2"/>
  <c r="AZ33" i="2"/>
  <c r="AX36" i="2"/>
  <c r="AX39" i="2"/>
  <c r="AY41" i="2"/>
  <c r="AZ41" i="2"/>
  <c r="AY45" i="2"/>
  <c r="AZ47" i="2"/>
  <c r="AX49" i="2"/>
  <c r="AY51" i="2"/>
  <c r="AZ51" i="2"/>
  <c r="AX54" i="2"/>
  <c r="AX57" i="2"/>
  <c r="AY59" i="2"/>
  <c r="AZ59" i="2"/>
  <c r="AY62" i="2"/>
  <c r="AZ63" i="2"/>
  <c r="AX65" i="2"/>
  <c r="AY66" i="2"/>
  <c r="AZ67" i="2"/>
  <c r="AX69" i="2"/>
  <c r="AZ71" i="2"/>
  <c r="AX73" i="2"/>
  <c r="AY74" i="2"/>
  <c r="AZ75" i="2"/>
  <c r="AX77" i="2"/>
  <c r="AZ79" i="2"/>
  <c r="AY4" i="2"/>
  <c r="AX5" i="2"/>
  <c r="AX9" i="2"/>
  <c r="AX11" i="2"/>
  <c r="AX12" i="2"/>
  <c r="AX13" i="2"/>
  <c r="AX17" i="2"/>
  <c r="AX19" i="2"/>
  <c r="AY20" i="2"/>
  <c r="AX21" i="2"/>
  <c r="AX25" i="2"/>
  <c r="AX27" i="2"/>
  <c r="AX28" i="2"/>
  <c r="AX29" i="2"/>
  <c r="AX33" i="2"/>
  <c r="AX35" i="2"/>
  <c r="AY36" i="2"/>
  <c r="AX37" i="2"/>
  <c r="AX41" i="2"/>
  <c r="AX44" i="2"/>
  <c r="AX45" i="2"/>
  <c r="AX46" i="2"/>
  <c r="AX53" i="2"/>
  <c r="AY54" i="2"/>
  <c r="AX55" i="2"/>
  <c r="AX59" i="2"/>
  <c r="AX61" i="2"/>
  <c r="AX62" i="2"/>
  <c r="AX63" i="2"/>
  <c r="AX64" i="2"/>
  <c r="AZ66" i="2"/>
  <c r="AX67" i="2"/>
  <c r="AX68" i="2"/>
  <c r="AZ70" i="2"/>
  <c r="AX71" i="2"/>
  <c r="AX72" i="2"/>
  <c r="AZ74" i="2"/>
  <c r="AX75" i="2"/>
  <c r="AX76" i="2"/>
  <c r="AZ78" i="2"/>
  <c r="AX79" i="2"/>
  <c r="AY5" i="2"/>
  <c r="AY6" i="2"/>
  <c r="AY8" i="2"/>
  <c r="AY13" i="2"/>
  <c r="AY14" i="2"/>
  <c r="AY16" i="2"/>
  <c r="AY21" i="2"/>
  <c r="AY22" i="2"/>
  <c r="AY24" i="2"/>
  <c r="AY29" i="2"/>
  <c r="AY30" i="2"/>
  <c r="AY32" i="2"/>
  <c r="AY37" i="2"/>
  <c r="AY38" i="2"/>
  <c r="AY40" i="2"/>
  <c r="AY46" i="2"/>
  <c r="AY47" i="2"/>
  <c r="AY50" i="2"/>
  <c r="AY55" i="2"/>
  <c r="AY56" i="2"/>
  <c r="AY58" i="2"/>
  <c r="AY63" i="2"/>
  <c r="AZ65" i="2"/>
  <c r="AY67" i="2"/>
  <c r="AZ69" i="2"/>
  <c r="AY71" i="2"/>
  <c r="AZ73" i="2"/>
  <c r="AY75" i="2"/>
  <c r="AZ77" i="2"/>
  <c r="AY79" i="2"/>
  <c r="AZ17" i="6"/>
  <c r="AY20" i="6"/>
  <c r="AZ22" i="6"/>
  <c r="AY24" i="6"/>
  <c r="AZ30" i="6"/>
  <c r="AZ38" i="6"/>
  <c r="AZ46" i="6"/>
  <c r="AY48" i="6"/>
  <c r="AZ54" i="6"/>
  <c r="AZ59" i="6"/>
  <c r="AZ69" i="6"/>
  <c r="AZ74" i="6"/>
  <c r="AY21" i="6"/>
  <c r="AY22" i="6"/>
  <c r="AY29" i="6"/>
  <c r="AY31" i="6"/>
  <c r="AY33" i="6"/>
  <c r="AX34" i="6"/>
  <c r="AY50" i="6"/>
  <c r="AY55" i="6"/>
  <c r="AY57" i="6"/>
  <c r="AX59" i="6"/>
  <c r="AY62" i="6"/>
  <c r="AX65" i="6"/>
  <c r="AY67" i="6"/>
  <c r="AY71" i="6"/>
  <c r="AY74" i="6"/>
  <c r="AX16" i="6"/>
  <c r="AX17" i="6"/>
  <c r="AZ18" i="6"/>
  <c r="AX19" i="6"/>
  <c r="AX20" i="6"/>
  <c r="AZ21" i="6"/>
  <c r="AX23" i="6"/>
  <c r="AX24" i="6"/>
  <c r="AZ25" i="6"/>
  <c r="AZ26" i="6"/>
  <c r="AX28" i="6"/>
  <c r="AX32" i="6"/>
  <c r="AZ33" i="6"/>
  <c r="AZ34" i="6"/>
  <c r="AX35" i="6"/>
  <c r="AX36" i="6"/>
  <c r="AX37" i="6"/>
  <c r="AX40" i="6"/>
  <c r="AZ41" i="6"/>
  <c r="AZ42" i="6"/>
  <c r="AX43" i="6"/>
  <c r="AX44" i="6"/>
  <c r="AZ45" i="6"/>
  <c r="AX47" i="6"/>
  <c r="AX48" i="6"/>
  <c r="AZ49" i="6"/>
  <c r="AZ50" i="6"/>
  <c r="AX52" i="6"/>
  <c r="AX53" i="6"/>
  <c r="AZ55" i="6"/>
  <c r="AX56" i="6"/>
  <c r="AZ57" i="6"/>
  <c r="AZ58" i="6"/>
  <c r="AX60" i="6"/>
  <c r="AZ61" i="6"/>
  <c r="AZ62" i="6"/>
  <c r="AZ63" i="6"/>
  <c r="AX64" i="6"/>
  <c r="AZ65" i="6"/>
  <c r="AZ66" i="6"/>
  <c r="AX68" i="6"/>
  <c r="AZ70" i="6"/>
  <c r="AZ71" i="6"/>
  <c r="AX72" i="6"/>
  <c r="AZ73" i="6"/>
  <c r="AZ75" i="6"/>
  <c r="AX76" i="6"/>
  <c r="AX77" i="6"/>
  <c r="AY16" i="6"/>
  <c r="AY26" i="6"/>
  <c r="AY32" i="6"/>
  <c r="AY34" i="6"/>
  <c r="AY38" i="6"/>
  <c r="AY40" i="6"/>
  <c r="AY41" i="6"/>
  <c r="AY46" i="6"/>
  <c r="AY47" i="6"/>
  <c r="AY56" i="6"/>
  <c r="AY58" i="6"/>
  <c r="AY64" i="6"/>
  <c r="AY65" i="6"/>
  <c r="AY70" i="6"/>
  <c r="AY77" i="6"/>
  <c r="AX22" i="6"/>
  <c r="AX25" i="6"/>
  <c r="AX26" i="6"/>
  <c r="AX29" i="6"/>
  <c r="AX38" i="6"/>
  <c r="AX41" i="6"/>
  <c r="AX45" i="6"/>
  <c r="AX46" i="6"/>
  <c r="AX58" i="6"/>
  <c r="AX69" i="6"/>
  <c r="AX73" i="6"/>
  <c r="AX74" i="6"/>
  <c r="AZ64" i="6" l="1"/>
  <c r="AZ77" i="6"/>
  <c r="AZ68" i="6"/>
  <c r="AZ37" i="6"/>
  <c r="AX70" i="6"/>
  <c r="AX49" i="6"/>
  <c r="AZ76" i="6"/>
  <c r="AX61" i="6"/>
  <c r="AY23" i="6"/>
  <c r="AX71" i="6"/>
  <c r="AX67" i="6"/>
  <c r="AX55" i="6"/>
  <c r="AY53" i="6"/>
  <c r="AX62" i="6"/>
  <c r="AX50" i="6"/>
  <c r="AX31" i="6"/>
  <c r="AY17" i="6"/>
  <c r="AZ29" i="6"/>
  <c r="AZ67" i="6"/>
  <c r="AZ53" i="6"/>
  <c r="CB82" i="5"/>
  <c r="CE76" i="5"/>
  <c r="CE28" i="5"/>
  <c r="CF3" i="5"/>
  <c r="CE77" i="5"/>
  <c r="CF75" i="5"/>
  <c r="CE73" i="5"/>
  <c r="CF71" i="5"/>
  <c r="CE69" i="5"/>
  <c r="CF67" i="5"/>
  <c r="CE65" i="5"/>
  <c r="CF63" i="5"/>
  <c r="CE61" i="5"/>
  <c r="CF59" i="5"/>
  <c r="CE57" i="5"/>
  <c r="CF55" i="5"/>
  <c r="CE53" i="5"/>
  <c r="CF51" i="5"/>
  <c r="CE49" i="5"/>
  <c r="CF47" i="5"/>
  <c r="CE45" i="5"/>
  <c r="CF43" i="5"/>
  <c r="CE41" i="5"/>
  <c r="CF39" i="5"/>
  <c r="CE37" i="5"/>
  <c r="CF35" i="5"/>
  <c r="CE33" i="5"/>
  <c r="CF31" i="5"/>
  <c r="CE29" i="5"/>
  <c r="CF27" i="5"/>
  <c r="CE25" i="5"/>
  <c r="CF23" i="5"/>
  <c r="CE21" i="5"/>
  <c r="CF19" i="5"/>
  <c r="CE17" i="5"/>
  <c r="CF15" i="5"/>
  <c r="CE13" i="5"/>
  <c r="CF11" i="5"/>
  <c r="CE8" i="5"/>
  <c r="CF6" i="5"/>
  <c r="CE4" i="5"/>
  <c r="CF69" i="5"/>
  <c r="CE64" i="5"/>
  <c r="CF53" i="5"/>
  <c r="CE48" i="5"/>
  <c r="CF37" i="5"/>
  <c r="CE32" i="5"/>
  <c r="CF21" i="5"/>
  <c r="CE16" i="5"/>
  <c r="CF4" i="5"/>
  <c r="CE60" i="5"/>
  <c r="CE44" i="5"/>
  <c r="CE12" i="5"/>
  <c r="CF78" i="5"/>
  <c r="CF74" i="5"/>
  <c r="CF70" i="5"/>
  <c r="CF66" i="5"/>
  <c r="CF62" i="5"/>
  <c r="CF58" i="5"/>
  <c r="CF54" i="5"/>
  <c r="CF50" i="5"/>
  <c r="CF46" i="5"/>
  <c r="CF42" i="5"/>
  <c r="CF38" i="5"/>
  <c r="CF34" i="5"/>
  <c r="CF30" i="5"/>
  <c r="CF26" i="5"/>
  <c r="CF22" i="5"/>
  <c r="CF18" i="5"/>
  <c r="CF14" i="5"/>
  <c r="CF10" i="5"/>
  <c r="CF5" i="5"/>
  <c r="CE78" i="5"/>
  <c r="CF73" i="5"/>
  <c r="CE68" i="5"/>
  <c r="CE62" i="5"/>
  <c r="CF57" i="5"/>
  <c r="CE52" i="5"/>
  <c r="CE46" i="5"/>
  <c r="CF41" i="5"/>
  <c r="CE36" i="5"/>
  <c r="CE30" i="5"/>
  <c r="CF25" i="5"/>
  <c r="CE20" i="5"/>
  <c r="CE14" i="5"/>
  <c r="CF8" i="5"/>
  <c r="CE7" i="5"/>
  <c r="AY72" i="6"/>
  <c r="AY60" i="6"/>
  <c r="AZ60" i="6"/>
  <c r="AZ52" i="6"/>
  <c r="AZ44" i="6"/>
  <c r="AZ32" i="6"/>
  <c r="AZ16" i="6"/>
  <c r="AX33" i="6"/>
  <c r="AY76" i="6"/>
  <c r="AY68" i="6"/>
  <c r="AY49" i="6"/>
  <c r="AY44" i="6"/>
  <c r="AY25" i="6"/>
  <c r="CC10" i="7"/>
  <c r="CB10" i="7"/>
  <c r="AV80" i="6"/>
  <c r="CA10" i="7"/>
  <c r="AZ51" i="6"/>
  <c r="AZ47" i="6"/>
  <c r="AZ43" i="6"/>
  <c r="AZ39" i="6"/>
  <c r="AZ35" i="6"/>
  <c r="AZ31" i="6"/>
  <c r="AZ27" i="6"/>
  <c r="AZ23" i="6"/>
  <c r="AZ19" i="6"/>
  <c r="AZ15" i="6"/>
  <c r="AU80" i="6"/>
  <c r="AY61" i="2"/>
  <c r="AZ61" i="2"/>
  <c r="AY57" i="2"/>
  <c r="AZ57" i="2"/>
  <c r="AY53" i="2"/>
  <c r="AZ53" i="2"/>
  <c r="AY49" i="2"/>
  <c r="AZ49" i="2"/>
  <c r="AY44" i="2"/>
  <c r="AZ44" i="2"/>
  <c r="AY39" i="2"/>
  <c r="AZ39" i="2"/>
  <c r="AY35" i="2"/>
  <c r="AZ35" i="2"/>
  <c r="AY31" i="2"/>
  <c r="AZ31" i="2"/>
  <c r="AY27" i="2"/>
  <c r="AZ27" i="2"/>
  <c r="AY23" i="2"/>
  <c r="AZ23" i="2"/>
  <c r="AY19" i="2"/>
  <c r="AZ19" i="2"/>
  <c r="AY15" i="2"/>
  <c r="AZ15" i="2"/>
  <c r="AY11" i="2"/>
  <c r="AZ11" i="2"/>
  <c r="AY7" i="2"/>
  <c r="AZ7" i="2"/>
  <c r="AY73" i="2"/>
  <c r="AY65" i="2"/>
  <c r="AX21" i="6"/>
  <c r="AY73" i="6"/>
  <c r="AY59" i="6"/>
  <c r="AY43" i="6"/>
  <c r="AY35" i="6"/>
  <c r="AY19" i="6"/>
  <c r="AZ78" i="6"/>
  <c r="CA82" i="5"/>
  <c r="AY3" i="2"/>
  <c r="AU81" i="2"/>
  <c r="AY76" i="2"/>
  <c r="AZ76" i="2"/>
  <c r="AY72" i="2"/>
  <c r="AZ72" i="2"/>
  <c r="AY68" i="2"/>
  <c r="AZ68" i="2"/>
  <c r="AY64" i="2"/>
  <c r="AZ64" i="2"/>
  <c r="AY60" i="2"/>
  <c r="AZ60" i="2"/>
  <c r="AY52" i="2"/>
  <c r="AZ52" i="2"/>
  <c r="AY42" i="2"/>
  <c r="AZ42" i="2"/>
  <c r="AY34" i="2"/>
  <c r="AZ34" i="2"/>
  <c r="AY26" i="2"/>
  <c r="AZ26" i="2"/>
  <c r="AY18" i="2"/>
  <c r="AZ18" i="2"/>
  <c r="AY10" i="2"/>
  <c r="AZ10" i="2"/>
  <c r="CC82" i="5"/>
  <c r="AX78" i="2"/>
  <c r="AX74" i="2"/>
  <c r="AX70" i="2"/>
  <c r="AX66" i="2"/>
  <c r="AX60" i="2"/>
  <c r="AX58" i="2"/>
  <c r="AX56" i="2"/>
  <c r="AX52" i="2"/>
  <c r="AX50" i="2"/>
  <c r="AX47" i="2"/>
  <c r="AX42" i="2"/>
  <c r="AX40" i="2"/>
  <c r="AX38" i="2"/>
  <c r="AX34" i="2"/>
  <c r="AX32" i="2"/>
  <c r="AX30" i="2"/>
  <c r="AX26" i="2"/>
  <c r="AX24" i="2"/>
  <c r="AX22" i="2"/>
  <c r="AX18" i="2"/>
  <c r="AX16" i="2"/>
  <c r="AX14" i="2"/>
  <c r="AX10" i="2"/>
  <c r="AX8" i="2"/>
  <c r="AX6" i="2"/>
  <c r="AY78" i="2"/>
  <c r="AY70" i="2"/>
  <c r="AZ56" i="2"/>
  <c r="AZ38" i="2"/>
  <c r="AZ22" i="2"/>
  <c r="AZ6" i="2"/>
  <c r="AZ56" i="6"/>
  <c r="AZ48" i="6"/>
  <c r="AZ40" i="6"/>
  <c r="AY36" i="6"/>
  <c r="AZ36" i="6"/>
  <c r="AZ28" i="6"/>
  <c r="AZ24" i="6"/>
  <c r="AZ20" i="6"/>
  <c r="AY52" i="6"/>
  <c r="AY28" i="6"/>
  <c r="AY61" i="6"/>
  <c r="AY37" i="6"/>
  <c r="AZ72" i="6"/>
  <c r="AZ3" i="2"/>
  <c r="AY77" i="2"/>
  <c r="AY69" i="2"/>
  <c r="AZ55" i="2"/>
  <c r="AZ46" i="2"/>
  <c r="AZ37" i="2"/>
  <c r="AZ29" i="2"/>
  <c r="AZ21" i="2"/>
  <c r="AZ13" i="2"/>
  <c r="AZ5" i="2"/>
  <c r="CE5" i="7"/>
  <c r="CF5" i="7"/>
  <c r="CF4" i="7"/>
  <c r="AZ62" i="2"/>
  <c r="AZ58" i="2"/>
  <c r="AZ54" i="2"/>
  <c r="AZ50" i="2"/>
  <c r="AZ45" i="2"/>
  <c r="AZ40" i="2"/>
  <c r="AZ36" i="2"/>
  <c r="AZ32" i="2"/>
  <c r="AZ28" i="2"/>
  <c r="AZ24" i="2"/>
  <c r="AZ20" i="2"/>
  <c r="AZ16" i="2"/>
  <c r="AZ12" i="2"/>
  <c r="AZ8" i="2"/>
  <c r="AZ4" i="2"/>
  <c r="AX51" i="2"/>
  <c r="CE3" i="5"/>
  <c r="CA80" i="5"/>
  <c r="CA8" i="7"/>
  <c r="CE3" i="7"/>
  <c r="CF3" i="7"/>
  <c r="AY69" i="6"/>
  <c r="AY45" i="6"/>
  <c r="AY78" i="6"/>
  <c r="AY66" i="6"/>
  <c r="AY54" i="6"/>
  <c r="AY42" i="6"/>
  <c r="AY30" i="6"/>
  <c r="AY18" i="6"/>
  <c r="AY75" i="6"/>
  <c r="AY63" i="6"/>
  <c r="AY51" i="6"/>
  <c r="AY39" i="6"/>
  <c r="AY27" i="6"/>
  <c r="AX57" i="6"/>
  <c r="AY15" i="6"/>
  <c r="AX78" i="6"/>
  <c r="AX66" i="6"/>
  <c r="AX54" i="6"/>
  <c r="AX42" i="6"/>
  <c r="AX30" i="6"/>
  <c r="AX18" i="6"/>
  <c r="AX75" i="6"/>
  <c r="AX63" i="6"/>
  <c r="AX51" i="6"/>
  <c r="AX39" i="6"/>
  <c r="AX27" i="6"/>
  <c r="AX15" i="6"/>
  <c r="AW80" i="6"/>
  <c r="CC8" i="7"/>
  <c r="CB8" i="7"/>
  <c r="CD4" i="7"/>
  <c r="CD5" i="7"/>
  <c r="CD6" i="7"/>
  <c r="CD3" i="7"/>
  <c r="CC80" i="5"/>
  <c r="CB80" i="5"/>
  <c r="CD4" i="5"/>
  <c r="CD5" i="5"/>
  <c r="CD6" i="5"/>
  <c r="CD7" i="5"/>
  <c r="CD8" i="5"/>
  <c r="CD10" i="5"/>
  <c r="CD11" i="5"/>
  <c r="CD12" i="5"/>
  <c r="CD13" i="5"/>
  <c r="CD14" i="5"/>
  <c r="CD15" i="5"/>
  <c r="CD16" i="5"/>
  <c r="CD17" i="5"/>
  <c r="CD18" i="5"/>
  <c r="CD19" i="5"/>
  <c r="CD20" i="5"/>
  <c r="CD21" i="5"/>
  <c r="CD22" i="5"/>
  <c r="CD23" i="5"/>
  <c r="CD24" i="5"/>
  <c r="CD25" i="5"/>
  <c r="CD26" i="5"/>
  <c r="CD27" i="5"/>
  <c r="CD28" i="5"/>
  <c r="CD29" i="5"/>
  <c r="CD30" i="5"/>
  <c r="CD31" i="5"/>
  <c r="CD32" i="5"/>
  <c r="CD33" i="5"/>
  <c r="CD34" i="5"/>
  <c r="CD35" i="5"/>
  <c r="CD36" i="5"/>
  <c r="CD37" i="5"/>
  <c r="CD38" i="5"/>
  <c r="CD39" i="5"/>
  <c r="CD40" i="5"/>
  <c r="CD41" i="5"/>
  <c r="CD42" i="5"/>
  <c r="CD43" i="5"/>
  <c r="CD44" i="5"/>
  <c r="CD45" i="5"/>
  <c r="CD46" i="5"/>
  <c r="CD47" i="5"/>
  <c r="CD48" i="5"/>
  <c r="CD49" i="5"/>
  <c r="CD50" i="5"/>
  <c r="CD51" i="5"/>
  <c r="CD52" i="5"/>
  <c r="CD53" i="5"/>
  <c r="CD54" i="5"/>
  <c r="CD55" i="5"/>
  <c r="CD56" i="5"/>
  <c r="CD57" i="5"/>
  <c r="CD58" i="5"/>
  <c r="CD59" i="5"/>
  <c r="CD60" i="5"/>
  <c r="CD61" i="5"/>
  <c r="CD62" i="5"/>
  <c r="CD63" i="5"/>
  <c r="CD64" i="5"/>
  <c r="CD65" i="5"/>
  <c r="CD66" i="5"/>
  <c r="CD67" i="5"/>
  <c r="CD68" i="5"/>
  <c r="CD69" i="5"/>
  <c r="CD70" i="5"/>
  <c r="CD71" i="5"/>
  <c r="CD72" i="5"/>
  <c r="CD73" i="5"/>
  <c r="CD74" i="5"/>
  <c r="CD75" i="5"/>
  <c r="CD76" i="5"/>
  <c r="CD77" i="5"/>
  <c r="CD78" i="5"/>
  <c r="CD3" i="5"/>
  <c r="AW81" i="2"/>
  <c r="AV81" i="2"/>
  <c r="AX3" i="2"/>
  <c r="CE84" i="5" l="1"/>
  <c r="CE85" i="5"/>
  <c r="CF85" i="5"/>
  <c r="CF84" i="5"/>
  <c r="CD85" i="5"/>
  <c r="CD84" i="5"/>
  <c r="AY80" i="6"/>
  <c r="AX80" i="6"/>
  <c r="CD10" i="7"/>
  <c r="CD82" i="5"/>
  <c r="CF8" i="7"/>
  <c r="CE8" i="7"/>
  <c r="CF82" i="5"/>
  <c r="CE82" i="5"/>
  <c r="AZ80" i="6"/>
  <c r="AZ81" i="2"/>
  <c r="AY81" i="2"/>
  <c r="CE10" i="7"/>
  <c r="CF10" i="7"/>
  <c r="CE80" i="5"/>
  <c r="CF80" i="5"/>
  <c r="CD8" i="7"/>
  <c r="CD80" i="5"/>
  <c r="AX81" i="2"/>
</calcChain>
</file>

<file path=xl/sharedStrings.xml><?xml version="1.0" encoding="utf-8"?>
<sst xmlns="http://schemas.openxmlformats.org/spreadsheetml/2006/main" count="1930" uniqueCount="56">
  <si>
    <t>CC_Company_Name</t>
  </si>
  <si>
    <t>Rate_Category_Name_2</t>
  </si>
  <si>
    <t>Public_Private</t>
  </si>
  <si>
    <t>kWh</t>
  </si>
  <si>
    <t>KU</t>
  </si>
  <si>
    <t>School Power Service</t>
  </si>
  <si>
    <t>Private</t>
  </si>
  <si>
    <t/>
  </si>
  <si>
    <t>Public</t>
  </si>
  <si>
    <t>School Time-of-Day Service</t>
  </si>
  <si>
    <t>LG&amp;E</t>
  </si>
  <si>
    <t>CP kW</t>
  </si>
  <si>
    <t>Oct</t>
  </si>
  <si>
    <t>Nov</t>
  </si>
  <si>
    <t>Dec</t>
  </si>
  <si>
    <t>Jan</t>
  </si>
  <si>
    <t>Feb</t>
  </si>
  <si>
    <t>Mar</t>
  </si>
  <si>
    <t>Apr</t>
  </si>
  <si>
    <t>NCP kW</t>
  </si>
  <si>
    <t>Average</t>
  </si>
  <si>
    <t>CP</t>
  </si>
  <si>
    <t>NCP</t>
  </si>
  <si>
    <t>Factor</t>
  </si>
  <si>
    <t>Coicidence</t>
  </si>
  <si>
    <t>Base kW</t>
  </si>
  <si>
    <t>Int. kW</t>
  </si>
  <si>
    <t>Peak kW</t>
  </si>
  <si>
    <t>Int kW</t>
  </si>
  <si>
    <t>Oct '17</t>
  </si>
  <si>
    <t>Nov '17</t>
  </si>
  <si>
    <t>Dec '17</t>
  </si>
  <si>
    <t>Jan '18</t>
  </si>
  <si>
    <t>Feb '18</t>
  </si>
  <si>
    <t>Mar '18</t>
  </si>
  <si>
    <t>Apr '18</t>
  </si>
  <si>
    <t>Utility</t>
  </si>
  <si>
    <t>Rate Schedule</t>
  </si>
  <si>
    <t>Public/Private</t>
  </si>
  <si>
    <t>CP Load</t>
  </si>
  <si>
    <t>NCP Load</t>
  </si>
  <si>
    <t>Average KU Pilot Rate for Schools</t>
  </si>
  <si>
    <t>Average LG&amp;E Pilot Rate for Schools</t>
  </si>
  <si>
    <t>May</t>
  </si>
  <si>
    <t>June</t>
  </si>
  <si>
    <t>July</t>
  </si>
  <si>
    <t>Aug</t>
  </si>
  <si>
    <t>Sept</t>
  </si>
  <si>
    <t>May '18</t>
  </si>
  <si>
    <t>Oct '18</t>
  </si>
  <si>
    <t>Jun '18</t>
  </si>
  <si>
    <t>July '18</t>
  </si>
  <si>
    <t>Aug '18</t>
  </si>
  <si>
    <t>Sept '18</t>
  </si>
  <si>
    <t>Jun</t>
  </si>
  <si>
    <t>Jul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</si>
</sst>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0"/>
    <numFmt numFmtId="165" formatCode="0.000000"/>
    <numFmt numFmtId="166" formatCode="_(* #,##0.0_);_(* \(#,##0.0\);_(* &quot;-&quot;??_);_(@_)"/>
    <numFmt numFmtId="167" formatCode="_(* #,##0_);_(* \(#,##0\);_(* &quot;-&quot;??_);_(@_)"/>
    <numFmt numFmtId="168" formatCode="_(* #,##0.000000_);_(* \(#,##0.000000\);_(* &quot;-&quot;??_);_(@_)"/>
  </numFmts>
  <fonts count="3">
    <font>
      <sz val="11"/>
      <name val="Calibri"/>
    </font>
    <font>
      <sz val="11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ill="1"/>
    <xf numFmtId="0" fontId="0" fillId="0" borderId="0" xfId="0" applyNumberFormat="1" applyFill="1"/>
    <xf numFmtId="164" fontId="0" fillId="0" borderId="0" xfId="0" applyNumberFormat="1" applyFill="1"/>
    <xf numFmtId="0" fontId="0" fillId="2" borderId="0" xfId="0" applyFill="1"/>
    <xf numFmtId="164" fontId="0" fillId="2" borderId="0" xfId="0" applyNumberFormat="1" applyFill="1"/>
    <xf numFmtId="0" fontId="0" fillId="2" borderId="0" xfId="0" applyNumberFormat="1" applyFill="1"/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right"/>
    </xf>
    <xf numFmtId="165" fontId="0" fillId="0" borderId="0" xfId="0" applyNumberFormat="1" applyFill="1"/>
    <xf numFmtId="165" fontId="0" fillId="0" borderId="0" xfId="0" applyNumberFormat="1"/>
    <xf numFmtId="166" fontId="0" fillId="0" borderId="0" xfId="1" applyNumberFormat="1" applyFont="1" applyFill="1"/>
    <xf numFmtId="166" fontId="0" fillId="0" borderId="0" xfId="1" applyNumberFormat="1" applyFont="1"/>
    <xf numFmtId="167" fontId="0" fillId="0" borderId="0" xfId="1" applyNumberFormat="1" applyFont="1" applyFill="1"/>
    <xf numFmtId="167" fontId="0" fillId="0" borderId="0" xfId="1" applyNumberFormat="1" applyFont="1"/>
    <xf numFmtId="166" fontId="0" fillId="2" borderId="0" xfId="1" applyNumberFormat="1" applyFont="1" applyFill="1"/>
    <xf numFmtId="167" fontId="0" fillId="2" borderId="0" xfId="1" applyNumberFormat="1" applyFont="1" applyFill="1"/>
    <xf numFmtId="165" fontId="0" fillId="2" borderId="0" xfId="0" applyNumberFormat="1" applyFill="1"/>
    <xf numFmtId="168" fontId="0" fillId="0" borderId="0" xfId="1" applyNumberFormat="1" applyFont="1" applyFill="1"/>
    <xf numFmtId="168" fontId="0" fillId="0" borderId="0" xfId="1" applyNumberFormat="1" applyFont="1"/>
    <xf numFmtId="167" fontId="0" fillId="0" borderId="0" xfId="0" applyNumberFormat="1"/>
    <xf numFmtId="166" fontId="0" fillId="0" borderId="0" xfId="0" applyNumberFormat="1"/>
    <xf numFmtId="167" fontId="2" fillId="0" borderId="0" xfId="0" applyNumberFormat="1" applyFont="1"/>
    <xf numFmtId="165" fontId="2" fillId="0" borderId="0" xfId="0" applyNumberFormat="1" applyFont="1" applyFill="1"/>
    <xf numFmtId="0" fontId="0" fillId="0" borderId="1" xfId="0" applyFill="1" applyBorder="1"/>
    <xf numFmtId="0" fontId="2" fillId="0" borderId="1" xfId="0" applyFont="1" applyFill="1" applyBorder="1" applyAlignment="1">
      <alignment horizontal="right"/>
    </xf>
    <xf numFmtId="165" fontId="0" fillId="3" borderId="0" xfId="0" applyNumberForma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Z81"/>
  <sheetViews>
    <sheetView tabSelected="1" zoomScaleNormal="100" workbookViewId="0"/>
  </sheetViews>
  <sheetFormatPr defaultRowHeight="15"/>
  <cols>
    <col min="1" max="1" width="6.7109375" customWidth="1"/>
    <col min="2" max="2" width="25.7109375" bestFit="1" customWidth="1"/>
    <col min="3" max="3" width="13.85546875" bestFit="1" customWidth="1"/>
    <col min="4" max="4" width="2.85546875" customWidth="1"/>
    <col min="6" max="6" width="9.140625" style="1"/>
    <col min="18" max="18" width="2.85546875" customWidth="1"/>
    <col min="32" max="32" width="2.85546875" customWidth="1"/>
    <col min="46" max="46" width="4" customWidth="1"/>
    <col min="47" max="47" width="11.5703125" bestFit="1" customWidth="1"/>
    <col min="50" max="52" width="10" bestFit="1" customWidth="1"/>
  </cols>
  <sheetData>
    <row r="1" spans="1:52">
      <c r="E1" t="s">
        <v>12</v>
      </c>
      <c r="F1" s="1" t="s">
        <v>13</v>
      </c>
      <c r="G1" t="s">
        <v>14</v>
      </c>
      <c r="H1" t="s">
        <v>15</v>
      </c>
      <c r="I1" t="s">
        <v>16</v>
      </c>
      <c r="J1" t="s">
        <v>17</v>
      </c>
      <c r="K1" t="s">
        <v>18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12</v>
      </c>
      <c r="S1" t="s">
        <v>12</v>
      </c>
      <c r="T1" t="s">
        <v>13</v>
      </c>
      <c r="U1" t="s">
        <v>14</v>
      </c>
      <c r="V1" t="s">
        <v>15</v>
      </c>
      <c r="W1" t="s">
        <v>16</v>
      </c>
      <c r="X1" t="s">
        <v>17</v>
      </c>
      <c r="Y1" t="s">
        <v>18</v>
      </c>
      <c r="Z1" t="s">
        <v>43</v>
      </c>
      <c r="AA1" t="s">
        <v>44</v>
      </c>
      <c r="AB1" t="s">
        <v>45</v>
      </c>
      <c r="AC1" t="s">
        <v>46</v>
      </c>
      <c r="AD1" t="s">
        <v>47</v>
      </c>
      <c r="AE1" t="s">
        <v>12</v>
      </c>
      <c r="AG1" t="s">
        <v>12</v>
      </c>
      <c r="AH1" t="s">
        <v>13</v>
      </c>
      <c r="AI1" t="s">
        <v>14</v>
      </c>
      <c r="AJ1" t="s">
        <v>15</v>
      </c>
      <c r="AK1" t="s">
        <v>16</v>
      </c>
      <c r="AL1" t="s">
        <v>17</v>
      </c>
      <c r="AM1" t="s">
        <v>18</v>
      </c>
      <c r="AN1" t="s">
        <v>43</v>
      </c>
      <c r="AO1" t="s">
        <v>44</v>
      </c>
      <c r="AP1" t="s">
        <v>45</v>
      </c>
      <c r="AQ1" t="s">
        <v>46</v>
      </c>
      <c r="AR1" t="s">
        <v>47</v>
      </c>
      <c r="AS1" t="s">
        <v>12</v>
      </c>
      <c r="AU1" s="7" t="s">
        <v>20</v>
      </c>
      <c r="AV1" s="7" t="s">
        <v>20</v>
      </c>
      <c r="AW1" s="7" t="s">
        <v>20</v>
      </c>
      <c r="AX1" s="7" t="s">
        <v>24</v>
      </c>
      <c r="AY1" s="7" t="s">
        <v>39</v>
      </c>
      <c r="AZ1" s="7" t="s">
        <v>40</v>
      </c>
    </row>
    <row r="2" spans="1:52" ht="15.75" thickBot="1">
      <c r="A2" t="s">
        <v>0</v>
      </c>
      <c r="B2" t="s">
        <v>1</v>
      </c>
      <c r="C2" t="s">
        <v>2</v>
      </c>
      <c r="E2" t="s">
        <v>11</v>
      </c>
      <c r="F2" s="1" t="s">
        <v>11</v>
      </c>
      <c r="G2" t="s">
        <v>11</v>
      </c>
      <c r="H2" t="s">
        <v>11</v>
      </c>
      <c r="I2" t="s">
        <v>11</v>
      </c>
      <c r="J2" t="s">
        <v>11</v>
      </c>
      <c r="K2" t="s">
        <v>11</v>
      </c>
      <c r="L2" t="s">
        <v>11</v>
      </c>
      <c r="M2" t="s">
        <v>11</v>
      </c>
      <c r="N2" t="s">
        <v>11</v>
      </c>
      <c r="O2" t="s">
        <v>11</v>
      </c>
      <c r="P2" t="s">
        <v>11</v>
      </c>
      <c r="Q2" t="s">
        <v>11</v>
      </c>
      <c r="S2" t="s">
        <v>19</v>
      </c>
      <c r="T2" t="s">
        <v>19</v>
      </c>
      <c r="U2" t="s">
        <v>19</v>
      </c>
      <c r="V2" t="s">
        <v>19</v>
      </c>
      <c r="W2" t="s">
        <v>19</v>
      </c>
      <c r="X2" t="s">
        <v>19</v>
      </c>
      <c r="Y2" t="s">
        <v>19</v>
      </c>
      <c r="Z2" t="s">
        <v>19</v>
      </c>
      <c r="AA2" t="s">
        <v>19</v>
      </c>
      <c r="AB2" t="s">
        <v>19</v>
      </c>
      <c r="AC2" t="s">
        <v>19</v>
      </c>
      <c r="AD2" t="s">
        <v>19</v>
      </c>
      <c r="AE2" t="s">
        <v>19</v>
      </c>
      <c r="AG2" t="s">
        <v>3</v>
      </c>
      <c r="AH2" t="s">
        <v>3</v>
      </c>
      <c r="AI2" t="s">
        <v>3</v>
      </c>
      <c r="AJ2" t="s">
        <v>3</v>
      </c>
      <c r="AK2" t="s">
        <v>3</v>
      </c>
      <c r="AL2" s="1" t="s">
        <v>3</v>
      </c>
      <c r="AM2" s="1" t="s">
        <v>3</v>
      </c>
      <c r="AN2" s="1" t="s">
        <v>3</v>
      </c>
      <c r="AO2" s="1" t="s">
        <v>3</v>
      </c>
      <c r="AP2" s="1" t="s">
        <v>3</v>
      </c>
      <c r="AQ2" s="1" t="s">
        <v>3</v>
      </c>
      <c r="AR2" s="1" t="s">
        <v>3</v>
      </c>
      <c r="AS2" s="1" t="s">
        <v>3</v>
      </c>
      <c r="AT2" s="1"/>
      <c r="AU2" s="28" t="s">
        <v>3</v>
      </c>
      <c r="AV2" s="28" t="s">
        <v>21</v>
      </c>
      <c r="AW2" s="28" t="s">
        <v>22</v>
      </c>
      <c r="AX2" s="11" t="s">
        <v>23</v>
      </c>
      <c r="AY2" s="11" t="s">
        <v>23</v>
      </c>
      <c r="AZ2" s="11" t="s">
        <v>23</v>
      </c>
    </row>
    <row r="3" spans="1:52" s="1" customFormat="1">
      <c r="A3" s="1" t="s">
        <v>4</v>
      </c>
      <c r="B3" s="1" t="s">
        <v>5</v>
      </c>
      <c r="C3" s="1" t="s">
        <v>8</v>
      </c>
      <c r="F3" s="1">
        <v>89.903999999999996</v>
      </c>
      <c r="G3" s="1">
        <v>59.448</v>
      </c>
      <c r="H3" s="1">
        <v>76.031999999999996</v>
      </c>
      <c r="I3" s="1">
        <v>204.43199999999999</v>
      </c>
      <c r="J3" s="1">
        <v>106.944</v>
      </c>
      <c r="K3" s="1">
        <v>42.432000000000002</v>
      </c>
      <c r="L3" s="1">
        <v>153.47999999999999</v>
      </c>
      <c r="M3" s="1">
        <v>123</v>
      </c>
      <c r="N3" s="1">
        <v>113.496</v>
      </c>
      <c r="O3" s="1">
        <v>233.08799999999999</v>
      </c>
      <c r="P3" s="1">
        <v>205.87200000000001</v>
      </c>
      <c r="Q3" s="1">
        <v>90.19</v>
      </c>
      <c r="S3" s="1">
        <v>212.16</v>
      </c>
      <c r="T3" s="1">
        <v>201.40799999999999</v>
      </c>
      <c r="U3" s="1">
        <v>214.87200000000001</v>
      </c>
      <c r="V3" s="1">
        <v>227.08799999999999</v>
      </c>
      <c r="W3" s="1">
        <v>211.44</v>
      </c>
      <c r="X3" s="1">
        <v>194.85599999999999</v>
      </c>
      <c r="Y3" s="1">
        <v>185.66399999999999</v>
      </c>
      <c r="Z3" s="1">
        <v>282.57600000000002</v>
      </c>
      <c r="AA3" s="1">
        <v>185.376</v>
      </c>
      <c r="AB3" s="1">
        <v>160.05600000000001</v>
      </c>
      <c r="AC3" s="1">
        <v>285.12</v>
      </c>
      <c r="AD3" s="1">
        <v>304.488</v>
      </c>
      <c r="AE3" s="1">
        <v>291.86</v>
      </c>
      <c r="AG3" s="1">
        <v>34479.407999999996</v>
      </c>
      <c r="AH3" s="1">
        <v>55516.44</v>
      </c>
      <c r="AI3" s="1">
        <v>50982.527999999947</v>
      </c>
      <c r="AJ3" s="1">
        <v>56716.847999999984</v>
      </c>
      <c r="AK3" s="1">
        <v>50573.279999999992</v>
      </c>
      <c r="AL3" s="1">
        <v>55588.703999999969</v>
      </c>
      <c r="AM3" s="1">
        <v>44145.143999999993</v>
      </c>
      <c r="AN3" s="1">
        <v>75985.319999999963</v>
      </c>
      <c r="AO3" s="1">
        <v>50331.623999999974</v>
      </c>
      <c r="AP3" s="1">
        <v>54528.504000000001</v>
      </c>
      <c r="AQ3" s="1">
        <v>82069.127999999982</v>
      </c>
      <c r="AR3" s="1">
        <v>76426.319999999949</v>
      </c>
      <c r="AS3" s="1">
        <v>59183.319999999978</v>
      </c>
      <c r="AU3" s="16">
        <f>AVERAGE(AH3:AS3)</f>
        <v>59337.263333333307</v>
      </c>
      <c r="AV3" s="14">
        <f>AVERAGE(F3:Q3)</f>
        <v>124.85983333333336</v>
      </c>
      <c r="AW3" s="14">
        <f>AVERAGE(T3:AE3)</f>
        <v>228.73366666666666</v>
      </c>
      <c r="AX3" s="12">
        <f>AV3/AW3</f>
        <v>0.5458743137943548</v>
      </c>
      <c r="AY3" s="12">
        <f>AU3/(AV3*30.4*24)</f>
        <v>0.65135827717503914</v>
      </c>
      <c r="AZ3" s="12">
        <f>AU3/(30.4*24*AW3)</f>
        <v>0.35555975258719774</v>
      </c>
    </row>
    <row r="4" spans="1:52" s="1" customFormat="1">
      <c r="A4" s="1" t="s">
        <v>4</v>
      </c>
      <c r="B4" s="1" t="s">
        <v>5</v>
      </c>
      <c r="C4" s="1" t="s">
        <v>8</v>
      </c>
      <c r="F4" s="1">
        <v>142.74</v>
      </c>
      <c r="G4" s="1">
        <v>170.37</v>
      </c>
      <c r="H4" s="1">
        <v>178.32</v>
      </c>
      <c r="I4" s="1">
        <v>162.24</v>
      </c>
      <c r="J4" s="1">
        <v>137.94</v>
      </c>
      <c r="K4" s="1">
        <v>94.62</v>
      </c>
      <c r="L4" s="1">
        <v>84.15</v>
      </c>
      <c r="M4" s="1">
        <v>169.35</v>
      </c>
      <c r="N4" s="1">
        <v>155.66999999999999</v>
      </c>
      <c r="O4" s="1">
        <v>223.86</v>
      </c>
      <c r="P4" s="1">
        <v>210.78</v>
      </c>
      <c r="Q4" s="1">
        <v>136.59</v>
      </c>
      <c r="S4" s="1">
        <v>191.79</v>
      </c>
      <c r="T4" s="1">
        <v>192.18</v>
      </c>
      <c r="U4" s="1">
        <v>188.52</v>
      </c>
      <c r="V4" s="1">
        <v>180.09</v>
      </c>
      <c r="W4" s="1">
        <v>179.94</v>
      </c>
      <c r="X4" s="1">
        <v>165.36</v>
      </c>
      <c r="Y4" s="1">
        <v>162.41999999999999</v>
      </c>
      <c r="Z4" s="1">
        <v>236.79</v>
      </c>
      <c r="AA4" s="1">
        <v>209.61</v>
      </c>
      <c r="AB4" s="1">
        <v>191.76</v>
      </c>
      <c r="AC4" s="1">
        <v>258.14999999999998</v>
      </c>
      <c r="AD4" s="1">
        <v>250.62</v>
      </c>
      <c r="AE4" s="1">
        <v>180.54</v>
      </c>
      <c r="AG4" s="1">
        <v>22815.060000000005</v>
      </c>
      <c r="AH4" s="1">
        <v>54003.660000000033</v>
      </c>
      <c r="AI4" s="1">
        <v>57835.890000000065</v>
      </c>
      <c r="AJ4" s="1">
        <v>67790.879999999903</v>
      </c>
      <c r="AK4" s="1">
        <v>53708.1000000001</v>
      </c>
      <c r="AL4" s="1">
        <v>52072.830000000016</v>
      </c>
      <c r="AM4" s="1">
        <v>49372.55999999999</v>
      </c>
      <c r="AN4" s="1">
        <v>66868.680000000066</v>
      </c>
      <c r="AO4" s="1">
        <v>60921.359999999993</v>
      </c>
      <c r="AP4" s="1">
        <v>64749.540000000023</v>
      </c>
      <c r="AQ4" s="1">
        <v>79915.320000000007</v>
      </c>
      <c r="AR4" s="1">
        <v>66600.630000000063</v>
      </c>
      <c r="AS4" s="1">
        <v>50914.44</v>
      </c>
      <c r="AU4" s="16">
        <f t="shared" ref="AU4:AU67" si="0">AVERAGE(AH4:AS4)</f>
        <v>60396.157500000008</v>
      </c>
      <c r="AV4" s="14">
        <f t="shared" ref="AV4:AV67" si="1">AVERAGE(F4:Q4)</f>
        <v>155.55250000000001</v>
      </c>
      <c r="AW4" s="14">
        <f t="shared" ref="AW4:AW67" si="2">AVERAGE(T4:AE4)</f>
        <v>199.66499999999996</v>
      </c>
      <c r="AX4" s="12">
        <f t="shared" ref="AX4:AX67" si="3">AV4/AW4</f>
        <v>0.7790674379585808</v>
      </c>
      <c r="AY4" s="12">
        <f t="shared" ref="AY4:AY67" si="4">AU4/(AV4*30.4*24)</f>
        <v>0.53216644627934895</v>
      </c>
      <c r="AZ4" s="12">
        <f t="shared" ref="AZ4:AZ67" si="5">AU4/(30.4*24*AW4)</f>
        <v>0.41459354987037522</v>
      </c>
    </row>
    <row r="5" spans="1:52" s="1" customFormat="1">
      <c r="A5" s="1" t="s">
        <v>4</v>
      </c>
      <c r="B5" s="1" t="s">
        <v>5</v>
      </c>
      <c r="C5" s="1" t="s">
        <v>8</v>
      </c>
      <c r="E5" s="1">
        <v>146.59200000000001</v>
      </c>
      <c r="F5" s="1">
        <v>99.695999999999998</v>
      </c>
      <c r="G5" s="1">
        <v>105.72</v>
      </c>
      <c r="H5" s="1">
        <v>120.88800000000001</v>
      </c>
      <c r="I5" s="1">
        <v>137.56800000000001</v>
      </c>
      <c r="J5" s="1" t="s">
        <v>7</v>
      </c>
      <c r="K5" s="1" t="s">
        <v>7</v>
      </c>
      <c r="L5" s="1">
        <v>130.75200000000001</v>
      </c>
      <c r="M5" s="1">
        <v>134.47200000000001</v>
      </c>
      <c r="N5" s="1">
        <v>151.70400000000001</v>
      </c>
      <c r="O5" s="1">
        <v>223.8</v>
      </c>
      <c r="P5" s="1">
        <v>187.34399999999999</v>
      </c>
      <c r="Q5" s="1">
        <v>229.7</v>
      </c>
      <c r="S5" s="1">
        <v>215.73599999999999</v>
      </c>
      <c r="T5" s="1">
        <v>152.06399999999999</v>
      </c>
      <c r="U5" s="1">
        <v>159.792</v>
      </c>
      <c r="V5" s="1">
        <v>184.94399999999999</v>
      </c>
      <c r="W5" s="1">
        <v>163.488</v>
      </c>
      <c r="X5" s="1">
        <v>139.19999999999999</v>
      </c>
      <c r="Y5" s="1">
        <v>146.01599999999999</v>
      </c>
      <c r="Z5" s="1">
        <v>236.352</v>
      </c>
      <c r="AA5" s="1">
        <v>150.816</v>
      </c>
      <c r="AB5" s="1">
        <v>195.48</v>
      </c>
      <c r="AC5" s="1">
        <v>254.83199999999999</v>
      </c>
      <c r="AD5" s="1">
        <v>260.85599999999999</v>
      </c>
      <c r="AE5" s="1">
        <v>260.35000000000002</v>
      </c>
      <c r="AG5" s="1">
        <v>59422.199999999917</v>
      </c>
      <c r="AH5" s="1">
        <v>58532.087999999989</v>
      </c>
      <c r="AI5" s="1">
        <v>63400.439999999951</v>
      </c>
      <c r="AJ5" s="1">
        <v>69885.984000000084</v>
      </c>
      <c r="AK5" s="1">
        <v>59094.120000000024</v>
      </c>
      <c r="AL5" s="1">
        <v>14373.432000000001</v>
      </c>
      <c r="AM5" s="1">
        <v>25728.815999999999</v>
      </c>
      <c r="AN5" s="1">
        <v>76282.03200000005</v>
      </c>
      <c r="AO5" s="1">
        <v>70858.896000000022</v>
      </c>
      <c r="AP5" s="1">
        <v>76457.471999999907</v>
      </c>
      <c r="AQ5" s="1">
        <v>89088.096000000049</v>
      </c>
      <c r="AR5" s="1">
        <v>80756.783999999941</v>
      </c>
      <c r="AS5" s="1">
        <v>64075.210000000116</v>
      </c>
      <c r="AU5" s="16">
        <f t="shared" si="0"/>
        <v>62377.780833333345</v>
      </c>
      <c r="AV5" s="14">
        <f t="shared" si="1"/>
        <v>152.1644</v>
      </c>
      <c r="AW5" s="14">
        <f t="shared" si="2"/>
        <v>192.01583333333335</v>
      </c>
      <c r="AX5" s="12">
        <f t="shared" si="3"/>
        <v>0.79245756643332355</v>
      </c>
      <c r="AY5" s="12">
        <f t="shared" si="4"/>
        <v>0.56186507414212805</v>
      </c>
      <c r="AZ5" s="12">
        <f t="shared" si="5"/>
        <v>0.44525422931854974</v>
      </c>
    </row>
    <row r="6" spans="1:52" s="1" customFormat="1">
      <c r="A6" s="1" t="s">
        <v>4</v>
      </c>
      <c r="B6" s="1" t="s">
        <v>5</v>
      </c>
      <c r="C6" s="1" t="s">
        <v>8</v>
      </c>
      <c r="F6" s="1">
        <v>216.09</v>
      </c>
      <c r="G6" s="1">
        <v>107.124</v>
      </c>
      <c r="H6" s="1">
        <v>227.42400000000001</v>
      </c>
      <c r="I6" s="1">
        <v>198.852</v>
      </c>
      <c r="J6" s="1">
        <v>206.61600000000001</v>
      </c>
      <c r="K6" s="1">
        <v>38.844000000000001</v>
      </c>
      <c r="L6" s="1">
        <v>52.116</v>
      </c>
      <c r="M6" s="1">
        <v>62.892000000000003</v>
      </c>
      <c r="N6" s="1">
        <v>96.528000000000006</v>
      </c>
      <c r="O6" s="1">
        <v>150.34800000000001</v>
      </c>
      <c r="P6" s="1">
        <v>53.351999999999997</v>
      </c>
      <c r="Q6" s="1">
        <v>103.18</v>
      </c>
      <c r="S6" s="1">
        <v>177.15</v>
      </c>
      <c r="T6" s="1">
        <v>216.09</v>
      </c>
      <c r="U6" s="1">
        <v>243.87</v>
      </c>
      <c r="V6" s="1">
        <v>263.33999999999997</v>
      </c>
      <c r="W6" s="1">
        <v>223.35599999999999</v>
      </c>
      <c r="X6" s="1">
        <v>228.768</v>
      </c>
      <c r="Y6" s="1">
        <v>209.244</v>
      </c>
      <c r="Z6" s="1">
        <v>201.93600000000001</v>
      </c>
      <c r="AA6" s="1">
        <v>139.22399999999999</v>
      </c>
      <c r="AB6" s="1">
        <v>138.33600000000001</v>
      </c>
      <c r="AC6" s="1">
        <v>220.70400000000001</v>
      </c>
      <c r="AD6" s="1">
        <v>180.93600000000001</v>
      </c>
      <c r="AE6" s="1">
        <v>171.07</v>
      </c>
      <c r="AG6" s="1">
        <v>21175.35</v>
      </c>
      <c r="AH6" s="1">
        <v>44259.270000000004</v>
      </c>
      <c r="AI6" s="1">
        <v>52562.207999999999</v>
      </c>
      <c r="AJ6" s="1">
        <v>80826.744000000021</v>
      </c>
      <c r="AK6" s="1">
        <v>52464.575999999972</v>
      </c>
      <c r="AL6" s="1">
        <v>59214.684000000001</v>
      </c>
      <c r="AM6" s="1">
        <v>42221.904000000039</v>
      </c>
      <c r="AN6" s="1">
        <v>46709.964</v>
      </c>
      <c r="AO6" s="1">
        <v>35791.751999999993</v>
      </c>
      <c r="AP6" s="1">
        <v>37952.195999999982</v>
      </c>
      <c r="AQ6" s="1">
        <v>53082.971999999987</v>
      </c>
      <c r="AR6" s="1">
        <v>40453.59599999999</v>
      </c>
      <c r="AS6" s="1">
        <v>28932.860000000019</v>
      </c>
      <c r="AU6" s="16">
        <f t="shared" si="0"/>
        <v>47872.727166666657</v>
      </c>
      <c r="AV6" s="14">
        <f t="shared" si="1"/>
        <v>126.11383333333335</v>
      </c>
      <c r="AW6" s="14">
        <f t="shared" si="2"/>
        <v>203.07283333333336</v>
      </c>
      <c r="AX6" s="12">
        <f t="shared" si="3"/>
        <v>0.62102759518957484</v>
      </c>
      <c r="AY6" s="12">
        <f t="shared" si="4"/>
        <v>0.52028417516364278</v>
      </c>
      <c r="AZ6" s="12">
        <f t="shared" si="5"/>
        <v>0.3231108301170687</v>
      </c>
    </row>
    <row r="7" spans="1:52" s="1" customFormat="1">
      <c r="A7" s="1" t="s">
        <v>4</v>
      </c>
      <c r="B7" s="1" t="s">
        <v>5</v>
      </c>
      <c r="C7" s="1" t="s">
        <v>8</v>
      </c>
      <c r="E7" s="1" t="s">
        <v>7</v>
      </c>
      <c r="F7" s="1">
        <v>73.944000000000003</v>
      </c>
      <c r="G7" s="1">
        <v>53.207999999999998</v>
      </c>
      <c r="H7" s="1">
        <v>42.96</v>
      </c>
      <c r="I7" s="1">
        <v>54.335999999999999</v>
      </c>
      <c r="J7" s="1">
        <v>43.655999999999999</v>
      </c>
      <c r="K7" s="1">
        <v>35.304000000000002</v>
      </c>
      <c r="L7" s="1">
        <v>119.42400000000001</v>
      </c>
      <c r="M7" s="1">
        <v>142.536</v>
      </c>
      <c r="N7" s="1">
        <v>73.224000000000004</v>
      </c>
      <c r="O7" s="1">
        <v>117.096</v>
      </c>
      <c r="P7" s="1">
        <v>123.48</v>
      </c>
      <c r="Q7" s="1">
        <v>139.01</v>
      </c>
      <c r="S7" s="1">
        <v>116.304</v>
      </c>
      <c r="T7" s="1">
        <v>122.736</v>
      </c>
      <c r="U7" s="1">
        <v>122.256</v>
      </c>
      <c r="V7" s="1">
        <v>110.64</v>
      </c>
      <c r="W7" s="1">
        <v>103.104</v>
      </c>
      <c r="X7" s="1">
        <v>110.83199999999999</v>
      </c>
      <c r="Y7" s="1">
        <v>110.592</v>
      </c>
      <c r="Z7" s="1">
        <v>182.49600000000001</v>
      </c>
      <c r="AA7" s="1">
        <v>170.08799999999999</v>
      </c>
      <c r="AB7" s="1">
        <v>131.61600000000001</v>
      </c>
      <c r="AC7" s="1">
        <v>187.75200000000001</v>
      </c>
      <c r="AD7" s="1">
        <v>189.38399999999999</v>
      </c>
      <c r="AE7" s="1">
        <v>166.68</v>
      </c>
      <c r="AG7" s="1">
        <v>7147.8959999999988</v>
      </c>
      <c r="AH7" s="1">
        <v>37705.607999999986</v>
      </c>
      <c r="AI7" s="1">
        <v>35465.208000000021</v>
      </c>
      <c r="AJ7" s="1">
        <v>36533.688000000016</v>
      </c>
      <c r="AK7" s="1">
        <v>31559.61599999998</v>
      </c>
      <c r="AL7" s="1">
        <v>31559.976000000013</v>
      </c>
      <c r="AM7" s="1">
        <v>29976.215999999997</v>
      </c>
      <c r="AN7" s="1">
        <v>66981.672000000035</v>
      </c>
      <c r="AO7" s="1">
        <v>65872.464000000022</v>
      </c>
      <c r="AP7" s="1">
        <v>61714.128000000077</v>
      </c>
      <c r="AQ7" s="1">
        <v>70817.903999999937</v>
      </c>
      <c r="AR7" s="1">
        <v>65402.639999999941</v>
      </c>
      <c r="AS7" s="1">
        <v>50260.229999999967</v>
      </c>
      <c r="AU7" s="16">
        <f t="shared" si="0"/>
        <v>48654.112499999996</v>
      </c>
      <c r="AV7" s="14">
        <f t="shared" si="1"/>
        <v>84.848166666666671</v>
      </c>
      <c r="AW7" s="14">
        <f t="shared" si="2"/>
        <v>142.34799999999998</v>
      </c>
      <c r="AX7" s="12">
        <f t="shared" si="3"/>
        <v>0.59606152995944217</v>
      </c>
      <c r="AY7" s="12">
        <f t="shared" si="4"/>
        <v>0.78594520161194015</v>
      </c>
      <c r="AZ7" s="12">
        <f t="shared" si="5"/>
        <v>0.46847169933709537</v>
      </c>
    </row>
    <row r="8" spans="1:52" s="1" customFormat="1">
      <c r="A8" s="1" t="s">
        <v>4</v>
      </c>
      <c r="B8" s="1" t="s">
        <v>5</v>
      </c>
      <c r="C8" s="1" t="s">
        <v>8</v>
      </c>
      <c r="F8" s="1">
        <v>60.42</v>
      </c>
      <c r="G8" s="1">
        <v>47.49</v>
      </c>
      <c r="H8" s="1">
        <v>70.319999999999993</v>
      </c>
      <c r="I8" s="1">
        <v>46.92</v>
      </c>
      <c r="J8" s="1">
        <v>41.19</v>
      </c>
      <c r="K8" s="1">
        <v>56.73</v>
      </c>
      <c r="L8" s="1">
        <v>42.57</v>
      </c>
      <c r="M8" s="1">
        <v>65.7</v>
      </c>
      <c r="N8" s="1">
        <v>51.45</v>
      </c>
      <c r="O8" s="1">
        <v>68.489999999999995</v>
      </c>
      <c r="P8" s="1">
        <v>57.27</v>
      </c>
      <c r="Q8" s="1">
        <v>55.68</v>
      </c>
      <c r="S8" s="1">
        <v>66.36</v>
      </c>
      <c r="T8" s="1">
        <v>65.94</v>
      </c>
      <c r="U8" s="1">
        <v>71.790000000000006</v>
      </c>
      <c r="V8" s="1">
        <v>83.46</v>
      </c>
      <c r="W8" s="1">
        <v>63.72</v>
      </c>
      <c r="X8" s="1">
        <v>67.23</v>
      </c>
      <c r="Y8" s="1">
        <v>70.319999999999993</v>
      </c>
      <c r="Z8" s="1">
        <v>83.76</v>
      </c>
      <c r="AA8" s="1">
        <v>83.61</v>
      </c>
      <c r="AB8" s="1">
        <v>67.290000000000006</v>
      </c>
      <c r="AC8" s="1">
        <v>104.28</v>
      </c>
      <c r="AD8" s="1">
        <v>99.63</v>
      </c>
      <c r="AE8" s="1">
        <v>83.4</v>
      </c>
      <c r="AG8" s="1">
        <v>3529.8300000000017</v>
      </c>
      <c r="AH8" s="1">
        <v>20122.349999999988</v>
      </c>
      <c r="AI8" s="1">
        <v>25381.350000000042</v>
      </c>
      <c r="AJ8" s="1">
        <v>29161.439999999995</v>
      </c>
      <c r="AK8" s="1">
        <v>20543.790000000023</v>
      </c>
      <c r="AL8" s="1">
        <v>22277.61</v>
      </c>
      <c r="AM8" s="1">
        <v>18921.209999999995</v>
      </c>
      <c r="AN8" s="1">
        <v>26781.300000000032</v>
      </c>
      <c r="AO8" s="1">
        <v>29407.800000000021</v>
      </c>
      <c r="AP8" s="1">
        <v>27483.96000000001</v>
      </c>
      <c r="AQ8" s="1">
        <v>32851.800000000032</v>
      </c>
      <c r="AR8" s="1">
        <v>29318.009999999984</v>
      </c>
      <c r="AS8" s="1">
        <v>21881.789999999979</v>
      </c>
      <c r="AU8" s="16">
        <f t="shared" si="0"/>
        <v>25344.367500000008</v>
      </c>
      <c r="AV8" s="14">
        <f t="shared" si="1"/>
        <v>55.352499999999992</v>
      </c>
      <c r="AW8" s="14">
        <f t="shared" si="2"/>
        <v>78.702499999999986</v>
      </c>
      <c r="AX8" s="12">
        <f t="shared" si="3"/>
        <v>0.70331310949461578</v>
      </c>
      <c r="AY8" s="12">
        <f t="shared" si="4"/>
        <v>0.62756597815674209</v>
      </c>
      <c r="AZ8" s="12">
        <f t="shared" si="5"/>
        <v>0.44137537951044853</v>
      </c>
    </row>
    <row r="9" spans="1:52" s="1" customFormat="1">
      <c r="A9" s="1" t="s">
        <v>4</v>
      </c>
      <c r="B9" s="1" t="s">
        <v>5</v>
      </c>
      <c r="C9" s="1" t="s">
        <v>8</v>
      </c>
      <c r="E9" s="1">
        <v>173.94</v>
      </c>
      <c r="F9" s="1">
        <v>203.04</v>
      </c>
      <c r="G9" s="1">
        <v>175.03200000000001</v>
      </c>
      <c r="H9" s="1">
        <v>194.892</v>
      </c>
      <c r="I9" s="1">
        <v>224.88</v>
      </c>
      <c r="J9" s="1">
        <v>201.816</v>
      </c>
      <c r="K9" s="1">
        <v>137.43600000000001</v>
      </c>
      <c r="L9" s="1">
        <v>170.1</v>
      </c>
      <c r="M9" s="1">
        <v>164.268</v>
      </c>
      <c r="N9" s="1">
        <v>108.288</v>
      </c>
      <c r="O9" s="1">
        <v>203.42400000000001</v>
      </c>
      <c r="P9" s="1">
        <v>205.14</v>
      </c>
      <c r="Q9" s="1">
        <v>155.5</v>
      </c>
      <c r="S9" s="1">
        <v>220.488</v>
      </c>
      <c r="T9" s="1">
        <v>209.67599999999999</v>
      </c>
      <c r="U9" s="1">
        <v>221.06399999999999</v>
      </c>
      <c r="V9" s="1">
        <v>238.68</v>
      </c>
      <c r="W9" s="1">
        <v>224.88</v>
      </c>
      <c r="X9" s="1">
        <v>207.108</v>
      </c>
      <c r="Y9" s="1">
        <v>196.428</v>
      </c>
      <c r="Z9" s="1">
        <v>219.78</v>
      </c>
      <c r="AA9" s="1">
        <v>182.988</v>
      </c>
      <c r="AB9" s="1">
        <v>175.452</v>
      </c>
      <c r="AC9" s="1">
        <v>228.46799999999999</v>
      </c>
      <c r="AD9" s="1">
        <v>245.1</v>
      </c>
      <c r="AE9" s="1">
        <v>228.34</v>
      </c>
      <c r="AG9" s="1">
        <v>98885.111999999848</v>
      </c>
      <c r="AH9" s="1">
        <v>93376.500000000058</v>
      </c>
      <c r="AI9" s="1">
        <v>102332.412</v>
      </c>
      <c r="AJ9" s="1">
        <v>111272.47199999997</v>
      </c>
      <c r="AK9" s="1">
        <v>89484.395999999935</v>
      </c>
      <c r="AL9" s="1">
        <v>97578.575999999986</v>
      </c>
      <c r="AM9" s="1">
        <v>86189.903999999879</v>
      </c>
      <c r="AN9" s="1">
        <v>105045.40800000013</v>
      </c>
      <c r="AO9" s="1">
        <v>98796.168000000049</v>
      </c>
      <c r="AP9" s="1">
        <v>86173.475999999981</v>
      </c>
      <c r="AQ9" s="1">
        <v>108058.12800000007</v>
      </c>
      <c r="AR9" s="1">
        <v>105586.11600000001</v>
      </c>
      <c r="AS9" s="1">
        <v>80709.560000000041</v>
      </c>
      <c r="AU9" s="16">
        <f t="shared" si="0"/>
        <v>97050.25966666668</v>
      </c>
      <c r="AV9" s="14">
        <f t="shared" si="1"/>
        <v>178.65133333333333</v>
      </c>
      <c r="AW9" s="14">
        <f t="shared" si="2"/>
        <v>214.83033333333336</v>
      </c>
      <c r="AX9" s="12">
        <f t="shared" si="3"/>
        <v>0.83159268321822943</v>
      </c>
      <c r="AY9" s="12">
        <f t="shared" si="4"/>
        <v>0.74457013852704312</v>
      </c>
      <c r="AZ9" s="12">
        <f t="shared" si="5"/>
        <v>0.61917907934187266</v>
      </c>
    </row>
    <row r="10" spans="1:52" s="1" customFormat="1">
      <c r="A10" s="1" t="s">
        <v>4</v>
      </c>
      <c r="B10" s="1" t="s">
        <v>5</v>
      </c>
      <c r="C10" s="1" t="s">
        <v>8</v>
      </c>
      <c r="F10" s="1">
        <v>38.700000000000003</v>
      </c>
      <c r="G10" s="1">
        <v>33.435000000000002</v>
      </c>
      <c r="H10" s="1">
        <v>34.155000000000001</v>
      </c>
      <c r="I10" s="1">
        <v>29.7</v>
      </c>
      <c r="J10" s="1">
        <v>33.704999999999998</v>
      </c>
      <c r="K10" s="1">
        <v>27.99</v>
      </c>
      <c r="L10" s="1">
        <v>36.945</v>
      </c>
      <c r="M10" s="1">
        <v>35.909999999999997</v>
      </c>
      <c r="N10" s="1">
        <v>32.895000000000003</v>
      </c>
      <c r="O10" s="1">
        <v>58.634999999999998</v>
      </c>
      <c r="P10" s="1">
        <v>51.57</v>
      </c>
      <c r="Q10" s="1">
        <v>60.71</v>
      </c>
      <c r="S10" s="1">
        <v>61.38</v>
      </c>
      <c r="T10" s="1">
        <v>55.305</v>
      </c>
      <c r="U10" s="1">
        <v>65.924999999999997</v>
      </c>
      <c r="V10" s="1">
        <v>52.38</v>
      </c>
      <c r="W10" s="1">
        <v>56.79</v>
      </c>
      <c r="X10" s="1">
        <v>48.465000000000003</v>
      </c>
      <c r="Y10" s="1">
        <v>56.024999999999999</v>
      </c>
      <c r="Z10" s="1">
        <v>52.29</v>
      </c>
      <c r="AA10" s="1">
        <v>41.4</v>
      </c>
      <c r="AB10" s="1">
        <v>41.13</v>
      </c>
      <c r="AC10" s="1">
        <v>70.424999999999997</v>
      </c>
      <c r="AD10" s="1">
        <v>68.805000000000007</v>
      </c>
      <c r="AE10" s="1">
        <v>69.12</v>
      </c>
      <c r="AG10" s="1">
        <v>18194.444999999996</v>
      </c>
      <c r="AH10" s="1">
        <v>25619.130000000012</v>
      </c>
      <c r="AI10" s="1">
        <v>26945.865000000005</v>
      </c>
      <c r="AJ10" s="1">
        <v>25694.774999999972</v>
      </c>
      <c r="AK10" s="1">
        <v>23134.094999999972</v>
      </c>
      <c r="AL10" s="1">
        <v>25741.844999999994</v>
      </c>
      <c r="AM10" s="1">
        <v>23365.394999999982</v>
      </c>
      <c r="AN10" s="1">
        <v>26715.285000000022</v>
      </c>
      <c r="AO10" s="1">
        <v>25694.144999999982</v>
      </c>
      <c r="AP10" s="1">
        <v>25141.139999999981</v>
      </c>
      <c r="AQ10" s="1">
        <v>30096.360000000008</v>
      </c>
      <c r="AR10" s="1">
        <v>31153.63499999998</v>
      </c>
      <c r="AS10" s="1">
        <v>29805.379999999979</v>
      </c>
      <c r="AU10" s="16">
        <f t="shared" si="0"/>
        <v>26592.254166666662</v>
      </c>
      <c r="AV10" s="14">
        <f t="shared" si="1"/>
        <v>39.529166666666661</v>
      </c>
      <c r="AW10" s="14">
        <f t="shared" si="2"/>
        <v>56.505000000000003</v>
      </c>
      <c r="AX10" s="12">
        <f t="shared" si="3"/>
        <v>0.69956935964368927</v>
      </c>
      <c r="AY10" s="12">
        <f t="shared" si="4"/>
        <v>0.92204617144606005</v>
      </c>
      <c r="AZ10" s="12">
        <f t="shared" si="5"/>
        <v>0.64503524972043558</v>
      </c>
    </row>
    <row r="11" spans="1:52" s="1" customFormat="1">
      <c r="A11" s="1" t="s">
        <v>4</v>
      </c>
      <c r="B11" s="1" t="s">
        <v>5</v>
      </c>
      <c r="C11" s="1" t="s">
        <v>8</v>
      </c>
      <c r="F11" s="1">
        <v>85.512</v>
      </c>
      <c r="G11" s="1">
        <v>86.441999999999993</v>
      </c>
      <c r="H11" s="1">
        <v>172.512</v>
      </c>
      <c r="I11" s="1">
        <v>168.93600000000001</v>
      </c>
      <c r="J11" s="1">
        <v>74.28</v>
      </c>
      <c r="K11" s="1">
        <v>94.932000000000002</v>
      </c>
      <c r="L11" s="1">
        <v>52.98</v>
      </c>
      <c r="M11" s="1">
        <v>45.27</v>
      </c>
      <c r="N11" s="1">
        <v>40.061999999999998</v>
      </c>
      <c r="O11" s="1">
        <v>65.406000000000006</v>
      </c>
      <c r="P11" s="1">
        <v>58.073999999999998</v>
      </c>
      <c r="Q11" s="1">
        <v>54.91</v>
      </c>
      <c r="S11" s="1">
        <v>132.786</v>
      </c>
      <c r="T11" s="1">
        <v>158.11799999999999</v>
      </c>
      <c r="U11" s="1">
        <v>157.458</v>
      </c>
      <c r="V11" s="1">
        <v>180.96</v>
      </c>
      <c r="W11" s="1">
        <v>168.93600000000001</v>
      </c>
      <c r="X11" s="1">
        <v>143.58600000000001</v>
      </c>
      <c r="Y11" s="1">
        <v>149.304</v>
      </c>
      <c r="Z11" s="1">
        <v>121.29</v>
      </c>
      <c r="AA11" s="1">
        <v>47.43</v>
      </c>
      <c r="AB11" s="1">
        <v>44.154000000000003</v>
      </c>
      <c r="AC11" s="1">
        <v>117.378</v>
      </c>
      <c r="AD11" s="1">
        <v>122.622</v>
      </c>
      <c r="AE11" s="1">
        <v>113.67</v>
      </c>
      <c r="AG11" s="1">
        <v>21066.37799999999</v>
      </c>
      <c r="AH11" s="1">
        <v>32335.085999999974</v>
      </c>
      <c r="AI11" s="1">
        <v>41680.721999999972</v>
      </c>
      <c r="AJ11" s="1">
        <v>52774.94999999999</v>
      </c>
      <c r="AK11" s="1">
        <v>36514.848000000027</v>
      </c>
      <c r="AL11" s="1">
        <v>38138.052000000011</v>
      </c>
      <c r="AM11" s="1">
        <v>29071.625999999993</v>
      </c>
      <c r="AN11" s="1">
        <v>33877.529999999992</v>
      </c>
      <c r="AO11" s="1">
        <v>23038.997999999978</v>
      </c>
      <c r="AP11" s="1">
        <v>21378.132000000016</v>
      </c>
      <c r="AQ11" s="1">
        <v>27381.29999999997</v>
      </c>
      <c r="AR11" s="1">
        <v>32325.149999999976</v>
      </c>
      <c r="AS11" s="1">
        <v>29348.989999999976</v>
      </c>
      <c r="AU11" s="16">
        <f t="shared" si="0"/>
        <v>33155.448666666656</v>
      </c>
      <c r="AV11" s="14">
        <f t="shared" si="1"/>
        <v>83.276333333333341</v>
      </c>
      <c r="AW11" s="14">
        <f t="shared" si="2"/>
        <v>127.07550000000002</v>
      </c>
      <c r="AX11" s="12">
        <f t="shared" si="3"/>
        <v>0.65532957441311135</v>
      </c>
      <c r="AY11" s="12">
        <f t="shared" si="4"/>
        <v>0.5456931334892714</v>
      </c>
      <c r="AZ11" s="12">
        <f t="shared" si="5"/>
        <v>0.35760884892968137</v>
      </c>
    </row>
    <row r="12" spans="1:52" s="1" customFormat="1">
      <c r="A12" s="1" t="s">
        <v>4</v>
      </c>
      <c r="B12" s="1" t="s">
        <v>5</v>
      </c>
      <c r="C12" s="1" t="s">
        <v>8</v>
      </c>
      <c r="F12" s="1">
        <v>56.783999999999999</v>
      </c>
      <c r="G12" s="1">
        <v>83.796000000000006</v>
      </c>
      <c r="H12" s="1">
        <v>135.16800000000001</v>
      </c>
      <c r="I12" s="1">
        <v>94.116</v>
      </c>
      <c r="J12" s="1">
        <v>100.248</v>
      </c>
      <c r="K12" s="1">
        <v>86.1</v>
      </c>
      <c r="L12" s="1">
        <v>29.327999999999999</v>
      </c>
      <c r="M12" s="1">
        <v>68.22</v>
      </c>
      <c r="N12" s="1">
        <v>116.84399999999999</v>
      </c>
      <c r="O12" s="1">
        <v>156.51599999999999</v>
      </c>
      <c r="P12" s="1">
        <v>65.328000000000003</v>
      </c>
      <c r="Q12" s="1">
        <v>115.7</v>
      </c>
      <c r="S12" s="1">
        <v>113.532</v>
      </c>
      <c r="T12" s="1">
        <v>94.067999999999998</v>
      </c>
      <c r="U12" s="1">
        <v>130.524</v>
      </c>
      <c r="V12" s="1">
        <v>139.96799999999999</v>
      </c>
      <c r="W12" s="1">
        <v>131.124</v>
      </c>
      <c r="X12" s="1">
        <v>108.97199999999999</v>
      </c>
      <c r="Y12" s="1">
        <v>114.06</v>
      </c>
      <c r="Z12" s="1">
        <v>179.904</v>
      </c>
      <c r="AA12" s="1">
        <v>205.05600000000001</v>
      </c>
      <c r="AB12" s="1">
        <v>204.28800000000001</v>
      </c>
      <c r="AC12" s="1">
        <v>211.74</v>
      </c>
      <c r="AD12" s="1">
        <v>210.37200000000001</v>
      </c>
      <c r="AE12" s="1">
        <v>171.32</v>
      </c>
      <c r="AG12" s="1">
        <v>10071.251999999999</v>
      </c>
      <c r="AH12" s="1">
        <v>28235.38799999997</v>
      </c>
      <c r="AI12" s="1">
        <v>31765.703999999958</v>
      </c>
      <c r="AJ12" s="1">
        <v>46957.908000000061</v>
      </c>
      <c r="AK12" s="1">
        <v>31987.90800000001</v>
      </c>
      <c r="AL12" s="1">
        <v>27005.028000000046</v>
      </c>
      <c r="AM12" s="1">
        <v>21107.160000000011</v>
      </c>
      <c r="AN12" s="1">
        <v>42323.292000000001</v>
      </c>
      <c r="AO12" s="1">
        <v>44338.260000000038</v>
      </c>
      <c r="AP12" s="1">
        <v>54244.607999999986</v>
      </c>
      <c r="AQ12" s="1">
        <v>53599.823999999942</v>
      </c>
      <c r="AR12" s="1">
        <v>44452.116000000009</v>
      </c>
      <c r="AS12" s="1">
        <v>28726.600000000017</v>
      </c>
      <c r="AU12" s="16">
        <f t="shared" si="0"/>
        <v>37895.316333333336</v>
      </c>
      <c r="AV12" s="14">
        <f t="shared" si="1"/>
        <v>92.345666666666659</v>
      </c>
      <c r="AW12" s="14">
        <f t="shared" si="2"/>
        <v>158.44966666666667</v>
      </c>
      <c r="AX12" s="12">
        <f t="shared" si="3"/>
        <v>0.58280757927333382</v>
      </c>
      <c r="AY12" s="12">
        <f t="shared" si="4"/>
        <v>0.56245034884028744</v>
      </c>
      <c r="AZ12" s="12">
        <f t="shared" si="5"/>
        <v>0.32780032626905009</v>
      </c>
    </row>
    <row r="13" spans="1:52" s="1" customFormat="1">
      <c r="A13" s="1" t="s">
        <v>4</v>
      </c>
      <c r="B13" s="1" t="s">
        <v>5</v>
      </c>
      <c r="C13" s="1" t="s">
        <v>8</v>
      </c>
      <c r="E13" s="1">
        <v>173.31</v>
      </c>
      <c r="F13" s="1">
        <v>98.31</v>
      </c>
      <c r="G13" s="1">
        <v>59.34</v>
      </c>
      <c r="H13" s="1">
        <v>59.61</v>
      </c>
      <c r="I13" s="1">
        <v>125.52</v>
      </c>
      <c r="J13" s="1">
        <v>102.87</v>
      </c>
      <c r="K13" s="1">
        <v>59.7</v>
      </c>
      <c r="L13" s="1">
        <v>201.84</v>
      </c>
      <c r="M13" s="1">
        <v>140.28</v>
      </c>
      <c r="N13" s="1">
        <v>137.79</v>
      </c>
      <c r="O13" s="1">
        <v>236.58</v>
      </c>
      <c r="P13" s="1">
        <v>226.65</v>
      </c>
      <c r="Q13" s="1">
        <v>129.51</v>
      </c>
      <c r="S13" s="1">
        <v>232.05</v>
      </c>
      <c r="T13" s="1">
        <v>202.2</v>
      </c>
      <c r="U13" s="1">
        <v>206.52</v>
      </c>
      <c r="V13" s="1">
        <v>187.56</v>
      </c>
      <c r="W13" s="1">
        <v>197.13</v>
      </c>
      <c r="X13" s="1">
        <v>170.76</v>
      </c>
      <c r="Y13" s="1">
        <v>181.65</v>
      </c>
      <c r="Z13" s="1">
        <v>252.99</v>
      </c>
      <c r="AA13" s="1">
        <v>167.76</v>
      </c>
      <c r="AB13" s="1">
        <v>165</v>
      </c>
      <c r="AC13" s="1">
        <v>279.06</v>
      </c>
      <c r="AD13" s="1">
        <v>270.63</v>
      </c>
      <c r="AE13" s="1">
        <v>238.83</v>
      </c>
      <c r="AG13" s="1">
        <v>87633.81000000007</v>
      </c>
      <c r="AH13" s="1">
        <v>65178.510000000053</v>
      </c>
      <c r="AI13" s="1">
        <v>58510.499999999993</v>
      </c>
      <c r="AJ13" s="1">
        <v>59407.769999999968</v>
      </c>
      <c r="AK13" s="1">
        <v>63557.130000000034</v>
      </c>
      <c r="AL13" s="1">
        <v>64545.209999999934</v>
      </c>
      <c r="AM13" s="1">
        <v>64947.570000000036</v>
      </c>
      <c r="AN13" s="1">
        <v>106185.38999999997</v>
      </c>
      <c r="AO13" s="1">
        <v>85029.659999999974</v>
      </c>
      <c r="AP13" s="1">
        <v>87188.729999999909</v>
      </c>
      <c r="AQ13" s="1">
        <v>106849.22999999991</v>
      </c>
      <c r="AR13" s="1">
        <v>107003.36999999998</v>
      </c>
      <c r="AS13" s="1">
        <v>88151.879999999961</v>
      </c>
      <c r="AU13" s="16">
        <f t="shared" si="0"/>
        <v>79712.912499999977</v>
      </c>
      <c r="AV13" s="14">
        <f t="shared" si="1"/>
        <v>131.5</v>
      </c>
      <c r="AW13" s="14">
        <f t="shared" si="2"/>
        <v>210.00749999999996</v>
      </c>
      <c r="AX13" s="12">
        <f t="shared" si="3"/>
        <v>0.62616811304358189</v>
      </c>
      <c r="AY13" s="12">
        <f t="shared" si="4"/>
        <v>0.83084134334767512</v>
      </c>
      <c r="AZ13" s="12">
        <f t="shared" si="5"/>
        <v>0.52024635620260851</v>
      </c>
    </row>
    <row r="14" spans="1:52" s="1" customFormat="1">
      <c r="A14" s="1" t="s">
        <v>4</v>
      </c>
      <c r="B14" s="1" t="s">
        <v>5</v>
      </c>
      <c r="C14" s="1" t="s">
        <v>8</v>
      </c>
      <c r="F14" s="1">
        <v>69.168000000000006</v>
      </c>
      <c r="G14" s="1">
        <v>58.512</v>
      </c>
      <c r="H14" s="1">
        <v>123.828</v>
      </c>
      <c r="I14" s="1">
        <v>103.752</v>
      </c>
      <c r="J14" s="1">
        <v>36.503999999999998</v>
      </c>
      <c r="K14" s="1">
        <v>102.21599999999999</v>
      </c>
      <c r="L14" s="1">
        <v>43.752000000000002</v>
      </c>
      <c r="M14" s="1">
        <v>29.712</v>
      </c>
      <c r="N14" s="1">
        <v>29.736000000000001</v>
      </c>
      <c r="O14" s="1">
        <v>78.468000000000004</v>
      </c>
      <c r="P14" s="1">
        <v>37.667999999999999</v>
      </c>
      <c r="Q14" s="1">
        <v>81</v>
      </c>
      <c r="S14" s="1">
        <v>134.47200000000001</v>
      </c>
      <c r="T14" s="1">
        <v>152.08799999999999</v>
      </c>
      <c r="U14" s="1">
        <v>186.768</v>
      </c>
      <c r="V14" s="1">
        <v>168.672</v>
      </c>
      <c r="W14" s="1">
        <v>158.136</v>
      </c>
      <c r="X14" s="1">
        <v>176.172</v>
      </c>
      <c r="Y14" s="1">
        <v>152.34</v>
      </c>
      <c r="Z14" s="1">
        <v>141.096</v>
      </c>
      <c r="AA14" s="1">
        <v>98.471999999999994</v>
      </c>
      <c r="AB14" s="1">
        <v>138.31200000000001</v>
      </c>
      <c r="AC14" s="1">
        <v>171.864</v>
      </c>
      <c r="AD14" s="1">
        <v>160.64400000000001</v>
      </c>
      <c r="AE14" s="1">
        <v>146.77000000000001</v>
      </c>
      <c r="AG14" s="1">
        <v>13113.804000000009</v>
      </c>
      <c r="AH14" s="1">
        <v>29976.119999999959</v>
      </c>
      <c r="AI14" s="1">
        <v>31415.183999999979</v>
      </c>
      <c r="AJ14" s="1">
        <v>44896.296000000009</v>
      </c>
      <c r="AK14" s="1">
        <v>30642.156000000017</v>
      </c>
      <c r="AL14" s="1">
        <v>32299.668000000012</v>
      </c>
      <c r="AM14" s="1">
        <v>24276.431999999964</v>
      </c>
      <c r="AN14" s="1">
        <v>31767.27599999998</v>
      </c>
      <c r="AO14" s="1">
        <v>20344.691999999992</v>
      </c>
      <c r="AP14" s="1">
        <v>25193.807999999983</v>
      </c>
      <c r="AQ14" s="1">
        <v>34477.692000000025</v>
      </c>
      <c r="AR14" s="1">
        <v>36976.680000000029</v>
      </c>
      <c r="AS14" s="1">
        <v>28582.81</v>
      </c>
      <c r="AU14" s="16">
        <f t="shared" si="0"/>
        <v>30904.067833333331</v>
      </c>
      <c r="AV14" s="14">
        <f t="shared" si="1"/>
        <v>66.192999999999998</v>
      </c>
      <c r="AW14" s="14">
        <f t="shared" si="2"/>
        <v>154.27783333333335</v>
      </c>
      <c r="AX14" s="12">
        <f t="shared" si="3"/>
        <v>0.42905061971529712</v>
      </c>
      <c r="AY14" s="12">
        <f t="shared" si="4"/>
        <v>0.63990979580423302</v>
      </c>
      <c r="AZ14" s="12">
        <f t="shared" si="5"/>
        <v>0.27455369445169542</v>
      </c>
    </row>
    <row r="15" spans="1:52" s="1" customFormat="1">
      <c r="A15" s="1" t="s">
        <v>4</v>
      </c>
      <c r="B15" s="1" t="s">
        <v>5</v>
      </c>
      <c r="C15" s="1" t="s">
        <v>8</v>
      </c>
      <c r="E15" s="1">
        <v>135.048</v>
      </c>
      <c r="F15" s="1">
        <v>145.72800000000001</v>
      </c>
      <c r="G15" s="1">
        <v>38.76</v>
      </c>
      <c r="H15" s="1">
        <v>115.008</v>
      </c>
      <c r="I15" s="1">
        <v>132.744</v>
      </c>
      <c r="J15" s="1">
        <v>138.696</v>
      </c>
      <c r="K15" s="1">
        <v>57.768000000000001</v>
      </c>
      <c r="L15" s="1">
        <v>151.84800000000001</v>
      </c>
      <c r="M15" s="1">
        <v>117.93600000000001</v>
      </c>
      <c r="N15" s="1">
        <v>113.328</v>
      </c>
      <c r="O15" s="1">
        <v>231.14400000000001</v>
      </c>
      <c r="P15" s="1">
        <v>206.59200000000001</v>
      </c>
      <c r="Q15" s="1">
        <v>88.49</v>
      </c>
      <c r="S15" s="1">
        <v>223.87200000000001</v>
      </c>
      <c r="T15" s="1">
        <v>198.98400000000001</v>
      </c>
      <c r="U15" s="1">
        <v>203.88</v>
      </c>
      <c r="V15" s="1">
        <v>216.26400000000001</v>
      </c>
      <c r="W15" s="1">
        <v>214.2</v>
      </c>
      <c r="X15" s="1">
        <v>206.80799999999999</v>
      </c>
      <c r="Y15" s="1">
        <v>207.864</v>
      </c>
      <c r="Z15" s="1">
        <v>245.256</v>
      </c>
      <c r="AA15" s="1">
        <v>145.24799999999999</v>
      </c>
      <c r="AB15" s="1">
        <v>153.16800000000001</v>
      </c>
      <c r="AC15" s="1">
        <v>267.64800000000002</v>
      </c>
      <c r="AD15" s="1">
        <v>276.98399999999998</v>
      </c>
      <c r="AE15" s="1">
        <v>240.55</v>
      </c>
      <c r="AG15" s="1">
        <v>51407.520000000011</v>
      </c>
      <c r="AH15" s="1">
        <v>53275.896000000059</v>
      </c>
      <c r="AI15" s="1">
        <v>40404.744000000013</v>
      </c>
      <c r="AJ15" s="1">
        <v>50399.783999999978</v>
      </c>
      <c r="AK15" s="1">
        <v>45326.472000000002</v>
      </c>
      <c r="AL15" s="1">
        <v>50525.616000000009</v>
      </c>
      <c r="AM15" s="1">
        <v>46362.023999999976</v>
      </c>
      <c r="AN15" s="1">
        <v>52371.623999999996</v>
      </c>
      <c r="AO15" s="1">
        <v>32486.280000000021</v>
      </c>
      <c r="AP15" s="1">
        <v>41772.120000000054</v>
      </c>
      <c r="AQ15" s="1">
        <v>70305.672000000006</v>
      </c>
      <c r="AR15" s="1">
        <v>64020.456000000049</v>
      </c>
      <c r="AS15" s="1">
        <v>55878.999999999985</v>
      </c>
      <c r="AU15" s="16">
        <f t="shared" si="0"/>
        <v>50260.807333333352</v>
      </c>
      <c r="AV15" s="14">
        <f t="shared" si="1"/>
        <v>128.17016666666669</v>
      </c>
      <c r="AW15" s="14">
        <f t="shared" si="2"/>
        <v>214.73783333333336</v>
      </c>
      <c r="AX15" s="12">
        <f t="shared" si="3"/>
        <v>0.5968681190319669</v>
      </c>
      <c r="AY15" s="12">
        <f t="shared" si="4"/>
        <v>0.53747427921401203</v>
      </c>
      <c r="AZ15" s="12">
        <f t="shared" si="5"/>
        <v>0.32080126206252951</v>
      </c>
    </row>
    <row r="16" spans="1:52" s="1" customFormat="1">
      <c r="A16" s="1" t="s">
        <v>4</v>
      </c>
      <c r="B16" s="1" t="s">
        <v>5</v>
      </c>
      <c r="C16" s="1" t="s">
        <v>8</v>
      </c>
      <c r="F16" s="1">
        <v>135.15</v>
      </c>
      <c r="G16" s="1">
        <v>95.85</v>
      </c>
      <c r="H16" s="1">
        <v>112.89</v>
      </c>
      <c r="I16" s="1">
        <v>75.09</v>
      </c>
      <c r="J16" s="1">
        <v>140.88</v>
      </c>
      <c r="K16" s="1">
        <v>135.47999999999999</v>
      </c>
      <c r="L16" s="1">
        <v>124.98</v>
      </c>
      <c r="M16" s="1">
        <v>107.73</v>
      </c>
      <c r="N16" s="1">
        <v>106.68</v>
      </c>
      <c r="O16" s="1">
        <v>150.66</v>
      </c>
      <c r="P16" s="1">
        <v>152.16</v>
      </c>
      <c r="Q16" s="1">
        <v>148.88999999999999</v>
      </c>
      <c r="S16" s="1">
        <v>166.38</v>
      </c>
      <c r="T16" s="1">
        <v>173.01</v>
      </c>
      <c r="U16" s="1">
        <v>169.44</v>
      </c>
      <c r="V16" s="1">
        <v>183.69</v>
      </c>
      <c r="W16" s="1">
        <v>158.34</v>
      </c>
      <c r="X16" s="1">
        <v>167.04</v>
      </c>
      <c r="Y16" s="1">
        <v>159.03</v>
      </c>
      <c r="Z16" s="1">
        <v>189.27</v>
      </c>
      <c r="AA16" s="1">
        <v>126.63</v>
      </c>
      <c r="AB16" s="1">
        <v>120.51</v>
      </c>
      <c r="AC16" s="1">
        <v>205.2</v>
      </c>
      <c r="AD16" s="1">
        <v>216.99</v>
      </c>
      <c r="AE16" s="1">
        <v>191.19</v>
      </c>
      <c r="AG16" s="1">
        <v>24768.030000000006</v>
      </c>
      <c r="AH16" s="1">
        <v>57188.519999999888</v>
      </c>
      <c r="AI16" s="1">
        <v>54343.049999999923</v>
      </c>
      <c r="AJ16" s="1">
        <v>61770.960000000021</v>
      </c>
      <c r="AK16" s="1">
        <v>49000.800000000032</v>
      </c>
      <c r="AL16" s="1">
        <v>55880.19000000001</v>
      </c>
      <c r="AM16" s="1">
        <v>51680.100000000028</v>
      </c>
      <c r="AN16" s="1">
        <v>69916.979999999938</v>
      </c>
      <c r="AO16" s="1">
        <v>62797.590000000055</v>
      </c>
      <c r="AP16" s="1">
        <v>62843.78999999995</v>
      </c>
      <c r="AQ16" s="1">
        <v>77972.819999999861</v>
      </c>
      <c r="AR16" s="1">
        <v>78697.289999999921</v>
      </c>
      <c r="AS16" s="1">
        <v>63897.869999999995</v>
      </c>
      <c r="AU16" s="16">
        <f t="shared" si="0"/>
        <v>62165.829999999958</v>
      </c>
      <c r="AV16" s="14">
        <f t="shared" si="1"/>
        <v>123.87</v>
      </c>
      <c r="AW16" s="14">
        <f t="shared" si="2"/>
        <v>171.69499999999996</v>
      </c>
      <c r="AX16" s="12">
        <f t="shared" si="3"/>
        <v>0.7214537406447481</v>
      </c>
      <c r="AY16" s="12">
        <f t="shared" si="4"/>
        <v>0.68786113748992606</v>
      </c>
      <c r="AZ16" s="12">
        <f t="shared" si="5"/>
        <v>0.49625999068625853</v>
      </c>
    </row>
    <row r="17" spans="1:52" s="1" customFormat="1">
      <c r="A17" s="1" t="s">
        <v>4</v>
      </c>
      <c r="B17" s="1" t="s">
        <v>5</v>
      </c>
      <c r="C17" s="1" t="s">
        <v>8</v>
      </c>
      <c r="F17" s="1">
        <v>106.65600000000001</v>
      </c>
      <c r="G17" s="1">
        <v>75.36</v>
      </c>
      <c r="H17" s="1">
        <v>120.57599999999999</v>
      </c>
      <c r="I17" s="1">
        <v>119.352</v>
      </c>
      <c r="J17" s="1">
        <v>107.952</v>
      </c>
      <c r="K17" s="1">
        <v>52.344000000000001</v>
      </c>
      <c r="L17" s="1">
        <v>175.12799999999999</v>
      </c>
      <c r="M17" s="1">
        <v>108.648</v>
      </c>
      <c r="N17" s="1">
        <v>122.28</v>
      </c>
      <c r="O17" s="1">
        <v>178.8</v>
      </c>
      <c r="P17" s="1">
        <v>172.512</v>
      </c>
      <c r="Q17" s="1">
        <v>103.22</v>
      </c>
      <c r="S17" s="1">
        <v>173.54400000000001</v>
      </c>
      <c r="T17" s="1">
        <v>167.47200000000001</v>
      </c>
      <c r="U17" s="1">
        <v>160.84800000000001</v>
      </c>
      <c r="V17" s="1">
        <v>194.04</v>
      </c>
      <c r="W17" s="1">
        <v>176.83199999999999</v>
      </c>
      <c r="X17" s="1">
        <v>158.256</v>
      </c>
      <c r="Y17" s="1">
        <v>161.11199999999999</v>
      </c>
      <c r="Z17" s="1">
        <v>207.768</v>
      </c>
      <c r="AA17" s="1">
        <v>111.91200000000001</v>
      </c>
      <c r="AB17" s="1">
        <v>128.11199999999999</v>
      </c>
      <c r="AC17" s="1">
        <v>228.19200000000001</v>
      </c>
      <c r="AD17" s="1">
        <v>236.232</v>
      </c>
      <c r="AE17" s="1">
        <v>219.07</v>
      </c>
      <c r="AG17" s="1">
        <v>19648.51200000001</v>
      </c>
      <c r="AH17" s="1">
        <v>47804.232000000011</v>
      </c>
      <c r="AI17" s="1">
        <v>52745.784</v>
      </c>
      <c r="AJ17" s="1">
        <v>58786.175999999992</v>
      </c>
      <c r="AK17" s="1">
        <v>49394.568000000014</v>
      </c>
      <c r="AL17" s="1">
        <v>50461.367999999959</v>
      </c>
      <c r="AM17" s="1">
        <v>44989.728000000003</v>
      </c>
      <c r="AN17" s="1">
        <v>66271.943999999945</v>
      </c>
      <c r="AO17" s="1">
        <v>57109.824000000022</v>
      </c>
      <c r="AP17" s="1">
        <v>63232.992000000035</v>
      </c>
      <c r="AQ17" s="1">
        <v>79373.208000000028</v>
      </c>
      <c r="AR17" s="1">
        <v>76520.063999999969</v>
      </c>
      <c r="AS17" s="1">
        <v>59365.560000000012</v>
      </c>
      <c r="AU17" s="16">
        <f t="shared" si="0"/>
        <v>58837.954000000005</v>
      </c>
      <c r="AV17" s="14">
        <f t="shared" si="1"/>
        <v>120.23566666666666</v>
      </c>
      <c r="AW17" s="14">
        <f t="shared" si="2"/>
        <v>179.15383333333332</v>
      </c>
      <c r="AX17" s="12">
        <f t="shared" si="3"/>
        <v>0.67113086239665543</v>
      </c>
      <c r="AY17" s="12">
        <f t="shared" si="4"/>
        <v>0.67071716557964467</v>
      </c>
      <c r="AZ17" s="12">
        <f t="shared" si="5"/>
        <v>0.45013898975970729</v>
      </c>
    </row>
    <row r="18" spans="1:52" s="1" customFormat="1">
      <c r="A18" s="1" t="s">
        <v>4</v>
      </c>
      <c r="B18" s="1" t="s">
        <v>5</v>
      </c>
      <c r="C18" s="1" t="s">
        <v>8</v>
      </c>
      <c r="F18" s="1">
        <v>131.8896</v>
      </c>
      <c r="G18" s="1">
        <v>87.695999999999998</v>
      </c>
      <c r="H18" s="1">
        <v>101.3904</v>
      </c>
      <c r="I18" s="1">
        <v>136.64160000000001</v>
      </c>
      <c r="J18" s="1">
        <v>133.22880000000001</v>
      </c>
      <c r="K18" s="1">
        <v>74.347200000000001</v>
      </c>
      <c r="L18" s="1">
        <v>146.96639999999999</v>
      </c>
      <c r="M18" s="1">
        <v>79.833600000000004</v>
      </c>
      <c r="N18" s="1">
        <v>87.134399999999999</v>
      </c>
      <c r="O18" s="1">
        <v>147.91679999999999</v>
      </c>
      <c r="P18" s="1">
        <v>150.42240000000001</v>
      </c>
      <c r="Q18" s="1">
        <v>79.959999999999994</v>
      </c>
      <c r="S18" s="1">
        <v>189.77760000000001</v>
      </c>
      <c r="T18" s="1">
        <v>182.2176</v>
      </c>
      <c r="U18" s="1">
        <v>185.11199999999999</v>
      </c>
      <c r="V18" s="1">
        <v>181.78559999999999</v>
      </c>
      <c r="W18" s="1">
        <v>194.61600000000001</v>
      </c>
      <c r="X18" s="1">
        <v>188.4384</v>
      </c>
      <c r="Y18" s="1">
        <v>188.9136</v>
      </c>
      <c r="Z18" s="1">
        <v>212.63040000000001</v>
      </c>
      <c r="AA18" s="1">
        <v>118.584</v>
      </c>
      <c r="AB18" s="1">
        <v>157.68</v>
      </c>
      <c r="AC18" s="1">
        <v>191.16</v>
      </c>
      <c r="AD18" s="1">
        <v>195.39359999999999</v>
      </c>
      <c r="AE18" s="1">
        <v>185.89</v>
      </c>
      <c r="AG18" s="1">
        <v>50569.401599999961</v>
      </c>
      <c r="AH18" s="1">
        <v>63117.014400000007</v>
      </c>
      <c r="AI18" s="1">
        <v>61295.400000000009</v>
      </c>
      <c r="AJ18" s="1">
        <v>67306.939199999964</v>
      </c>
      <c r="AK18" s="1">
        <v>62875.742399999988</v>
      </c>
      <c r="AL18" s="1">
        <v>66505.233599999978</v>
      </c>
      <c r="AM18" s="1">
        <v>58345.40159999999</v>
      </c>
      <c r="AN18" s="1">
        <v>82300.147200000065</v>
      </c>
      <c r="AO18" s="1">
        <v>55818.115199999978</v>
      </c>
      <c r="AP18" s="1">
        <v>58132.42560000001</v>
      </c>
      <c r="AQ18" s="1">
        <v>79370.366400000072</v>
      </c>
      <c r="AR18" s="1">
        <v>72307.555200000003</v>
      </c>
      <c r="AS18" s="1">
        <v>69013.120000000068</v>
      </c>
      <c r="AU18" s="16">
        <f t="shared" si="0"/>
        <v>66365.621733333348</v>
      </c>
      <c r="AV18" s="14">
        <f t="shared" si="1"/>
        <v>113.11893333333335</v>
      </c>
      <c r="AW18" s="14">
        <f t="shared" si="2"/>
        <v>181.86843333333334</v>
      </c>
      <c r="AX18" s="12">
        <f t="shared" si="3"/>
        <v>0.62198222781193657</v>
      </c>
      <c r="AY18" s="12">
        <f t="shared" si="4"/>
        <v>0.8041240304749685</v>
      </c>
      <c r="AZ18" s="12">
        <f t="shared" si="5"/>
        <v>0.50015085591193453</v>
      </c>
    </row>
    <row r="19" spans="1:52" s="1" customFormat="1">
      <c r="A19" s="1" t="s">
        <v>4</v>
      </c>
      <c r="B19" s="1" t="s">
        <v>5</v>
      </c>
      <c r="C19" s="1" t="s">
        <v>8</v>
      </c>
      <c r="G19" s="1">
        <v>47.49</v>
      </c>
      <c r="H19" s="1">
        <v>65.73</v>
      </c>
      <c r="I19" s="1">
        <v>56.28</v>
      </c>
      <c r="J19" s="1">
        <v>81.27</v>
      </c>
      <c r="K19" s="1">
        <v>55.844999999999999</v>
      </c>
      <c r="L19" s="1">
        <v>158.08500000000001</v>
      </c>
      <c r="M19" s="1">
        <v>75.63</v>
      </c>
      <c r="N19" s="1">
        <v>168.85499999999999</v>
      </c>
      <c r="O19" s="1">
        <v>202.095</v>
      </c>
      <c r="P19" s="1">
        <v>201.61500000000001</v>
      </c>
      <c r="Q19" s="1">
        <v>165.84</v>
      </c>
      <c r="U19" s="1">
        <v>95.864999999999995</v>
      </c>
      <c r="V19" s="1">
        <v>127.395</v>
      </c>
      <c r="W19" s="1">
        <v>145.53</v>
      </c>
      <c r="X19" s="1">
        <v>130.53</v>
      </c>
      <c r="Y19" s="1">
        <v>137.83500000000001</v>
      </c>
      <c r="Z19" s="1">
        <v>255.24</v>
      </c>
      <c r="AA19" s="1">
        <v>234.55500000000001</v>
      </c>
      <c r="AB19" s="1">
        <v>168.85499999999999</v>
      </c>
      <c r="AC19" s="1">
        <v>223.815</v>
      </c>
      <c r="AD19" s="1">
        <v>245.17500000000001</v>
      </c>
      <c r="AE19" s="1">
        <v>193.43</v>
      </c>
      <c r="AI19" s="1">
        <v>21368.250000000022</v>
      </c>
      <c r="AJ19" s="1">
        <v>32574.105000000003</v>
      </c>
      <c r="AK19" s="1">
        <v>31234.980000000007</v>
      </c>
      <c r="AL19" s="1">
        <v>33255.899999999994</v>
      </c>
      <c r="AM19" s="1">
        <v>32671.725000000013</v>
      </c>
      <c r="AN19" s="1">
        <v>49553.190000000061</v>
      </c>
      <c r="AO19" s="1">
        <v>46649.669999999991</v>
      </c>
      <c r="AP19" s="1">
        <v>48847.964999999967</v>
      </c>
      <c r="AQ19" s="1">
        <v>61398.644999999946</v>
      </c>
      <c r="AR19" s="1">
        <v>56305.05000000001</v>
      </c>
      <c r="AS19" s="1">
        <v>42043.919999999991</v>
      </c>
      <c r="AU19" s="16">
        <f t="shared" si="0"/>
        <v>41445.763636363634</v>
      </c>
      <c r="AV19" s="14">
        <f t="shared" si="1"/>
        <v>116.24863636363635</v>
      </c>
      <c r="AW19" s="14">
        <f t="shared" si="2"/>
        <v>178.02045454545456</v>
      </c>
      <c r="AX19" s="12">
        <f t="shared" si="3"/>
        <v>0.65300718763165611</v>
      </c>
      <c r="AY19" s="12">
        <f t="shared" si="4"/>
        <v>0.48866074572465018</v>
      </c>
      <c r="AZ19" s="12">
        <f t="shared" si="5"/>
        <v>0.31909897927164166</v>
      </c>
    </row>
    <row r="20" spans="1:52" s="1" customFormat="1">
      <c r="A20" s="1" t="s">
        <v>4</v>
      </c>
      <c r="B20" s="1" t="s">
        <v>5</v>
      </c>
      <c r="C20" s="1" t="s">
        <v>8</v>
      </c>
      <c r="E20" s="1">
        <v>19.8</v>
      </c>
      <c r="F20" s="1">
        <v>190.3725</v>
      </c>
      <c r="G20" s="1">
        <v>97.694999999999993</v>
      </c>
      <c r="H20" s="1">
        <v>106.56</v>
      </c>
      <c r="I20" s="1">
        <v>198.6525</v>
      </c>
      <c r="J20" s="1">
        <v>198.94499999999999</v>
      </c>
      <c r="K20" s="1">
        <v>41.13</v>
      </c>
      <c r="L20" s="1">
        <v>51.344999999999999</v>
      </c>
      <c r="M20" s="1">
        <v>35.414999999999999</v>
      </c>
      <c r="N20" s="1">
        <v>118.89</v>
      </c>
      <c r="O20" s="1">
        <v>206.1</v>
      </c>
      <c r="P20" s="1">
        <v>82.552499999999995</v>
      </c>
      <c r="Q20" s="1">
        <v>156.22</v>
      </c>
      <c r="S20" s="1">
        <v>215.685</v>
      </c>
      <c r="T20" s="1">
        <v>190.3725</v>
      </c>
      <c r="U20" s="1">
        <v>225.63</v>
      </c>
      <c r="V20" s="1">
        <v>268.44749999999999</v>
      </c>
      <c r="W20" s="1">
        <v>221.80500000000001</v>
      </c>
      <c r="X20" s="1">
        <v>198.94499999999999</v>
      </c>
      <c r="Y20" s="1">
        <v>196.83</v>
      </c>
      <c r="Z20" s="1">
        <v>274.70249999999999</v>
      </c>
      <c r="AA20" s="1">
        <v>155.52000000000001</v>
      </c>
      <c r="AB20" s="1">
        <v>160.4025</v>
      </c>
      <c r="AC20" s="1">
        <v>286.51499999999999</v>
      </c>
      <c r="AD20" s="1">
        <v>271.23750000000001</v>
      </c>
      <c r="AE20" s="1">
        <v>234.29</v>
      </c>
      <c r="AG20" s="1">
        <v>39447.60749999994</v>
      </c>
      <c r="AH20" s="1">
        <v>41226.83999999996</v>
      </c>
      <c r="AI20" s="1">
        <v>47953.462500000045</v>
      </c>
      <c r="AJ20" s="1">
        <v>78069.599999999962</v>
      </c>
      <c r="AK20" s="1">
        <v>50567.444999999963</v>
      </c>
      <c r="AL20" s="1">
        <v>51277.477500000008</v>
      </c>
      <c r="AM20" s="1">
        <v>38229.052499999976</v>
      </c>
      <c r="AN20" s="1">
        <v>54445.657500000059</v>
      </c>
      <c r="AO20" s="1">
        <v>35557.649999999987</v>
      </c>
      <c r="AP20" s="1">
        <v>38192.512500000048</v>
      </c>
      <c r="AQ20" s="1">
        <v>59815.665000000015</v>
      </c>
      <c r="AR20" s="1">
        <v>50384.182500000032</v>
      </c>
      <c r="AS20" s="1">
        <v>41606.059999999983</v>
      </c>
      <c r="AU20" s="16">
        <f t="shared" si="0"/>
        <v>48943.800416666672</v>
      </c>
      <c r="AV20" s="14">
        <f t="shared" si="1"/>
        <v>123.65645833333332</v>
      </c>
      <c r="AW20" s="14">
        <f t="shared" si="2"/>
        <v>223.72479166666668</v>
      </c>
      <c r="AX20" s="12">
        <f t="shared" si="3"/>
        <v>0.55271683308827146</v>
      </c>
      <c r="AY20" s="12">
        <f t="shared" si="4"/>
        <v>0.54249539964005522</v>
      </c>
      <c r="AZ20" s="12">
        <f t="shared" si="5"/>
        <v>0.29984633925400761</v>
      </c>
    </row>
    <row r="21" spans="1:52" s="1" customFormat="1">
      <c r="A21" s="1" t="s">
        <v>4</v>
      </c>
      <c r="B21" s="1" t="s">
        <v>5</v>
      </c>
      <c r="C21" s="1" t="s">
        <v>8</v>
      </c>
      <c r="F21" s="1">
        <v>137.352</v>
      </c>
      <c r="G21" s="1">
        <v>91.296000000000006</v>
      </c>
      <c r="H21" s="1">
        <v>155.80799999999999</v>
      </c>
      <c r="I21" s="1">
        <v>148.72800000000001</v>
      </c>
      <c r="J21" s="1">
        <v>109.248</v>
      </c>
      <c r="K21" s="1">
        <v>74.304000000000002</v>
      </c>
      <c r="L21" s="1">
        <v>75.239999999999995</v>
      </c>
      <c r="M21" s="1">
        <v>43.031999999999996</v>
      </c>
      <c r="N21" s="1">
        <v>20.352</v>
      </c>
      <c r="O21" s="1">
        <v>155.136</v>
      </c>
      <c r="P21" s="1">
        <v>85.56</v>
      </c>
      <c r="Q21" s="1">
        <v>57.77</v>
      </c>
      <c r="S21" s="1">
        <v>139.10400000000001</v>
      </c>
      <c r="T21" s="1">
        <v>154.34399999999999</v>
      </c>
      <c r="U21" s="1">
        <v>154.08000000000001</v>
      </c>
      <c r="V21" s="1">
        <v>170.304</v>
      </c>
      <c r="W21" s="1">
        <v>153.40799999999999</v>
      </c>
      <c r="X21" s="1">
        <v>145.63200000000001</v>
      </c>
      <c r="Y21" s="1">
        <v>138.744</v>
      </c>
      <c r="Z21" s="1">
        <v>176.904</v>
      </c>
      <c r="AA21" s="1">
        <v>119.928</v>
      </c>
      <c r="AB21" s="1">
        <v>140.42400000000001</v>
      </c>
      <c r="AC21" s="1">
        <v>207</v>
      </c>
      <c r="AD21" s="1">
        <v>205.82400000000001</v>
      </c>
      <c r="AE21" s="1">
        <v>195.98</v>
      </c>
      <c r="AG21" s="1">
        <v>16097.088000000005</v>
      </c>
      <c r="AH21" s="1">
        <v>37457.952000000019</v>
      </c>
      <c r="AI21" s="1">
        <v>49744.152000000038</v>
      </c>
      <c r="AJ21" s="1">
        <v>60144.647999999957</v>
      </c>
      <c r="AK21" s="1">
        <v>47607.911999999953</v>
      </c>
      <c r="AL21" s="1">
        <v>47279.999999999949</v>
      </c>
      <c r="AM21" s="1">
        <v>35463.528000000013</v>
      </c>
      <c r="AN21" s="1">
        <v>43838.400000000031</v>
      </c>
      <c r="AO21" s="1">
        <v>29439.456000000006</v>
      </c>
      <c r="AP21" s="1">
        <v>29941.367999999999</v>
      </c>
      <c r="AQ21" s="1">
        <v>54145.871999999974</v>
      </c>
      <c r="AR21" s="1">
        <v>46602.888000000035</v>
      </c>
      <c r="AS21" s="1">
        <v>42959.750000000007</v>
      </c>
      <c r="AU21" s="16">
        <f t="shared" si="0"/>
        <v>43718.827166666662</v>
      </c>
      <c r="AV21" s="14">
        <f t="shared" si="1"/>
        <v>96.152166666666673</v>
      </c>
      <c r="AW21" s="14">
        <f t="shared" si="2"/>
        <v>163.54766666666669</v>
      </c>
      <c r="AX21" s="12">
        <f t="shared" si="3"/>
        <v>0.58791524591199706</v>
      </c>
      <c r="AY21" s="12">
        <f t="shared" si="4"/>
        <v>0.62319592152238823</v>
      </c>
      <c r="AZ21" s="12">
        <f t="shared" si="5"/>
        <v>0.36638638345318858</v>
      </c>
    </row>
    <row r="22" spans="1:52" s="1" customFormat="1">
      <c r="A22" s="1" t="s">
        <v>4</v>
      </c>
      <c r="B22" s="1" t="s">
        <v>5</v>
      </c>
      <c r="C22" s="1" t="s">
        <v>8</v>
      </c>
      <c r="F22" s="1">
        <v>29.544</v>
      </c>
      <c r="G22" s="1">
        <v>16.62</v>
      </c>
      <c r="H22" s="1">
        <v>27.216000000000001</v>
      </c>
      <c r="I22" s="1">
        <v>35.603999999999999</v>
      </c>
      <c r="J22" s="1">
        <v>29.123999999999999</v>
      </c>
      <c r="K22" s="1">
        <v>15.071999999999999</v>
      </c>
      <c r="L22" s="1">
        <v>27.276</v>
      </c>
      <c r="M22" s="1">
        <v>38.963999999999999</v>
      </c>
      <c r="N22" s="1">
        <v>42.683999999999997</v>
      </c>
      <c r="O22" s="1">
        <v>51.335999999999999</v>
      </c>
      <c r="P22" s="1">
        <v>47.328000000000003</v>
      </c>
      <c r="Q22" s="1">
        <v>34.94</v>
      </c>
      <c r="S22" s="1">
        <v>41.076000000000001</v>
      </c>
      <c r="T22" s="1">
        <v>41.88</v>
      </c>
      <c r="U22" s="1">
        <v>40.811999999999998</v>
      </c>
      <c r="V22" s="1">
        <v>37.896000000000001</v>
      </c>
      <c r="W22" s="1">
        <v>38.808</v>
      </c>
      <c r="X22" s="1">
        <v>38.783999999999999</v>
      </c>
      <c r="Y22" s="1">
        <v>35.543999999999997</v>
      </c>
      <c r="Z22" s="1">
        <v>68.244</v>
      </c>
      <c r="AA22" s="1">
        <v>62.927999999999997</v>
      </c>
      <c r="AB22" s="1">
        <v>55.584000000000003</v>
      </c>
      <c r="AC22" s="1">
        <v>76.668000000000006</v>
      </c>
      <c r="AD22" s="1">
        <v>73.992000000000004</v>
      </c>
      <c r="AE22" s="1">
        <v>60.56</v>
      </c>
      <c r="AG22" s="1">
        <v>2552.7240000000006</v>
      </c>
      <c r="AH22" s="1">
        <v>13669.488000000001</v>
      </c>
      <c r="AI22" s="1">
        <v>13454.796000000004</v>
      </c>
      <c r="AJ22" s="1">
        <v>14572.764000000003</v>
      </c>
      <c r="AK22" s="1">
        <v>12813.599999999999</v>
      </c>
      <c r="AL22" s="1">
        <v>13958.232</v>
      </c>
      <c r="AM22" s="1">
        <v>11810.927999999996</v>
      </c>
      <c r="AN22" s="1">
        <v>19021.451999999997</v>
      </c>
      <c r="AO22" s="1">
        <v>18836.807999999979</v>
      </c>
      <c r="AP22" s="1">
        <v>21246.371999999988</v>
      </c>
      <c r="AQ22" s="1">
        <v>23323.85999999999</v>
      </c>
      <c r="AR22" s="1">
        <v>21915.44400000001</v>
      </c>
      <c r="AS22" s="1">
        <v>16782.889999999989</v>
      </c>
      <c r="AU22" s="16">
        <f t="shared" si="0"/>
        <v>16783.886166666663</v>
      </c>
      <c r="AV22" s="14">
        <f t="shared" si="1"/>
        <v>32.975666666666669</v>
      </c>
      <c r="AW22" s="14">
        <f t="shared" si="2"/>
        <v>52.641666666666673</v>
      </c>
      <c r="AX22" s="12">
        <f t="shared" si="3"/>
        <v>0.62641760329270224</v>
      </c>
      <c r="AY22" s="12">
        <f t="shared" si="4"/>
        <v>0.69761227804384895</v>
      </c>
      <c r="AZ22" s="12">
        <f t="shared" si="5"/>
        <v>0.43699661123979006</v>
      </c>
    </row>
    <row r="23" spans="1:52" s="1" customFormat="1">
      <c r="A23" s="1" t="s">
        <v>4</v>
      </c>
      <c r="B23" s="1" t="s">
        <v>5</v>
      </c>
      <c r="C23" s="1" t="s">
        <v>8</v>
      </c>
      <c r="F23" s="1">
        <v>10.932</v>
      </c>
      <c r="G23" s="1">
        <v>10.752000000000001</v>
      </c>
      <c r="H23" s="1">
        <v>10.728</v>
      </c>
      <c r="I23" s="1">
        <v>12.858000000000001</v>
      </c>
      <c r="J23" s="1">
        <v>12.228</v>
      </c>
      <c r="K23" s="1">
        <v>6.6420000000000003</v>
      </c>
      <c r="L23" s="1">
        <v>19.422000000000001</v>
      </c>
      <c r="M23" s="1">
        <v>13.805999999999999</v>
      </c>
      <c r="N23" s="1">
        <v>15.816000000000001</v>
      </c>
      <c r="O23" s="1">
        <v>32.04</v>
      </c>
      <c r="P23" s="1">
        <v>31.518000000000001</v>
      </c>
      <c r="Q23" s="1">
        <v>13.35</v>
      </c>
      <c r="S23" s="1">
        <v>26.46</v>
      </c>
      <c r="T23" s="1">
        <v>21.827999999999999</v>
      </c>
      <c r="U23" s="1">
        <v>18.198</v>
      </c>
      <c r="V23" s="1">
        <v>19.584</v>
      </c>
      <c r="W23" s="1">
        <v>23.321999999999999</v>
      </c>
      <c r="X23" s="1">
        <v>20.364000000000001</v>
      </c>
      <c r="Y23" s="1">
        <v>21.54</v>
      </c>
      <c r="Z23" s="1">
        <v>42.816000000000003</v>
      </c>
      <c r="AA23" s="1">
        <v>33.402000000000001</v>
      </c>
      <c r="AB23" s="1">
        <v>32.369999999999997</v>
      </c>
      <c r="AC23" s="1">
        <v>34.554000000000002</v>
      </c>
      <c r="AD23" s="1">
        <v>32.01</v>
      </c>
      <c r="AE23" s="1">
        <v>30.4</v>
      </c>
      <c r="AG23" s="1">
        <v>5918.603999999993</v>
      </c>
      <c r="AH23" s="1">
        <v>6166.9199999999992</v>
      </c>
      <c r="AI23" s="1">
        <v>7761.3419999999987</v>
      </c>
      <c r="AJ23" s="1">
        <v>7568.7600000000075</v>
      </c>
      <c r="AK23" s="1">
        <v>6326.0760000000064</v>
      </c>
      <c r="AL23" s="1">
        <v>6647.7840000000006</v>
      </c>
      <c r="AM23" s="1">
        <v>6587.3580000000084</v>
      </c>
      <c r="AN23" s="1">
        <v>9945.2219999999907</v>
      </c>
      <c r="AO23" s="1">
        <v>9320.8319999999949</v>
      </c>
      <c r="AP23" s="1">
        <v>11748.683999999985</v>
      </c>
      <c r="AQ23" s="1">
        <v>12516.462000000001</v>
      </c>
      <c r="AR23" s="1">
        <v>10638.366000000009</v>
      </c>
      <c r="AS23" s="1">
        <v>8676.2800000000116</v>
      </c>
      <c r="AU23" s="16">
        <f t="shared" si="0"/>
        <v>8658.6738333333342</v>
      </c>
      <c r="AV23" s="14">
        <f t="shared" si="1"/>
        <v>15.840999999999999</v>
      </c>
      <c r="AW23" s="14">
        <f t="shared" si="2"/>
        <v>27.532333333333337</v>
      </c>
      <c r="AX23" s="12">
        <f t="shared" si="3"/>
        <v>0.57535987989878556</v>
      </c>
      <c r="AY23" s="12">
        <f t="shared" si="4"/>
        <v>0.74917618087326898</v>
      </c>
      <c r="AZ23" s="12">
        <f t="shared" si="5"/>
        <v>0.43104591745027487</v>
      </c>
    </row>
    <row r="24" spans="1:52" s="1" customFormat="1">
      <c r="A24" s="1" t="s">
        <v>4</v>
      </c>
      <c r="B24" s="1" t="s">
        <v>5</v>
      </c>
      <c r="C24" s="1" t="s">
        <v>8</v>
      </c>
      <c r="G24" s="1">
        <v>76.665000000000006</v>
      </c>
      <c r="H24" s="1">
        <v>110.67</v>
      </c>
      <c r="I24" s="1">
        <v>130.74</v>
      </c>
      <c r="J24" s="1">
        <v>110.355</v>
      </c>
      <c r="K24" s="1">
        <v>65.58</v>
      </c>
      <c r="L24" s="1">
        <v>187.35</v>
      </c>
      <c r="M24" s="1">
        <v>176.38499999999999</v>
      </c>
      <c r="N24" s="1">
        <v>206.13</v>
      </c>
      <c r="O24" s="1">
        <v>236.47499999999999</v>
      </c>
      <c r="P24" s="1">
        <v>222.58500000000001</v>
      </c>
      <c r="Q24" s="1">
        <v>211.01</v>
      </c>
      <c r="U24" s="1">
        <v>127.92</v>
      </c>
      <c r="V24" s="1">
        <v>136.16999999999999</v>
      </c>
      <c r="W24" s="1">
        <v>140.11500000000001</v>
      </c>
      <c r="X24" s="1">
        <v>135.03</v>
      </c>
      <c r="Y24" s="1">
        <v>156.24</v>
      </c>
      <c r="Z24" s="1">
        <v>240.52500000000001</v>
      </c>
      <c r="AA24" s="1">
        <v>179.83500000000001</v>
      </c>
      <c r="AB24" s="1">
        <v>206.565</v>
      </c>
      <c r="AC24" s="1">
        <v>253.29</v>
      </c>
      <c r="AD24" s="1">
        <v>251.26499999999999</v>
      </c>
      <c r="AE24" s="1">
        <v>219.9</v>
      </c>
      <c r="AI24" s="1">
        <v>41381.684999999983</v>
      </c>
      <c r="AJ24" s="1">
        <v>57187.274999999965</v>
      </c>
      <c r="AK24" s="1">
        <v>49311.135000000002</v>
      </c>
      <c r="AL24" s="1">
        <v>54584.354999999974</v>
      </c>
      <c r="AM24" s="1">
        <v>52406.984999999979</v>
      </c>
      <c r="AN24" s="1">
        <v>91619.115000000049</v>
      </c>
      <c r="AO24" s="1">
        <v>84037.755000000005</v>
      </c>
      <c r="AP24" s="1">
        <v>93687.959999999992</v>
      </c>
      <c r="AQ24" s="1">
        <v>104103.63000000003</v>
      </c>
      <c r="AR24" s="1">
        <v>92357.61000000003</v>
      </c>
      <c r="AS24" s="1">
        <v>67419.029999999955</v>
      </c>
      <c r="AU24" s="16">
        <f t="shared" si="0"/>
        <v>71645.139545454527</v>
      </c>
      <c r="AV24" s="14">
        <f t="shared" si="1"/>
        <v>157.63136363636363</v>
      </c>
      <c r="AW24" s="14">
        <f t="shared" si="2"/>
        <v>186.07772727272729</v>
      </c>
      <c r="AX24" s="12">
        <f t="shared" si="3"/>
        <v>0.84712644520496072</v>
      </c>
      <c r="AY24" s="12">
        <f t="shared" si="4"/>
        <v>0.62295872814593301</v>
      </c>
      <c r="AZ24" s="12">
        <f t="shared" si="5"/>
        <v>0.52772481288366768</v>
      </c>
    </row>
    <row r="25" spans="1:52" s="1" customFormat="1">
      <c r="A25" s="1" t="s">
        <v>4</v>
      </c>
      <c r="B25" s="1" t="s">
        <v>5</v>
      </c>
      <c r="C25" s="1" t="s">
        <v>8</v>
      </c>
      <c r="F25" s="1">
        <v>114.16800000000001</v>
      </c>
      <c r="G25" s="1">
        <v>106.464</v>
      </c>
      <c r="H25" s="1">
        <v>158.52000000000001</v>
      </c>
      <c r="I25" s="1">
        <v>162.47999999999999</v>
      </c>
      <c r="J25" s="1">
        <v>133.80000000000001</v>
      </c>
      <c r="K25" s="1">
        <v>44.351999999999997</v>
      </c>
      <c r="L25" s="1">
        <v>42.12</v>
      </c>
      <c r="M25" s="1">
        <v>27.552</v>
      </c>
      <c r="N25" s="1">
        <v>34.031999999999996</v>
      </c>
      <c r="O25" s="1">
        <v>131.63999999999999</v>
      </c>
      <c r="P25" s="1">
        <v>47.567999999999998</v>
      </c>
      <c r="Q25" s="1">
        <v>28.9</v>
      </c>
      <c r="S25" s="1">
        <v>132</v>
      </c>
      <c r="T25" s="1">
        <v>151.416</v>
      </c>
      <c r="U25" s="1">
        <v>162.57599999999999</v>
      </c>
      <c r="V25" s="1">
        <v>176.28</v>
      </c>
      <c r="W25" s="1">
        <v>172.87200000000001</v>
      </c>
      <c r="X25" s="1">
        <v>163.75200000000001</v>
      </c>
      <c r="Y25" s="1">
        <v>151.05600000000001</v>
      </c>
      <c r="Z25" s="1">
        <v>164.952</v>
      </c>
      <c r="AA25" s="1">
        <v>124.536</v>
      </c>
      <c r="AB25" s="1">
        <v>124.32</v>
      </c>
      <c r="AC25" s="1">
        <v>164.52</v>
      </c>
      <c r="AD25" s="1">
        <v>177.072</v>
      </c>
      <c r="AE25" s="1">
        <v>148.34</v>
      </c>
      <c r="AG25" s="1">
        <v>4581.9600000000009</v>
      </c>
      <c r="AH25" s="1">
        <v>27703.824000000008</v>
      </c>
      <c r="AI25" s="1">
        <v>35388.359999999993</v>
      </c>
      <c r="AJ25" s="1">
        <v>43238.784000000043</v>
      </c>
      <c r="AK25" s="1">
        <v>31125.671999999973</v>
      </c>
      <c r="AL25" s="1">
        <v>32598.023999999994</v>
      </c>
      <c r="AM25" s="1">
        <v>26540.208000000002</v>
      </c>
      <c r="AN25" s="1">
        <v>37405.055999999997</v>
      </c>
      <c r="AO25" s="1">
        <v>24305.256000000027</v>
      </c>
      <c r="AP25" s="1">
        <v>29804.160000000029</v>
      </c>
      <c r="AQ25" s="1">
        <v>44548.655999999995</v>
      </c>
      <c r="AR25" s="1">
        <v>36187.992000000013</v>
      </c>
      <c r="AS25" s="1">
        <v>26192.129999999954</v>
      </c>
      <c r="AU25" s="16">
        <f t="shared" si="0"/>
        <v>32919.843500000003</v>
      </c>
      <c r="AV25" s="14">
        <f t="shared" si="1"/>
        <v>85.966333333333338</v>
      </c>
      <c r="AW25" s="14">
        <f t="shared" si="2"/>
        <v>156.80766666666665</v>
      </c>
      <c r="AX25" s="12">
        <f t="shared" si="3"/>
        <v>0.54822787151138452</v>
      </c>
      <c r="AY25" s="12">
        <f t="shared" si="4"/>
        <v>0.52486127748449463</v>
      </c>
      <c r="AZ25" s="12">
        <f t="shared" si="5"/>
        <v>0.28774358099407071</v>
      </c>
    </row>
    <row r="26" spans="1:52" s="1" customFormat="1">
      <c r="A26" s="1" t="s">
        <v>4</v>
      </c>
      <c r="B26" s="1" t="s">
        <v>5</v>
      </c>
      <c r="C26" s="1" t="s">
        <v>6</v>
      </c>
      <c r="F26" s="1">
        <v>125.676</v>
      </c>
      <c r="G26" s="1">
        <v>79.811999999999998</v>
      </c>
      <c r="H26" s="1">
        <v>90.918000000000006</v>
      </c>
      <c r="I26" s="1">
        <v>97.451999999999998</v>
      </c>
      <c r="J26" s="1">
        <v>129.726</v>
      </c>
      <c r="K26" s="1">
        <v>61.47</v>
      </c>
      <c r="L26" s="1">
        <v>137.80799999999999</v>
      </c>
      <c r="M26" s="1">
        <v>165.042</v>
      </c>
      <c r="N26" s="1">
        <v>148.73400000000001</v>
      </c>
      <c r="O26" s="1">
        <v>215.82</v>
      </c>
      <c r="P26" s="1">
        <v>171.99</v>
      </c>
      <c r="Q26" s="1">
        <v>90.18</v>
      </c>
      <c r="S26" s="1">
        <v>159.21</v>
      </c>
      <c r="T26" s="1">
        <v>188.71199999999999</v>
      </c>
      <c r="U26" s="1">
        <v>153.27000000000001</v>
      </c>
      <c r="V26" s="1">
        <v>167.86799999999999</v>
      </c>
      <c r="W26" s="1">
        <v>181.53</v>
      </c>
      <c r="X26" s="1">
        <v>154.31399999999999</v>
      </c>
      <c r="Y26" s="1">
        <v>160.91999999999999</v>
      </c>
      <c r="Z26" s="1">
        <v>222.60599999999999</v>
      </c>
      <c r="AA26" s="1">
        <v>170.982</v>
      </c>
      <c r="AB26" s="1">
        <v>152.298</v>
      </c>
      <c r="AC26" s="1">
        <v>281.71800000000002</v>
      </c>
      <c r="AD26" s="1">
        <v>286.88400000000001</v>
      </c>
      <c r="AE26" s="1">
        <v>240.52</v>
      </c>
      <c r="AG26" s="1">
        <v>9961.3979999999992</v>
      </c>
      <c r="AH26" s="1">
        <v>48287.609999999906</v>
      </c>
      <c r="AI26" s="1">
        <v>49848.533999999949</v>
      </c>
      <c r="AJ26" s="1">
        <v>59720.687999999973</v>
      </c>
      <c r="AK26" s="1">
        <v>51093.99</v>
      </c>
      <c r="AL26" s="1">
        <v>53370.144000000015</v>
      </c>
      <c r="AM26" s="1">
        <v>43950.023999999976</v>
      </c>
      <c r="AN26" s="1">
        <v>60628.356000000014</v>
      </c>
      <c r="AO26" s="1">
        <v>50636.681999999935</v>
      </c>
      <c r="AP26" s="1">
        <v>52700.832000000053</v>
      </c>
      <c r="AQ26" s="1">
        <v>76378.266000000032</v>
      </c>
      <c r="AR26" s="1">
        <v>71135.045999999973</v>
      </c>
      <c r="AS26" s="1">
        <v>55440.130000000019</v>
      </c>
      <c r="AU26" s="16">
        <f t="shared" si="0"/>
        <v>56099.191833333316</v>
      </c>
      <c r="AV26" s="14">
        <f t="shared" si="1"/>
        <v>126.21900000000001</v>
      </c>
      <c r="AW26" s="14">
        <f t="shared" si="2"/>
        <v>196.80183333333332</v>
      </c>
      <c r="AX26" s="12">
        <f t="shared" si="3"/>
        <v>0.64135073267440779</v>
      </c>
      <c r="AY26" s="12">
        <f t="shared" si="4"/>
        <v>0.60918197485200332</v>
      </c>
      <c r="AZ26" s="12">
        <f t="shared" si="5"/>
        <v>0.39069930590337498</v>
      </c>
    </row>
    <row r="27" spans="1:52" s="1" customFormat="1">
      <c r="A27" s="1" t="s">
        <v>4</v>
      </c>
      <c r="B27" s="1" t="s">
        <v>5</v>
      </c>
      <c r="C27" s="1" t="s">
        <v>8</v>
      </c>
      <c r="F27" s="1">
        <v>68.16</v>
      </c>
      <c r="G27" s="1">
        <v>59.76</v>
      </c>
      <c r="H27" s="1">
        <v>54</v>
      </c>
      <c r="I27" s="1">
        <v>90.69</v>
      </c>
      <c r="J27" s="1">
        <v>80.22</v>
      </c>
      <c r="K27" s="1">
        <v>48.9</v>
      </c>
      <c r="L27" s="1">
        <v>76.02</v>
      </c>
      <c r="M27" s="1">
        <v>82.38</v>
      </c>
      <c r="N27" s="1">
        <v>79.319999999999993</v>
      </c>
      <c r="O27" s="1">
        <v>63.84</v>
      </c>
      <c r="P27" s="1">
        <v>99.39</v>
      </c>
      <c r="Q27" s="1">
        <v>74.25</v>
      </c>
      <c r="S27" s="1">
        <v>110.91</v>
      </c>
      <c r="T27" s="1">
        <v>123.03</v>
      </c>
      <c r="U27" s="1">
        <v>121.71</v>
      </c>
      <c r="V27" s="1">
        <v>120.03</v>
      </c>
      <c r="W27" s="1">
        <v>120.42</v>
      </c>
      <c r="X27" s="1">
        <v>112.2</v>
      </c>
      <c r="Y27" s="1">
        <v>101.67</v>
      </c>
      <c r="Z27" s="1">
        <v>144.06</v>
      </c>
      <c r="AA27" s="1">
        <v>116.91</v>
      </c>
      <c r="AB27" s="1">
        <v>112.98</v>
      </c>
      <c r="AC27" s="1">
        <v>134.61000000000001</v>
      </c>
      <c r="AD27" s="1">
        <v>146.94</v>
      </c>
      <c r="AE27" s="1">
        <v>138.54</v>
      </c>
      <c r="AG27" s="1">
        <v>30693.299999999967</v>
      </c>
      <c r="AH27" s="1">
        <v>49016.100000000028</v>
      </c>
      <c r="AI27" s="1">
        <v>48920.159999999982</v>
      </c>
      <c r="AJ27" s="1">
        <v>51727.890000000072</v>
      </c>
      <c r="AK27" s="1">
        <v>40968.060000000027</v>
      </c>
      <c r="AL27" s="1">
        <v>41787.30000000001</v>
      </c>
      <c r="AM27" s="1">
        <v>35116.469999999965</v>
      </c>
      <c r="AN27" s="1">
        <v>52849.529999999948</v>
      </c>
      <c r="AO27" s="1">
        <v>51565.920000000006</v>
      </c>
      <c r="AP27" s="1">
        <v>55989.48000000001</v>
      </c>
      <c r="AQ27" s="1">
        <v>50328.389999999912</v>
      </c>
      <c r="AR27" s="1">
        <v>50562.899999999914</v>
      </c>
      <c r="AS27" s="1">
        <v>46444.709999999934</v>
      </c>
      <c r="AU27" s="16">
        <f t="shared" si="0"/>
        <v>47939.742499999986</v>
      </c>
      <c r="AV27" s="14">
        <f t="shared" si="1"/>
        <v>73.077500000000001</v>
      </c>
      <c r="AW27" s="14">
        <f t="shared" si="2"/>
        <v>124.425</v>
      </c>
      <c r="AX27" s="12">
        <f t="shared" si="3"/>
        <v>0.58732167972674298</v>
      </c>
      <c r="AY27" s="12">
        <f t="shared" si="4"/>
        <v>0.89913973396724312</v>
      </c>
      <c r="AZ27" s="12">
        <f t="shared" si="5"/>
        <v>0.52808425886269816</v>
      </c>
    </row>
    <row r="28" spans="1:52" s="1" customFormat="1">
      <c r="A28" s="1" t="s">
        <v>4</v>
      </c>
      <c r="B28" s="1" t="s">
        <v>5</v>
      </c>
      <c r="C28" s="1" t="s">
        <v>8</v>
      </c>
      <c r="E28" s="1">
        <v>18.515999999999998</v>
      </c>
      <c r="F28" s="1">
        <v>146.988</v>
      </c>
      <c r="G28" s="1">
        <v>64.872</v>
      </c>
      <c r="H28" s="1">
        <v>105.312</v>
      </c>
      <c r="I28" s="1">
        <v>141.50399999999999</v>
      </c>
      <c r="J28" s="1">
        <v>137.72399999999999</v>
      </c>
      <c r="K28" s="1">
        <v>39.54</v>
      </c>
      <c r="L28" s="1">
        <v>69.275999999999996</v>
      </c>
      <c r="M28" s="1">
        <v>73.38</v>
      </c>
      <c r="N28" s="1">
        <v>74.784000000000006</v>
      </c>
      <c r="O28" s="1">
        <v>105.92400000000001</v>
      </c>
      <c r="P28" s="1">
        <v>156.91200000000001</v>
      </c>
      <c r="Q28" s="1">
        <v>47.56</v>
      </c>
      <c r="S28" s="1">
        <v>186.38399999999999</v>
      </c>
      <c r="T28" s="1">
        <v>154.04400000000001</v>
      </c>
      <c r="U28" s="1">
        <v>152.67599999999999</v>
      </c>
      <c r="V28" s="1">
        <v>158.65199999999999</v>
      </c>
      <c r="W28" s="1">
        <v>155.71199999999999</v>
      </c>
      <c r="X28" s="1">
        <v>143.1</v>
      </c>
      <c r="Y28" s="1">
        <v>153.096</v>
      </c>
      <c r="Z28" s="1">
        <v>218.61600000000001</v>
      </c>
      <c r="AA28" s="1">
        <v>113.08799999999999</v>
      </c>
      <c r="AB28" s="1">
        <v>129.41999999999999</v>
      </c>
      <c r="AC28" s="1">
        <v>243.096</v>
      </c>
      <c r="AD28" s="1">
        <v>252.108</v>
      </c>
      <c r="AE28" s="1">
        <v>235.14</v>
      </c>
      <c r="AG28" s="1">
        <v>35282.340000000004</v>
      </c>
      <c r="AH28" s="1">
        <v>38410.404000000017</v>
      </c>
      <c r="AI28" s="1">
        <v>40923.299999999996</v>
      </c>
      <c r="AJ28" s="1">
        <v>53465.268000000069</v>
      </c>
      <c r="AK28" s="1">
        <v>39173.184000000023</v>
      </c>
      <c r="AL28" s="1">
        <v>39924.384000000013</v>
      </c>
      <c r="AM28" s="1">
        <v>33243.491999999962</v>
      </c>
      <c r="AN28" s="1">
        <v>53145.792000000038</v>
      </c>
      <c r="AO28" s="1">
        <v>32255.903999999991</v>
      </c>
      <c r="AP28" s="1">
        <v>41885.699999999961</v>
      </c>
      <c r="AQ28" s="1">
        <v>60297.852000000064</v>
      </c>
      <c r="AR28" s="1">
        <v>53310.107999999942</v>
      </c>
      <c r="AS28" s="1">
        <v>40311.01</v>
      </c>
      <c r="AU28" s="16">
        <f t="shared" si="0"/>
        <v>43862.199833333339</v>
      </c>
      <c r="AV28" s="14">
        <f t="shared" si="1"/>
        <v>96.981333333333325</v>
      </c>
      <c r="AW28" s="14">
        <f t="shared" si="2"/>
        <v>175.72900000000001</v>
      </c>
      <c r="AX28" s="12">
        <f t="shared" si="3"/>
        <v>0.55188007291530317</v>
      </c>
      <c r="AY28" s="12">
        <f t="shared" si="4"/>
        <v>0.6198940005780037</v>
      </c>
      <c r="AZ28" s="12">
        <f t="shared" si="5"/>
        <v>0.34210714623874777</v>
      </c>
    </row>
    <row r="29" spans="1:52" s="1" customFormat="1">
      <c r="A29" s="1" t="s">
        <v>4</v>
      </c>
      <c r="B29" s="1" t="s">
        <v>5</v>
      </c>
      <c r="C29" s="1" t="s">
        <v>8</v>
      </c>
      <c r="G29" s="1">
        <v>69.251999999999995</v>
      </c>
      <c r="H29" s="1">
        <v>127.056</v>
      </c>
      <c r="I29" s="1">
        <v>62.868000000000002</v>
      </c>
      <c r="J29" s="1">
        <v>86.183999999999997</v>
      </c>
      <c r="K29" s="1">
        <v>40.92</v>
      </c>
      <c r="L29" s="1">
        <v>124.86</v>
      </c>
      <c r="M29" s="1">
        <v>110.232</v>
      </c>
      <c r="N29" s="1">
        <v>110.42400000000001</v>
      </c>
      <c r="O29" s="1">
        <v>162.38399999999999</v>
      </c>
      <c r="P29" s="1">
        <v>148.428</v>
      </c>
      <c r="Q29" s="1">
        <v>158.51</v>
      </c>
      <c r="U29" s="1">
        <v>126.15600000000001</v>
      </c>
      <c r="V29" s="1">
        <v>139.22399999999999</v>
      </c>
      <c r="W29" s="1">
        <v>129.26400000000001</v>
      </c>
      <c r="X29" s="1">
        <v>134.65199999999999</v>
      </c>
      <c r="Y29" s="1">
        <v>137.964</v>
      </c>
      <c r="Z29" s="1">
        <v>182.02799999999999</v>
      </c>
      <c r="AA29" s="1">
        <v>138.91200000000001</v>
      </c>
      <c r="AB29" s="1">
        <v>141.852</v>
      </c>
      <c r="AC29" s="1">
        <v>216.3</v>
      </c>
      <c r="AD29" s="1">
        <v>197.328</v>
      </c>
      <c r="AE29" s="1">
        <v>180.66</v>
      </c>
      <c r="AI29" s="1">
        <v>28122.503999999997</v>
      </c>
      <c r="AJ29" s="1">
        <v>42405.564000000064</v>
      </c>
      <c r="AK29" s="1">
        <v>36830.520000000048</v>
      </c>
      <c r="AL29" s="1">
        <v>38410.955999999991</v>
      </c>
      <c r="AM29" s="1">
        <v>35481.935999999965</v>
      </c>
      <c r="AN29" s="1">
        <v>54748.596000000041</v>
      </c>
      <c r="AO29" s="1">
        <v>37705.932000000001</v>
      </c>
      <c r="AP29" s="1">
        <v>42620.831999999966</v>
      </c>
      <c r="AQ29" s="1">
        <v>59544.576000000045</v>
      </c>
      <c r="AR29" s="1">
        <v>53022.059999999918</v>
      </c>
      <c r="AS29" s="1">
        <v>44628.980000000018</v>
      </c>
      <c r="AU29" s="16">
        <f t="shared" si="0"/>
        <v>43047.496000000014</v>
      </c>
      <c r="AV29" s="14">
        <f t="shared" si="1"/>
        <v>109.19254545454547</v>
      </c>
      <c r="AW29" s="14">
        <f t="shared" si="2"/>
        <v>156.75818181818184</v>
      </c>
      <c r="AX29" s="12">
        <f t="shared" si="3"/>
        <v>0.69656680237076218</v>
      </c>
      <c r="AY29" s="12">
        <f t="shared" si="4"/>
        <v>0.54034368323745641</v>
      </c>
      <c r="AZ29" s="12">
        <f t="shared" si="5"/>
        <v>0.37638547161395502</v>
      </c>
    </row>
    <row r="30" spans="1:52" s="1" customFormat="1">
      <c r="A30" s="1" t="s">
        <v>4</v>
      </c>
      <c r="B30" s="1" t="s">
        <v>5</v>
      </c>
      <c r="C30" s="1" t="s">
        <v>6</v>
      </c>
      <c r="F30" s="1">
        <v>12.7</v>
      </c>
      <c r="G30" s="1">
        <v>12.33</v>
      </c>
      <c r="H30" s="1">
        <v>13.53</v>
      </c>
      <c r="I30" s="1">
        <v>13.35</v>
      </c>
      <c r="J30" s="1">
        <v>9.69</v>
      </c>
      <c r="K30" s="1">
        <v>10.59</v>
      </c>
      <c r="L30" s="1">
        <v>26.65</v>
      </c>
      <c r="M30" s="1">
        <v>20.52</v>
      </c>
      <c r="N30" s="1">
        <v>16.649999999999999</v>
      </c>
      <c r="O30" s="1">
        <v>26.43</v>
      </c>
      <c r="P30" s="1">
        <v>28.52</v>
      </c>
      <c r="Q30" s="1">
        <v>23.41</v>
      </c>
      <c r="S30" s="1">
        <v>24.67</v>
      </c>
      <c r="T30" s="1">
        <v>34.67</v>
      </c>
      <c r="U30" s="1">
        <v>19.36</v>
      </c>
      <c r="V30" s="1">
        <v>16.84</v>
      </c>
      <c r="W30" s="1">
        <v>16.48</v>
      </c>
      <c r="X30" s="1">
        <v>18.47</v>
      </c>
      <c r="Y30" s="1">
        <v>18.04</v>
      </c>
      <c r="Z30" s="1">
        <v>31.13</v>
      </c>
      <c r="AA30" s="1">
        <v>23.57</v>
      </c>
      <c r="AB30" s="1">
        <v>23.62</v>
      </c>
      <c r="AC30" s="1">
        <v>29.9</v>
      </c>
      <c r="AD30" s="1">
        <v>30.24</v>
      </c>
      <c r="AE30" s="1">
        <v>26.04</v>
      </c>
      <c r="AG30" s="1">
        <v>4660.8499999999985</v>
      </c>
      <c r="AH30" s="1">
        <v>7165.230000000005</v>
      </c>
      <c r="AI30" s="1">
        <v>7417.54</v>
      </c>
      <c r="AJ30" s="1">
        <v>8475.9499999999971</v>
      </c>
      <c r="AK30" s="1">
        <v>6837.7499999999991</v>
      </c>
      <c r="AL30" s="1">
        <v>6784.7200000000057</v>
      </c>
      <c r="AM30" s="1">
        <v>6904.7499999999936</v>
      </c>
      <c r="AN30" s="1">
        <v>10363.039999999999</v>
      </c>
      <c r="AO30" s="1">
        <v>8562.2199999999939</v>
      </c>
      <c r="AP30" s="1">
        <v>9026.0400000000027</v>
      </c>
      <c r="AQ30" s="1">
        <v>12200.52</v>
      </c>
      <c r="AR30" s="1">
        <v>10695.15</v>
      </c>
      <c r="AS30" s="1">
        <v>8793.5899999999983</v>
      </c>
      <c r="AU30" s="16">
        <f t="shared" si="0"/>
        <v>8602.2083333333339</v>
      </c>
      <c r="AV30" s="14">
        <f t="shared" si="1"/>
        <v>17.864166666666666</v>
      </c>
      <c r="AW30" s="14">
        <f t="shared" si="2"/>
        <v>24.03</v>
      </c>
      <c r="AX30" s="12">
        <f t="shared" si="3"/>
        <v>0.74341101401026488</v>
      </c>
      <c r="AY30" s="12">
        <f t="shared" si="4"/>
        <v>0.65999761950358016</v>
      </c>
      <c r="AZ30" s="12">
        <f t="shared" si="5"/>
        <v>0.49064949955951759</v>
      </c>
    </row>
    <row r="31" spans="1:52" s="1" customFormat="1">
      <c r="A31" s="1" t="s">
        <v>4</v>
      </c>
      <c r="B31" s="1" t="s">
        <v>5</v>
      </c>
      <c r="C31" s="1" t="s">
        <v>8</v>
      </c>
      <c r="F31" s="1">
        <v>155.66999999999999</v>
      </c>
      <c r="G31" s="1">
        <v>21.78</v>
      </c>
      <c r="H31" s="1">
        <v>94.35</v>
      </c>
      <c r="I31" s="1">
        <v>151.71</v>
      </c>
      <c r="J31" s="1">
        <v>143.69999999999999</v>
      </c>
      <c r="K31" s="1">
        <v>99.18</v>
      </c>
      <c r="L31" s="1">
        <v>54.12</v>
      </c>
      <c r="M31" s="1">
        <v>70.11</v>
      </c>
      <c r="N31" s="1">
        <v>106.77</v>
      </c>
      <c r="O31" s="1">
        <v>165.36</v>
      </c>
      <c r="P31" s="1">
        <v>140.31</v>
      </c>
      <c r="Q31" s="1">
        <v>156.69</v>
      </c>
      <c r="S31" s="1">
        <v>165.06</v>
      </c>
      <c r="T31" s="1">
        <v>171.9</v>
      </c>
      <c r="U31" s="1">
        <v>189.72</v>
      </c>
      <c r="V31" s="1">
        <v>179.46</v>
      </c>
      <c r="W31" s="1">
        <v>199.41</v>
      </c>
      <c r="X31" s="1">
        <v>167.55</v>
      </c>
      <c r="Y31" s="1">
        <v>183.09</v>
      </c>
      <c r="Z31" s="1">
        <v>228.3</v>
      </c>
      <c r="AA31" s="1">
        <v>134.49</v>
      </c>
      <c r="AB31" s="1">
        <v>171.9</v>
      </c>
      <c r="AC31" s="1">
        <v>225.42</v>
      </c>
      <c r="AD31" s="1">
        <v>241.2</v>
      </c>
      <c r="AE31" s="1">
        <v>212.94</v>
      </c>
      <c r="AG31" s="1">
        <v>6836.6699999999983</v>
      </c>
      <c r="AH31" s="1">
        <v>38447.789999999986</v>
      </c>
      <c r="AI31" s="1">
        <v>33901.440000000002</v>
      </c>
      <c r="AJ31" s="1">
        <v>59237.099999999991</v>
      </c>
      <c r="AK31" s="1">
        <v>47573.610000000022</v>
      </c>
      <c r="AL31" s="1">
        <v>49355.039999999928</v>
      </c>
      <c r="AM31" s="1">
        <v>48754.289999999986</v>
      </c>
      <c r="AN31" s="1">
        <v>51612.779999999955</v>
      </c>
      <c r="AO31" s="1">
        <v>32088.63</v>
      </c>
      <c r="AP31" s="1">
        <v>38352.81</v>
      </c>
      <c r="AQ31" s="1">
        <v>61614.240000000013</v>
      </c>
      <c r="AR31" s="1">
        <v>60392.48999999994</v>
      </c>
      <c r="AS31" s="1">
        <v>51203.189999999973</v>
      </c>
      <c r="AU31" s="16">
        <f t="shared" si="0"/>
        <v>47711.117499999986</v>
      </c>
      <c r="AV31" s="14">
        <f t="shared" si="1"/>
        <v>113.3125</v>
      </c>
      <c r="AW31" s="14">
        <f t="shared" si="2"/>
        <v>192.11500000000001</v>
      </c>
      <c r="AX31" s="12">
        <f t="shared" si="3"/>
        <v>0.58981599562761888</v>
      </c>
      <c r="AY31" s="12">
        <f t="shared" si="4"/>
        <v>0.57710779724407535</v>
      </c>
      <c r="AZ31" s="12">
        <f t="shared" si="5"/>
        <v>0.34038741001597628</v>
      </c>
    </row>
    <row r="32" spans="1:52" s="1" customFormat="1">
      <c r="A32" s="1" t="s">
        <v>4</v>
      </c>
      <c r="B32" s="1" t="s">
        <v>5</v>
      </c>
      <c r="C32" s="1" t="s">
        <v>8</v>
      </c>
      <c r="F32" s="1">
        <v>94.65</v>
      </c>
      <c r="G32" s="1">
        <v>65.55</v>
      </c>
      <c r="H32" s="1">
        <v>120.42</v>
      </c>
      <c r="I32" s="1">
        <v>134.16</v>
      </c>
      <c r="J32" s="1">
        <v>105.03</v>
      </c>
      <c r="K32" s="1">
        <v>44.07</v>
      </c>
      <c r="L32" s="1">
        <v>111.15</v>
      </c>
      <c r="M32" s="1">
        <v>120.9</v>
      </c>
      <c r="N32" s="1">
        <v>117.93</v>
      </c>
      <c r="O32" s="1">
        <v>173.73</v>
      </c>
      <c r="P32" s="1">
        <v>143.16</v>
      </c>
      <c r="Q32" s="1">
        <v>79.98</v>
      </c>
      <c r="S32" s="1">
        <v>128.79</v>
      </c>
      <c r="T32" s="1">
        <v>128.16</v>
      </c>
      <c r="U32" s="1">
        <v>142.77000000000001</v>
      </c>
      <c r="V32" s="1">
        <v>152.76</v>
      </c>
      <c r="W32" s="1">
        <v>149.97</v>
      </c>
      <c r="X32" s="1">
        <v>171.87</v>
      </c>
      <c r="Y32" s="1">
        <v>122.1</v>
      </c>
      <c r="Z32" s="1">
        <v>171.18</v>
      </c>
      <c r="AA32" s="1">
        <v>136.47</v>
      </c>
      <c r="AB32" s="1">
        <v>144.93</v>
      </c>
      <c r="AC32" s="1">
        <v>209.46</v>
      </c>
      <c r="AD32" s="1">
        <v>199.95</v>
      </c>
      <c r="AE32" s="1">
        <v>178.8</v>
      </c>
      <c r="AG32" s="1">
        <v>12841.800000000001</v>
      </c>
      <c r="AH32" s="1">
        <v>37023.149999999958</v>
      </c>
      <c r="AI32" s="1">
        <v>39975.120000000046</v>
      </c>
      <c r="AJ32" s="1">
        <v>46627.049999999967</v>
      </c>
      <c r="AK32" s="1">
        <v>39156.69</v>
      </c>
      <c r="AL32" s="1">
        <v>43438.139999999948</v>
      </c>
      <c r="AM32" s="1">
        <v>35390.220000000008</v>
      </c>
      <c r="AN32" s="1">
        <v>64880.489999999954</v>
      </c>
      <c r="AO32" s="1">
        <v>69000.090000000026</v>
      </c>
      <c r="AP32" s="1">
        <v>72951.419999999925</v>
      </c>
      <c r="AQ32" s="1">
        <v>84937.589999999982</v>
      </c>
      <c r="AR32" s="1">
        <v>73785.239999999976</v>
      </c>
      <c r="AS32" s="1">
        <v>46701.600000000013</v>
      </c>
      <c r="AU32" s="16">
        <f t="shared" si="0"/>
        <v>54488.899999999987</v>
      </c>
      <c r="AV32" s="14">
        <f t="shared" si="1"/>
        <v>109.22750000000001</v>
      </c>
      <c r="AW32" s="14">
        <f t="shared" si="2"/>
        <v>159.035</v>
      </c>
      <c r="AX32" s="12">
        <f t="shared" si="3"/>
        <v>0.68681422328418273</v>
      </c>
      <c r="AY32" s="12">
        <f t="shared" si="4"/>
        <v>0.68374036846482067</v>
      </c>
      <c r="AZ32" s="12">
        <f t="shared" si="5"/>
        <v>0.46960261009520682</v>
      </c>
    </row>
    <row r="33" spans="1:52" s="1" customFormat="1">
      <c r="A33" s="1" t="s">
        <v>4</v>
      </c>
      <c r="B33" s="1" t="s">
        <v>5</v>
      </c>
      <c r="C33" s="1" t="s">
        <v>8</v>
      </c>
      <c r="F33" s="1">
        <v>199.41</v>
      </c>
      <c r="G33" s="1">
        <v>198.06</v>
      </c>
      <c r="H33" s="1">
        <v>231.87</v>
      </c>
      <c r="I33" s="1">
        <v>265.32</v>
      </c>
      <c r="J33" s="1">
        <v>168.09</v>
      </c>
      <c r="K33" s="1">
        <v>119.19</v>
      </c>
      <c r="L33" s="1">
        <v>132.03</v>
      </c>
      <c r="M33" s="1">
        <v>136.29</v>
      </c>
      <c r="N33" s="1">
        <v>122.07</v>
      </c>
      <c r="O33" s="1">
        <v>225.06</v>
      </c>
      <c r="P33" s="1">
        <v>175.05</v>
      </c>
      <c r="Q33" s="1">
        <v>181.8</v>
      </c>
      <c r="T33" s="1">
        <v>212.73</v>
      </c>
      <c r="U33" s="1">
        <v>247.41</v>
      </c>
      <c r="V33" s="1">
        <v>268.56</v>
      </c>
      <c r="W33" s="1">
        <v>274.98</v>
      </c>
      <c r="X33" s="1">
        <v>238.98</v>
      </c>
      <c r="Y33" s="1">
        <v>206.94</v>
      </c>
      <c r="Z33" s="1">
        <v>259.35000000000002</v>
      </c>
      <c r="AA33" s="1">
        <v>204.06</v>
      </c>
      <c r="AB33" s="1">
        <v>177.09</v>
      </c>
      <c r="AC33" s="1">
        <v>280.11</v>
      </c>
      <c r="AD33" s="1">
        <v>271.5</v>
      </c>
      <c r="AE33" s="1">
        <v>257.39999999999998</v>
      </c>
      <c r="AH33" s="1">
        <v>39326.69999999999</v>
      </c>
      <c r="AI33" s="1">
        <v>58672.470000000059</v>
      </c>
      <c r="AJ33" s="1">
        <v>82634.21999999987</v>
      </c>
      <c r="AK33" s="1">
        <v>58612.139999999992</v>
      </c>
      <c r="AL33" s="1">
        <v>54946.560000000012</v>
      </c>
      <c r="AM33" s="1">
        <v>45411.539999999979</v>
      </c>
      <c r="AN33" s="1">
        <v>65492.910000000054</v>
      </c>
      <c r="AO33" s="1">
        <v>59427.269999999939</v>
      </c>
      <c r="AP33" s="1">
        <v>63815.549999999952</v>
      </c>
      <c r="AQ33" s="1">
        <v>73541.429999999993</v>
      </c>
      <c r="AR33" s="1">
        <v>68892.900000000052</v>
      </c>
      <c r="AS33" s="1">
        <v>53081.850000000064</v>
      </c>
      <c r="AU33" s="16">
        <f t="shared" si="0"/>
        <v>60321.294999999991</v>
      </c>
      <c r="AV33" s="14">
        <f t="shared" si="1"/>
        <v>179.51999999999998</v>
      </c>
      <c r="AW33" s="14">
        <f t="shared" si="2"/>
        <v>241.59250000000006</v>
      </c>
      <c r="AX33" s="12">
        <f t="shared" si="3"/>
        <v>0.74306942475449334</v>
      </c>
      <c r="AY33" s="12">
        <f t="shared" si="4"/>
        <v>0.46054597561088828</v>
      </c>
      <c r="AZ33" s="12">
        <f t="shared" si="5"/>
        <v>0.34221763317017972</v>
      </c>
    </row>
    <row r="34" spans="1:52" s="1" customFormat="1">
      <c r="A34" s="1" t="s">
        <v>4</v>
      </c>
      <c r="B34" s="1" t="s">
        <v>5</v>
      </c>
      <c r="C34" s="1" t="s">
        <v>8</v>
      </c>
      <c r="F34" s="1">
        <v>136.2816</v>
      </c>
      <c r="G34" s="1">
        <v>86.054400000000001</v>
      </c>
      <c r="H34" s="1">
        <v>124.8192</v>
      </c>
      <c r="I34" s="1">
        <v>68.140799999999999</v>
      </c>
      <c r="J34" s="1">
        <v>127.92959999999999</v>
      </c>
      <c r="K34" s="1">
        <v>47.462400000000002</v>
      </c>
      <c r="L34" s="1">
        <v>109.8432</v>
      </c>
      <c r="M34" s="1">
        <v>80.524799999999999</v>
      </c>
      <c r="N34" s="1">
        <v>99.590400000000002</v>
      </c>
      <c r="O34" s="1">
        <v>141.81120000000001</v>
      </c>
      <c r="P34" s="1">
        <v>120.5568</v>
      </c>
      <c r="Q34" s="1">
        <v>113.13</v>
      </c>
      <c r="S34" s="1">
        <v>104.3712</v>
      </c>
      <c r="T34" s="1">
        <v>166.52160000000001</v>
      </c>
      <c r="U34" s="1">
        <v>167.904</v>
      </c>
      <c r="V34" s="1">
        <v>165.024</v>
      </c>
      <c r="W34" s="1">
        <v>215.48159999999999</v>
      </c>
      <c r="X34" s="1">
        <v>161.16480000000001</v>
      </c>
      <c r="Y34" s="1">
        <v>120.0384</v>
      </c>
      <c r="Z34" s="1">
        <v>152.69759999999999</v>
      </c>
      <c r="AA34" s="1">
        <v>115.7184</v>
      </c>
      <c r="AB34" s="1">
        <v>110.53440000000001</v>
      </c>
      <c r="AC34" s="1">
        <v>159.32159999999999</v>
      </c>
      <c r="AD34" s="1">
        <v>169.8048</v>
      </c>
      <c r="AE34" s="1">
        <v>147.28</v>
      </c>
      <c r="AG34" s="1">
        <v>701.45280000000002</v>
      </c>
      <c r="AH34" s="1">
        <v>52567.718400000034</v>
      </c>
      <c r="AI34" s="1">
        <v>54265.881599999906</v>
      </c>
      <c r="AJ34" s="1">
        <v>58965.753600000084</v>
      </c>
      <c r="AK34" s="1">
        <v>52943.385600000045</v>
      </c>
      <c r="AL34" s="1">
        <v>50898.816000000028</v>
      </c>
      <c r="AM34" s="1">
        <v>37878.91200000004</v>
      </c>
      <c r="AN34" s="1">
        <v>57354.048000000039</v>
      </c>
      <c r="AO34" s="1">
        <v>44659.12320000006</v>
      </c>
      <c r="AP34" s="1">
        <v>55531.584000000039</v>
      </c>
      <c r="AQ34" s="1">
        <v>65002.118400000014</v>
      </c>
      <c r="AR34" s="1">
        <v>52689.196799999998</v>
      </c>
      <c r="AS34" s="1">
        <v>42861.060000000078</v>
      </c>
      <c r="AU34" s="16">
        <f t="shared" si="0"/>
        <v>52134.799800000037</v>
      </c>
      <c r="AV34" s="14">
        <f t="shared" si="1"/>
        <v>104.67870000000001</v>
      </c>
      <c r="AW34" s="14">
        <f t="shared" si="2"/>
        <v>154.29093333333336</v>
      </c>
      <c r="AX34" s="12">
        <f t="shared" si="3"/>
        <v>0.67845010551494922</v>
      </c>
      <c r="AY34" s="12">
        <f t="shared" si="4"/>
        <v>0.68262873270654367</v>
      </c>
      <c r="AZ34" s="12">
        <f t="shared" si="5"/>
        <v>0.4631295357322906</v>
      </c>
    </row>
    <row r="35" spans="1:52" s="1" customFormat="1">
      <c r="A35" s="1" t="s">
        <v>4</v>
      </c>
      <c r="B35" s="1" t="s">
        <v>5</v>
      </c>
      <c r="C35" s="1" t="s">
        <v>8</v>
      </c>
      <c r="F35" s="1">
        <v>258.69600000000003</v>
      </c>
      <c r="G35" s="1">
        <v>260.37</v>
      </c>
      <c r="H35" s="1">
        <v>226.81800000000001</v>
      </c>
      <c r="I35" s="1">
        <v>286.50599999999997</v>
      </c>
      <c r="J35" s="1">
        <v>189.81</v>
      </c>
      <c r="K35" s="1">
        <v>158.364</v>
      </c>
      <c r="L35" s="1">
        <v>254.71799999999999</v>
      </c>
      <c r="M35" s="1">
        <v>207.91800000000001</v>
      </c>
      <c r="N35" s="1">
        <v>223.81200000000001</v>
      </c>
      <c r="O35" s="1">
        <v>237.94200000000001</v>
      </c>
      <c r="P35" s="1">
        <v>190.26</v>
      </c>
      <c r="Q35" s="1">
        <v>245.43</v>
      </c>
      <c r="S35" s="1">
        <v>279.27</v>
      </c>
      <c r="T35" s="1">
        <v>301.75200000000001</v>
      </c>
      <c r="U35" s="1">
        <v>286.81200000000001</v>
      </c>
      <c r="V35" s="1">
        <v>307.78199999999998</v>
      </c>
      <c r="W35" s="1">
        <v>303.58800000000002</v>
      </c>
      <c r="X35" s="1">
        <v>242.06399999999999</v>
      </c>
      <c r="Y35" s="1">
        <v>227.88</v>
      </c>
      <c r="Z35" s="1">
        <v>352.81799999999998</v>
      </c>
      <c r="AA35" s="1">
        <v>293.274</v>
      </c>
      <c r="AB35" s="1">
        <v>274.24799999999999</v>
      </c>
      <c r="AC35" s="1">
        <v>286.47000000000003</v>
      </c>
      <c r="AD35" s="1">
        <v>286.74</v>
      </c>
      <c r="AE35" s="1">
        <v>306.79000000000002</v>
      </c>
      <c r="AG35" s="1">
        <v>48867.102000000043</v>
      </c>
      <c r="AH35" s="1">
        <v>123442.18199999997</v>
      </c>
      <c r="AI35" s="1">
        <v>117532.11600000004</v>
      </c>
      <c r="AJ35" s="1">
        <v>126039.85200000001</v>
      </c>
      <c r="AK35" s="1">
        <v>110299.64399999993</v>
      </c>
      <c r="AL35" s="1">
        <v>106832.53799999994</v>
      </c>
      <c r="AM35" s="1">
        <v>97014.311999999933</v>
      </c>
      <c r="AN35" s="1">
        <v>146014.66800000009</v>
      </c>
      <c r="AO35" s="1">
        <v>122774.99400000002</v>
      </c>
      <c r="AP35" s="1">
        <v>119850.85800000004</v>
      </c>
      <c r="AQ35" s="1">
        <v>127841.02200000006</v>
      </c>
      <c r="AR35" s="1">
        <v>113954.25599999998</v>
      </c>
      <c r="AS35" s="1">
        <v>102175.24999999993</v>
      </c>
      <c r="AU35" s="16">
        <f t="shared" si="0"/>
        <v>117814.30766666669</v>
      </c>
      <c r="AV35" s="14">
        <f t="shared" si="1"/>
        <v>228.38699999999997</v>
      </c>
      <c r="AW35" s="14">
        <f t="shared" si="2"/>
        <v>289.1848333333333</v>
      </c>
      <c r="AX35" s="12">
        <f t="shared" si="3"/>
        <v>0.78976133487867328</v>
      </c>
      <c r="AY35" s="12">
        <f t="shared" si="4"/>
        <v>0.70703649341720887</v>
      </c>
      <c r="AZ35" s="12">
        <f t="shared" si="5"/>
        <v>0.55839008484911123</v>
      </c>
    </row>
    <row r="36" spans="1:52" s="1" customFormat="1">
      <c r="A36" s="1" t="s">
        <v>4</v>
      </c>
      <c r="B36" s="1" t="s">
        <v>5</v>
      </c>
      <c r="C36" s="1" t="s">
        <v>8</v>
      </c>
      <c r="G36" s="1">
        <v>51.375</v>
      </c>
      <c r="H36" s="1">
        <v>52.755000000000003</v>
      </c>
      <c r="I36" s="1">
        <v>67.125</v>
      </c>
      <c r="J36" s="1">
        <v>63.585000000000001</v>
      </c>
      <c r="K36" s="1">
        <v>34.44</v>
      </c>
      <c r="L36" s="1">
        <v>119.13</v>
      </c>
      <c r="M36" s="1">
        <v>106.33499999999999</v>
      </c>
      <c r="N36" s="1">
        <v>114.48</v>
      </c>
      <c r="O36" s="1">
        <v>187.215</v>
      </c>
      <c r="P36" s="1">
        <v>188.79</v>
      </c>
      <c r="Q36" s="1">
        <v>157.38</v>
      </c>
      <c r="U36" s="1">
        <v>108.21</v>
      </c>
      <c r="V36" s="1">
        <v>150.405</v>
      </c>
      <c r="W36" s="1">
        <v>150.10499999999999</v>
      </c>
      <c r="X36" s="1">
        <v>118.74</v>
      </c>
      <c r="Y36" s="1">
        <v>156.21</v>
      </c>
      <c r="Z36" s="1">
        <v>200.58</v>
      </c>
      <c r="AA36" s="1">
        <v>188.685</v>
      </c>
      <c r="AB36" s="1">
        <v>192.33</v>
      </c>
      <c r="AC36" s="1">
        <v>189.57</v>
      </c>
      <c r="AD36" s="1">
        <v>194.38499999999999</v>
      </c>
      <c r="AE36" s="1">
        <v>172.47</v>
      </c>
      <c r="AI36" s="1">
        <v>22380.435000000001</v>
      </c>
      <c r="AJ36" s="1">
        <v>41939.055000000022</v>
      </c>
      <c r="AK36" s="1">
        <v>39841.649999999994</v>
      </c>
      <c r="AL36" s="1">
        <v>45334.109999999971</v>
      </c>
      <c r="AM36" s="1">
        <v>39082.499999999993</v>
      </c>
      <c r="AN36" s="1">
        <v>63107.639999999919</v>
      </c>
      <c r="AO36" s="1">
        <v>50760.704999999973</v>
      </c>
      <c r="AP36" s="1">
        <v>54360.38999999997</v>
      </c>
      <c r="AQ36" s="1">
        <v>60351.000000000022</v>
      </c>
      <c r="AR36" s="1">
        <v>59841.944999999992</v>
      </c>
      <c r="AS36" s="1">
        <v>45090.96</v>
      </c>
      <c r="AU36" s="16">
        <f t="shared" si="0"/>
        <v>47462.762727272719</v>
      </c>
      <c r="AV36" s="14">
        <f t="shared" si="1"/>
        <v>103.87363636363635</v>
      </c>
      <c r="AW36" s="14">
        <f t="shared" si="2"/>
        <v>165.60818181818183</v>
      </c>
      <c r="AX36" s="12">
        <f t="shared" si="3"/>
        <v>0.62722526884376584</v>
      </c>
      <c r="AY36" s="12">
        <f t="shared" si="4"/>
        <v>0.62627179537936906</v>
      </c>
      <c r="AZ36" s="12">
        <f t="shared" si="5"/>
        <v>0.39281349522609277</v>
      </c>
    </row>
    <row r="37" spans="1:52" s="1" customFormat="1">
      <c r="A37" s="1" t="s">
        <v>4</v>
      </c>
      <c r="B37" s="1" t="s">
        <v>5</v>
      </c>
      <c r="C37" s="1" t="s">
        <v>8</v>
      </c>
      <c r="F37" s="1">
        <v>143.88</v>
      </c>
      <c r="G37" s="1">
        <v>175.36799999999999</v>
      </c>
      <c r="H37" s="1">
        <v>172.488</v>
      </c>
      <c r="I37" s="1">
        <v>174.14400000000001</v>
      </c>
      <c r="J37" s="1">
        <v>157.32</v>
      </c>
      <c r="K37" s="1">
        <v>50.951999999999998</v>
      </c>
      <c r="L37" s="1">
        <v>29.856000000000002</v>
      </c>
      <c r="M37" s="1">
        <v>50.88</v>
      </c>
      <c r="N37" s="1">
        <v>62.832000000000001</v>
      </c>
      <c r="O37" s="1">
        <v>147.43199999999999</v>
      </c>
      <c r="P37" s="1">
        <v>78.48</v>
      </c>
      <c r="Q37" s="1">
        <v>49.3</v>
      </c>
      <c r="S37" s="1">
        <v>151.56</v>
      </c>
      <c r="T37" s="1">
        <v>166.44</v>
      </c>
      <c r="U37" s="1">
        <v>213</v>
      </c>
      <c r="V37" s="1">
        <v>220.68</v>
      </c>
      <c r="W37" s="1">
        <v>197.952</v>
      </c>
      <c r="X37" s="1">
        <v>163.584</v>
      </c>
      <c r="Y37" s="1">
        <v>167.56800000000001</v>
      </c>
      <c r="Z37" s="1">
        <v>192.26400000000001</v>
      </c>
      <c r="AA37" s="1">
        <v>105.57599999999999</v>
      </c>
      <c r="AB37" s="1">
        <v>144.43199999999999</v>
      </c>
      <c r="AC37" s="1">
        <v>213.864</v>
      </c>
      <c r="AD37" s="1">
        <v>219.57599999999999</v>
      </c>
      <c r="AE37" s="1">
        <v>161.26</v>
      </c>
      <c r="AG37" s="1">
        <v>15030.984000000004</v>
      </c>
      <c r="AH37" s="1">
        <v>41372.208000000006</v>
      </c>
      <c r="AI37" s="1">
        <v>47788.512000000053</v>
      </c>
      <c r="AJ37" s="1">
        <v>63465.311999999984</v>
      </c>
      <c r="AK37" s="1">
        <v>53317.392000000022</v>
      </c>
      <c r="AL37" s="1">
        <v>39597.792000000009</v>
      </c>
      <c r="AM37" s="1">
        <v>34347.696000000004</v>
      </c>
      <c r="AN37" s="1">
        <v>41424.791999999979</v>
      </c>
      <c r="AO37" s="1">
        <v>29685.383999999969</v>
      </c>
      <c r="AP37" s="1">
        <v>34086.86400000006</v>
      </c>
      <c r="AQ37" s="1">
        <v>54995.327999999987</v>
      </c>
      <c r="AR37" s="1">
        <v>47832.695999999982</v>
      </c>
      <c r="AS37" s="1">
        <v>40178.290000000015</v>
      </c>
      <c r="AU37" s="16">
        <f t="shared" si="0"/>
        <v>44007.688833333341</v>
      </c>
      <c r="AV37" s="14">
        <f t="shared" si="1"/>
        <v>107.74433333333333</v>
      </c>
      <c r="AW37" s="14">
        <f t="shared" si="2"/>
        <v>180.51633333333334</v>
      </c>
      <c r="AX37" s="12">
        <f t="shared" si="3"/>
        <v>0.59686750414089951</v>
      </c>
      <c r="AY37" s="12">
        <f t="shared" si="4"/>
        <v>0.55982114419078299</v>
      </c>
      <c r="AZ37" s="12">
        <f t="shared" si="5"/>
        <v>0.33413904909845527</v>
      </c>
    </row>
    <row r="38" spans="1:52" s="1" customFormat="1">
      <c r="A38" s="1" t="s">
        <v>4</v>
      </c>
      <c r="B38" s="1" t="s">
        <v>5</v>
      </c>
      <c r="C38" s="1" t="s">
        <v>8</v>
      </c>
      <c r="F38" s="1">
        <v>140.928</v>
      </c>
      <c r="G38" s="1">
        <v>188.88</v>
      </c>
      <c r="H38" s="1">
        <v>213.49199999999999</v>
      </c>
      <c r="I38" s="1">
        <v>148.30799999999999</v>
      </c>
      <c r="J38" s="1">
        <v>124.548</v>
      </c>
      <c r="K38" s="1">
        <v>127.512</v>
      </c>
      <c r="L38" s="1">
        <v>70.007999999999996</v>
      </c>
      <c r="M38" s="1">
        <v>68.915999999999997</v>
      </c>
      <c r="N38" s="1">
        <v>65.34</v>
      </c>
      <c r="O38" s="1">
        <v>89.063999999999993</v>
      </c>
      <c r="P38" s="1">
        <v>75.563999999999993</v>
      </c>
      <c r="Q38" s="1">
        <v>66.099999999999994</v>
      </c>
      <c r="S38" s="1">
        <v>124.70399999999999</v>
      </c>
      <c r="T38" s="1">
        <v>142.03200000000001</v>
      </c>
      <c r="U38" s="1">
        <v>203.892</v>
      </c>
      <c r="V38" s="1">
        <v>213.49199999999999</v>
      </c>
      <c r="W38" s="1">
        <v>169.15199999999999</v>
      </c>
      <c r="X38" s="1">
        <v>137.86799999999999</v>
      </c>
      <c r="Y38" s="1">
        <v>127.512</v>
      </c>
      <c r="Z38" s="1">
        <v>95.64</v>
      </c>
      <c r="AA38" s="1">
        <v>79.475999999999999</v>
      </c>
      <c r="AB38" s="1">
        <v>72.275999999999996</v>
      </c>
      <c r="AC38" s="1">
        <v>95.927999999999997</v>
      </c>
      <c r="AD38" s="1">
        <v>91.751999999999995</v>
      </c>
      <c r="AE38" s="1">
        <v>132.80000000000001</v>
      </c>
      <c r="AG38" s="1">
        <v>19959.960000000021</v>
      </c>
      <c r="AH38" s="1">
        <v>52964.327999999994</v>
      </c>
      <c r="AI38" s="1">
        <v>79119.287999999942</v>
      </c>
      <c r="AJ38" s="1">
        <v>85505.243999999992</v>
      </c>
      <c r="AK38" s="1">
        <v>57845.736000000004</v>
      </c>
      <c r="AL38" s="1">
        <v>62743.691999999966</v>
      </c>
      <c r="AM38" s="1">
        <v>45246.996000000014</v>
      </c>
      <c r="AN38" s="1">
        <v>40586.148000000023</v>
      </c>
      <c r="AO38" s="1">
        <v>35230.739999999991</v>
      </c>
      <c r="AP38" s="1">
        <v>33945.19200000001</v>
      </c>
      <c r="AQ38" s="1">
        <v>36421.679999999949</v>
      </c>
      <c r="AR38" s="1">
        <v>32182.260000000013</v>
      </c>
      <c r="AS38" s="1">
        <v>36056.47000000003</v>
      </c>
      <c r="AU38" s="16">
        <f t="shared" si="0"/>
        <v>49820.647833333329</v>
      </c>
      <c r="AV38" s="14">
        <f t="shared" si="1"/>
        <v>114.88833333333332</v>
      </c>
      <c r="AW38" s="14">
        <f t="shared" si="2"/>
        <v>130.15166666666667</v>
      </c>
      <c r="AX38" s="12">
        <f t="shared" si="3"/>
        <v>0.88272656260004345</v>
      </c>
      <c r="AY38" s="12">
        <f t="shared" si="4"/>
        <v>0.59435868879226994</v>
      </c>
      <c r="AZ38" s="12">
        <f t="shared" si="5"/>
        <v>0.52465620230906951</v>
      </c>
    </row>
    <row r="39" spans="1:52" s="1" customFormat="1">
      <c r="A39" s="1" t="s">
        <v>4</v>
      </c>
      <c r="B39" s="1" t="s">
        <v>5</v>
      </c>
      <c r="C39" s="1" t="s">
        <v>6</v>
      </c>
      <c r="F39" s="1">
        <v>43.944000000000003</v>
      </c>
      <c r="G39" s="1">
        <v>46.188000000000002</v>
      </c>
      <c r="H39" s="1">
        <v>63.923999999999999</v>
      </c>
      <c r="I39" s="1">
        <v>54.768000000000001</v>
      </c>
      <c r="J39" s="1">
        <v>46.008000000000003</v>
      </c>
      <c r="K39" s="1">
        <v>33.287999999999997</v>
      </c>
      <c r="L39" s="1">
        <v>50.28</v>
      </c>
      <c r="M39" s="1">
        <v>52.451999999999998</v>
      </c>
      <c r="N39" s="1">
        <v>55.655999999999999</v>
      </c>
      <c r="O39" s="1">
        <v>59.988</v>
      </c>
      <c r="P39" s="1">
        <v>61.116</v>
      </c>
      <c r="Q39" s="1">
        <v>54.06</v>
      </c>
      <c r="S39" s="1">
        <v>57.264000000000003</v>
      </c>
      <c r="T39" s="1">
        <v>51.707999999999998</v>
      </c>
      <c r="U39" s="1">
        <v>64.055999999999997</v>
      </c>
      <c r="V39" s="1">
        <v>82.536000000000001</v>
      </c>
      <c r="W39" s="1">
        <v>64.775999999999996</v>
      </c>
      <c r="X39" s="1">
        <v>52.764000000000003</v>
      </c>
      <c r="Y39" s="1">
        <v>48.612000000000002</v>
      </c>
      <c r="Z39" s="1">
        <v>63.984000000000002</v>
      </c>
      <c r="AA39" s="1">
        <v>62.652000000000001</v>
      </c>
      <c r="AB39" s="1">
        <v>64.968000000000004</v>
      </c>
      <c r="AC39" s="1">
        <v>65.063999999999993</v>
      </c>
      <c r="AD39" s="1">
        <v>68.688000000000002</v>
      </c>
      <c r="AE39" s="1">
        <v>60.04</v>
      </c>
      <c r="AG39" s="1">
        <v>15988.728000000003</v>
      </c>
      <c r="AH39" s="1">
        <v>21984.659999999996</v>
      </c>
      <c r="AI39" s="1">
        <v>26926.920000000035</v>
      </c>
      <c r="AJ39" s="1">
        <v>35969.327999999965</v>
      </c>
      <c r="AK39" s="1">
        <v>22750.29599999998</v>
      </c>
      <c r="AL39" s="1">
        <v>22362.107999999993</v>
      </c>
      <c r="AM39" s="1">
        <v>20355.732000000007</v>
      </c>
      <c r="AN39" s="1">
        <v>27723.048000000046</v>
      </c>
      <c r="AO39" s="1">
        <v>27410.56800000001</v>
      </c>
      <c r="AP39" s="1">
        <v>30788.231999999971</v>
      </c>
      <c r="AQ39" s="1">
        <v>31763.435999999961</v>
      </c>
      <c r="AR39" s="1">
        <v>29807.027999999988</v>
      </c>
      <c r="AS39" s="1">
        <v>19213.500000000011</v>
      </c>
      <c r="AU39" s="16">
        <f t="shared" si="0"/>
        <v>26421.237999999994</v>
      </c>
      <c r="AV39" s="14">
        <f t="shared" si="1"/>
        <v>51.806000000000004</v>
      </c>
      <c r="AW39" s="14">
        <f t="shared" si="2"/>
        <v>62.487333333333332</v>
      </c>
      <c r="AX39" s="12">
        <f t="shared" si="3"/>
        <v>0.82906402364212495</v>
      </c>
      <c r="AY39" s="12">
        <f t="shared" si="4"/>
        <v>0.69901786718127179</v>
      </c>
      <c r="AZ39" s="12">
        <f t="shared" si="5"/>
        <v>0.57953056556304183</v>
      </c>
    </row>
    <row r="40" spans="1:52" s="1" customFormat="1">
      <c r="A40" s="1" t="s">
        <v>4</v>
      </c>
      <c r="B40" s="1" t="s">
        <v>5</v>
      </c>
      <c r="C40" s="1" t="s">
        <v>8</v>
      </c>
      <c r="F40" s="1">
        <v>91.83</v>
      </c>
      <c r="G40" s="1">
        <v>64.5</v>
      </c>
      <c r="H40" s="1">
        <v>67.41</v>
      </c>
      <c r="I40" s="1">
        <v>98.22</v>
      </c>
      <c r="J40" s="1">
        <v>93.09</v>
      </c>
      <c r="K40" s="1">
        <v>57.78</v>
      </c>
      <c r="L40" s="1">
        <v>148.68</v>
      </c>
      <c r="M40" s="1">
        <v>107.19</v>
      </c>
      <c r="N40" s="1">
        <v>126.15</v>
      </c>
      <c r="O40" s="1">
        <v>144.96</v>
      </c>
      <c r="P40" s="1">
        <v>152.55000000000001</v>
      </c>
      <c r="Q40" s="1">
        <v>125.52</v>
      </c>
      <c r="S40" s="1">
        <v>135.36000000000001</v>
      </c>
      <c r="T40" s="1">
        <v>110.73</v>
      </c>
      <c r="U40" s="1">
        <v>121.74</v>
      </c>
      <c r="V40" s="1">
        <v>119.31</v>
      </c>
      <c r="W40" s="1">
        <v>110.67</v>
      </c>
      <c r="X40" s="1">
        <v>113.19</v>
      </c>
      <c r="Y40" s="1">
        <v>125.37</v>
      </c>
      <c r="Z40" s="1">
        <v>200.37</v>
      </c>
      <c r="AA40" s="1">
        <v>157.02000000000001</v>
      </c>
      <c r="AB40" s="1">
        <v>159.9</v>
      </c>
      <c r="AC40" s="1">
        <v>195.84</v>
      </c>
      <c r="AD40" s="1">
        <v>189.03</v>
      </c>
      <c r="AE40" s="1">
        <v>199.74</v>
      </c>
      <c r="AG40" s="1">
        <v>30206.550000000021</v>
      </c>
      <c r="AH40" s="1">
        <v>42159.989999999976</v>
      </c>
      <c r="AI40" s="1">
        <v>42906.029999999992</v>
      </c>
      <c r="AJ40" s="1">
        <v>47228.069999999985</v>
      </c>
      <c r="AK40" s="1">
        <v>42145.86</v>
      </c>
      <c r="AL40" s="1">
        <v>47888.4</v>
      </c>
      <c r="AM40" s="1">
        <v>49065.479999999996</v>
      </c>
      <c r="AN40" s="1">
        <v>76069.830000000045</v>
      </c>
      <c r="AO40" s="1">
        <v>63739.319999999992</v>
      </c>
      <c r="AP40" s="1">
        <v>67857.69000000009</v>
      </c>
      <c r="AQ40" s="1">
        <v>88956.930000000008</v>
      </c>
      <c r="AR40" s="1">
        <v>79549.020000000062</v>
      </c>
      <c r="AS40" s="1">
        <v>50646.930000000022</v>
      </c>
      <c r="AU40" s="16">
        <f t="shared" si="0"/>
        <v>58184.462500000023</v>
      </c>
      <c r="AV40" s="14">
        <f t="shared" si="1"/>
        <v>106.49000000000001</v>
      </c>
      <c r="AW40" s="14">
        <f t="shared" si="2"/>
        <v>150.24250000000001</v>
      </c>
      <c r="AX40" s="12">
        <f t="shared" si="3"/>
        <v>0.70878746027255934</v>
      </c>
      <c r="AY40" s="12">
        <f t="shared" si="4"/>
        <v>0.74888196944816521</v>
      </c>
      <c r="AZ40" s="12">
        <f t="shared" si="5"/>
        <v>0.53079814916907753</v>
      </c>
    </row>
    <row r="41" spans="1:52" s="1" customFormat="1">
      <c r="A41" s="1" t="s">
        <v>4</v>
      </c>
      <c r="B41" s="1" t="s">
        <v>5</v>
      </c>
      <c r="C41" s="1" t="s">
        <v>8</v>
      </c>
      <c r="F41" s="1">
        <v>178.16399999999999</v>
      </c>
      <c r="G41" s="1">
        <v>168.40799999999999</v>
      </c>
      <c r="H41" s="1">
        <v>170.49600000000001</v>
      </c>
      <c r="I41" s="1">
        <v>214.70400000000001</v>
      </c>
      <c r="J41" s="1">
        <v>184.21199999999999</v>
      </c>
      <c r="K41" s="1">
        <v>61.631999999999998</v>
      </c>
      <c r="L41" s="1">
        <v>113.07599999999999</v>
      </c>
      <c r="M41" s="1">
        <v>73.007999999999996</v>
      </c>
      <c r="N41" s="1">
        <v>53.892000000000003</v>
      </c>
      <c r="O41" s="1">
        <v>184.10400000000001</v>
      </c>
      <c r="P41" s="1">
        <v>154.80000000000001</v>
      </c>
      <c r="Q41" s="1">
        <v>134.93</v>
      </c>
      <c r="S41" s="1">
        <v>233.46</v>
      </c>
      <c r="T41" s="1">
        <v>219.6</v>
      </c>
      <c r="U41" s="1">
        <v>213.696</v>
      </c>
      <c r="V41" s="1">
        <v>227.7</v>
      </c>
      <c r="W41" s="1">
        <v>222.84</v>
      </c>
      <c r="X41" s="1">
        <v>195.33600000000001</v>
      </c>
      <c r="Y41" s="1">
        <v>185.68799999999999</v>
      </c>
      <c r="Z41" s="1">
        <v>253.512</v>
      </c>
      <c r="AA41" s="1">
        <v>148.64400000000001</v>
      </c>
      <c r="AB41" s="1">
        <v>186.012</v>
      </c>
      <c r="AC41" s="1">
        <v>284.904</v>
      </c>
      <c r="AD41" s="1">
        <v>296.13600000000002</v>
      </c>
      <c r="AE41" s="1">
        <v>262.33</v>
      </c>
      <c r="AG41" s="1">
        <v>42261.587999999989</v>
      </c>
      <c r="AH41" s="1">
        <v>58723.992000000042</v>
      </c>
      <c r="AI41" s="1">
        <v>70710.948000000004</v>
      </c>
      <c r="AJ41" s="1">
        <v>87190.127999999953</v>
      </c>
      <c r="AK41" s="1">
        <v>64125.14399999992</v>
      </c>
      <c r="AL41" s="1">
        <v>62428.175999999992</v>
      </c>
      <c r="AM41" s="1">
        <v>50792.076000000001</v>
      </c>
      <c r="AN41" s="1">
        <v>75603.45599999986</v>
      </c>
      <c r="AO41" s="1">
        <v>54589.464000000007</v>
      </c>
      <c r="AP41" s="1">
        <v>51630.588000000062</v>
      </c>
      <c r="AQ41" s="1">
        <v>82048.248000000065</v>
      </c>
      <c r="AR41" s="1">
        <v>78103.655999999944</v>
      </c>
      <c r="AS41" s="1">
        <v>59768.339999999967</v>
      </c>
      <c r="AU41" s="16">
        <f t="shared" si="0"/>
        <v>66309.517999999996</v>
      </c>
      <c r="AV41" s="14">
        <f t="shared" si="1"/>
        <v>140.95216666666667</v>
      </c>
      <c r="AW41" s="14">
        <f t="shared" si="2"/>
        <v>224.69983333333332</v>
      </c>
      <c r="AX41" s="12">
        <f t="shared" si="3"/>
        <v>0.62729092663620145</v>
      </c>
      <c r="AY41" s="12">
        <f t="shared" si="4"/>
        <v>0.64479147912378132</v>
      </c>
      <c r="AZ41" s="12">
        <f t="shared" si="5"/>
        <v>0.40447184442668377</v>
      </c>
    </row>
    <row r="42" spans="1:52" s="1" customFormat="1">
      <c r="A42" s="1" t="s">
        <v>4</v>
      </c>
      <c r="B42" s="1" t="s">
        <v>5</v>
      </c>
      <c r="C42" s="1" t="s">
        <v>8</v>
      </c>
      <c r="F42" s="1">
        <v>97.38</v>
      </c>
      <c r="G42" s="1">
        <v>90.36</v>
      </c>
      <c r="H42" s="1">
        <v>101.664</v>
      </c>
      <c r="I42" s="1">
        <v>160.524</v>
      </c>
      <c r="J42" s="1">
        <v>105.696</v>
      </c>
      <c r="K42" s="1">
        <v>96.552000000000007</v>
      </c>
      <c r="L42" s="1">
        <v>73.998000000000005</v>
      </c>
      <c r="M42" s="1">
        <v>94.067999999999998</v>
      </c>
      <c r="N42" s="1">
        <v>81.378</v>
      </c>
      <c r="O42" s="1">
        <v>143.01</v>
      </c>
      <c r="P42" s="1">
        <v>107.136</v>
      </c>
      <c r="Q42" s="1">
        <v>107.35</v>
      </c>
      <c r="S42" s="1">
        <v>127.224</v>
      </c>
      <c r="T42" s="1">
        <v>131.63399999999999</v>
      </c>
      <c r="U42" s="1">
        <v>177.12</v>
      </c>
      <c r="V42" s="1">
        <v>190.404</v>
      </c>
      <c r="W42" s="1">
        <v>162.32400000000001</v>
      </c>
      <c r="X42" s="1">
        <v>145.62</v>
      </c>
      <c r="Y42" s="1">
        <v>123.03</v>
      </c>
      <c r="Z42" s="1">
        <v>155.142</v>
      </c>
      <c r="AA42" s="1">
        <v>99.54</v>
      </c>
      <c r="AB42" s="1">
        <v>91.313999999999993</v>
      </c>
      <c r="AC42" s="1">
        <v>175.93199999999999</v>
      </c>
      <c r="AD42" s="1">
        <v>167.47200000000001</v>
      </c>
      <c r="AE42" s="1">
        <v>146.66</v>
      </c>
      <c r="AG42" s="1">
        <v>8521.380000000001</v>
      </c>
      <c r="AH42" s="1">
        <v>41638.716000000037</v>
      </c>
      <c r="AI42" s="1">
        <v>53464.427999999934</v>
      </c>
      <c r="AJ42" s="1">
        <v>69574.751999999993</v>
      </c>
      <c r="AK42" s="1">
        <v>47031.695999999945</v>
      </c>
      <c r="AL42" s="1">
        <v>45784.385999999984</v>
      </c>
      <c r="AM42" s="1">
        <v>35255.069999999985</v>
      </c>
      <c r="AN42" s="1">
        <v>47454.984000000019</v>
      </c>
      <c r="AO42" s="1">
        <v>42278.724000000009</v>
      </c>
      <c r="AP42" s="1">
        <v>43062.462000000058</v>
      </c>
      <c r="AQ42" s="1">
        <v>59432.381999999947</v>
      </c>
      <c r="AR42" s="1">
        <v>53228.159999999982</v>
      </c>
      <c r="AS42" s="1">
        <v>41713.929999999964</v>
      </c>
      <c r="AU42" s="16">
        <f t="shared" si="0"/>
        <v>48326.640833333317</v>
      </c>
      <c r="AV42" s="14">
        <f t="shared" si="1"/>
        <v>104.92633333333333</v>
      </c>
      <c r="AW42" s="14">
        <f t="shared" si="2"/>
        <v>147.18266666666668</v>
      </c>
      <c r="AX42" s="12">
        <f t="shared" si="3"/>
        <v>0.71289871089892831</v>
      </c>
      <c r="AY42" s="12">
        <f t="shared" si="4"/>
        <v>0.63127310457314434</v>
      </c>
      <c r="AZ42" s="12">
        <f t="shared" si="5"/>
        <v>0.45003378247535886</v>
      </c>
    </row>
    <row r="43" spans="1:52" s="1" customFormat="1">
      <c r="A43" s="1" t="s">
        <v>4</v>
      </c>
      <c r="B43" s="1" t="s">
        <v>5</v>
      </c>
      <c r="C43" s="1" t="s">
        <v>8</v>
      </c>
      <c r="E43" s="1">
        <v>116.64</v>
      </c>
      <c r="F43" s="1" t="s">
        <v>7</v>
      </c>
      <c r="G43" s="1" t="s">
        <v>7</v>
      </c>
      <c r="H43" s="1" t="s">
        <v>7</v>
      </c>
      <c r="I43" s="1" t="s">
        <v>7</v>
      </c>
      <c r="J43" s="1" t="s">
        <v>7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S43" s="1">
        <v>160.5</v>
      </c>
      <c r="T43" s="1">
        <v>151.62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G43" s="1">
        <v>84279.479999999967</v>
      </c>
      <c r="AH43" s="1">
        <v>9870.1199999999972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U43" s="16">
        <f t="shared" si="0"/>
        <v>822.50999999999976</v>
      </c>
      <c r="AV43" s="14">
        <f t="shared" si="1"/>
        <v>0</v>
      </c>
      <c r="AW43" s="14">
        <f t="shared" si="2"/>
        <v>12.635</v>
      </c>
      <c r="AX43" s="12"/>
      <c r="AY43" s="12"/>
      <c r="AZ43" s="12"/>
    </row>
    <row r="44" spans="1:52" s="1" customFormat="1">
      <c r="A44" s="1" t="s">
        <v>4</v>
      </c>
      <c r="B44" s="1" t="s">
        <v>5</v>
      </c>
      <c r="C44" s="1" t="s">
        <v>8</v>
      </c>
      <c r="E44" s="1">
        <v>0</v>
      </c>
      <c r="F44" s="1">
        <v>97.424999999999997</v>
      </c>
      <c r="G44" s="1">
        <v>74.430000000000007</v>
      </c>
      <c r="H44" s="1">
        <v>67.635000000000005</v>
      </c>
      <c r="I44" s="1">
        <v>112.36499999999999</v>
      </c>
      <c r="J44" s="1">
        <v>88.064999999999998</v>
      </c>
      <c r="K44" s="1">
        <v>55.305</v>
      </c>
      <c r="L44" s="1">
        <v>125.505</v>
      </c>
      <c r="M44" s="1">
        <v>178.51499999999999</v>
      </c>
      <c r="N44" s="1">
        <v>189.58500000000001</v>
      </c>
      <c r="O44" s="1">
        <v>204.88499999999999</v>
      </c>
      <c r="P44" s="1">
        <v>145.26</v>
      </c>
      <c r="Q44" s="1">
        <v>56.07</v>
      </c>
      <c r="S44" s="1">
        <v>188.505</v>
      </c>
      <c r="T44" s="1">
        <v>190.66499999999999</v>
      </c>
      <c r="U44" s="1">
        <v>134.1</v>
      </c>
      <c r="V44" s="1">
        <v>177.66</v>
      </c>
      <c r="W44" s="1">
        <v>191.20500000000001</v>
      </c>
      <c r="X44" s="1">
        <v>190.48500000000001</v>
      </c>
      <c r="Y44" s="1">
        <v>188.595</v>
      </c>
      <c r="Z44" s="1">
        <v>245.34</v>
      </c>
      <c r="AA44" s="1">
        <v>220.54499999999999</v>
      </c>
      <c r="AB44" s="1">
        <v>241.60499999999999</v>
      </c>
      <c r="AC44" s="1">
        <v>285.66000000000003</v>
      </c>
      <c r="AD44" s="1">
        <v>231.16499999999999</v>
      </c>
      <c r="AE44" s="1">
        <v>210.29</v>
      </c>
      <c r="AG44" s="1">
        <v>2913.5699999999997</v>
      </c>
      <c r="AH44" s="1">
        <v>48709.665000000001</v>
      </c>
      <c r="AI44" s="1">
        <v>49559.040000000074</v>
      </c>
      <c r="AJ44" s="1">
        <v>54870.885000000046</v>
      </c>
      <c r="AK44" s="1">
        <v>47351.069999999934</v>
      </c>
      <c r="AL44" s="1">
        <v>50955.570000000036</v>
      </c>
      <c r="AM44" s="1">
        <v>43892.01</v>
      </c>
      <c r="AN44" s="1">
        <v>62644.005000000012</v>
      </c>
      <c r="AO44" s="1">
        <v>62699.939999999937</v>
      </c>
      <c r="AP44" s="1">
        <v>76160.924999999974</v>
      </c>
      <c r="AQ44" s="1">
        <v>87206.130000000107</v>
      </c>
      <c r="AR44" s="1">
        <v>66723.524999999936</v>
      </c>
      <c r="AS44" s="1">
        <v>50428.850000000006</v>
      </c>
      <c r="AU44" s="16">
        <f t="shared" si="0"/>
        <v>58433.467916666668</v>
      </c>
      <c r="AV44" s="14">
        <f t="shared" si="1"/>
        <v>116.25375000000001</v>
      </c>
      <c r="AW44" s="14">
        <f t="shared" si="2"/>
        <v>208.94291666666666</v>
      </c>
      <c r="AX44" s="12">
        <f t="shared" si="3"/>
        <v>0.55639000285165607</v>
      </c>
      <c r="AY44" s="12">
        <f t="shared" si="4"/>
        <v>0.68892170141119136</v>
      </c>
      <c r="AZ44" s="12">
        <f t="shared" si="5"/>
        <v>0.38330914741274058</v>
      </c>
    </row>
    <row r="45" spans="1:52" s="1" customFormat="1">
      <c r="A45" s="1" t="s">
        <v>4</v>
      </c>
      <c r="B45" s="1" t="s">
        <v>5</v>
      </c>
      <c r="C45" s="1" t="s">
        <v>8</v>
      </c>
      <c r="F45" s="1">
        <v>170.46</v>
      </c>
      <c r="G45" s="1">
        <v>146.61000000000001</v>
      </c>
      <c r="H45" s="1">
        <v>153.405</v>
      </c>
      <c r="I45" s="1">
        <v>200.25</v>
      </c>
      <c r="J45" s="1">
        <v>190.66499999999999</v>
      </c>
      <c r="K45" s="1">
        <v>32.445</v>
      </c>
      <c r="L45" s="1">
        <v>136.97999999999999</v>
      </c>
      <c r="M45" s="1">
        <v>66.510000000000005</v>
      </c>
      <c r="N45" s="1">
        <v>89.775000000000006</v>
      </c>
      <c r="O45" s="1">
        <v>194.22</v>
      </c>
      <c r="P45" s="1">
        <v>115.69499999999999</v>
      </c>
      <c r="Q45" s="1">
        <v>156.74</v>
      </c>
      <c r="S45" s="1">
        <v>190.57499999999999</v>
      </c>
      <c r="T45" s="1">
        <v>211.095</v>
      </c>
      <c r="U45" s="1">
        <v>239.08500000000001</v>
      </c>
      <c r="V45" s="1">
        <v>215.91</v>
      </c>
      <c r="W45" s="1">
        <v>220.68</v>
      </c>
      <c r="X45" s="1">
        <v>202.86</v>
      </c>
      <c r="Y45" s="1">
        <v>197.32499999999999</v>
      </c>
      <c r="Z45" s="1">
        <v>220.32</v>
      </c>
      <c r="AA45" s="1">
        <v>184.815</v>
      </c>
      <c r="AB45" s="1">
        <v>164.7</v>
      </c>
      <c r="AC45" s="1">
        <v>243.18</v>
      </c>
      <c r="AD45" s="1">
        <v>242.46</v>
      </c>
      <c r="AE45" s="1">
        <v>217.85</v>
      </c>
      <c r="AG45" s="1">
        <v>27966.420000000009</v>
      </c>
      <c r="AH45" s="1">
        <v>41487.705000000016</v>
      </c>
      <c r="AI45" s="1">
        <v>43822.709999999992</v>
      </c>
      <c r="AJ45" s="1">
        <v>55844.055</v>
      </c>
      <c r="AK45" s="1">
        <v>40183.29000000003</v>
      </c>
      <c r="AL45" s="1">
        <v>41739.255000000019</v>
      </c>
      <c r="AM45" s="1">
        <v>34051.770000000011</v>
      </c>
      <c r="AN45" s="1">
        <v>60587.864999999954</v>
      </c>
      <c r="AO45" s="1">
        <v>49550.624999999971</v>
      </c>
      <c r="AP45" s="1">
        <v>41190.164999999979</v>
      </c>
      <c r="AQ45" s="1">
        <v>63618.570000000036</v>
      </c>
      <c r="AR45" s="1">
        <v>57460.635000000009</v>
      </c>
      <c r="AS45" s="1">
        <v>40903.609999999957</v>
      </c>
      <c r="AU45" s="16">
        <f t="shared" si="0"/>
        <v>47536.687916666669</v>
      </c>
      <c r="AV45" s="14">
        <f t="shared" si="1"/>
        <v>137.81291666666667</v>
      </c>
      <c r="AW45" s="14">
        <f t="shared" si="2"/>
        <v>213.35666666666668</v>
      </c>
      <c r="AX45" s="12">
        <f t="shared" si="3"/>
        <v>0.64592739856578185</v>
      </c>
      <c r="AY45" s="12">
        <f t="shared" si="4"/>
        <v>0.47277463692144095</v>
      </c>
      <c r="AZ45" s="12">
        <f t="shared" si="5"/>
        <v>0.30537809133454841</v>
      </c>
    </row>
    <row r="46" spans="1:52" s="1" customFormat="1">
      <c r="A46" s="1" t="s">
        <v>4</v>
      </c>
      <c r="B46" s="1" t="s">
        <v>5</v>
      </c>
      <c r="C46" s="1" t="s">
        <v>8</v>
      </c>
      <c r="F46" s="1">
        <v>84.575999999999993</v>
      </c>
      <c r="G46" s="1">
        <v>34.607999999999997</v>
      </c>
      <c r="H46" s="1">
        <v>67.847999999999999</v>
      </c>
      <c r="I46" s="1">
        <v>104.44799999999999</v>
      </c>
      <c r="J46" s="1">
        <v>84.623999999999995</v>
      </c>
      <c r="K46" s="1">
        <v>29.015999999999998</v>
      </c>
      <c r="L46" s="1">
        <v>64.367999999999995</v>
      </c>
      <c r="M46" s="1">
        <v>52.896000000000001</v>
      </c>
      <c r="N46" s="1">
        <v>64.296000000000006</v>
      </c>
      <c r="O46" s="1">
        <v>84.12</v>
      </c>
      <c r="P46" s="1">
        <v>72.36</v>
      </c>
      <c r="Q46" s="1">
        <v>68.42</v>
      </c>
      <c r="S46" s="1">
        <v>104.78400000000001</v>
      </c>
      <c r="T46" s="1">
        <v>103.32</v>
      </c>
      <c r="U46" s="1">
        <v>103.968</v>
      </c>
      <c r="V46" s="1">
        <v>110.136</v>
      </c>
      <c r="W46" s="1">
        <v>111.336</v>
      </c>
      <c r="X46" s="1">
        <v>102.864</v>
      </c>
      <c r="Y46" s="1">
        <v>99.888000000000005</v>
      </c>
      <c r="Z46" s="1">
        <v>113.47199999999999</v>
      </c>
      <c r="AA46" s="1">
        <v>74.736000000000004</v>
      </c>
      <c r="AB46" s="1">
        <v>67.248000000000005</v>
      </c>
      <c r="AC46" s="1">
        <v>106.34399999999999</v>
      </c>
      <c r="AD46" s="1">
        <v>108.84</v>
      </c>
      <c r="AE46" s="1">
        <v>96.43</v>
      </c>
      <c r="AG46" s="1">
        <v>5900.783999999996</v>
      </c>
      <c r="AH46" s="1">
        <v>33796.223999999958</v>
      </c>
      <c r="AI46" s="1">
        <v>33101.256000000001</v>
      </c>
      <c r="AJ46" s="1">
        <v>37116.551999999989</v>
      </c>
      <c r="AK46" s="1">
        <v>34852.920000000006</v>
      </c>
      <c r="AL46" s="1">
        <v>33880.103999999985</v>
      </c>
      <c r="AM46" s="1">
        <v>31271.64</v>
      </c>
      <c r="AN46" s="1">
        <v>43821.575999999979</v>
      </c>
      <c r="AO46" s="1">
        <v>33161.351999999984</v>
      </c>
      <c r="AP46" s="1">
        <v>36207.144000000008</v>
      </c>
      <c r="AQ46" s="1">
        <v>40509.936000000009</v>
      </c>
      <c r="AR46" s="1">
        <v>41029.943999999989</v>
      </c>
      <c r="AS46" s="1">
        <v>34191.089999999997</v>
      </c>
      <c r="AU46" s="16">
        <f t="shared" si="0"/>
        <v>36078.311499999989</v>
      </c>
      <c r="AV46" s="14">
        <f t="shared" si="1"/>
        <v>67.631666666666661</v>
      </c>
      <c r="AW46" s="14">
        <f t="shared" si="2"/>
        <v>99.881833333333347</v>
      </c>
      <c r="AX46" s="12">
        <f t="shared" si="3"/>
        <v>0.67711679301040717</v>
      </c>
      <c r="AY46" s="12">
        <f t="shared" si="4"/>
        <v>0.73115808823529405</v>
      </c>
      <c r="AZ46" s="12">
        <f t="shared" si="5"/>
        <v>0.4950794198895026</v>
      </c>
    </row>
    <row r="47" spans="1:52" s="1" customFormat="1">
      <c r="A47" s="1" t="s">
        <v>4</v>
      </c>
      <c r="B47" s="1" t="s">
        <v>5</v>
      </c>
      <c r="C47" s="1" t="s">
        <v>8</v>
      </c>
      <c r="F47" s="1">
        <v>61.008000000000003</v>
      </c>
      <c r="G47" s="1">
        <v>44.52</v>
      </c>
      <c r="H47" s="1">
        <v>90.912000000000006</v>
      </c>
      <c r="I47" s="1">
        <v>85.128</v>
      </c>
      <c r="J47" s="1">
        <v>90.311999999999998</v>
      </c>
      <c r="K47" s="1">
        <v>30.72</v>
      </c>
      <c r="L47" s="1">
        <v>68.94</v>
      </c>
      <c r="M47" s="1">
        <v>26.148</v>
      </c>
      <c r="N47" s="1">
        <v>107.78400000000001</v>
      </c>
      <c r="O47" s="1">
        <v>142.29599999999999</v>
      </c>
      <c r="P47" s="1">
        <v>94.763999999999996</v>
      </c>
      <c r="Q47" s="1">
        <v>121.46</v>
      </c>
      <c r="T47" s="1">
        <v>110.22</v>
      </c>
      <c r="U47" s="1">
        <v>104.676</v>
      </c>
      <c r="V47" s="1">
        <v>107.316</v>
      </c>
      <c r="W47" s="1">
        <v>105.444</v>
      </c>
      <c r="X47" s="1">
        <v>103.128</v>
      </c>
      <c r="Y47" s="1">
        <v>116.77200000000001</v>
      </c>
      <c r="Z47" s="1">
        <v>145.464</v>
      </c>
      <c r="AA47" s="1">
        <v>111.78</v>
      </c>
      <c r="AB47" s="1">
        <v>126.20399999999999</v>
      </c>
      <c r="AC47" s="1">
        <v>166.72800000000001</v>
      </c>
      <c r="AD47" s="1">
        <v>166.83600000000001</v>
      </c>
      <c r="AE47" s="1">
        <v>158.34</v>
      </c>
      <c r="AH47" s="1">
        <v>13689.599999999997</v>
      </c>
      <c r="AI47" s="1">
        <v>29606.124000000011</v>
      </c>
      <c r="AJ47" s="1">
        <v>35579.616000000031</v>
      </c>
      <c r="AK47" s="1">
        <v>30801.80399999996</v>
      </c>
      <c r="AL47" s="1">
        <v>30470.471999999976</v>
      </c>
      <c r="AM47" s="1">
        <v>27715.259999999991</v>
      </c>
      <c r="AN47" s="1">
        <v>33942.155999999988</v>
      </c>
      <c r="AO47" s="1">
        <v>28447.956000000035</v>
      </c>
      <c r="AP47" s="1">
        <v>33761.412000000004</v>
      </c>
      <c r="AQ47" s="1">
        <v>44578.572000000022</v>
      </c>
      <c r="AR47" s="1">
        <v>40405.799999999988</v>
      </c>
      <c r="AS47" s="1">
        <v>32728.870000000014</v>
      </c>
      <c r="AU47" s="16">
        <f t="shared" si="0"/>
        <v>31810.636833333334</v>
      </c>
      <c r="AV47" s="14">
        <f t="shared" si="1"/>
        <v>80.332666666666668</v>
      </c>
      <c r="AW47" s="14">
        <f t="shared" si="2"/>
        <v>126.90899999999999</v>
      </c>
      <c r="AX47" s="12">
        <f t="shared" si="3"/>
        <v>0.63299424522032854</v>
      </c>
      <c r="AY47" s="12">
        <f t="shared" si="4"/>
        <v>0.5427444042130436</v>
      </c>
      <c r="AZ47" s="12">
        <f t="shared" si="5"/>
        <v>0.3435540844923925</v>
      </c>
    </row>
    <row r="48" spans="1:52" s="1" customFormat="1">
      <c r="A48" s="1" t="s">
        <v>4</v>
      </c>
      <c r="B48" s="1" t="s">
        <v>5</v>
      </c>
      <c r="C48" s="1" t="s">
        <v>8</v>
      </c>
      <c r="E48" s="1" t="s">
        <v>7</v>
      </c>
      <c r="F48" s="1" t="s">
        <v>7</v>
      </c>
      <c r="G48" s="1" t="s">
        <v>7</v>
      </c>
      <c r="H48" s="1" t="s">
        <v>7</v>
      </c>
      <c r="I48" s="1" t="s">
        <v>7</v>
      </c>
      <c r="J48" s="1" t="s">
        <v>7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U48" s="16">
        <f t="shared" si="0"/>
        <v>0</v>
      </c>
      <c r="AV48" s="14">
        <f t="shared" si="1"/>
        <v>0</v>
      </c>
      <c r="AW48" s="14">
        <f t="shared" si="2"/>
        <v>0</v>
      </c>
      <c r="AX48" s="12"/>
      <c r="AY48" s="12"/>
      <c r="AZ48" s="12"/>
    </row>
    <row r="49" spans="1:52" s="1" customFormat="1">
      <c r="A49" s="1" t="s">
        <v>4</v>
      </c>
      <c r="B49" s="1" t="s">
        <v>5</v>
      </c>
      <c r="C49" s="1" t="s">
        <v>8</v>
      </c>
      <c r="F49" s="1">
        <v>86.88</v>
      </c>
      <c r="G49" s="1">
        <v>55.17</v>
      </c>
      <c r="H49" s="1">
        <v>63.51</v>
      </c>
      <c r="I49" s="1">
        <v>69.81</v>
      </c>
      <c r="J49" s="1">
        <v>72.12</v>
      </c>
      <c r="K49" s="1">
        <v>53.34</v>
      </c>
      <c r="L49" s="1">
        <v>80.22</v>
      </c>
      <c r="M49" s="1">
        <v>86.25</v>
      </c>
      <c r="N49" s="1">
        <v>80.459999999999994</v>
      </c>
      <c r="O49" s="1">
        <v>85.56</v>
      </c>
      <c r="P49" s="1">
        <v>88.05</v>
      </c>
      <c r="Q49" s="1">
        <v>77.099999999999994</v>
      </c>
      <c r="S49" s="1">
        <v>94.05</v>
      </c>
      <c r="T49" s="1">
        <v>86.88</v>
      </c>
      <c r="U49" s="1">
        <v>77.19</v>
      </c>
      <c r="V49" s="1">
        <v>93.36</v>
      </c>
      <c r="W49" s="1">
        <v>87.42</v>
      </c>
      <c r="X49" s="1">
        <v>84.72</v>
      </c>
      <c r="Y49" s="1">
        <v>112.83</v>
      </c>
      <c r="Z49" s="1">
        <v>94.92</v>
      </c>
      <c r="AA49" s="1">
        <v>103.38</v>
      </c>
      <c r="AB49" s="1">
        <v>107.43</v>
      </c>
      <c r="AC49" s="1">
        <v>110.22</v>
      </c>
      <c r="AD49" s="1">
        <v>126.69</v>
      </c>
      <c r="AE49" s="1">
        <v>93.96</v>
      </c>
      <c r="AG49" s="1">
        <v>30111.329999999958</v>
      </c>
      <c r="AH49" s="1">
        <v>36090.36000000003</v>
      </c>
      <c r="AI49" s="1">
        <v>37664.100000000013</v>
      </c>
      <c r="AJ49" s="1">
        <v>43931.03999999995</v>
      </c>
      <c r="AK49" s="1">
        <v>34189.83</v>
      </c>
      <c r="AL49" s="1">
        <v>36530.969999999979</v>
      </c>
      <c r="AM49" s="1">
        <v>33507.210000000006</v>
      </c>
      <c r="AN49" s="1">
        <v>45278.399999999987</v>
      </c>
      <c r="AO49" s="1">
        <v>47532.719999999994</v>
      </c>
      <c r="AP49" s="1">
        <v>44923.560000000056</v>
      </c>
      <c r="AQ49" s="1">
        <v>46999.890000000007</v>
      </c>
      <c r="AR49" s="1">
        <v>42949.859999999979</v>
      </c>
      <c r="AS49" s="1">
        <v>37571.790000000045</v>
      </c>
      <c r="AU49" s="16">
        <f t="shared" si="0"/>
        <v>40597.477500000001</v>
      </c>
      <c r="AV49" s="14">
        <f t="shared" si="1"/>
        <v>74.872500000000016</v>
      </c>
      <c r="AW49" s="14">
        <f t="shared" si="2"/>
        <v>98.250000000000014</v>
      </c>
      <c r="AX49" s="12">
        <f t="shared" si="3"/>
        <v>0.76206106870229018</v>
      </c>
      <c r="AY49" s="12">
        <f t="shared" si="4"/>
        <v>0.74317636583068403</v>
      </c>
      <c r="AZ49" s="12">
        <f t="shared" si="5"/>
        <v>0.56634577557921528</v>
      </c>
    </row>
    <row r="50" spans="1:52" s="1" customFormat="1">
      <c r="A50" s="1" t="s">
        <v>4</v>
      </c>
      <c r="B50" s="1" t="s">
        <v>5</v>
      </c>
      <c r="C50" s="1" t="s">
        <v>8</v>
      </c>
      <c r="G50" s="1">
        <v>42.216000000000001</v>
      </c>
      <c r="H50" s="1">
        <v>43.44</v>
      </c>
      <c r="I50" s="1">
        <v>62.484000000000002</v>
      </c>
      <c r="J50" s="1">
        <v>57.564</v>
      </c>
      <c r="K50" s="1">
        <v>39.335999999999999</v>
      </c>
      <c r="L50" s="1">
        <v>91.835999999999999</v>
      </c>
      <c r="M50" s="1">
        <v>65.075999999999993</v>
      </c>
      <c r="N50" s="1">
        <v>69.408000000000001</v>
      </c>
      <c r="O50" s="1">
        <v>86.628</v>
      </c>
      <c r="P50" s="1">
        <v>83.471999999999994</v>
      </c>
      <c r="Q50" s="1">
        <v>53.14</v>
      </c>
      <c r="U50" s="1">
        <v>64.043999999999997</v>
      </c>
      <c r="V50" s="1">
        <v>76.284000000000006</v>
      </c>
      <c r="W50" s="1">
        <v>72.335999999999999</v>
      </c>
      <c r="X50" s="1">
        <v>68.760000000000005</v>
      </c>
      <c r="Y50" s="1">
        <v>63.131999999999998</v>
      </c>
      <c r="Z50" s="1">
        <v>96.048000000000002</v>
      </c>
      <c r="AA50" s="1">
        <v>76.775999999999996</v>
      </c>
      <c r="AB50" s="1">
        <v>79.524000000000001</v>
      </c>
      <c r="AC50" s="1">
        <v>103.032</v>
      </c>
      <c r="AD50" s="1">
        <v>109.092</v>
      </c>
      <c r="AE50" s="1">
        <v>98.78</v>
      </c>
      <c r="AI50" s="1">
        <v>15317.231999999987</v>
      </c>
      <c r="AJ50" s="1">
        <v>27379.643999999986</v>
      </c>
      <c r="AK50" s="1">
        <v>24577.775999999983</v>
      </c>
      <c r="AL50" s="1">
        <v>27840.852000000006</v>
      </c>
      <c r="AM50" s="1">
        <v>24355.524000000041</v>
      </c>
      <c r="AN50" s="1">
        <v>31702.151999999987</v>
      </c>
      <c r="AO50" s="1">
        <v>26501.903999999991</v>
      </c>
      <c r="AP50" s="1">
        <v>28734.528000000031</v>
      </c>
      <c r="AQ50" s="1">
        <v>32515.103999999999</v>
      </c>
      <c r="AR50" s="1">
        <v>31733.400000000052</v>
      </c>
      <c r="AS50" s="1">
        <v>22380.269999999975</v>
      </c>
      <c r="AU50" s="16">
        <f t="shared" si="0"/>
        <v>26639.853272727272</v>
      </c>
      <c r="AV50" s="14">
        <f t="shared" si="1"/>
        <v>63.145454545454548</v>
      </c>
      <c r="AW50" s="14">
        <f t="shared" si="2"/>
        <v>82.528000000000006</v>
      </c>
      <c r="AX50" s="12">
        <f t="shared" si="3"/>
        <v>0.76513976523670202</v>
      </c>
      <c r="AY50" s="12">
        <f t="shared" si="4"/>
        <v>0.57823571072711299</v>
      </c>
      <c r="AZ50" s="12">
        <f t="shared" si="5"/>
        <v>0.44243113595722078</v>
      </c>
    </row>
    <row r="51" spans="1:52" s="1" customFormat="1">
      <c r="A51" s="1" t="s">
        <v>4</v>
      </c>
      <c r="B51" s="1" t="s">
        <v>5</v>
      </c>
      <c r="C51" s="1" t="s">
        <v>8</v>
      </c>
      <c r="F51" s="1">
        <v>99.936000000000007</v>
      </c>
      <c r="G51" s="1">
        <v>88.876800000000003</v>
      </c>
      <c r="H51" s="1">
        <v>108.9216</v>
      </c>
      <c r="I51" s="1">
        <v>146.7072</v>
      </c>
      <c r="J51" s="1">
        <v>113.76</v>
      </c>
      <c r="K51" s="1">
        <v>68.543999999999997</v>
      </c>
      <c r="L51" s="1">
        <v>114.7392</v>
      </c>
      <c r="M51" s="1">
        <v>97.228800000000007</v>
      </c>
      <c r="N51" s="1">
        <v>105.696</v>
      </c>
      <c r="O51" s="1">
        <v>161.0496</v>
      </c>
      <c r="P51" s="1">
        <v>145.55520000000001</v>
      </c>
      <c r="Q51" s="1">
        <v>95.56</v>
      </c>
      <c r="S51" s="1">
        <v>164.7936</v>
      </c>
      <c r="T51" s="1">
        <v>150.91200000000001</v>
      </c>
      <c r="U51" s="1">
        <v>144.2304</v>
      </c>
      <c r="V51" s="1">
        <v>160.76159999999999</v>
      </c>
      <c r="W51" s="1">
        <v>149.0112</v>
      </c>
      <c r="X51" s="1">
        <v>142.84800000000001</v>
      </c>
      <c r="Y51" s="1">
        <v>137.7792</v>
      </c>
      <c r="Z51" s="1">
        <v>184.89599999999999</v>
      </c>
      <c r="AA51" s="1">
        <v>130.464</v>
      </c>
      <c r="AB51" s="1">
        <v>143.1936</v>
      </c>
      <c r="AC51" s="1">
        <v>189.1584</v>
      </c>
      <c r="AD51" s="1">
        <v>183.3408</v>
      </c>
      <c r="AE51" s="1">
        <v>171.07</v>
      </c>
      <c r="AG51" s="1">
        <v>42433.63200000002</v>
      </c>
      <c r="AH51" s="1">
        <v>52661.836799999975</v>
      </c>
      <c r="AI51" s="1">
        <v>56853.676800000103</v>
      </c>
      <c r="AJ51" s="1">
        <v>65826.489599999972</v>
      </c>
      <c r="AK51" s="1">
        <v>53889.350400000032</v>
      </c>
      <c r="AL51" s="1">
        <v>58087.526400000032</v>
      </c>
      <c r="AM51" s="1">
        <v>49956.249599999959</v>
      </c>
      <c r="AN51" s="1">
        <v>77334.105599999923</v>
      </c>
      <c r="AO51" s="1">
        <v>63434.937599999983</v>
      </c>
      <c r="AP51" s="1">
        <v>69105.196799999962</v>
      </c>
      <c r="AQ51" s="1">
        <v>78562.771200000003</v>
      </c>
      <c r="AR51" s="1">
        <v>73863.417599999986</v>
      </c>
      <c r="AS51" s="1">
        <v>57265.729999999967</v>
      </c>
      <c r="AU51" s="16">
        <f t="shared" si="0"/>
        <v>63070.107366666663</v>
      </c>
      <c r="AV51" s="14">
        <f t="shared" si="1"/>
        <v>112.21453333333334</v>
      </c>
      <c r="AW51" s="14">
        <f t="shared" si="2"/>
        <v>157.30543333333333</v>
      </c>
      <c r="AX51" s="12">
        <f t="shared" si="3"/>
        <v>0.71335446561180449</v>
      </c>
      <c r="AY51" s="12">
        <f t="shared" si="4"/>
        <v>0.7703527500707813</v>
      </c>
      <c r="AZ51" s="12">
        <f t="shared" si="5"/>
        <v>0.54953457435932629</v>
      </c>
    </row>
    <row r="52" spans="1:52" s="1" customFormat="1">
      <c r="A52" s="1" t="s">
        <v>4</v>
      </c>
      <c r="B52" s="1" t="s">
        <v>5</v>
      </c>
      <c r="C52" s="1" t="s">
        <v>8</v>
      </c>
      <c r="F52" s="1">
        <v>160.33500000000001</v>
      </c>
      <c r="G52" s="1">
        <v>120.825</v>
      </c>
      <c r="H52" s="1">
        <v>141.97499999999999</v>
      </c>
      <c r="I52" s="1">
        <v>97.2</v>
      </c>
      <c r="J52" s="1">
        <v>94.995000000000005</v>
      </c>
      <c r="K52" s="1">
        <v>97.56</v>
      </c>
      <c r="L52" s="1">
        <v>168.93</v>
      </c>
      <c r="M52" s="1">
        <v>151.33500000000001</v>
      </c>
      <c r="N52" s="1">
        <v>150.345</v>
      </c>
      <c r="O52" s="1">
        <v>195.79499999999999</v>
      </c>
      <c r="P52" s="1">
        <v>189.58500000000001</v>
      </c>
      <c r="Q52" s="1">
        <v>160.19999999999999</v>
      </c>
      <c r="S52" s="1">
        <v>188.86500000000001</v>
      </c>
      <c r="T52" s="1">
        <v>174.64500000000001</v>
      </c>
      <c r="U52" s="1">
        <v>178.155</v>
      </c>
      <c r="V52" s="1">
        <v>212.89500000000001</v>
      </c>
      <c r="W52" s="1">
        <v>192.24</v>
      </c>
      <c r="X52" s="1">
        <v>193.41</v>
      </c>
      <c r="Y52" s="1">
        <v>198.81</v>
      </c>
      <c r="Z52" s="1">
        <v>256.185</v>
      </c>
      <c r="AA52" s="1">
        <v>164.88</v>
      </c>
      <c r="AB52" s="1">
        <v>158.625</v>
      </c>
      <c r="AC52" s="1">
        <v>253.53</v>
      </c>
      <c r="AD52" s="1">
        <v>261.81</v>
      </c>
      <c r="AE52" s="1">
        <v>232.7</v>
      </c>
      <c r="AG52" s="1">
        <v>41034.329999999965</v>
      </c>
      <c r="AH52" s="1">
        <v>71308.574999999953</v>
      </c>
      <c r="AI52" s="1">
        <v>74351.699999999968</v>
      </c>
      <c r="AJ52" s="1">
        <v>80361.629999999932</v>
      </c>
      <c r="AK52" s="1">
        <v>67326.929999999993</v>
      </c>
      <c r="AL52" s="1">
        <v>70330.005000000077</v>
      </c>
      <c r="AM52" s="1">
        <v>70455.060000000041</v>
      </c>
      <c r="AN52" s="1">
        <v>103535.54999999997</v>
      </c>
      <c r="AO52" s="1">
        <v>84769.2</v>
      </c>
      <c r="AP52" s="1">
        <v>87132.825000000041</v>
      </c>
      <c r="AQ52" s="1">
        <v>101094.52499999988</v>
      </c>
      <c r="AR52" s="1">
        <v>91770.614999999874</v>
      </c>
      <c r="AS52" s="1">
        <v>76459.140000000058</v>
      </c>
      <c r="AU52" s="16">
        <f t="shared" si="0"/>
        <v>81574.646249999976</v>
      </c>
      <c r="AV52" s="14">
        <f t="shared" si="1"/>
        <v>144.09000000000003</v>
      </c>
      <c r="AW52" s="14">
        <f t="shared" si="2"/>
        <v>206.49041666666665</v>
      </c>
      <c r="AX52" s="12">
        <f t="shared" si="3"/>
        <v>0.69780478109355382</v>
      </c>
      <c r="AY52" s="12">
        <f t="shared" si="4"/>
        <v>0.77595499380641075</v>
      </c>
      <c r="AZ52" s="12">
        <f t="shared" si="5"/>
        <v>0.54146510459153241</v>
      </c>
    </row>
    <row r="53" spans="1:52" s="1" customFormat="1">
      <c r="A53" s="1" t="s">
        <v>4</v>
      </c>
      <c r="B53" s="1" t="s">
        <v>5</v>
      </c>
      <c r="C53" s="1" t="s">
        <v>8</v>
      </c>
      <c r="F53" s="1">
        <v>76.608000000000004</v>
      </c>
      <c r="G53" s="1">
        <v>52.44</v>
      </c>
      <c r="H53" s="1">
        <v>59.52</v>
      </c>
      <c r="I53" s="1">
        <v>119.85599999999999</v>
      </c>
      <c r="J53" s="1">
        <v>112.32</v>
      </c>
      <c r="K53" s="1">
        <v>60.72</v>
      </c>
      <c r="L53" s="1">
        <v>62.4</v>
      </c>
      <c r="M53" s="1">
        <v>83.04</v>
      </c>
      <c r="N53" s="1">
        <v>112.47</v>
      </c>
      <c r="O53" s="1">
        <v>104.37</v>
      </c>
      <c r="P53" s="1">
        <v>106.05</v>
      </c>
      <c r="Q53" s="1">
        <v>82.56</v>
      </c>
      <c r="S53" s="1">
        <v>96.72</v>
      </c>
      <c r="T53" s="1">
        <v>111.14400000000001</v>
      </c>
      <c r="U53" s="1">
        <v>104.80800000000001</v>
      </c>
      <c r="V53" s="1">
        <v>118.008</v>
      </c>
      <c r="W53" s="1">
        <v>122.08799999999999</v>
      </c>
      <c r="X53" s="1">
        <v>116.4</v>
      </c>
      <c r="Y53" s="1">
        <v>117.336</v>
      </c>
      <c r="Z53" s="1">
        <v>202.92</v>
      </c>
      <c r="AA53" s="1">
        <v>101.01</v>
      </c>
      <c r="AB53" s="1">
        <v>124.47</v>
      </c>
      <c r="AC53" s="1">
        <v>195.84</v>
      </c>
      <c r="AD53" s="1">
        <v>177.3</v>
      </c>
      <c r="AE53" s="1">
        <v>134.97</v>
      </c>
      <c r="AG53" s="1">
        <v>11186.088</v>
      </c>
      <c r="AH53" s="1">
        <v>29433.26400000001</v>
      </c>
      <c r="AI53" s="1">
        <v>32053.584000000003</v>
      </c>
      <c r="AJ53" s="1">
        <v>43902.887999999934</v>
      </c>
      <c r="AK53" s="1">
        <v>39563.23199999996</v>
      </c>
      <c r="AL53" s="1">
        <v>42242.975999999951</v>
      </c>
      <c r="AM53" s="1">
        <v>40739.544000000024</v>
      </c>
      <c r="AN53" s="1">
        <v>43837.92000000002</v>
      </c>
      <c r="AO53" s="1">
        <v>22682.130000000023</v>
      </c>
      <c r="AP53" s="1">
        <v>46961.759999999966</v>
      </c>
      <c r="AQ53" s="1">
        <v>60145.890000000029</v>
      </c>
      <c r="AR53" s="1">
        <v>55732.769999999975</v>
      </c>
      <c r="AS53" s="1">
        <v>35851.74</v>
      </c>
      <c r="AU53" s="16">
        <f t="shared" si="0"/>
        <v>41095.641499999983</v>
      </c>
      <c r="AV53" s="14">
        <f t="shared" si="1"/>
        <v>86.029499999999985</v>
      </c>
      <c r="AW53" s="14">
        <f t="shared" si="2"/>
        <v>135.52449999999999</v>
      </c>
      <c r="AX53" s="12">
        <f t="shared" si="3"/>
        <v>0.63478928164280257</v>
      </c>
      <c r="AY53" s="12">
        <f t="shared" si="4"/>
        <v>0.65473195846579746</v>
      </c>
      <c r="AZ53" s="12">
        <f t="shared" si="5"/>
        <v>0.41561682958308882</v>
      </c>
    </row>
    <row r="54" spans="1:52" s="1" customFormat="1">
      <c r="A54" s="1" t="s">
        <v>4</v>
      </c>
      <c r="B54" s="1" t="s">
        <v>5</v>
      </c>
      <c r="C54" s="1" t="s">
        <v>8</v>
      </c>
      <c r="F54" s="1">
        <v>138.798</v>
      </c>
      <c r="G54" s="1">
        <v>33.905999999999999</v>
      </c>
      <c r="H54" s="1">
        <v>41.472000000000001</v>
      </c>
      <c r="I54" s="1">
        <v>157.81800000000001</v>
      </c>
      <c r="J54" s="1">
        <v>145.608</v>
      </c>
      <c r="K54" s="1">
        <v>35.771999999999998</v>
      </c>
      <c r="L54" s="1">
        <v>45.12</v>
      </c>
      <c r="M54" s="1">
        <v>96.846000000000004</v>
      </c>
      <c r="N54" s="1">
        <v>98.483999999999995</v>
      </c>
      <c r="O54" s="1">
        <v>121.134</v>
      </c>
      <c r="P54" s="1">
        <v>117.92400000000001</v>
      </c>
      <c r="Q54" s="1">
        <v>73.59</v>
      </c>
      <c r="S54" s="1">
        <v>147.018</v>
      </c>
      <c r="T54" s="1">
        <v>141.30600000000001</v>
      </c>
      <c r="U54" s="1">
        <v>154.72200000000001</v>
      </c>
      <c r="V54" s="1">
        <v>161.59200000000001</v>
      </c>
      <c r="W54" s="1">
        <v>157.86600000000001</v>
      </c>
      <c r="X54" s="1">
        <v>159.46799999999999</v>
      </c>
      <c r="Y54" s="1">
        <v>148.19999999999999</v>
      </c>
      <c r="Z54" s="1">
        <v>156.30000000000001</v>
      </c>
      <c r="AA54" s="1">
        <v>139.25399999999999</v>
      </c>
      <c r="AB54" s="1">
        <v>109.896</v>
      </c>
      <c r="AC54" s="1">
        <v>154.06200000000001</v>
      </c>
      <c r="AD54" s="1">
        <v>153.34800000000001</v>
      </c>
      <c r="AE54" s="1">
        <v>151.79</v>
      </c>
      <c r="AG54" s="1">
        <v>28663.008000000005</v>
      </c>
      <c r="AH54" s="1">
        <v>34373.885999999984</v>
      </c>
      <c r="AI54" s="1">
        <v>34522.445999999996</v>
      </c>
      <c r="AJ54" s="1">
        <v>38774.694000000032</v>
      </c>
      <c r="AK54" s="1">
        <v>35351.549999999981</v>
      </c>
      <c r="AL54" s="1">
        <v>38427.659999999967</v>
      </c>
      <c r="AM54" s="1">
        <v>32235.864000000001</v>
      </c>
      <c r="AN54" s="1">
        <v>55900.008000000002</v>
      </c>
      <c r="AO54" s="1">
        <v>51542.622000000054</v>
      </c>
      <c r="AP54" s="1">
        <v>56284.517999999982</v>
      </c>
      <c r="AQ54" s="1">
        <v>63700.902000000053</v>
      </c>
      <c r="AR54" s="1">
        <v>60696.510000000038</v>
      </c>
      <c r="AS54" s="1">
        <v>44045.329999999994</v>
      </c>
      <c r="AU54" s="16">
        <f t="shared" si="0"/>
        <v>45487.999166666676</v>
      </c>
      <c r="AV54" s="14">
        <f t="shared" si="1"/>
        <v>92.206000000000017</v>
      </c>
      <c r="AW54" s="14">
        <f t="shared" si="2"/>
        <v>148.98366666666664</v>
      </c>
      <c r="AX54" s="12">
        <f t="shared" si="3"/>
        <v>0.61890005839566331</v>
      </c>
      <c r="AY54" s="12">
        <f t="shared" si="4"/>
        <v>0.67616521794559814</v>
      </c>
      <c r="AZ54" s="12">
        <f t="shared" si="5"/>
        <v>0.41847869287164713</v>
      </c>
    </row>
    <row r="55" spans="1:52" s="1" customFormat="1">
      <c r="A55" s="1" t="s">
        <v>4</v>
      </c>
      <c r="B55" s="1" t="s">
        <v>5</v>
      </c>
      <c r="C55" s="1" t="s">
        <v>8</v>
      </c>
      <c r="G55" s="1">
        <v>88.248000000000005</v>
      </c>
      <c r="H55" s="1">
        <v>102.648</v>
      </c>
      <c r="I55" s="1">
        <v>118.032</v>
      </c>
      <c r="J55" s="1">
        <v>82.512</v>
      </c>
      <c r="K55" s="1">
        <v>63.216000000000001</v>
      </c>
      <c r="L55" s="1">
        <v>91.463999999999999</v>
      </c>
      <c r="M55" s="1">
        <v>58.847999999999999</v>
      </c>
      <c r="N55" s="1">
        <v>68.352000000000004</v>
      </c>
      <c r="O55" s="1">
        <v>95.256</v>
      </c>
      <c r="P55" s="1">
        <v>87.84</v>
      </c>
      <c r="Q55" s="1">
        <v>76.010000000000005</v>
      </c>
      <c r="U55" s="1">
        <v>134.184</v>
      </c>
      <c r="V55" s="1">
        <v>155.83199999999999</v>
      </c>
      <c r="W55" s="1">
        <v>146.928</v>
      </c>
      <c r="X55" s="1">
        <v>145.12799999999999</v>
      </c>
      <c r="Y55" s="1">
        <v>115.968</v>
      </c>
      <c r="Z55" s="1">
        <v>137.83199999999999</v>
      </c>
      <c r="AA55" s="1">
        <v>103.27200000000001</v>
      </c>
      <c r="AB55" s="1">
        <v>100.70399999999999</v>
      </c>
      <c r="AC55" s="1">
        <v>144.792</v>
      </c>
      <c r="AD55" s="1">
        <v>142.80000000000001</v>
      </c>
      <c r="AE55" s="1">
        <v>127.56</v>
      </c>
      <c r="AI55" s="1">
        <v>29940.816000000017</v>
      </c>
      <c r="AJ55" s="1">
        <v>59493.192000000017</v>
      </c>
      <c r="AK55" s="1">
        <v>45687.792000000009</v>
      </c>
      <c r="AL55" s="1">
        <v>40214.424000000006</v>
      </c>
      <c r="AM55" s="1">
        <v>35619.888000000014</v>
      </c>
      <c r="AN55" s="1">
        <v>44884.44</v>
      </c>
      <c r="AO55" s="1">
        <v>39893.544000000016</v>
      </c>
      <c r="AP55" s="1">
        <v>40643.783999999985</v>
      </c>
      <c r="AQ55" s="1">
        <v>46145.136000000006</v>
      </c>
      <c r="AR55" s="1">
        <v>43169.712000000036</v>
      </c>
      <c r="AS55" s="1">
        <v>36995.540000000037</v>
      </c>
      <c r="AU55" s="16">
        <f t="shared" si="0"/>
        <v>42062.56981818183</v>
      </c>
      <c r="AV55" s="14">
        <f t="shared" si="1"/>
        <v>84.765999999999991</v>
      </c>
      <c r="AW55" s="14">
        <f t="shared" si="2"/>
        <v>132.27272727272725</v>
      </c>
      <c r="AX55" s="12">
        <f t="shared" si="3"/>
        <v>0.64084261168384882</v>
      </c>
      <c r="AY55" s="12">
        <f t="shared" si="4"/>
        <v>0.68012585877187937</v>
      </c>
      <c r="AZ55" s="12">
        <f t="shared" si="5"/>
        <v>0.43585363160909169</v>
      </c>
    </row>
    <row r="56" spans="1:52" s="1" customFormat="1">
      <c r="A56" s="1" t="s">
        <v>4</v>
      </c>
      <c r="B56" s="1" t="s">
        <v>5</v>
      </c>
      <c r="C56" s="1" t="s">
        <v>8</v>
      </c>
      <c r="F56" s="1">
        <v>39.768000000000001</v>
      </c>
      <c r="G56" s="1">
        <v>57.515999999999998</v>
      </c>
      <c r="H56" s="1">
        <v>65.975999999999999</v>
      </c>
      <c r="I56" s="1">
        <v>58.344000000000001</v>
      </c>
      <c r="J56" s="1">
        <v>45.36</v>
      </c>
      <c r="K56" s="1">
        <v>38.628</v>
      </c>
      <c r="L56" s="1">
        <v>37.991999999999997</v>
      </c>
      <c r="M56" s="1">
        <v>47.688000000000002</v>
      </c>
      <c r="N56" s="1">
        <v>49.283999999999999</v>
      </c>
      <c r="O56" s="1">
        <v>55.14</v>
      </c>
      <c r="P56" s="1">
        <v>50.616</v>
      </c>
      <c r="Q56" s="1">
        <v>40.74</v>
      </c>
      <c r="S56" s="1">
        <v>41.771999999999998</v>
      </c>
      <c r="T56" s="1">
        <v>41.46</v>
      </c>
      <c r="U56" s="1">
        <v>57.515999999999998</v>
      </c>
      <c r="V56" s="1">
        <v>75</v>
      </c>
      <c r="W56" s="1">
        <v>61.247999999999998</v>
      </c>
      <c r="X56" s="1">
        <v>51.323999999999998</v>
      </c>
      <c r="Y56" s="1">
        <v>44.496000000000002</v>
      </c>
      <c r="Z56" s="1">
        <v>49.344000000000001</v>
      </c>
      <c r="AA56" s="1">
        <v>52.524000000000001</v>
      </c>
      <c r="AB56" s="1">
        <v>61.932000000000002</v>
      </c>
      <c r="AC56" s="1">
        <v>56.975999999999999</v>
      </c>
      <c r="AD56" s="1">
        <v>57.036000000000001</v>
      </c>
      <c r="AE56" s="1">
        <v>47.62</v>
      </c>
      <c r="AG56" s="1">
        <v>6879.779999999997</v>
      </c>
      <c r="AH56" s="1">
        <v>10301.627999999993</v>
      </c>
      <c r="AI56" s="1">
        <v>16148.880000000012</v>
      </c>
      <c r="AJ56" s="1">
        <v>22350.719999999965</v>
      </c>
      <c r="AK56" s="1">
        <v>13768.187999999995</v>
      </c>
      <c r="AL56" s="1">
        <v>13853.951999999996</v>
      </c>
      <c r="AM56" s="1">
        <v>10839.600000000006</v>
      </c>
      <c r="AN56" s="1">
        <v>12859.007999999996</v>
      </c>
      <c r="AO56" s="1">
        <v>12941.519999999999</v>
      </c>
      <c r="AP56" s="1">
        <v>15274.788</v>
      </c>
      <c r="AQ56" s="1">
        <v>15330.107999999991</v>
      </c>
      <c r="AR56" s="1">
        <v>12336.899999999991</v>
      </c>
      <c r="AS56" s="1">
        <v>11275.399999999994</v>
      </c>
      <c r="AU56" s="16">
        <f t="shared" si="0"/>
        <v>13940.057666666662</v>
      </c>
      <c r="AV56" s="14">
        <f t="shared" si="1"/>
        <v>48.920999999999999</v>
      </c>
      <c r="AW56" s="14">
        <f t="shared" si="2"/>
        <v>54.706333333333333</v>
      </c>
      <c r="AX56" s="12">
        <f t="shared" si="3"/>
        <v>0.89424746677715561</v>
      </c>
      <c r="AY56" s="12">
        <f t="shared" si="4"/>
        <v>0.3905569936809446</v>
      </c>
      <c r="AZ56" s="12">
        <f t="shared" si="5"/>
        <v>0.34925460223128635</v>
      </c>
    </row>
    <row r="57" spans="1:52" s="1" customFormat="1">
      <c r="A57" s="1" t="s">
        <v>4</v>
      </c>
      <c r="B57" s="1" t="s">
        <v>5</v>
      </c>
      <c r="C57" s="1" t="s">
        <v>8</v>
      </c>
      <c r="F57" s="1">
        <v>145.09800000000001</v>
      </c>
      <c r="G57" s="1">
        <v>103.28400000000001</v>
      </c>
      <c r="H57" s="1">
        <v>158.904</v>
      </c>
      <c r="I57" s="1">
        <v>182.142</v>
      </c>
      <c r="J57" s="1">
        <v>154.97999999999999</v>
      </c>
      <c r="K57" s="1">
        <v>53.694000000000003</v>
      </c>
      <c r="L57" s="1">
        <v>84.096000000000004</v>
      </c>
      <c r="M57" s="1">
        <v>76.14</v>
      </c>
      <c r="N57" s="1">
        <v>75.024000000000001</v>
      </c>
      <c r="O57" s="1">
        <v>186.066</v>
      </c>
      <c r="P57" s="1">
        <v>124.506</v>
      </c>
      <c r="Q57" s="1">
        <v>66.83</v>
      </c>
      <c r="S57" s="1">
        <v>147.38399999999999</v>
      </c>
      <c r="T57" s="1">
        <v>168.55199999999999</v>
      </c>
      <c r="U57" s="1">
        <v>175.82400000000001</v>
      </c>
      <c r="V57" s="1">
        <v>198.32400000000001</v>
      </c>
      <c r="W57" s="1">
        <v>182.48400000000001</v>
      </c>
      <c r="X57" s="1">
        <v>173.46600000000001</v>
      </c>
      <c r="Y57" s="1">
        <v>152.298</v>
      </c>
      <c r="Z57" s="1">
        <v>187.25399999999999</v>
      </c>
      <c r="AA57" s="1">
        <v>124.92</v>
      </c>
      <c r="AB57" s="1">
        <v>106.056</v>
      </c>
      <c r="AC57" s="1">
        <v>196.578</v>
      </c>
      <c r="AD57" s="1">
        <v>202.93199999999999</v>
      </c>
      <c r="AE57" s="1">
        <v>186.93</v>
      </c>
      <c r="AG57" s="1">
        <v>26027.694</v>
      </c>
      <c r="AH57" s="1">
        <v>41732.784000000065</v>
      </c>
      <c r="AI57" s="1">
        <v>49607.783999999956</v>
      </c>
      <c r="AJ57" s="1">
        <v>68460.31799999997</v>
      </c>
      <c r="AK57" s="1">
        <v>48703.643999999971</v>
      </c>
      <c r="AL57" s="1">
        <v>51049.224000000046</v>
      </c>
      <c r="AM57" s="1">
        <v>39324.24000000002</v>
      </c>
      <c r="AN57" s="1">
        <v>58058.316000000021</v>
      </c>
      <c r="AO57" s="1">
        <v>38788.829999999987</v>
      </c>
      <c r="AP57" s="1">
        <v>41639.795999999944</v>
      </c>
      <c r="AQ57" s="1">
        <v>67312.007999999987</v>
      </c>
      <c r="AR57" s="1">
        <v>57849.948000000011</v>
      </c>
      <c r="AS57" s="1">
        <v>46309.180000000051</v>
      </c>
      <c r="AU57" s="16">
        <f t="shared" si="0"/>
        <v>50736.339333333337</v>
      </c>
      <c r="AV57" s="14">
        <f t="shared" si="1"/>
        <v>117.56366666666668</v>
      </c>
      <c r="AW57" s="14">
        <f t="shared" si="2"/>
        <v>171.3015</v>
      </c>
      <c r="AX57" s="12">
        <f t="shared" si="3"/>
        <v>0.6862967730385704</v>
      </c>
      <c r="AY57" s="12">
        <f t="shared" si="4"/>
        <v>0.59150876075011638</v>
      </c>
      <c r="AZ57" s="12">
        <f t="shared" si="5"/>
        <v>0.40595055372684874</v>
      </c>
    </row>
    <row r="58" spans="1:52" s="1" customFormat="1">
      <c r="A58" s="1" t="s">
        <v>4</v>
      </c>
      <c r="B58" s="1" t="s">
        <v>5</v>
      </c>
      <c r="C58" s="1" t="s">
        <v>8</v>
      </c>
      <c r="F58" s="1">
        <v>87.641999999999996</v>
      </c>
      <c r="G58" s="1">
        <v>68.292000000000002</v>
      </c>
      <c r="H58" s="1">
        <v>101.178</v>
      </c>
      <c r="I58" s="1">
        <v>86.778000000000006</v>
      </c>
      <c r="J58" s="1">
        <v>78.587999999999994</v>
      </c>
      <c r="K58" s="1">
        <v>25.056000000000001</v>
      </c>
      <c r="L58" s="1">
        <v>23.31</v>
      </c>
      <c r="M58" s="1">
        <v>19.89</v>
      </c>
      <c r="N58" s="1">
        <v>46.944000000000003</v>
      </c>
      <c r="O58" s="1">
        <v>78.12</v>
      </c>
      <c r="P58" s="1">
        <v>39.51</v>
      </c>
      <c r="Q58" s="1">
        <v>24.26</v>
      </c>
      <c r="S58" s="1">
        <v>75.528000000000006</v>
      </c>
      <c r="T58" s="1">
        <v>87.641999999999996</v>
      </c>
      <c r="U58" s="1">
        <v>95.471999999999994</v>
      </c>
      <c r="V58" s="1">
        <v>102.996</v>
      </c>
      <c r="W58" s="1">
        <v>96.263999999999996</v>
      </c>
      <c r="X58" s="1">
        <v>87.21</v>
      </c>
      <c r="Y58" s="1">
        <v>92.304000000000002</v>
      </c>
      <c r="Z58" s="1">
        <v>99.665999999999997</v>
      </c>
      <c r="AA58" s="1">
        <v>74.772000000000006</v>
      </c>
      <c r="AB58" s="1">
        <v>78.335999999999999</v>
      </c>
      <c r="AC58" s="1">
        <v>104.11199999999999</v>
      </c>
      <c r="AD58" s="1">
        <v>117.792</v>
      </c>
      <c r="AE58" s="1">
        <v>90.68</v>
      </c>
      <c r="AG58" s="1">
        <v>9127.493999999997</v>
      </c>
      <c r="AH58" s="1">
        <v>21498.642000000014</v>
      </c>
      <c r="AI58" s="1">
        <v>25876.241999999984</v>
      </c>
      <c r="AJ58" s="1">
        <v>27474.39000000001</v>
      </c>
      <c r="AK58" s="1">
        <v>21735.648000000008</v>
      </c>
      <c r="AL58" s="1">
        <v>23911.829999999976</v>
      </c>
      <c r="AM58" s="1">
        <v>19061.42400000001</v>
      </c>
      <c r="AN58" s="1">
        <v>24481.908000000003</v>
      </c>
      <c r="AO58" s="1">
        <v>16579.296000000017</v>
      </c>
      <c r="AP58" s="1">
        <v>19845.899999999994</v>
      </c>
      <c r="AQ58" s="1">
        <v>27191.862000000001</v>
      </c>
      <c r="AR58" s="1">
        <v>24450.552000000014</v>
      </c>
      <c r="AS58" s="1">
        <v>15685.430000000002</v>
      </c>
      <c r="AU58" s="16">
        <f t="shared" si="0"/>
        <v>22316.093666666668</v>
      </c>
      <c r="AV58" s="14">
        <f t="shared" si="1"/>
        <v>56.630666666666656</v>
      </c>
      <c r="AW58" s="14">
        <f t="shared" si="2"/>
        <v>93.937166666666656</v>
      </c>
      <c r="AX58" s="12">
        <f t="shared" si="3"/>
        <v>0.60285687418717826</v>
      </c>
      <c r="AY58" s="12">
        <f t="shared" si="4"/>
        <v>0.5401093257104308</v>
      </c>
      <c r="AZ58" s="12">
        <f t="shared" si="5"/>
        <v>0.32560861981713496</v>
      </c>
    </row>
    <row r="59" spans="1:52" s="1" customFormat="1">
      <c r="A59" s="1" t="s">
        <v>4</v>
      </c>
      <c r="B59" s="1" t="s">
        <v>5</v>
      </c>
      <c r="C59" s="1" t="s">
        <v>8</v>
      </c>
      <c r="F59" s="1">
        <v>66.438000000000002</v>
      </c>
      <c r="G59" s="1">
        <v>34.488</v>
      </c>
      <c r="H59" s="1">
        <v>37.619999999999997</v>
      </c>
      <c r="I59" s="1">
        <v>69.858000000000004</v>
      </c>
      <c r="J59" s="1">
        <v>66.311999999999998</v>
      </c>
      <c r="K59" s="1">
        <v>23.021999999999998</v>
      </c>
      <c r="L59" s="1">
        <v>118.72799999999999</v>
      </c>
      <c r="M59" s="1">
        <v>95.525999999999996</v>
      </c>
      <c r="N59" s="1">
        <v>104.706</v>
      </c>
      <c r="O59" s="1">
        <v>117.666</v>
      </c>
      <c r="P59" s="1">
        <v>127.818</v>
      </c>
      <c r="Q59" s="1">
        <v>59.31</v>
      </c>
      <c r="S59" s="1">
        <v>121.158</v>
      </c>
      <c r="T59" s="1">
        <v>96.066000000000003</v>
      </c>
      <c r="U59" s="1">
        <v>83.447999999999993</v>
      </c>
      <c r="V59" s="1">
        <v>87.174000000000007</v>
      </c>
      <c r="W59" s="1">
        <v>84.347999999999999</v>
      </c>
      <c r="X59" s="1">
        <v>81.162000000000006</v>
      </c>
      <c r="Y59" s="1">
        <v>139.87799999999999</v>
      </c>
      <c r="Z59" s="1">
        <v>193.17599999999999</v>
      </c>
      <c r="AA59" s="1">
        <v>129.51</v>
      </c>
      <c r="AB59" s="1">
        <v>137.916</v>
      </c>
      <c r="AC59" s="1">
        <v>172.20599999999999</v>
      </c>
      <c r="AD59" s="1">
        <v>148.626</v>
      </c>
      <c r="AE59" s="1">
        <v>122.26</v>
      </c>
      <c r="AG59" s="1">
        <v>21927.402000000006</v>
      </c>
      <c r="AH59" s="1">
        <v>28406.393999999946</v>
      </c>
      <c r="AI59" s="1">
        <v>24999.587999999985</v>
      </c>
      <c r="AJ59" s="1">
        <v>29282.364000000009</v>
      </c>
      <c r="AK59" s="1">
        <v>24320.069999999985</v>
      </c>
      <c r="AL59" s="1">
        <v>25647.749999999989</v>
      </c>
      <c r="AM59" s="1">
        <v>24793.326000000012</v>
      </c>
      <c r="AN59" s="1">
        <v>58932.846000000027</v>
      </c>
      <c r="AO59" s="1">
        <v>45233.171999999984</v>
      </c>
      <c r="AP59" s="1">
        <v>54719.243999999962</v>
      </c>
      <c r="AQ59" s="1">
        <v>60248.718000000081</v>
      </c>
      <c r="AR59" s="1">
        <v>51441.498000000021</v>
      </c>
      <c r="AS59" s="1">
        <v>41446.700000000004</v>
      </c>
      <c r="AU59" s="16">
        <f t="shared" si="0"/>
        <v>39122.639166666668</v>
      </c>
      <c r="AV59" s="14">
        <f t="shared" si="1"/>
        <v>76.790999999999997</v>
      </c>
      <c r="AW59" s="14">
        <f t="shared" si="2"/>
        <v>122.98083333333331</v>
      </c>
      <c r="AX59" s="12">
        <f t="shared" si="3"/>
        <v>0.62441437351348794</v>
      </c>
      <c r="AY59" s="12">
        <f t="shared" si="4"/>
        <v>0.69828545443484069</v>
      </c>
      <c r="AZ59" s="12">
        <f t="shared" si="5"/>
        <v>0.43601947456451234</v>
      </c>
    </row>
    <row r="60" spans="1:52" s="1" customFormat="1">
      <c r="A60" s="1" t="s">
        <v>4</v>
      </c>
      <c r="B60" s="1" t="s">
        <v>5</v>
      </c>
      <c r="C60" s="1" t="s">
        <v>8</v>
      </c>
      <c r="E60" s="1">
        <v>132.22800000000001</v>
      </c>
      <c r="F60" s="1">
        <v>171.036</v>
      </c>
      <c r="G60" s="1">
        <v>52.631999999999998</v>
      </c>
      <c r="H60" s="1">
        <v>133.30799999999999</v>
      </c>
      <c r="I60" s="1">
        <v>133.27199999999999</v>
      </c>
      <c r="J60" s="1">
        <v>164.62799999999999</v>
      </c>
      <c r="K60" s="1">
        <v>48.311999999999998</v>
      </c>
      <c r="L60" s="1">
        <v>129.6</v>
      </c>
      <c r="M60" s="1">
        <v>128.84399999999999</v>
      </c>
      <c r="N60" s="1">
        <v>135.036</v>
      </c>
      <c r="O60" s="1">
        <v>96.048000000000002</v>
      </c>
      <c r="P60" s="1">
        <v>134.67599999999999</v>
      </c>
      <c r="Q60" s="1">
        <v>137.94999999999999</v>
      </c>
      <c r="S60" s="1">
        <v>265.24799999999999</v>
      </c>
      <c r="T60" s="1">
        <v>207.14400000000001</v>
      </c>
      <c r="U60" s="1">
        <v>214.2</v>
      </c>
      <c r="V60" s="1">
        <v>245.952</v>
      </c>
      <c r="W60" s="1">
        <v>208.72800000000001</v>
      </c>
      <c r="X60" s="1">
        <v>210.672</v>
      </c>
      <c r="Y60" s="1">
        <v>199.69200000000001</v>
      </c>
      <c r="Z60" s="1">
        <v>260.24400000000003</v>
      </c>
      <c r="AA60" s="1">
        <v>182.268</v>
      </c>
      <c r="AB60" s="1">
        <v>191.55600000000001</v>
      </c>
      <c r="AC60" s="1">
        <v>279.18</v>
      </c>
      <c r="AD60" s="1">
        <v>285.69600000000003</v>
      </c>
      <c r="AE60" s="1">
        <v>268.02</v>
      </c>
      <c r="AG60" s="1">
        <v>52668.971999999987</v>
      </c>
      <c r="AH60" s="1">
        <v>45602.28</v>
      </c>
      <c r="AI60" s="1">
        <v>46301.22</v>
      </c>
      <c r="AJ60" s="1">
        <v>62572.82400000003</v>
      </c>
      <c r="AK60" s="1">
        <v>49004.028000000049</v>
      </c>
      <c r="AL60" s="1">
        <v>49048.272000000026</v>
      </c>
      <c r="AM60" s="1">
        <v>41491.223999999893</v>
      </c>
      <c r="AN60" s="1">
        <v>64224.827999999958</v>
      </c>
      <c r="AO60" s="1">
        <v>48960.359999999986</v>
      </c>
      <c r="AP60" s="1">
        <v>55183.931999999928</v>
      </c>
      <c r="AQ60" s="1">
        <v>77306.760000000009</v>
      </c>
      <c r="AR60" s="1">
        <v>68271.803999999946</v>
      </c>
      <c r="AS60" s="1">
        <v>35051.619999999959</v>
      </c>
      <c r="AU60" s="16">
        <f t="shared" si="0"/>
        <v>53584.929333333326</v>
      </c>
      <c r="AV60" s="14">
        <f t="shared" si="1"/>
        <v>122.11183333333334</v>
      </c>
      <c r="AW60" s="14">
        <f t="shared" si="2"/>
        <v>229.446</v>
      </c>
      <c r="AX60" s="12">
        <f t="shared" si="3"/>
        <v>0.53220292937481295</v>
      </c>
      <c r="AY60" s="12">
        <f t="shared" si="4"/>
        <v>0.60145077023753046</v>
      </c>
      <c r="AZ60" s="12">
        <f t="shared" si="5"/>
        <v>0.32009386179515131</v>
      </c>
    </row>
    <row r="61" spans="1:52" s="1" customFormat="1">
      <c r="A61" s="1" t="s">
        <v>4</v>
      </c>
      <c r="B61" s="1" t="s">
        <v>5</v>
      </c>
      <c r="C61" s="1" t="s">
        <v>8</v>
      </c>
      <c r="F61" s="1">
        <v>45</v>
      </c>
      <c r="G61" s="1">
        <v>38.898000000000003</v>
      </c>
      <c r="H61" s="1">
        <v>40.823999999999998</v>
      </c>
      <c r="I61" s="1">
        <v>84.06</v>
      </c>
      <c r="J61" s="1">
        <v>49.625999999999998</v>
      </c>
      <c r="K61" s="1">
        <v>37.673999999999999</v>
      </c>
      <c r="L61" s="1">
        <v>76.176000000000002</v>
      </c>
      <c r="M61" s="1">
        <v>69.138000000000005</v>
      </c>
      <c r="N61" s="1">
        <v>50.328000000000003</v>
      </c>
      <c r="O61" s="1">
        <v>80.891999999999996</v>
      </c>
      <c r="P61" s="1">
        <v>88.65</v>
      </c>
      <c r="Q61" s="1">
        <v>59.24</v>
      </c>
      <c r="S61" s="1">
        <v>104.31</v>
      </c>
      <c r="T61" s="1">
        <v>114.264</v>
      </c>
      <c r="U61" s="1">
        <v>119.304</v>
      </c>
      <c r="V61" s="1">
        <v>112.194</v>
      </c>
      <c r="W61" s="1">
        <v>120.51</v>
      </c>
      <c r="X61" s="1">
        <v>117.684</v>
      </c>
      <c r="Y61" s="1">
        <v>120.852</v>
      </c>
      <c r="Z61" s="1">
        <v>133.596</v>
      </c>
      <c r="AA61" s="1">
        <v>85.067999999999998</v>
      </c>
      <c r="AB61" s="1">
        <v>83.052000000000007</v>
      </c>
      <c r="AC61" s="1">
        <v>126.81</v>
      </c>
      <c r="AD61" s="1">
        <v>135.81</v>
      </c>
      <c r="AE61" s="1">
        <v>141.19</v>
      </c>
      <c r="AG61" s="1">
        <v>21596.32800000003</v>
      </c>
      <c r="AH61" s="1">
        <v>36469.638000000014</v>
      </c>
      <c r="AI61" s="1">
        <v>38309.472000000009</v>
      </c>
      <c r="AJ61" s="1">
        <v>39519.683999999979</v>
      </c>
      <c r="AK61" s="1">
        <v>39643.344000000005</v>
      </c>
      <c r="AL61" s="1">
        <v>41398.541999999994</v>
      </c>
      <c r="AM61" s="1">
        <v>39440.682000000008</v>
      </c>
      <c r="AN61" s="1">
        <v>50011.469999999958</v>
      </c>
      <c r="AO61" s="1">
        <v>40004.010000000017</v>
      </c>
      <c r="AP61" s="1">
        <v>39701.952000000041</v>
      </c>
      <c r="AQ61" s="1">
        <v>44230.085999999974</v>
      </c>
      <c r="AR61" s="1">
        <v>46383.371999999916</v>
      </c>
      <c r="AS61" s="1">
        <v>25142.640000000003</v>
      </c>
      <c r="AU61" s="16">
        <f t="shared" si="0"/>
        <v>40021.240999999987</v>
      </c>
      <c r="AV61" s="14">
        <f t="shared" si="1"/>
        <v>60.042166666666667</v>
      </c>
      <c r="AW61" s="14">
        <f t="shared" si="2"/>
        <v>117.52783333333333</v>
      </c>
      <c r="AX61" s="12">
        <f t="shared" si="3"/>
        <v>0.51087614706870854</v>
      </c>
      <c r="AY61" s="12">
        <f t="shared" si="4"/>
        <v>0.91358586242826112</v>
      </c>
      <c r="AZ61" s="12">
        <f t="shared" si="5"/>
        <v>0.46672922541379325</v>
      </c>
    </row>
    <row r="62" spans="1:52" s="1" customFormat="1">
      <c r="A62" s="1" t="s">
        <v>4</v>
      </c>
      <c r="B62" s="1" t="s">
        <v>5</v>
      </c>
      <c r="C62" s="1" t="s">
        <v>8</v>
      </c>
      <c r="E62" s="1">
        <v>139.93199999999999</v>
      </c>
      <c r="F62" s="1">
        <v>122.904</v>
      </c>
      <c r="G62" s="1">
        <v>122.688</v>
      </c>
      <c r="H62" s="1">
        <v>127.908</v>
      </c>
      <c r="I62" s="1">
        <v>148.86000000000001</v>
      </c>
      <c r="J62" s="1">
        <v>144.14400000000001</v>
      </c>
      <c r="K62" s="1">
        <v>107.42400000000001</v>
      </c>
      <c r="L62" s="1">
        <v>145.33199999999999</v>
      </c>
      <c r="M62" s="1">
        <v>117.072</v>
      </c>
      <c r="N62" s="1">
        <v>126.97199999999999</v>
      </c>
      <c r="O62" s="1">
        <v>190.26</v>
      </c>
      <c r="P62" s="1">
        <v>153.50399999999999</v>
      </c>
      <c r="Q62" s="1">
        <v>110.7</v>
      </c>
      <c r="S62" s="1">
        <v>178.84800000000001</v>
      </c>
      <c r="T62" s="1">
        <v>171.61199999999999</v>
      </c>
      <c r="U62" s="1">
        <v>168.58799999999999</v>
      </c>
      <c r="V62" s="1">
        <v>179.208</v>
      </c>
      <c r="W62" s="1">
        <v>164.988</v>
      </c>
      <c r="X62" s="1">
        <v>170.352</v>
      </c>
      <c r="Y62" s="1">
        <v>166.35599999999999</v>
      </c>
      <c r="Z62" s="1">
        <v>201.49199999999999</v>
      </c>
      <c r="AA62" s="1">
        <v>140.148</v>
      </c>
      <c r="AB62" s="1">
        <v>175.24799999999999</v>
      </c>
      <c r="AC62" s="1">
        <v>194.148</v>
      </c>
      <c r="AD62" s="1">
        <v>198.50399999999999</v>
      </c>
      <c r="AE62" s="1">
        <v>203.69</v>
      </c>
      <c r="AG62" s="1">
        <v>82518.408000000039</v>
      </c>
      <c r="AH62" s="1">
        <v>76465.223999999973</v>
      </c>
      <c r="AI62" s="1">
        <v>83900.304000000091</v>
      </c>
      <c r="AJ62" s="1">
        <v>83922.732000000076</v>
      </c>
      <c r="AK62" s="1">
        <v>73426.140000000072</v>
      </c>
      <c r="AL62" s="1">
        <v>84154.356000000087</v>
      </c>
      <c r="AM62" s="1">
        <v>75590.45999999989</v>
      </c>
      <c r="AN62" s="1">
        <v>89826.767999999909</v>
      </c>
      <c r="AO62" s="1">
        <v>73509.66</v>
      </c>
      <c r="AP62" s="1">
        <v>69562.620000000039</v>
      </c>
      <c r="AQ62" s="1">
        <v>91386.252000000139</v>
      </c>
      <c r="AR62" s="1">
        <v>86980.608000000022</v>
      </c>
      <c r="AS62" s="1">
        <v>63395.82999999998</v>
      </c>
      <c r="AU62" s="16">
        <f t="shared" si="0"/>
        <v>79343.41283333335</v>
      </c>
      <c r="AV62" s="14">
        <f t="shared" si="1"/>
        <v>134.81399999999999</v>
      </c>
      <c r="AW62" s="14">
        <f t="shared" si="2"/>
        <v>177.86116666666666</v>
      </c>
      <c r="AX62" s="12">
        <f t="shared" si="3"/>
        <v>0.75797321318968824</v>
      </c>
      <c r="AY62" s="12">
        <f t="shared" si="4"/>
        <v>0.80666099382204948</v>
      </c>
      <c r="AZ62" s="12">
        <f t="shared" si="5"/>
        <v>0.61142742544208606</v>
      </c>
    </row>
    <row r="63" spans="1:52" s="1" customFormat="1">
      <c r="A63" s="1" t="s">
        <v>4</v>
      </c>
      <c r="B63" s="1" t="s">
        <v>5</v>
      </c>
      <c r="C63" s="1" t="s">
        <v>8</v>
      </c>
      <c r="F63" s="1">
        <v>165.792</v>
      </c>
      <c r="G63" s="1">
        <v>94.224000000000004</v>
      </c>
      <c r="H63" s="1">
        <v>119.904</v>
      </c>
      <c r="I63" s="1">
        <v>58.368000000000002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S63" s="1">
        <v>173.66399999999999</v>
      </c>
      <c r="T63" s="1">
        <v>189.93600000000001</v>
      </c>
      <c r="U63" s="1">
        <v>188.232</v>
      </c>
      <c r="V63" s="1">
        <v>123.36</v>
      </c>
      <c r="W63" s="1">
        <v>76.224000000000004</v>
      </c>
      <c r="X63" s="1">
        <v>6.6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G63" s="1">
        <v>12199.439999999991</v>
      </c>
      <c r="AH63" s="1">
        <v>52875.840000000004</v>
      </c>
      <c r="AI63" s="1">
        <v>53839.36799999998</v>
      </c>
      <c r="AJ63" s="1">
        <v>46408.032000000021</v>
      </c>
      <c r="AK63" s="1">
        <v>10611.936000000007</v>
      </c>
      <c r="AL63" s="1">
        <v>128.80799999999999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U63" s="16">
        <f t="shared" si="0"/>
        <v>13655.332</v>
      </c>
      <c r="AV63" s="14">
        <f t="shared" si="1"/>
        <v>39.844363636363639</v>
      </c>
      <c r="AW63" s="14">
        <f t="shared" si="2"/>
        <v>48.696000000000005</v>
      </c>
      <c r="AX63" s="12">
        <f t="shared" si="3"/>
        <v>0.81822662305658855</v>
      </c>
      <c r="AY63" s="12">
        <f t="shared" si="4"/>
        <v>0.46973242850091035</v>
      </c>
      <c r="AZ63" s="12">
        <f t="shared" si="5"/>
        <v>0.38434757871247033</v>
      </c>
    </row>
    <row r="64" spans="1:52" s="1" customFormat="1">
      <c r="A64" s="1" t="s">
        <v>4</v>
      </c>
      <c r="B64" s="1" t="s">
        <v>5</v>
      </c>
      <c r="C64" s="1" t="s">
        <v>8</v>
      </c>
      <c r="F64" s="1">
        <v>106.62</v>
      </c>
      <c r="G64" s="1">
        <v>51.756</v>
      </c>
      <c r="H64" s="1">
        <v>61.584000000000003</v>
      </c>
      <c r="I64" s="1">
        <v>97.043999999999997</v>
      </c>
      <c r="J64" s="1">
        <v>88.548000000000002</v>
      </c>
      <c r="K64" s="1">
        <v>45.3</v>
      </c>
      <c r="L64" s="1">
        <v>51.576000000000001</v>
      </c>
      <c r="M64" s="1">
        <v>116.628</v>
      </c>
      <c r="N64" s="1">
        <v>104.244</v>
      </c>
      <c r="O64" s="1">
        <v>73.944000000000003</v>
      </c>
      <c r="P64" s="1">
        <v>121.26</v>
      </c>
      <c r="Q64" s="1">
        <v>112.92</v>
      </c>
      <c r="S64" s="1">
        <v>118.416</v>
      </c>
      <c r="T64" s="1">
        <v>117.54</v>
      </c>
      <c r="U64" s="1">
        <v>116.08799999999999</v>
      </c>
      <c r="V64" s="1">
        <v>120.24</v>
      </c>
      <c r="W64" s="1">
        <v>115.02</v>
      </c>
      <c r="X64" s="1">
        <v>114.15600000000001</v>
      </c>
      <c r="Y64" s="1">
        <v>103.956</v>
      </c>
      <c r="Z64" s="1">
        <v>152.988</v>
      </c>
      <c r="AA64" s="1">
        <v>126.792</v>
      </c>
      <c r="AB64" s="1">
        <v>106.66800000000001</v>
      </c>
      <c r="AC64" s="1">
        <v>168.33600000000001</v>
      </c>
      <c r="AD64" s="1">
        <v>164.232</v>
      </c>
      <c r="AE64" s="1">
        <v>153.19</v>
      </c>
      <c r="AG64" s="1">
        <v>8638.0440000000017</v>
      </c>
      <c r="AH64" s="1">
        <v>35958.876000000018</v>
      </c>
      <c r="AI64" s="1">
        <v>37711.88400000002</v>
      </c>
      <c r="AJ64" s="1">
        <v>40628.388000000057</v>
      </c>
      <c r="AK64" s="1">
        <v>32505.060000000009</v>
      </c>
      <c r="AL64" s="1">
        <v>34909.812000000049</v>
      </c>
      <c r="AM64" s="1">
        <v>27623.855999999996</v>
      </c>
      <c r="AN64" s="1">
        <v>50444.136000000006</v>
      </c>
      <c r="AO64" s="1">
        <v>49715.940000000017</v>
      </c>
      <c r="AP64" s="1">
        <v>52041.13200000002</v>
      </c>
      <c r="AQ64" s="1">
        <v>58927.991999999998</v>
      </c>
      <c r="AR64" s="1">
        <v>54113.496000000014</v>
      </c>
      <c r="AS64" s="1">
        <v>41858.229999999952</v>
      </c>
      <c r="AU64" s="16">
        <f t="shared" si="0"/>
        <v>43036.566833333352</v>
      </c>
      <c r="AV64" s="14">
        <f t="shared" si="1"/>
        <v>85.951999999999998</v>
      </c>
      <c r="AW64" s="14">
        <f t="shared" si="2"/>
        <v>129.93383333333335</v>
      </c>
      <c r="AX64" s="12">
        <f t="shared" si="3"/>
        <v>0.66150592032098376</v>
      </c>
      <c r="AY64" s="12">
        <f t="shared" si="4"/>
        <v>0.68627283278757145</v>
      </c>
      <c r="AZ64" s="12">
        <f t="shared" si="5"/>
        <v>0.45397354184443112</v>
      </c>
    </row>
    <row r="65" spans="1:52" s="1" customFormat="1">
      <c r="A65" s="1" t="s">
        <v>4</v>
      </c>
      <c r="B65" s="1" t="s">
        <v>5</v>
      </c>
      <c r="C65" s="1" t="s">
        <v>8</v>
      </c>
      <c r="F65" s="1">
        <v>130.38</v>
      </c>
      <c r="G65" s="1">
        <v>74.676000000000002</v>
      </c>
      <c r="H65" s="1">
        <v>142.29599999999999</v>
      </c>
      <c r="I65" s="1">
        <v>59.231999999999999</v>
      </c>
      <c r="J65" s="1">
        <v>86.748000000000005</v>
      </c>
      <c r="K65" s="1">
        <v>43.62</v>
      </c>
      <c r="L65" s="1">
        <v>87.432000000000002</v>
      </c>
      <c r="M65" s="1">
        <v>89.46</v>
      </c>
      <c r="N65" s="1">
        <v>62.591999999999999</v>
      </c>
      <c r="O65" s="1">
        <v>126.21599999999999</v>
      </c>
      <c r="P65" s="1">
        <v>111.432</v>
      </c>
      <c r="Q65" s="1">
        <v>41.84</v>
      </c>
      <c r="S65" s="1">
        <v>155.376</v>
      </c>
      <c r="T65" s="1">
        <v>161.66399999999999</v>
      </c>
      <c r="U65" s="1">
        <v>159.624</v>
      </c>
      <c r="V65" s="1">
        <v>179.47200000000001</v>
      </c>
      <c r="W65" s="1">
        <v>162.94800000000001</v>
      </c>
      <c r="X65" s="1">
        <v>158.364</v>
      </c>
      <c r="Y65" s="1">
        <v>146.05199999999999</v>
      </c>
      <c r="Z65" s="1">
        <v>173.352</v>
      </c>
      <c r="AA65" s="1">
        <v>106.236</v>
      </c>
      <c r="AB65" s="1">
        <v>99.78</v>
      </c>
      <c r="AC65" s="1">
        <v>201.852</v>
      </c>
      <c r="AD65" s="1">
        <v>199.21199999999999</v>
      </c>
      <c r="AE65" s="1">
        <v>175.24</v>
      </c>
      <c r="AG65" s="1">
        <v>27459.732000000007</v>
      </c>
      <c r="AH65" s="1">
        <v>41581.667999999969</v>
      </c>
      <c r="AI65" s="1">
        <v>44350.00799999998</v>
      </c>
      <c r="AJ65" s="1">
        <v>52251.864000000038</v>
      </c>
      <c r="AK65" s="1">
        <v>40158.67199999997</v>
      </c>
      <c r="AL65" s="1">
        <v>42353.316000000013</v>
      </c>
      <c r="AM65" s="1">
        <v>34228.859999999993</v>
      </c>
      <c r="AN65" s="1">
        <v>43491.360000000001</v>
      </c>
      <c r="AO65" s="1">
        <v>34242.899999999987</v>
      </c>
      <c r="AP65" s="1">
        <v>38265.396000000015</v>
      </c>
      <c r="AQ65" s="1">
        <v>54841.295999999995</v>
      </c>
      <c r="AR65" s="1">
        <v>48553.680000000008</v>
      </c>
      <c r="AS65" s="1">
        <v>40863.049999999981</v>
      </c>
      <c r="AU65" s="16">
        <f t="shared" si="0"/>
        <v>42931.839166666658</v>
      </c>
      <c r="AV65" s="14">
        <f t="shared" si="1"/>
        <v>87.99366666666667</v>
      </c>
      <c r="AW65" s="14">
        <f t="shared" si="2"/>
        <v>160.31633333333335</v>
      </c>
      <c r="AX65" s="12">
        <f t="shared" si="3"/>
        <v>0.54887524456855086</v>
      </c>
      <c r="AY65" s="12">
        <f t="shared" si="4"/>
        <v>0.66871836966253606</v>
      </c>
      <c r="AZ65" s="12">
        <f t="shared" si="5"/>
        <v>0.36704295869600712</v>
      </c>
    </row>
    <row r="66" spans="1:52" s="1" customFormat="1">
      <c r="A66" s="1" t="s">
        <v>4</v>
      </c>
      <c r="B66" s="1" t="s">
        <v>5</v>
      </c>
      <c r="C66" s="1" t="s">
        <v>8</v>
      </c>
      <c r="F66" s="1">
        <v>187.65</v>
      </c>
      <c r="G66" s="1">
        <v>138.96</v>
      </c>
      <c r="H66" s="1">
        <v>138.69</v>
      </c>
      <c r="I66" s="1">
        <v>125.694</v>
      </c>
      <c r="J66" s="1">
        <v>128.214</v>
      </c>
      <c r="K66" s="1">
        <v>105.444</v>
      </c>
      <c r="L66" s="1">
        <v>146.952</v>
      </c>
      <c r="M66" s="1">
        <v>140.66999999999999</v>
      </c>
      <c r="N66" s="1">
        <v>122.202</v>
      </c>
      <c r="O66" s="1">
        <v>215.334</v>
      </c>
      <c r="P66" s="1">
        <v>214.11</v>
      </c>
      <c r="Q66" s="1">
        <v>213.12</v>
      </c>
      <c r="S66" s="1">
        <v>195.12</v>
      </c>
      <c r="T66" s="1">
        <v>187.65</v>
      </c>
      <c r="U66" s="1">
        <v>211.68</v>
      </c>
      <c r="V66" s="1">
        <v>212.49</v>
      </c>
      <c r="W66" s="1">
        <v>201.43799999999999</v>
      </c>
      <c r="X66" s="1">
        <v>197.65799999999999</v>
      </c>
      <c r="Y66" s="1">
        <v>185.41800000000001</v>
      </c>
      <c r="Z66" s="1">
        <v>223.95599999999999</v>
      </c>
      <c r="AA66" s="1">
        <v>151.16399999999999</v>
      </c>
      <c r="AB66" s="1">
        <v>166.33799999999999</v>
      </c>
      <c r="AC66" s="1">
        <v>241.75800000000001</v>
      </c>
      <c r="AD66" s="1">
        <v>249.804</v>
      </c>
      <c r="AE66" s="1">
        <v>238.39</v>
      </c>
      <c r="AG66" s="1">
        <v>41123.357999999978</v>
      </c>
      <c r="AH66" s="1">
        <v>65208.150000000009</v>
      </c>
      <c r="AI66" s="1">
        <v>67271.454000000042</v>
      </c>
      <c r="AJ66" s="1">
        <v>77442.839999999982</v>
      </c>
      <c r="AK66" s="1">
        <v>66987.81</v>
      </c>
      <c r="AL66" s="1">
        <v>67421.592000000019</v>
      </c>
      <c r="AM66" s="1">
        <v>60613.722000000016</v>
      </c>
      <c r="AN66" s="1">
        <v>91080.413999999902</v>
      </c>
      <c r="AO66" s="1">
        <v>73799.010000000024</v>
      </c>
      <c r="AP66" s="1">
        <v>80355.221999999994</v>
      </c>
      <c r="AQ66" s="1">
        <v>98459.892000000153</v>
      </c>
      <c r="AR66" s="1">
        <v>97412.507999999987</v>
      </c>
      <c r="AS66" s="1">
        <v>80825.419999999867</v>
      </c>
      <c r="AU66" s="16">
        <f t="shared" si="0"/>
        <v>77239.836166666661</v>
      </c>
      <c r="AV66" s="14">
        <f t="shared" si="1"/>
        <v>156.41999999999999</v>
      </c>
      <c r="AW66" s="14">
        <f t="shared" si="2"/>
        <v>205.6453333333333</v>
      </c>
      <c r="AX66" s="12">
        <f t="shared" si="3"/>
        <v>0.76062995189128213</v>
      </c>
      <c r="AY66" s="12">
        <f t="shared" si="4"/>
        <v>0.67680605752403378</v>
      </c>
      <c r="AZ66" s="12">
        <f t="shared" si="5"/>
        <v>0.51479895897423422</v>
      </c>
    </row>
    <row r="67" spans="1:52" s="1" customFormat="1">
      <c r="A67" s="1" t="s">
        <v>4</v>
      </c>
      <c r="B67" s="1" t="s">
        <v>5</v>
      </c>
      <c r="C67" s="1" t="s">
        <v>6</v>
      </c>
      <c r="F67" s="1">
        <v>71.736000000000004</v>
      </c>
      <c r="G67" s="1">
        <v>74.591999999999999</v>
      </c>
      <c r="H67" s="1">
        <v>66.959999999999994</v>
      </c>
      <c r="I67" s="1">
        <v>80.063999999999993</v>
      </c>
      <c r="J67" s="1">
        <v>77.915999999999997</v>
      </c>
      <c r="K67" s="1">
        <v>56.82</v>
      </c>
      <c r="L67" s="1">
        <v>126.54</v>
      </c>
      <c r="M67" s="1">
        <v>130.17599999999999</v>
      </c>
      <c r="N67" s="1">
        <v>126.42</v>
      </c>
      <c r="O67" s="1">
        <v>155.196</v>
      </c>
      <c r="P67" s="1">
        <v>153.34800000000001</v>
      </c>
      <c r="Q67" s="1">
        <v>103.06</v>
      </c>
      <c r="S67" s="1">
        <v>134.1</v>
      </c>
      <c r="T67" s="1">
        <v>118.08</v>
      </c>
      <c r="U67" s="1">
        <v>112.38</v>
      </c>
      <c r="V67" s="1">
        <v>95.207999999999998</v>
      </c>
      <c r="W67" s="1">
        <v>127.536</v>
      </c>
      <c r="X67" s="1">
        <v>103.548</v>
      </c>
      <c r="Y67" s="1">
        <v>111.42</v>
      </c>
      <c r="Z67" s="1">
        <v>171.072</v>
      </c>
      <c r="AA67" s="1">
        <v>143.964</v>
      </c>
      <c r="AB67" s="1">
        <v>133.80000000000001</v>
      </c>
      <c r="AC67" s="1">
        <v>162.876</v>
      </c>
      <c r="AD67" s="1">
        <v>159.94800000000001</v>
      </c>
      <c r="AE67" s="1">
        <v>143.38999999999999</v>
      </c>
      <c r="AG67" s="1">
        <v>9762.6480000000029</v>
      </c>
      <c r="AH67" s="1">
        <v>41949.15600000001</v>
      </c>
      <c r="AI67" s="1">
        <v>44483.159999999989</v>
      </c>
      <c r="AJ67" s="1">
        <v>44240.783999999912</v>
      </c>
      <c r="AK67" s="1">
        <v>40577.591999999968</v>
      </c>
      <c r="AL67" s="1">
        <v>41990.772000000012</v>
      </c>
      <c r="AM67" s="1">
        <v>38607.407999999967</v>
      </c>
      <c r="AN67" s="1">
        <v>51123.336000000047</v>
      </c>
      <c r="AO67" s="1">
        <v>44239.571999999956</v>
      </c>
      <c r="AP67" s="1">
        <v>47533.056000000019</v>
      </c>
      <c r="AQ67" s="1">
        <v>59745.096000000041</v>
      </c>
      <c r="AR67" s="1">
        <v>55558.415999999997</v>
      </c>
      <c r="AS67" s="1">
        <v>49088.72999999996</v>
      </c>
      <c r="AU67" s="16">
        <f t="shared" si="0"/>
        <v>46594.756499999989</v>
      </c>
      <c r="AV67" s="14">
        <f t="shared" si="1"/>
        <v>101.90233333333332</v>
      </c>
      <c r="AW67" s="14">
        <f t="shared" si="2"/>
        <v>131.93516666666665</v>
      </c>
      <c r="AX67" s="12">
        <f t="shared" si="3"/>
        <v>0.77236673062905892</v>
      </c>
      <c r="AY67" s="12">
        <f t="shared" si="4"/>
        <v>0.62671211866651466</v>
      </c>
      <c r="AZ67" s="12">
        <f t="shared" si="5"/>
        <v>0.48405159014006682</v>
      </c>
    </row>
    <row r="68" spans="1:52" s="1" customFormat="1">
      <c r="A68" s="1" t="s">
        <v>4</v>
      </c>
      <c r="B68" s="1" t="s">
        <v>5</v>
      </c>
      <c r="C68" s="1" t="s">
        <v>8</v>
      </c>
      <c r="F68" s="1">
        <v>117.1152</v>
      </c>
      <c r="G68" s="1">
        <v>112.6656</v>
      </c>
      <c r="H68" s="1">
        <v>9.2880000000000003</v>
      </c>
      <c r="I68" s="1">
        <v>74.951999999999998</v>
      </c>
      <c r="J68" s="1">
        <v>101.60639999999999</v>
      </c>
      <c r="K68" s="1">
        <v>57.931199999999997</v>
      </c>
      <c r="L68" s="1">
        <v>69.854399999999998</v>
      </c>
      <c r="M68" s="1">
        <v>100.61279999999999</v>
      </c>
      <c r="N68" s="1">
        <v>97.977599999999995</v>
      </c>
      <c r="O68" s="1">
        <v>85.665599999999998</v>
      </c>
      <c r="P68" s="1">
        <v>75.556799999999996</v>
      </c>
      <c r="Q68" s="1">
        <v>110.12</v>
      </c>
      <c r="S68" s="1">
        <v>102.5568</v>
      </c>
      <c r="T68" s="1">
        <v>119.232</v>
      </c>
      <c r="U68" s="1">
        <v>139.01759999999999</v>
      </c>
      <c r="V68" s="1">
        <v>154.56960000000001</v>
      </c>
      <c r="W68" s="1">
        <v>110.0304</v>
      </c>
      <c r="X68" s="1">
        <v>101.60639999999999</v>
      </c>
      <c r="Y68" s="1">
        <v>92.102400000000003</v>
      </c>
      <c r="Z68" s="1">
        <v>112.0176</v>
      </c>
      <c r="AA68" s="1">
        <v>130.464</v>
      </c>
      <c r="AB68" s="1">
        <v>130.16159999999999</v>
      </c>
      <c r="AC68" s="1">
        <v>139.79519999999999</v>
      </c>
      <c r="AD68" s="1">
        <v>133.22880000000001</v>
      </c>
      <c r="AE68" s="1">
        <v>136.25</v>
      </c>
      <c r="AG68" s="1">
        <v>10123.833600000005</v>
      </c>
      <c r="AH68" s="1">
        <v>30166.516800000012</v>
      </c>
      <c r="AI68" s="1">
        <v>39765.77279999997</v>
      </c>
      <c r="AJ68" s="1">
        <v>51723.619200000016</v>
      </c>
      <c r="AK68" s="1">
        <v>38570.385599999958</v>
      </c>
      <c r="AL68" s="1">
        <v>38607.710400000018</v>
      </c>
      <c r="AM68" s="1">
        <v>30490.73279999998</v>
      </c>
      <c r="AN68" s="1">
        <v>38442.556799999984</v>
      </c>
      <c r="AO68" s="1">
        <v>42252.623999999974</v>
      </c>
      <c r="AP68" s="1">
        <v>48022.113599999975</v>
      </c>
      <c r="AQ68" s="1">
        <v>53541.518399999943</v>
      </c>
      <c r="AR68" s="1">
        <v>49400.280000000028</v>
      </c>
      <c r="AS68" s="1">
        <v>42932.819999999978</v>
      </c>
      <c r="AU68" s="16">
        <f t="shared" ref="AU68:AU79" si="6">AVERAGE(AH68:AS68)</f>
        <v>41993.054199999984</v>
      </c>
      <c r="AV68" s="14">
        <f t="shared" ref="AV68:AV79" si="7">AVERAGE(F68:Q68)</f>
        <v>84.445466666666675</v>
      </c>
      <c r="AW68" s="14">
        <f t="shared" ref="AW68:AW79" si="8">AVERAGE(T68:AE68)</f>
        <v>124.87296666666667</v>
      </c>
      <c r="AX68" s="12">
        <f t="shared" ref="AX68:AX79" si="9">AV68/AW68</f>
        <v>0.67625098466735134</v>
      </c>
      <c r="AY68" s="12">
        <f t="shared" ref="AY68:AY79" si="10">AU68/(AV68*30.4*24)</f>
        <v>0.6815791508372181</v>
      </c>
      <c r="AZ68" s="12">
        <f t="shared" ref="AZ68:AZ79" si="11">AU68/(30.4*24*AW68)</f>
        <v>0.46091857188240593</v>
      </c>
    </row>
    <row r="69" spans="1:52" s="1" customFormat="1">
      <c r="A69" s="1" t="s">
        <v>4</v>
      </c>
      <c r="B69" s="1" t="s">
        <v>5</v>
      </c>
      <c r="C69" s="1" t="s">
        <v>8</v>
      </c>
      <c r="F69" s="1">
        <v>189.21</v>
      </c>
      <c r="G69" s="1">
        <v>90</v>
      </c>
      <c r="H69" s="1">
        <v>113.73</v>
      </c>
      <c r="I69" s="1">
        <v>213.39</v>
      </c>
      <c r="J69" s="1">
        <v>116.97</v>
      </c>
      <c r="K69" s="1">
        <v>56.1</v>
      </c>
      <c r="L69" s="1">
        <v>119.04</v>
      </c>
      <c r="M69" s="1">
        <v>137.82</v>
      </c>
      <c r="N69" s="1">
        <v>142.13999999999999</v>
      </c>
      <c r="O69" s="1">
        <v>203.49</v>
      </c>
      <c r="P69" s="1">
        <v>194.28</v>
      </c>
      <c r="Q69" s="1">
        <v>118.14</v>
      </c>
      <c r="S69" s="1">
        <v>177.72</v>
      </c>
      <c r="T69" s="1">
        <v>211.95</v>
      </c>
      <c r="U69" s="1">
        <v>227.85</v>
      </c>
      <c r="V69" s="1">
        <v>220.35</v>
      </c>
      <c r="W69" s="1">
        <v>231.24</v>
      </c>
      <c r="X69" s="1">
        <v>192.9</v>
      </c>
      <c r="Y69" s="1">
        <v>161.91</v>
      </c>
      <c r="Z69" s="1">
        <v>214.02</v>
      </c>
      <c r="AA69" s="1">
        <v>149.76</v>
      </c>
      <c r="AB69" s="1">
        <v>152.01</v>
      </c>
      <c r="AC69" s="1">
        <v>255.84</v>
      </c>
      <c r="AD69" s="1">
        <v>250.14</v>
      </c>
      <c r="AE69" s="1">
        <v>230.94</v>
      </c>
      <c r="AG69" s="1">
        <v>25715.250000000022</v>
      </c>
      <c r="AH69" s="1">
        <v>59700.449999999968</v>
      </c>
      <c r="AI69" s="1">
        <v>66214.260000000038</v>
      </c>
      <c r="AJ69" s="1">
        <v>66895.200000000012</v>
      </c>
      <c r="AK69" s="1">
        <v>60627.39</v>
      </c>
      <c r="AL69" s="1">
        <v>49708.980000000032</v>
      </c>
      <c r="AM69" s="1">
        <v>39227.189999999959</v>
      </c>
      <c r="AN69" s="1">
        <v>52116.05999999999</v>
      </c>
      <c r="AO69" s="1">
        <v>42542.01</v>
      </c>
      <c r="AP69" s="1">
        <v>45887.19000000001</v>
      </c>
      <c r="AQ69" s="1">
        <v>59431.439999999988</v>
      </c>
      <c r="AR69" s="1">
        <v>58208.159999999967</v>
      </c>
      <c r="AS69" s="1">
        <v>50313.99000000002</v>
      </c>
      <c r="AU69" s="16">
        <f t="shared" si="6"/>
        <v>54239.359999999993</v>
      </c>
      <c r="AV69" s="14">
        <f t="shared" si="7"/>
        <v>141.19250000000002</v>
      </c>
      <c r="AW69" s="14">
        <f t="shared" si="8"/>
        <v>208.24249999999998</v>
      </c>
      <c r="AX69" s="12">
        <f t="shared" si="9"/>
        <v>0.67801961655281717</v>
      </c>
      <c r="AY69" s="12">
        <f t="shared" si="10"/>
        <v>0.52652391642739826</v>
      </c>
      <c r="AZ69" s="12">
        <f t="shared" si="11"/>
        <v>0.35699354392199212</v>
      </c>
    </row>
    <row r="70" spans="1:52" s="1" customFormat="1">
      <c r="A70" s="1" t="s">
        <v>4</v>
      </c>
      <c r="B70" s="1" t="s">
        <v>5</v>
      </c>
      <c r="C70" s="1" t="s">
        <v>8</v>
      </c>
      <c r="F70" s="1">
        <v>149.69999999999999</v>
      </c>
      <c r="G70" s="1">
        <v>92.46</v>
      </c>
      <c r="H70" s="1">
        <v>165.12</v>
      </c>
      <c r="I70" s="1">
        <v>81.900000000000006</v>
      </c>
      <c r="J70" s="1">
        <v>140.46</v>
      </c>
      <c r="K70" s="1">
        <v>141.6</v>
      </c>
      <c r="L70" s="1">
        <v>177.84</v>
      </c>
      <c r="M70" s="1">
        <v>161.46</v>
      </c>
      <c r="N70" s="1">
        <v>144.78</v>
      </c>
      <c r="O70" s="1">
        <v>223.44</v>
      </c>
      <c r="P70" s="1">
        <v>179.28</v>
      </c>
      <c r="Q70" s="1">
        <v>100.38</v>
      </c>
      <c r="S70" s="1">
        <v>181.62</v>
      </c>
      <c r="T70" s="1">
        <v>202.08</v>
      </c>
      <c r="U70" s="1">
        <v>183.48</v>
      </c>
      <c r="V70" s="1">
        <v>199.08</v>
      </c>
      <c r="W70" s="1">
        <v>196.62</v>
      </c>
      <c r="X70" s="1">
        <v>198.9</v>
      </c>
      <c r="Y70" s="1">
        <v>212.34</v>
      </c>
      <c r="Z70" s="1">
        <v>271.62</v>
      </c>
      <c r="AA70" s="1">
        <v>168.24</v>
      </c>
      <c r="AB70" s="1">
        <v>163.26</v>
      </c>
      <c r="AC70" s="1">
        <v>259.56</v>
      </c>
      <c r="AD70" s="1">
        <v>259.14</v>
      </c>
      <c r="AE70" s="1">
        <v>236.46</v>
      </c>
      <c r="AG70" s="1">
        <v>14194.259999999998</v>
      </c>
      <c r="AH70" s="1">
        <v>65326.200000000033</v>
      </c>
      <c r="AI70" s="1">
        <v>64892.819999999978</v>
      </c>
      <c r="AJ70" s="1">
        <v>72333.540000000008</v>
      </c>
      <c r="AK70" s="1">
        <v>64050.059999999976</v>
      </c>
      <c r="AL70" s="1">
        <v>69112.98</v>
      </c>
      <c r="AM70" s="1">
        <v>70719.420000000013</v>
      </c>
      <c r="AN70" s="1">
        <v>96652.080000000075</v>
      </c>
      <c r="AO70" s="1">
        <v>71275.199999999881</v>
      </c>
      <c r="AP70" s="1">
        <v>74789.760000000053</v>
      </c>
      <c r="AQ70" s="1">
        <v>89559.539999999964</v>
      </c>
      <c r="AR70" s="1">
        <v>85208.819999999949</v>
      </c>
      <c r="AS70" s="1">
        <v>70370.939999999988</v>
      </c>
      <c r="AU70" s="16">
        <f t="shared" si="6"/>
        <v>74524.279999999984</v>
      </c>
      <c r="AV70" s="14">
        <f t="shared" si="7"/>
        <v>146.535</v>
      </c>
      <c r="AW70" s="14">
        <f t="shared" si="8"/>
        <v>212.56499999999997</v>
      </c>
      <c r="AX70" s="12">
        <f t="shared" si="9"/>
        <v>0.68936560581469208</v>
      </c>
      <c r="AY70" s="12">
        <f t="shared" si="10"/>
        <v>0.69706229994750069</v>
      </c>
      <c r="AZ70" s="12">
        <f t="shared" si="11"/>
        <v>0.48053077469389133</v>
      </c>
    </row>
    <row r="71" spans="1:52" s="1" customFormat="1">
      <c r="A71" s="1" t="s">
        <v>4</v>
      </c>
      <c r="B71" s="1" t="s">
        <v>5</v>
      </c>
      <c r="C71" s="1" t="s">
        <v>6</v>
      </c>
      <c r="F71" s="1">
        <v>25.044</v>
      </c>
      <c r="G71" s="1">
        <v>29.952000000000002</v>
      </c>
      <c r="H71" s="1">
        <v>34.991999999999997</v>
      </c>
      <c r="I71" s="1">
        <v>19.068000000000001</v>
      </c>
      <c r="J71" s="1">
        <v>20.507999999999999</v>
      </c>
      <c r="K71" s="1">
        <v>17.292000000000002</v>
      </c>
      <c r="L71" s="1">
        <v>28.32</v>
      </c>
      <c r="M71" s="1">
        <v>28.091999999999999</v>
      </c>
      <c r="N71" s="1">
        <v>28.164000000000001</v>
      </c>
      <c r="O71" s="1">
        <v>35.868000000000002</v>
      </c>
      <c r="P71" s="1">
        <v>43.451999999999998</v>
      </c>
      <c r="Q71" s="1">
        <v>25.57</v>
      </c>
      <c r="S71" s="1">
        <v>44.723999999999997</v>
      </c>
      <c r="T71" s="1">
        <v>43.356000000000002</v>
      </c>
      <c r="U71" s="1">
        <v>38.28</v>
      </c>
      <c r="V71" s="1">
        <v>45.287999999999997</v>
      </c>
      <c r="W71" s="1">
        <v>47.951999999999998</v>
      </c>
      <c r="X71" s="1">
        <v>38.340000000000003</v>
      </c>
      <c r="Y71" s="1">
        <v>24.78</v>
      </c>
      <c r="Z71" s="1">
        <v>43.463999999999999</v>
      </c>
      <c r="AA71" s="1">
        <v>45.42</v>
      </c>
      <c r="AB71" s="1">
        <v>42.276000000000003</v>
      </c>
      <c r="AC71" s="1">
        <v>49.271999999999998</v>
      </c>
      <c r="AD71" s="1">
        <v>46.223999999999997</v>
      </c>
      <c r="AE71" s="1">
        <v>38.24</v>
      </c>
      <c r="AG71" s="1">
        <v>3306.5040000000013</v>
      </c>
      <c r="AH71" s="1">
        <v>10936.47599999999</v>
      </c>
      <c r="AI71" s="1">
        <v>14060.375999999995</v>
      </c>
      <c r="AJ71" s="1">
        <v>15815.736000000014</v>
      </c>
      <c r="AK71" s="1">
        <v>11789.17199999999</v>
      </c>
      <c r="AL71" s="1">
        <v>11106.336000000027</v>
      </c>
      <c r="AM71" s="1">
        <v>8457.8040000000019</v>
      </c>
      <c r="AN71" s="1">
        <v>12557.999999999998</v>
      </c>
      <c r="AO71" s="1">
        <v>13716.576000000014</v>
      </c>
      <c r="AP71" s="1">
        <v>11841.959999999995</v>
      </c>
      <c r="AQ71" s="1">
        <v>14295.707999999997</v>
      </c>
      <c r="AR71" s="1">
        <v>12703.823999999993</v>
      </c>
      <c r="AS71" s="1">
        <v>11978.869999999984</v>
      </c>
      <c r="AU71" s="16">
        <f t="shared" si="6"/>
        <v>12438.403166666665</v>
      </c>
      <c r="AV71" s="14">
        <f t="shared" si="7"/>
        <v>28.026833333333329</v>
      </c>
      <c r="AW71" s="14">
        <f t="shared" si="8"/>
        <v>41.907666666666664</v>
      </c>
      <c r="AX71" s="12">
        <f t="shared" si="9"/>
        <v>0.66877580076835574</v>
      </c>
      <c r="AY71" s="12">
        <f t="shared" si="10"/>
        <v>0.60828313179558402</v>
      </c>
      <c r="AZ71" s="12">
        <f t="shared" si="11"/>
        <v>0.40680503856047501</v>
      </c>
    </row>
    <row r="72" spans="1:52" s="1" customFormat="1">
      <c r="A72" s="1" t="s">
        <v>4</v>
      </c>
      <c r="B72" s="1" t="s">
        <v>5</v>
      </c>
      <c r="C72" s="1" t="s">
        <v>6</v>
      </c>
      <c r="F72" s="1">
        <v>124.8</v>
      </c>
      <c r="G72" s="1">
        <v>97.41</v>
      </c>
      <c r="H72" s="1">
        <v>105.96</v>
      </c>
      <c r="I72" s="1">
        <v>123.72</v>
      </c>
      <c r="J72" s="1">
        <v>126.54</v>
      </c>
      <c r="K72" s="1">
        <v>94.2</v>
      </c>
      <c r="L72" s="1">
        <v>82.2</v>
      </c>
      <c r="M72" s="1">
        <v>137.63999999999999</v>
      </c>
      <c r="N72" s="1">
        <v>163.68</v>
      </c>
      <c r="O72" s="1">
        <v>180.63</v>
      </c>
      <c r="P72" s="1">
        <v>144.30000000000001</v>
      </c>
      <c r="Q72" s="1">
        <v>109.2</v>
      </c>
      <c r="S72" s="1">
        <v>195.81</v>
      </c>
      <c r="T72" s="1">
        <v>161.97</v>
      </c>
      <c r="U72" s="1">
        <v>143.85</v>
      </c>
      <c r="V72" s="1">
        <v>145.71</v>
      </c>
      <c r="W72" s="1">
        <v>140.22</v>
      </c>
      <c r="X72" s="1">
        <v>134.61000000000001</v>
      </c>
      <c r="Y72" s="1">
        <v>145.86000000000001</v>
      </c>
      <c r="Z72" s="1">
        <v>203.07</v>
      </c>
      <c r="AA72" s="1">
        <v>179.85</v>
      </c>
      <c r="AB72" s="1">
        <v>173.49</v>
      </c>
      <c r="AC72" s="1">
        <v>217.59</v>
      </c>
      <c r="AD72" s="1">
        <v>215.43</v>
      </c>
      <c r="AE72" s="1">
        <v>202.02</v>
      </c>
      <c r="AG72" s="1">
        <v>39093.810000000012</v>
      </c>
      <c r="AH72" s="1">
        <v>47121.9</v>
      </c>
      <c r="AI72" s="1">
        <v>48562.680000000037</v>
      </c>
      <c r="AJ72" s="1">
        <v>53008.110000000022</v>
      </c>
      <c r="AK72" s="1">
        <v>45691.949999999968</v>
      </c>
      <c r="AL72" s="1">
        <v>49469.340000000011</v>
      </c>
      <c r="AM72" s="1">
        <v>43490.129999999968</v>
      </c>
      <c r="AN72" s="1">
        <v>62918.699999999961</v>
      </c>
      <c r="AO72" s="1">
        <v>58799.039999999979</v>
      </c>
      <c r="AP72" s="1">
        <v>68638.950000000012</v>
      </c>
      <c r="AQ72" s="1">
        <v>74623.049999999945</v>
      </c>
      <c r="AR72" s="1">
        <v>70595.51999999996</v>
      </c>
      <c r="AS72" s="1">
        <v>62362.680000000051</v>
      </c>
      <c r="AU72" s="16">
        <f t="shared" si="6"/>
        <v>57106.837499999994</v>
      </c>
      <c r="AV72" s="14">
        <f t="shared" si="7"/>
        <v>124.19000000000001</v>
      </c>
      <c r="AW72" s="14">
        <f t="shared" si="8"/>
        <v>171.9725</v>
      </c>
      <c r="AX72" s="12">
        <f t="shared" si="9"/>
        <v>0.7221503438049689</v>
      </c>
      <c r="AY72" s="12">
        <f t="shared" si="10"/>
        <v>0.63025551958268522</v>
      </c>
      <c r="AZ72" s="12">
        <f t="shared" si="11"/>
        <v>0.45513924015161544</v>
      </c>
    </row>
    <row r="73" spans="1:52" s="1" customFormat="1">
      <c r="A73" s="1" t="s">
        <v>4</v>
      </c>
      <c r="B73" s="1" t="s">
        <v>5</v>
      </c>
      <c r="C73" s="1" t="s">
        <v>6</v>
      </c>
      <c r="F73" s="1">
        <v>16.8</v>
      </c>
      <c r="G73" s="1">
        <v>29.6</v>
      </c>
      <c r="H73" s="1">
        <v>30.4</v>
      </c>
      <c r="I73" s="1">
        <v>30.4</v>
      </c>
      <c r="J73" s="1">
        <v>29.6</v>
      </c>
      <c r="K73" s="1">
        <v>19.2</v>
      </c>
      <c r="L73" s="1">
        <v>2.4</v>
      </c>
      <c r="M73" s="1">
        <v>0.8</v>
      </c>
      <c r="N73" s="1">
        <v>0</v>
      </c>
      <c r="O73" s="1">
        <v>0</v>
      </c>
      <c r="P73" s="1">
        <v>1.6</v>
      </c>
      <c r="Q73" s="1">
        <v>0</v>
      </c>
      <c r="S73" s="1">
        <v>62.4</v>
      </c>
      <c r="T73" s="1">
        <v>67.2</v>
      </c>
      <c r="U73" s="1">
        <v>35.200000000000003</v>
      </c>
      <c r="V73" s="1">
        <v>90.4</v>
      </c>
      <c r="W73" s="1">
        <v>95.2</v>
      </c>
      <c r="X73" s="1">
        <v>96</v>
      </c>
      <c r="Y73" s="1">
        <v>96.8</v>
      </c>
      <c r="Z73" s="1">
        <v>65.599999999999994</v>
      </c>
      <c r="AA73" s="1">
        <v>10.4</v>
      </c>
      <c r="AB73" s="1">
        <v>4.8</v>
      </c>
      <c r="AC73" s="1">
        <v>17.600000000000001</v>
      </c>
      <c r="AD73" s="1">
        <v>14.4</v>
      </c>
      <c r="AE73" s="1">
        <v>64</v>
      </c>
      <c r="AG73" s="1">
        <v>1465.599999999999</v>
      </c>
      <c r="AH73" s="1">
        <v>11605.600000000022</v>
      </c>
      <c r="AI73" s="1">
        <v>20419.999999999949</v>
      </c>
      <c r="AJ73" s="1">
        <v>21331.199999999997</v>
      </c>
      <c r="AK73" s="1">
        <v>17903.999999999945</v>
      </c>
      <c r="AL73" s="1">
        <v>21064.800000000003</v>
      </c>
      <c r="AM73" s="1">
        <v>13670.399999999998</v>
      </c>
      <c r="AN73" s="1">
        <v>2889.6000000000236</v>
      </c>
      <c r="AO73" s="1">
        <v>423.20000000000078</v>
      </c>
      <c r="AP73" s="1">
        <v>175.20000000000013</v>
      </c>
      <c r="AQ73" s="1">
        <v>332.80000000000024</v>
      </c>
      <c r="AR73" s="1">
        <v>920.79999999999893</v>
      </c>
      <c r="AS73" s="1">
        <v>3249.6000000000035</v>
      </c>
      <c r="AU73" s="16">
        <f t="shared" si="6"/>
        <v>9498.9333333333288</v>
      </c>
      <c r="AV73" s="14">
        <f t="shared" si="7"/>
        <v>13.4</v>
      </c>
      <c r="AW73" s="14">
        <f t="shared" si="8"/>
        <v>54.79999999999999</v>
      </c>
      <c r="AX73" s="12">
        <f t="shared" si="9"/>
        <v>0.24452554744525554</v>
      </c>
      <c r="AY73" s="12">
        <f t="shared" si="10"/>
        <v>0.97159487649471898</v>
      </c>
      <c r="AZ73" s="12">
        <f t="shared" si="11"/>
        <v>0.2375797690698766</v>
      </c>
    </row>
    <row r="74" spans="1:52" s="1" customFormat="1">
      <c r="A74" s="1" t="s">
        <v>4</v>
      </c>
      <c r="B74" s="1" t="s">
        <v>5</v>
      </c>
      <c r="C74" s="1" t="s">
        <v>8</v>
      </c>
      <c r="F74" s="1">
        <v>190.77</v>
      </c>
      <c r="G74" s="1">
        <v>77.64</v>
      </c>
      <c r="H74" s="1">
        <v>233.43</v>
      </c>
      <c r="I74" s="1">
        <v>208.5</v>
      </c>
      <c r="J74" s="1">
        <v>196.89</v>
      </c>
      <c r="K74" s="1">
        <v>51.51</v>
      </c>
      <c r="L74" s="1">
        <v>68.040000000000006</v>
      </c>
      <c r="M74" s="1">
        <v>52.14</v>
      </c>
      <c r="N74" s="1">
        <v>76.05</v>
      </c>
      <c r="O74" s="1">
        <v>144.41999999999999</v>
      </c>
      <c r="P74" s="1">
        <v>134.52000000000001</v>
      </c>
      <c r="Q74" s="1">
        <v>69.03</v>
      </c>
      <c r="S74" s="1">
        <v>170.34</v>
      </c>
      <c r="T74" s="1">
        <v>199.83</v>
      </c>
      <c r="U74" s="1">
        <v>214.02</v>
      </c>
      <c r="V74" s="1">
        <v>250.2</v>
      </c>
      <c r="W74" s="1">
        <v>226.62</v>
      </c>
      <c r="X74" s="1">
        <v>197.97</v>
      </c>
      <c r="Y74" s="1">
        <v>195.9</v>
      </c>
      <c r="Z74" s="1">
        <v>163.53</v>
      </c>
      <c r="AA74" s="1">
        <v>122.31</v>
      </c>
      <c r="AB74" s="1">
        <v>121.71</v>
      </c>
      <c r="AC74" s="1">
        <v>195.39</v>
      </c>
      <c r="AD74" s="1">
        <v>192</v>
      </c>
      <c r="AE74" s="1">
        <v>168.39</v>
      </c>
      <c r="AG74" s="1">
        <v>21766.409999999993</v>
      </c>
      <c r="AH74" s="1">
        <v>44025.510000000017</v>
      </c>
      <c r="AI74" s="1">
        <v>49123.800000000047</v>
      </c>
      <c r="AJ74" s="1">
        <v>66959.160000000076</v>
      </c>
      <c r="AK74" s="1">
        <v>48354.060000000034</v>
      </c>
      <c r="AL74" s="1">
        <v>50500.529999999977</v>
      </c>
      <c r="AM74" s="1">
        <v>38045.310000000027</v>
      </c>
      <c r="AN74" s="1">
        <v>47010.029999999992</v>
      </c>
      <c r="AO74" s="1">
        <v>31660.860000000041</v>
      </c>
      <c r="AP74" s="1">
        <v>37642.860000000022</v>
      </c>
      <c r="AQ74" s="1">
        <v>54153.99</v>
      </c>
      <c r="AR74" s="1">
        <v>52275.090000000047</v>
      </c>
      <c r="AS74" s="1">
        <v>41906.340000000047</v>
      </c>
      <c r="AU74" s="16">
        <f t="shared" si="6"/>
        <v>46804.79500000002</v>
      </c>
      <c r="AV74" s="14">
        <f t="shared" si="7"/>
        <v>125.245</v>
      </c>
      <c r="AW74" s="14">
        <f t="shared" si="8"/>
        <v>187.32249999999999</v>
      </c>
      <c r="AX74" s="12">
        <f t="shared" si="9"/>
        <v>0.66860628061231309</v>
      </c>
      <c r="AY74" s="12">
        <f t="shared" si="10"/>
        <v>0.51220654665977516</v>
      </c>
      <c r="AZ74" s="12">
        <f t="shared" si="11"/>
        <v>0.34246451406746942</v>
      </c>
    </row>
    <row r="75" spans="1:52" s="1" customFormat="1">
      <c r="A75" s="1" t="s">
        <v>4</v>
      </c>
      <c r="B75" s="1" t="s">
        <v>5</v>
      </c>
      <c r="C75" s="1" t="s">
        <v>8</v>
      </c>
      <c r="E75" s="1">
        <v>78.78</v>
      </c>
      <c r="F75" s="1">
        <v>185.82</v>
      </c>
      <c r="G75" s="1">
        <v>148.97999999999999</v>
      </c>
      <c r="H75" s="1">
        <v>148.5</v>
      </c>
      <c r="I75" s="1">
        <v>122.76</v>
      </c>
      <c r="J75" s="1">
        <v>143.22</v>
      </c>
      <c r="K75" s="1">
        <v>107.46</v>
      </c>
      <c r="L75" s="1">
        <v>52.56</v>
      </c>
      <c r="M75" s="1">
        <v>43.56</v>
      </c>
      <c r="N75" s="1">
        <v>73.02</v>
      </c>
      <c r="O75" s="1">
        <v>86.1</v>
      </c>
      <c r="P75" s="1">
        <v>80.7</v>
      </c>
      <c r="Q75" s="1">
        <v>27.9</v>
      </c>
      <c r="S75" s="1">
        <v>193.62</v>
      </c>
      <c r="T75" s="1">
        <v>202.26</v>
      </c>
      <c r="U75" s="1">
        <v>231.3</v>
      </c>
      <c r="V75" s="1">
        <v>246.66</v>
      </c>
      <c r="W75" s="1">
        <v>200.34</v>
      </c>
      <c r="X75" s="1">
        <v>171.9</v>
      </c>
      <c r="Y75" s="1">
        <v>169.2</v>
      </c>
      <c r="Z75" s="1">
        <v>199.62</v>
      </c>
      <c r="AA75" s="1">
        <v>124.98</v>
      </c>
      <c r="AB75" s="1">
        <v>122.76</v>
      </c>
      <c r="AC75" s="1">
        <v>226.14</v>
      </c>
      <c r="AD75" s="1">
        <v>227.1</v>
      </c>
      <c r="AE75" s="1">
        <v>213.48</v>
      </c>
      <c r="AG75" s="1">
        <v>45636.300000000032</v>
      </c>
      <c r="AH75" s="1">
        <v>42988.440000000017</v>
      </c>
      <c r="AI75" s="1">
        <v>44262.420000000013</v>
      </c>
      <c r="AJ75" s="1">
        <v>53910.18</v>
      </c>
      <c r="AK75" s="1">
        <v>45823.379999999954</v>
      </c>
      <c r="AL75" s="1">
        <v>48424.920000000042</v>
      </c>
      <c r="AM75" s="1">
        <v>41503.319999999985</v>
      </c>
      <c r="AN75" s="1">
        <v>51992.220000000059</v>
      </c>
      <c r="AO75" s="1">
        <v>39341.039999999979</v>
      </c>
      <c r="AP75" s="1">
        <v>39459.059999999976</v>
      </c>
      <c r="AQ75" s="1">
        <v>55630.44000000001</v>
      </c>
      <c r="AR75" s="1">
        <v>50182.679999999978</v>
      </c>
      <c r="AS75" s="1">
        <v>48965.279999999992</v>
      </c>
      <c r="AU75" s="16">
        <f t="shared" si="6"/>
        <v>46873.615000000013</v>
      </c>
      <c r="AV75" s="14">
        <f t="shared" si="7"/>
        <v>101.71499999999999</v>
      </c>
      <c r="AW75" s="14">
        <f t="shared" si="8"/>
        <v>194.64500000000001</v>
      </c>
      <c r="AX75" s="12">
        <f t="shared" si="9"/>
        <v>0.52256672403606552</v>
      </c>
      <c r="AY75" s="12">
        <f t="shared" si="10"/>
        <v>0.6316239944383647</v>
      </c>
      <c r="AZ75" s="12">
        <f t="shared" si="11"/>
        <v>0.3300656815962304</v>
      </c>
    </row>
    <row r="76" spans="1:52" s="1" customFormat="1">
      <c r="A76" s="1" t="s">
        <v>4</v>
      </c>
      <c r="B76" s="1" t="s">
        <v>5</v>
      </c>
      <c r="C76" s="1" t="s">
        <v>8</v>
      </c>
      <c r="F76" s="1">
        <v>223.02</v>
      </c>
      <c r="G76" s="1">
        <v>232.56</v>
      </c>
      <c r="H76" s="1">
        <v>300</v>
      </c>
      <c r="I76" s="1">
        <v>252.51</v>
      </c>
      <c r="J76" s="1">
        <v>219.69</v>
      </c>
      <c r="K76" s="1">
        <v>185.73</v>
      </c>
      <c r="L76" s="1">
        <v>115.2</v>
      </c>
      <c r="M76" s="1">
        <v>98.49</v>
      </c>
      <c r="N76" s="1">
        <v>112.2</v>
      </c>
      <c r="O76" s="1">
        <v>125.1</v>
      </c>
      <c r="P76" s="1">
        <v>132.38999999999999</v>
      </c>
      <c r="Q76" s="1">
        <v>94.77</v>
      </c>
      <c r="S76" s="1">
        <v>257.55</v>
      </c>
      <c r="T76" s="1">
        <v>246.18</v>
      </c>
      <c r="U76" s="1">
        <v>282.39</v>
      </c>
      <c r="V76" s="1">
        <v>343.92</v>
      </c>
      <c r="W76" s="1">
        <v>306.20999999999998</v>
      </c>
      <c r="X76" s="1">
        <v>252.3</v>
      </c>
      <c r="Y76" s="1">
        <v>256.70999999999998</v>
      </c>
      <c r="Z76" s="1">
        <v>196.2</v>
      </c>
      <c r="AA76" s="1">
        <v>156.9</v>
      </c>
      <c r="AB76" s="1">
        <v>124.11</v>
      </c>
      <c r="AC76" s="1">
        <v>202.35</v>
      </c>
      <c r="AD76" s="1">
        <v>210.48</v>
      </c>
      <c r="AE76" s="1">
        <v>232.8</v>
      </c>
      <c r="AG76" s="1">
        <v>28184.09999999998</v>
      </c>
      <c r="AH76" s="1">
        <v>64570.259999999915</v>
      </c>
      <c r="AI76" s="1">
        <v>83294.430000000008</v>
      </c>
      <c r="AJ76" s="1">
        <v>104820.02999999997</v>
      </c>
      <c r="AK76" s="1">
        <v>77822.789999999906</v>
      </c>
      <c r="AL76" s="1">
        <v>82580.699999999983</v>
      </c>
      <c r="AM76" s="1">
        <v>66682.139999999941</v>
      </c>
      <c r="AN76" s="1">
        <v>73310.280000000013</v>
      </c>
      <c r="AO76" s="1">
        <v>59793.90000000006</v>
      </c>
      <c r="AP76" s="1">
        <v>57282.210000000021</v>
      </c>
      <c r="AQ76" s="1">
        <v>68901.870000000024</v>
      </c>
      <c r="AR76" s="1">
        <v>70500.62999999999</v>
      </c>
      <c r="AS76" s="1">
        <v>64325.760000000017</v>
      </c>
      <c r="AU76" s="16">
        <f t="shared" si="6"/>
        <v>72823.749999999985</v>
      </c>
      <c r="AV76" s="14">
        <f t="shared" si="7"/>
        <v>174.30499999999998</v>
      </c>
      <c r="AW76" s="14">
        <f t="shared" si="8"/>
        <v>234.21250000000001</v>
      </c>
      <c r="AX76" s="12">
        <f t="shared" si="9"/>
        <v>0.74421732401131435</v>
      </c>
      <c r="AY76" s="12">
        <f t="shared" si="10"/>
        <v>0.57263563201124057</v>
      </c>
      <c r="AZ76" s="12">
        <f t="shared" si="11"/>
        <v>0.42616535768893332</v>
      </c>
    </row>
    <row r="77" spans="1:52" s="1" customFormat="1">
      <c r="A77" s="1" t="s">
        <v>4</v>
      </c>
      <c r="B77" s="1" t="s">
        <v>5</v>
      </c>
      <c r="C77" s="1" t="s">
        <v>8</v>
      </c>
      <c r="E77" s="1">
        <v>56.718000000000004</v>
      </c>
      <c r="F77" s="1">
        <v>149.61600000000001</v>
      </c>
      <c r="G77" s="1">
        <v>148.536</v>
      </c>
      <c r="H77" s="1">
        <v>174.40199999999999</v>
      </c>
      <c r="I77" s="1">
        <v>158.38200000000001</v>
      </c>
      <c r="J77" s="1">
        <v>141.22800000000001</v>
      </c>
      <c r="K77" s="1">
        <v>88.11</v>
      </c>
      <c r="L77" s="1">
        <v>34.218000000000004</v>
      </c>
      <c r="M77" s="1">
        <v>54.432000000000002</v>
      </c>
      <c r="N77" s="1">
        <v>70.938000000000002</v>
      </c>
      <c r="O77" s="1">
        <v>96.641999999999996</v>
      </c>
      <c r="P77" s="1">
        <v>98.64</v>
      </c>
      <c r="Q77" s="1">
        <v>83.86</v>
      </c>
      <c r="S77" s="1">
        <v>245.322</v>
      </c>
      <c r="T77" s="1">
        <v>174.54599999999999</v>
      </c>
      <c r="U77" s="1">
        <v>181.26</v>
      </c>
      <c r="V77" s="1">
        <v>190.24199999999999</v>
      </c>
      <c r="W77" s="1">
        <v>179.1</v>
      </c>
      <c r="X77" s="1">
        <v>190.78200000000001</v>
      </c>
      <c r="Y77" s="1">
        <v>171.50399999999999</v>
      </c>
      <c r="Z77" s="1">
        <v>235.27799999999999</v>
      </c>
      <c r="AA77" s="1">
        <v>200.304</v>
      </c>
      <c r="AB77" s="1">
        <v>175.608</v>
      </c>
      <c r="AC77" s="1">
        <v>266.238</v>
      </c>
      <c r="AD77" s="1">
        <v>275.18400000000003</v>
      </c>
      <c r="AE77" s="1">
        <v>259.06</v>
      </c>
      <c r="AG77" s="1">
        <v>44541.810000000005</v>
      </c>
      <c r="AH77" s="1">
        <v>39838.284000000043</v>
      </c>
      <c r="AI77" s="1">
        <v>39493.638000000043</v>
      </c>
      <c r="AJ77" s="1">
        <v>43916.615999999951</v>
      </c>
      <c r="AK77" s="1">
        <v>36810.827999999987</v>
      </c>
      <c r="AL77" s="1">
        <v>38826.881999999991</v>
      </c>
      <c r="AM77" s="1">
        <v>34740.683999999957</v>
      </c>
      <c r="AN77" s="1">
        <v>48069.90000000006</v>
      </c>
      <c r="AO77" s="1">
        <v>40010.129999999983</v>
      </c>
      <c r="AP77" s="1">
        <v>38477.879999999961</v>
      </c>
      <c r="AQ77" s="1">
        <v>50543.92800000008</v>
      </c>
      <c r="AR77" s="1">
        <v>50288.993999999977</v>
      </c>
      <c r="AS77" s="1">
        <v>44316.790000000008</v>
      </c>
      <c r="AU77" s="16">
        <f t="shared" si="6"/>
        <v>42111.212833333331</v>
      </c>
      <c r="AV77" s="14">
        <f t="shared" si="7"/>
        <v>108.25033333333333</v>
      </c>
      <c r="AW77" s="14">
        <f t="shared" si="8"/>
        <v>208.25883333333334</v>
      </c>
      <c r="AX77" s="12">
        <f t="shared" si="9"/>
        <v>0.51978747600141806</v>
      </c>
      <c r="AY77" s="12">
        <f t="shared" si="10"/>
        <v>0.53319207033018601</v>
      </c>
      <c r="AZ77" s="12">
        <f t="shared" si="11"/>
        <v>0.27714656046089803</v>
      </c>
    </row>
    <row r="78" spans="1:52" s="1" customFormat="1">
      <c r="A78" s="1" t="s">
        <v>4</v>
      </c>
      <c r="B78" s="1" t="s">
        <v>5</v>
      </c>
      <c r="C78" s="1" t="s">
        <v>8</v>
      </c>
      <c r="E78" s="1">
        <v>43.244999999999997</v>
      </c>
      <c r="F78" s="1">
        <v>111.825</v>
      </c>
      <c r="G78" s="1">
        <v>118.30500000000001</v>
      </c>
      <c r="H78" s="1">
        <v>126</v>
      </c>
      <c r="I78" s="1">
        <v>146.97</v>
      </c>
      <c r="J78" s="1">
        <v>112.41</v>
      </c>
      <c r="K78" s="1">
        <v>86.805000000000007</v>
      </c>
      <c r="L78" s="1">
        <v>58.274999999999999</v>
      </c>
      <c r="M78" s="1">
        <v>63.45</v>
      </c>
      <c r="N78" s="1">
        <v>63.765000000000001</v>
      </c>
      <c r="O78" s="1">
        <v>122.175</v>
      </c>
      <c r="P78" s="1">
        <v>80.64</v>
      </c>
      <c r="Q78" s="1">
        <v>47.07</v>
      </c>
      <c r="S78" s="1">
        <v>166.68</v>
      </c>
      <c r="T78" s="1">
        <v>175.05</v>
      </c>
      <c r="U78" s="1">
        <v>192.465</v>
      </c>
      <c r="V78" s="1">
        <v>221.44499999999999</v>
      </c>
      <c r="W78" s="1">
        <v>212.76</v>
      </c>
      <c r="X78" s="1">
        <v>196.155</v>
      </c>
      <c r="Y78" s="1">
        <v>189.27</v>
      </c>
      <c r="Z78" s="1">
        <v>186.255</v>
      </c>
      <c r="AA78" s="1">
        <v>135.67500000000001</v>
      </c>
      <c r="AB78" s="1">
        <v>122.715</v>
      </c>
      <c r="AC78" s="1">
        <v>237.06</v>
      </c>
      <c r="AD78" s="1">
        <v>211.72499999999999</v>
      </c>
      <c r="AE78" s="1">
        <v>197.82</v>
      </c>
      <c r="AG78" s="1">
        <v>40840.649999999972</v>
      </c>
      <c r="AH78" s="1">
        <v>41988.77999999997</v>
      </c>
      <c r="AI78" s="1">
        <v>43237.664999999986</v>
      </c>
      <c r="AJ78" s="1">
        <v>50997.329999999987</v>
      </c>
      <c r="AK78" s="1">
        <v>44249.67</v>
      </c>
      <c r="AL78" s="1">
        <v>46615.410000000033</v>
      </c>
      <c r="AM78" s="1">
        <v>42096.959999999985</v>
      </c>
      <c r="AN78" s="1">
        <v>47647.53000000005</v>
      </c>
      <c r="AO78" s="1">
        <v>35674.47</v>
      </c>
      <c r="AP78" s="1">
        <v>35782.649999999965</v>
      </c>
      <c r="AQ78" s="1">
        <v>54493.740000000005</v>
      </c>
      <c r="AR78" s="1">
        <v>53493.119999999974</v>
      </c>
      <c r="AS78" s="1">
        <v>52284.349999999955</v>
      </c>
      <c r="AU78" s="16">
        <f t="shared" si="6"/>
        <v>45713.472916666651</v>
      </c>
      <c r="AV78" s="14">
        <f t="shared" si="7"/>
        <v>94.807500000000005</v>
      </c>
      <c r="AW78" s="14">
        <f t="shared" si="8"/>
        <v>189.86625000000001</v>
      </c>
      <c r="AX78" s="12">
        <f t="shared" si="9"/>
        <v>0.49933835002271337</v>
      </c>
      <c r="AY78" s="12">
        <f t="shared" si="10"/>
        <v>0.66087100252812969</v>
      </c>
      <c r="AZ78" s="12">
        <f t="shared" si="11"/>
        <v>0.32999823598025269</v>
      </c>
    </row>
    <row r="79" spans="1:52" s="1" customFormat="1">
      <c r="A79" s="1" t="s">
        <v>4</v>
      </c>
      <c r="B79" s="1" t="s">
        <v>5</v>
      </c>
      <c r="C79" s="1" t="s">
        <v>6</v>
      </c>
      <c r="E79" s="1">
        <v>135.50399999999999</v>
      </c>
      <c r="F79" s="1">
        <v>71.951999999999998</v>
      </c>
      <c r="G79" s="1">
        <v>99.48</v>
      </c>
      <c r="H79" s="1">
        <v>136.19999999999999</v>
      </c>
      <c r="I79" s="1">
        <v>110.42400000000001</v>
      </c>
      <c r="J79" s="1">
        <v>64.847999999999999</v>
      </c>
      <c r="K79" s="1">
        <v>49.56</v>
      </c>
      <c r="L79" s="1">
        <v>81.744</v>
      </c>
      <c r="M79" s="1">
        <v>108.72</v>
      </c>
      <c r="N79" s="1">
        <v>134.44800000000001</v>
      </c>
      <c r="O79" s="1">
        <v>146.376</v>
      </c>
      <c r="P79" s="1">
        <v>152.376</v>
      </c>
      <c r="Q79" s="1">
        <v>132.66999999999999</v>
      </c>
      <c r="S79" s="1">
        <v>152.83199999999999</v>
      </c>
      <c r="T79" s="1">
        <v>117.84</v>
      </c>
      <c r="U79" s="1">
        <v>130.22399999999999</v>
      </c>
      <c r="V79" s="1">
        <v>139.464</v>
      </c>
      <c r="W79" s="1">
        <v>125.208</v>
      </c>
      <c r="X79" s="1">
        <v>116.928</v>
      </c>
      <c r="Y79" s="1">
        <v>111.91200000000001</v>
      </c>
      <c r="Z79" s="1">
        <v>169.84800000000001</v>
      </c>
      <c r="AA79" s="1">
        <v>121.92</v>
      </c>
      <c r="AB79" s="1">
        <v>134.44800000000001</v>
      </c>
      <c r="AC79" s="1">
        <v>168.98400000000001</v>
      </c>
      <c r="AD79" s="1">
        <v>174.50399999999999</v>
      </c>
      <c r="AE79" s="1">
        <v>150.02000000000001</v>
      </c>
      <c r="AG79" s="1">
        <v>46078.247999999949</v>
      </c>
      <c r="AH79" s="1">
        <v>39675.264000000003</v>
      </c>
      <c r="AI79" s="1">
        <v>46151.783999999992</v>
      </c>
      <c r="AJ79" s="1">
        <v>41081.448000000033</v>
      </c>
      <c r="AK79" s="1">
        <v>33336.072000000015</v>
      </c>
      <c r="AL79" s="1">
        <v>34941.840000000018</v>
      </c>
      <c r="AM79" s="1">
        <v>31769.567999999996</v>
      </c>
      <c r="AN79" s="1">
        <v>45669.480000000018</v>
      </c>
      <c r="AO79" s="1">
        <v>41807.135999999984</v>
      </c>
      <c r="AP79" s="1">
        <v>44483.592000000011</v>
      </c>
      <c r="AQ79" s="1">
        <v>52214.471999999987</v>
      </c>
      <c r="AR79" s="1">
        <v>48757.944000000018</v>
      </c>
      <c r="AS79" s="1">
        <v>41363.829999999958</v>
      </c>
      <c r="AU79" s="16">
        <f t="shared" si="6"/>
        <v>41771.035833333335</v>
      </c>
      <c r="AV79" s="14">
        <f t="shared" si="7"/>
        <v>107.39983333333335</v>
      </c>
      <c r="AW79" s="14">
        <f t="shared" si="8"/>
        <v>138.44166666666666</v>
      </c>
      <c r="AX79" s="12">
        <f t="shared" si="9"/>
        <v>0.77577680130018678</v>
      </c>
      <c r="AY79" s="12">
        <f t="shared" si="10"/>
        <v>0.53307315473784456</v>
      </c>
      <c r="AZ79" s="12">
        <f t="shared" si="11"/>
        <v>0.41354578684152454</v>
      </c>
    </row>
    <row r="80" spans="1:52">
      <c r="AV80" s="15"/>
      <c r="AW80" s="15"/>
    </row>
    <row r="81" spans="47:52">
      <c r="AU81" s="16">
        <f>AVERAGE(AU3:AU79)</f>
        <v>46327.593961255399</v>
      </c>
      <c r="AV81" s="15">
        <f>AVERAGE(AV3:AV79)</f>
        <v>99.886341883116899</v>
      </c>
      <c r="AW81" s="15">
        <f>AVERAGE(AW3:AW79)</f>
        <v>152.08853135576544</v>
      </c>
      <c r="AX81" s="1">
        <f t="shared" ref="AX81" si="12">AV81/AW81</f>
        <v>0.65676445812645001</v>
      </c>
      <c r="AY81" s="12">
        <f t="shared" ref="AY81" si="13">AU81/(AV81*30.4*24)</f>
        <v>0.63569502394475241</v>
      </c>
      <c r="AZ81" s="12">
        <f t="shared" ref="AZ81" si="14">AU81/(30.4*24*AW81)</f>
        <v>0.41750189793475606</v>
      </c>
    </row>
  </sheetData>
  <pageMargins left="0.7" right="0.7" top="0.75" bottom="0.75" header="0.3" footer="0.3"/>
  <pageSetup scale="58" fitToWidth="0" orientation="portrait" r:id="rId1"/>
  <headerFooter>
    <oddHeader>&amp;R&amp;"Times New Roman,Bold"&amp;10Case No. 2018-00295
Attachment 2 to Response to KSBA-2 Question No. 7
Page &amp;P of &amp;N
Conroy / Seelye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F85"/>
  <sheetViews>
    <sheetView zoomScaleNormal="100" workbookViewId="0"/>
  </sheetViews>
  <sheetFormatPr defaultRowHeight="15"/>
  <cols>
    <col min="1" max="1" width="6.5703125" customWidth="1"/>
    <col min="2" max="2" width="25.7109375" bestFit="1" customWidth="1"/>
    <col min="3" max="3" width="11.28515625" customWidth="1"/>
    <col min="4" max="4" width="2.85546875" customWidth="1"/>
    <col min="5" max="5" width="10" bestFit="1" customWidth="1"/>
    <col min="18" max="18" width="2.85546875" customWidth="1"/>
    <col min="32" max="32" width="2.85546875" customWidth="1"/>
    <col min="46" max="46" width="2.85546875" customWidth="1"/>
    <col min="54" max="54" width="2.85546875" customWidth="1"/>
    <col min="62" max="62" width="2.85546875" customWidth="1"/>
    <col min="70" max="70" width="2.85546875" customWidth="1"/>
    <col min="78" max="78" width="2.85546875" customWidth="1"/>
    <col min="79" max="79" width="12.7109375" customWidth="1"/>
    <col min="80" max="80" width="9.28515625" bestFit="1" customWidth="1"/>
    <col min="81" max="81" width="9.5703125" bestFit="1" customWidth="1"/>
    <col min="82" max="82" width="12.28515625" customWidth="1"/>
    <col min="83" max="84" width="12.5703125" bestFit="1" customWidth="1"/>
  </cols>
  <sheetData>
    <row r="1" spans="1:84">
      <c r="E1" t="s">
        <v>12</v>
      </c>
      <c r="F1" t="s">
        <v>13</v>
      </c>
      <c r="G1" t="s">
        <v>14</v>
      </c>
      <c r="H1" t="s">
        <v>15</v>
      </c>
      <c r="I1" t="s">
        <v>16</v>
      </c>
      <c r="J1" t="s">
        <v>17</v>
      </c>
      <c r="K1" t="s">
        <v>18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12</v>
      </c>
      <c r="S1" t="s">
        <v>12</v>
      </c>
      <c r="T1" t="s">
        <v>13</v>
      </c>
      <c r="U1" t="s">
        <v>14</v>
      </c>
      <c r="V1" t="s">
        <v>15</v>
      </c>
      <c r="W1" t="s">
        <v>16</v>
      </c>
      <c r="X1" t="s">
        <v>17</v>
      </c>
      <c r="Y1" t="s">
        <v>18</v>
      </c>
      <c r="Z1" t="s">
        <v>43</v>
      </c>
      <c r="AA1" t="s">
        <v>44</v>
      </c>
      <c r="AB1" t="s">
        <v>45</v>
      </c>
      <c r="AC1" t="s">
        <v>46</v>
      </c>
      <c r="AD1" t="s">
        <v>47</v>
      </c>
      <c r="AE1" t="s">
        <v>12</v>
      </c>
      <c r="AG1" t="s">
        <v>12</v>
      </c>
      <c r="AH1" t="s">
        <v>13</v>
      </c>
      <c r="AI1" t="s">
        <v>14</v>
      </c>
      <c r="AJ1" t="s">
        <v>15</v>
      </c>
      <c r="AK1" t="s">
        <v>16</v>
      </c>
      <c r="AL1" t="s">
        <v>17</v>
      </c>
      <c r="AM1" t="s">
        <v>18</v>
      </c>
      <c r="AN1" t="s">
        <v>43</v>
      </c>
      <c r="AO1" t="s">
        <v>44</v>
      </c>
      <c r="AP1" t="s">
        <v>45</v>
      </c>
      <c r="AQ1" t="s">
        <v>46</v>
      </c>
      <c r="AR1" t="s">
        <v>47</v>
      </c>
      <c r="AS1" t="s">
        <v>12</v>
      </c>
      <c r="AU1" t="s">
        <v>12</v>
      </c>
      <c r="AV1" t="s">
        <v>13</v>
      </c>
      <c r="AW1" t="s">
        <v>14</v>
      </c>
      <c r="AX1" t="s">
        <v>15</v>
      </c>
      <c r="AY1" t="s">
        <v>16</v>
      </c>
      <c r="AZ1" t="s">
        <v>17</v>
      </c>
      <c r="BA1" t="s">
        <v>18</v>
      </c>
      <c r="BC1" t="s">
        <v>12</v>
      </c>
      <c r="BD1" t="s">
        <v>13</v>
      </c>
      <c r="BE1" t="s">
        <v>14</v>
      </c>
      <c r="BF1" t="s">
        <v>15</v>
      </c>
      <c r="BG1" t="s">
        <v>16</v>
      </c>
      <c r="BH1" t="s">
        <v>17</v>
      </c>
      <c r="BI1" t="s">
        <v>18</v>
      </c>
      <c r="BK1" t="s">
        <v>12</v>
      </c>
      <c r="BL1" t="s">
        <v>13</v>
      </c>
      <c r="BM1" t="s">
        <v>14</v>
      </c>
      <c r="BN1" t="s">
        <v>15</v>
      </c>
      <c r="BO1" t="s">
        <v>16</v>
      </c>
      <c r="BP1" t="s">
        <v>17</v>
      </c>
      <c r="BQ1" t="s">
        <v>18</v>
      </c>
      <c r="BS1" t="s">
        <v>12</v>
      </c>
      <c r="BT1" t="s">
        <v>13</v>
      </c>
      <c r="BU1" t="s">
        <v>14</v>
      </c>
      <c r="BV1" t="s">
        <v>15</v>
      </c>
      <c r="BW1" t="s">
        <v>16</v>
      </c>
      <c r="BX1" t="s">
        <v>17</v>
      </c>
      <c r="BY1" t="s">
        <v>18</v>
      </c>
      <c r="CA1" s="7" t="s">
        <v>20</v>
      </c>
      <c r="CB1" s="7" t="s">
        <v>20</v>
      </c>
      <c r="CC1" s="7" t="s">
        <v>20</v>
      </c>
      <c r="CD1" s="7" t="s">
        <v>24</v>
      </c>
      <c r="CE1" s="7" t="s">
        <v>39</v>
      </c>
      <c r="CF1" s="7" t="s">
        <v>40</v>
      </c>
    </row>
    <row r="2" spans="1:84" ht="15.75" thickBot="1">
      <c r="A2" t="s">
        <v>0</v>
      </c>
      <c r="B2" t="s">
        <v>1</v>
      </c>
      <c r="C2" t="s">
        <v>2</v>
      </c>
      <c r="E2" t="s">
        <v>11</v>
      </c>
      <c r="F2" t="s">
        <v>11</v>
      </c>
      <c r="G2" t="s">
        <v>11</v>
      </c>
      <c r="H2" t="s">
        <v>11</v>
      </c>
      <c r="I2" t="s">
        <v>11</v>
      </c>
      <c r="J2" t="s">
        <v>11</v>
      </c>
      <c r="K2" t="s">
        <v>11</v>
      </c>
      <c r="L2" t="s">
        <v>11</v>
      </c>
      <c r="M2" t="s">
        <v>11</v>
      </c>
      <c r="N2" t="s">
        <v>11</v>
      </c>
      <c r="O2" t="s">
        <v>11</v>
      </c>
      <c r="P2" t="s">
        <v>11</v>
      </c>
      <c r="Q2" t="s">
        <v>11</v>
      </c>
      <c r="S2" t="s">
        <v>19</v>
      </c>
      <c r="T2" t="s">
        <v>19</v>
      </c>
      <c r="U2" t="s">
        <v>19</v>
      </c>
      <c r="V2" t="s">
        <v>19</v>
      </c>
      <c r="W2" t="s">
        <v>19</v>
      </c>
      <c r="X2" t="s">
        <v>19</v>
      </c>
      <c r="Y2" t="s">
        <v>19</v>
      </c>
      <c r="Z2" s="1" t="s">
        <v>19</v>
      </c>
      <c r="AA2" s="1" t="s">
        <v>19</v>
      </c>
      <c r="AB2" s="1" t="s">
        <v>19</v>
      </c>
      <c r="AC2" s="1" t="s">
        <v>19</v>
      </c>
      <c r="AD2" s="1" t="s">
        <v>19</v>
      </c>
      <c r="AE2" s="1" t="s">
        <v>19</v>
      </c>
      <c r="AG2" t="s">
        <v>3</v>
      </c>
      <c r="AH2" t="s">
        <v>3</v>
      </c>
      <c r="AI2" t="s">
        <v>3</v>
      </c>
      <c r="AJ2" t="s">
        <v>3</v>
      </c>
      <c r="AK2" t="s">
        <v>3</v>
      </c>
      <c r="AL2" t="s">
        <v>3</v>
      </c>
      <c r="AM2" t="s">
        <v>3</v>
      </c>
      <c r="AN2" t="s">
        <v>3</v>
      </c>
      <c r="AO2" t="s">
        <v>3</v>
      </c>
      <c r="AP2" t="s">
        <v>3</v>
      </c>
      <c r="AQ2" t="s">
        <v>3</v>
      </c>
      <c r="AR2" t="s">
        <v>3</v>
      </c>
      <c r="AS2" t="s">
        <v>3</v>
      </c>
      <c r="AU2" t="s">
        <v>25</v>
      </c>
      <c r="AV2" t="s">
        <v>25</v>
      </c>
      <c r="AW2" t="s">
        <v>25</v>
      </c>
      <c r="AX2" t="s">
        <v>25</v>
      </c>
      <c r="AY2" t="s">
        <v>25</v>
      </c>
      <c r="AZ2" t="s">
        <v>25</v>
      </c>
      <c r="BA2" t="s">
        <v>25</v>
      </c>
      <c r="BC2" t="s">
        <v>28</v>
      </c>
      <c r="BD2" t="s">
        <v>28</v>
      </c>
      <c r="BE2" t="s">
        <v>28</v>
      </c>
      <c r="BF2" t="s">
        <v>28</v>
      </c>
      <c r="BG2" t="s">
        <v>28</v>
      </c>
      <c r="BH2" t="s">
        <v>28</v>
      </c>
      <c r="BI2" t="s">
        <v>28</v>
      </c>
      <c r="BK2" t="s">
        <v>27</v>
      </c>
      <c r="BL2" t="s">
        <v>27</v>
      </c>
      <c r="BM2" t="s">
        <v>27</v>
      </c>
      <c r="BN2" t="s">
        <v>27</v>
      </c>
      <c r="BO2" t="s">
        <v>27</v>
      </c>
      <c r="BP2" t="s">
        <v>27</v>
      </c>
      <c r="BQ2" t="s">
        <v>27</v>
      </c>
      <c r="BS2" t="s">
        <v>3</v>
      </c>
      <c r="BT2" t="s">
        <v>3</v>
      </c>
      <c r="BU2" t="s">
        <v>3</v>
      </c>
      <c r="BV2" t="s">
        <v>3</v>
      </c>
      <c r="BW2" t="s">
        <v>3</v>
      </c>
      <c r="BX2" t="s">
        <v>3</v>
      </c>
      <c r="BY2" t="s">
        <v>3</v>
      </c>
      <c r="CA2" s="11" t="s">
        <v>3</v>
      </c>
      <c r="CB2" s="11" t="s">
        <v>21</v>
      </c>
      <c r="CC2" s="11" t="s">
        <v>22</v>
      </c>
      <c r="CD2" s="11" t="s">
        <v>23</v>
      </c>
      <c r="CE2" s="11" t="s">
        <v>23</v>
      </c>
      <c r="CF2" s="11" t="s">
        <v>23</v>
      </c>
    </row>
    <row r="3" spans="1:84" s="1" customFormat="1">
      <c r="A3" s="1" t="s">
        <v>4</v>
      </c>
      <c r="B3" s="1" t="s">
        <v>9</v>
      </c>
      <c r="C3" s="1" t="s">
        <v>8</v>
      </c>
      <c r="D3" s="3"/>
      <c r="E3" s="2">
        <v>176.17500000000001</v>
      </c>
      <c r="F3" s="2">
        <v>234.85499999999999</v>
      </c>
      <c r="G3" s="2">
        <v>182.16</v>
      </c>
      <c r="H3" s="2">
        <v>203.17500000000001</v>
      </c>
      <c r="I3" s="2">
        <v>336.24</v>
      </c>
      <c r="J3" s="2">
        <v>235.39500000000001</v>
      </c>
      <c r="K3" s="1">
        <v>109.89</v>
      </c>
      <c r="L3" s="1">
        <v>338.89499999999998</v>
      </c>
      <c r="M3" s="1">
        <v>311.17500000000001</v>
      </c>
      <c r="N3" s="1">
        <v>268.11</v>
      </c>
      <c r="O3" s="1">
        <v>461.38499999999999</v>
      </c>
      <c r="P3" s="1">
        <v>396.40499999999997</v>
      </c>
      <c r="Q3" s="1">
        <v>414.59</v>
      </c>
      <c r="S3" s="1">
        <v>468.99</v>
      </c>
      <c r="T3" s="1">
        <v>407.92500000000001</v>
      </c>
      <c r="U3" s="1">
        <v>340.02</v>
      </c>
      <c r="V3" s="1">
        <v>376.83</v>
      </c>
      <c r="W3" s="1">
        <v>407.43</v>
      </c>
      <c r="X3" s="1">
        <v>383.13</v>
      </c>
      <c r="Y3" s="1">
        <v>382.815</v>
      </c>
      <c r="Z3" s="1">
        <v>539.37</v>
      </c>
      <c r="AA3" s="1">
        <v>320.625</v>
      </c>
      <c r="AB3" s="1">
        <v>314.05500000000001</v>
      </c>
      <c r="AC3" s="1">
        <v>544.5</v>
      </c>
      <c r="AD3" s="1">
        <v>548.505</v>
      </c>
      <c r="AE3" s="1">
        <v>512.91</v>
      </c>
      <c r="AG3" s="1">
        <v>139378.68000000008</v>
      </c>
      <c r="AH3" s="1">
        <v>111470.58000000003</v>
      </c>
      <c r="AI3" s="1">
        <v>117081.36000000003</v>
      </c>
      <c r="AJ3" s="1">
        <v>135027.99</v>
      </c>
      <c r="AK3" s="1">
        <v>119138.80499999993</v>
      </c>
      <c r="AL3" s="1">
        <v>122122.52999999996</v>
      </c>
      <c r="AM3" s="1">
        <v>106699.9050000001</v>
      </c>
      <c r="AN3" s="1">
        <v>180742.09499999994</v>
      </c>
      <c r="AO3" s="1">
        <v>132532.15499999988</v>
      </c>
      <c r="AP3" s="1">
        <v>133004.78999999998</v>
      </c>
      <c r="AQ3" s="1">
        <v>207104.94000000003</v>
      </c>
      <c r="AR3" s="1">
        <v>188695.80000000013</v>
      </c>
      <c r="AS3" s="1">
        <v>121387.44999999995</v>
      </c>
      <c r="AU3" s="1">
        <v>551</v>
      </c>
      <c r="AV3" s="1">
        <v>551</v>
      </c>
      <c r="AW3" s="1">
        <v>551</v>
      </c>
      <c r="AX3" s="1">
        <v>551</v>
      </c>
      <c r="AY3" s="1">
        <v>551</v>
      </c>
      <c r="AZ3" s="1">
        <v>551</v>
      </c>
      <c r="BA3" s="1">
        <v>551</v>
      </c>
      <c r="BC3" s="1">
        <v>513.5</v>
      </c>
      <c r="BD3" s="1">
        <v>413.8</v>
      </c>
      <c r="BE3" s="1">
        <v>350.8</v>
      </c>
      <c r="BF3" s="1">
        <v>402.8</v>
      </c>
      <c r="BG3" s="1">
        <v>436.1</v>
      </c>
      <c r="BH3" s="1">
        <v>413.5</v>
      </c>
      <c r="BI3" s="1">
        <v>391.3</v>
      </c>
      <c r="BK3" s="1">
        <v>475.4</v>
      </c>
      <c r="BL3" s="1">
        <v>413.8</v>
      </c>
      <c r="BM3" s="1">
        <v>349.9</v>
      </c>
      <c r="BN3" s="1">
        <v>402.8</v>
      </c>
      <c r="BO3" s="1">
        <v>436.1</v>
      </c>
      <c r="BP3" s="1">
        <v>399.8</v>
      </c>
      <c r="BQ3" s="1">
        <v>391.3</v>
      </c>
      <c r="BS3" s="1">
        <v>156600</v>
      </c>
      <c r="BT3" s="1">
        <v>111300</v>
      </c>
      <c r="BU3" s="1">
        <v>107100</v>
      </c>
      <c r="BV3" s="1">
        <v>140400</v>
      </c>
      <c r="BW3" s="1">
        <v>120900</v>
      </c>
      <c r="BX3" s="1">
        <v>118500</v>
      </c>
      <c r="BY3" s="1">
        <v>106800</v>
      </c>
      <c r="CA3" s="16">
        <f>AVERAGE(AH3:AS3)</f>
        <v>139584.03333333333</v>
      </c>
      <c r="CB3" s="14">
        <f>AVERAGE(F3:Q3)</f>
        <v>291.02291666666662</v>
      </c>
      <c r="CC3" s="14">
        <f>AVERAGE(T3:AE3)</f>
        <v>423.17624999999998</v>
      </c>
      <c r="CD3" s="12">
        <f>CB3/CC3</f>
        <v>0.68771089272298869</v>
      </c>
      <c r="CE3" s="12">
        <f>CA3/(CB3*30.4*24)</f>
        <v>0.6573909620318632</v>
      </c>
      <c r="CF3" s="12">
        <f>CA3/(30.4*24*CC3)</f>
        <v>0.452094925366957</v>
      </c>
    </row>
    <row r="4" spans="1:84" s="1" customFormat="1">
      <c r="A4" s="1" t="s">
        <v>4</v>
      </c>
      <c r="B4" s="1" t="s">
        <v>9</v>
      </c>
      <c r="C4" s="1" t="s">
        <v>8</v>
      </c>
      <c r="D4" s="3"/>
      <c r="E4" s="2">
        <v>426.036</v>
      </c>
      <c r="F4" s="2">
        <v>203.28</v>
      </c>
      <c r="G4" s="2">
        <v>141.93600000000001</v>
      </c>
      <c r="H4" s="2">
        <v>160.65600000000001</v>
      </c>
      <c r="I4" s="2">
        <v>232.38</v>
      </c>
      <c r="J4" s="2">
        <v>201.732</v>
      </c>
      <c r="K4" s="1">
        <v>131.28</v>
      </c>
      <c r="L4" s="1">
        <v>396.79199999999997</v>
      </c>
      <c r="M4" s="1">
        <v>401.59199999999998</v>
      </c>
      <c r="N4" s="1">
        <v>376.08</v>
      </c>
      <c r="O4" s="1">
        <v>475.23599999999999</v>
      </c>
      <c r="P4" s="1">
        <v>431.94</v>
      </c>
      <c r="Q4" s="1">
        <v>322.5</v>
      </c>
      <c r="S4" s="1">
        <v>451.72800000000001</v>
      </c>
      <c r="T4" s="1">
        <v>429.9</v>
      </c>
      <c r="U4" s="1">
        <v>383.25599999999997</v>
      </c>
      <c r="V4" s="1">
        <v>397.22399999999999</v>
      </c>
      <c r="W4" s="1">
        <v>446.43599999999998</v>
      </c>
      <c r="X4" s="1">
        <v>403.18799999999999</v>
      </c>
      <c r="Y4" s="1">
        <v>441.86399999999998</v>
      </c>
      <c r="Z4" s="1">
        <v>494.86799999999999</v>
      </c>
      <c r="AA4" s="1">
        <v>401.59199999999998</v>
      </c>
      <c r="AB4" s="1">
        <v>380.37599999999998</v>
      </c>
      <c r="AC4" s="1">
        <v>510.44400000000002</v>
      </c>
      <c r="AD4" s="1">
        <v>506.88</v>
      </c>
      <c r="AE4" s="1">
        <v>459.37</v>
      </c>
      <c r="AG4" s="1">
        <v>193475.09999999992</v>
      </c>
      <c r="AH4" s="1">
        <v>145561.98000000004</v>
      </c>
      <c r="AI4" s="1">
        <v>132789.31199999992</v>
      </c>
      <c r="AJ4" s="1">
        <v>132736.34399999995</v>
      </c>
      <c r="AK4" s="1">
        <v>141545.38800000006</v>
      </c>
      <c r="AL4" s="1">
        <v>144862.23600000015</v>
      </c>
      <c r="AM4" s="1">
        <v>154381.11599999986</v>
      </c>
      <c r="AN4" s="1">
        <v>233879.38799999986</v>
      </c>
      <c r="AO4" s="1">
        <v>224802.06</v>
      </c>
      <c r="AP4" s="1">
        <v>207530.12400000004</v>
      </c>
      <c r="AQ4" s="1">
        <v>229424.55600000022</v>
      </c>
      <c r="AR4" s="1">
        <v>208665.9120000003</v>
      </c>
      <c r="AS4" s="1">
        <v>169761.88000000003</v>
      </c>
      <c r="AU4" s="1">
        <v>575</v>
      </c>
      <c r="AV4" s="1">
        <v>575</v>
      </c>
      <c r="AW4" s="1">
        <v>575</v>
      </c>
      <c r="AX4" s="1">
        <v>575</v>
      </c>
      <c r="AY4" s="1">
        <v>575</v>
      </c>
      <c r="AZ4" s="1">
        <v>575</v>
      </c>
      <c r="BA4" s="1">
        <v>575</v>
      </c>
      <c r="BC4" s="1">
        <v>520.4</v>
      </c>
      <c r="BD4" s="1">
        <v>474.2</v>
      </c>
      <c r="BE4" s="1">
        <v>411</v>
      </c>
      <c r="BF4" s="1">
        <v>435</v>
      </c>
      <c r="BG4" s="1">
        <v>483.6</v>
      </c>
      <c r="BH4" s="1">
        <v>444</v>
      </c>
      <c r="BI4" s="1">
        <v>481.6</v>
      </c>
      <c r="BK4" s="1">
        <v>493.8</v>
      </c>
      <c r="BL4" s="1">
        <v>474.2</v>
      </c>
      <c r="BM4" s="1">
        <v>372.4</v>
      </c>
      <c r="BN4" s="1">
        <v>432.7</v>
      </c>
      <c r="BO4" s="1">
        <v>483.6</v>
      </c>
      <c r="BP4" s="1">
        <v>444</v>
      </c>
      <c r="BQ4" s="1">
        <v>481.6</v>
      </c>
      <c r="BS4" s="1">
        <v>225600</v>
      </c>
      <c r="BT4" s="1">
        <v>131120</v>
      </c>
      <c r="BU4" s="1">
        <v>134880</v>
      </c>
      <c r="BV4" s="1">
        <v>138000</v>
      </c>
      <c r="BW4" s="1">
        <v>139360</v>
      </c>
      <c r="BX4" s="1">
        <v>127040</v>
      </c>
      <c r="BY4" s="1">
        <v>147840</v>
      </c>
      <c r="CA4" s="16">
        <f>AVERAGE(AH4:AS4)</f>
        <v>177161.69133333338</v>
      </c>
      <c r="CB4" s="14">
        <f>AVERAGE(F4:Q4)</f>
        <v>289.61699999999996</v>
      </c>
      <c r="CC4" s="14">
        <f>AVERAGE(T4:AE4)</f>
        <v>437.94983333333334</v>
      </c>
      <c r="CD4" s="12">
        <f t="shared" ref="CD4:CD67" si="0">CB4/CC4</f>
        <v>0.66130177010380553</v>
      </c>
      <c r="CE4" s="12">
        <f t="shared" ref="CE4:CE67" si="1">CA4/(CB4*30.4*24)</f>
        <v>0.83841867232015099</v>
      </c>
      <c r="CF4" s="12">
        <f t="shared" ref="CF4:CF67" si="2">CA4/(30.4*24*CC4)</f>
        <v>0.55444775209339825</v>
      </c>
    </row>
    <row r="5" spans="1:84" s="1" customFormat="1">
      <c r="A5" s="1" t="s">
        <v>4</v>
      </c>
      <c r="B5" s="1" t="s">
        <v>9</v>
      </c>
      <c r="C5" s="1" t="s">
        <v>8</v>
      </c>
      <c r="D5" s="3"/>
      <c r="E5" s="2">
        <v>221.85</v>
      </c>
      <c r="F5" s="2">
        <v>168.97499999999999</v>
      </c>
      <c r="G5" s="2">
        <v>151.155</v>
      </c>
      <c r="H5" s="2">
        <v>201.15</v>
      </c>
      <c r="I5" s="2">
        <v>241.65</v>
      </c>
      <c r="J5" s="2">
        <v>158.625</v>
      </c>
      <c r="K5" s="1">
        <v>109.71</v>
      </c>
      <c r="L5" s="1">
        <v>232.11</v>
      </c>
      <c r="M5" s="1">
        <v>165.06</v>
      </c>
      <c r="N5" s="1">
        <v>195.3</v>
      </c>
      <c r="O5" s="1">
        <v>309.73500000000001</v>
      </c>
      <c r="P5" s="1">
        <v>262.755</v>
      </c>
      <c r="Q5" s="1">
        <v>298.98</v>
      </c>
      <c r="S5" s="1">
        <v>286.29000000000002</v>
      </c>
      <c r="T5" s="1">
        <v>239.4</v>
      </c>
      <c r="U5" s="1">
        <v>254.11500000000001</v>
      </c>
      <c r="V5" s="1">
        <v>292.09500000000003</v>
      </c>
      <c r="W5" s="1">
        <v>272.7</v>
      </c>
      <c r="X5" s="1">
        <v>237.19499999999999</v>
      </c>
      <c r="Y5" s="1">
        <v>244.57499999999999</v>
      </c>
      <c r="Z5" s="1">
        <v>308.565</v>
      </c>
      <c r="AA5" s="1">
        <v>184.5</v>
      </c>
      <c r="AB5" s="1">
        <v>210.69</v>
      </c>
      <c r="AC5" s="1">
        <v>370.08</v>
      </c>
      <c r="AD5" s="1">
        <v>350.77499999999998</v>
      </c>
      <c r="AE5" s="1">
        <v>341.82</v>
      </c>
      <c r="AG5" s="1">
        <v>89398.485000000059</v>
      </c>
      <c r="AH5" s="1">
        <v>83302.785000000033</v>
      </c>
      <c r="AI5" s="1">
        <v>93406.184999999838</v>
      </c>
      <c r="AJ5" s="1">
        <v>107940.86999999991</v>
      </c>
      <c r="AK5" s="1">
        <v>86834.565000000002</v>
      </c>
      <c r="AL5" s="1">
        <v>85446.269999999946</v>
      </c>
      <c r="AM5" s="1">
        <v>73888.110000000015</v>
      </c>
      <c r="AN5" s="1">
        <v>109173.10500000001</v>
      </c>
      <c r="AO5" s="1">
        <v>89025.750000000073</v>
      </c>
      <c r="AP5" s="1">
        <v>100817.86500000003</v>
      </c>
      <c r="AQ5" s="1">
        <v>129149.64</v>
      </c>
      <c r="AR5" s="1">
        <v>122190.70499999994</v>
      </c>
      <c r="AS5" s="1">
        <v>91364.679999999964</v>
      </c>
      <c r="AU5" s="1">
        <v>420</v>
      </c>
      <c r="AV5" s="1">
        <v>365</v>
      </c>
      <c r="AW5" s="1">
        <v>365</v>
      </c>
      <c r="AX5" s="1">
        <v>365</v>
      </c>
      <c r="AY5" s="1">
        <v>365</v>
      </c>
      <c r="AZ5" s="1">
        <v>365</v>
      </c>
      <c r="BA5" s="1">
        <v>365</v>
      </c>
      <c r="BC5" s="1">
        <v>354.2</v>
      </c>
      <c r="BD5" s="1">
        <v>316.8</v>
      </c>
      <c r="BE5" s="1">
        <v>264.60000000000002</v>
      </c>
      <c r="BF5" s="1">
        <v>287.5</v>
      </c>
      <c r="BG5" s="1">
        <v>314.5</v>
      </c>
      <c r="BH5" s="1">
        <v>308.2</v>
      </c>
      <c r="BI5" s="1">
        <v>258.10000000000002</v>
      </c>
      <c r="BK5" s="1">
        <v>350.5</v>
      </c>
      <c r="BL5" s="1">
        <v>285.3</v>
      </c>
      <c r="BM5" s="1">
        <v>264.60000000000002</v>
      </c>
      <c r="BN5" s="1">
        <v>287.5</v>
      </c>
      <c r="BO5" s="1">
        <v>314.5</v>
      </c>
      <c r="BP5" s="1">
        <v>308.2</v>
      </c>
      <c r="BQ5" s="1">
        <v>258.10000000000002</v>
      </c>
      <c r="BS5" s="1">
        <v>119700</v>
      </c>
      <c r="BT5" s="1">
        <v>84000</v>
      </c>
      <c r="BU5" s="1">
        <v>83700</v>
      </c>
      <c r="BV5" s="1">
        <v>101400</v>
      </c>
      <c r="BW5" s="1">
        <v>99600</v>
      </c>
      <c r="BX5" s="1">
        <v>91200</v>
      </c>
      <c r="BY5" s="1">
        <v>85800</v>
      </c>
      <c r="CA5" s="16">
        <f t="shared" ref="CA5:CA7" si="3">AVERAGE(AH5:AS5)</f>
        <v>97711.710833333302</v>
      </c>
      <c r="CB5" s="14">
        <f t="shared" ref="CB5:CB7" si="4">AVERAGE(F5:Q5)</f>
        <v>207.93375</v>
      </c>
      <c r="CC5" s="14">
        <f t="shared" ref="CC5:CC7" si="5">AVERAGE(T5:AE5)</f>
        <v>275.54250000000002</v>
      </c>
      <c r="CD5" s="12">
        <f t="shared" si="0"/>
        <v>0.75463404012085245</v>
      </c>
      <c r="CE5" s="12">
        <f t="shared" si="1"/>
        <v>0.64407553973609089</v>
      </c>
      <c r="CF5" s="12">
        <f t="shared" si="2"/>
        <v>0.48604132669406491</v>
      </c>
    </row>
    <row r="6" spans="1:84" s="1" customFormat="1">
      <c r="A6" s="1" t="s">
        <v>4</v>
      </c>
      <c r="B6" s="1" t="s">
        <v>9</v>
      </c>
      <c r="C6" s="1" t="s">
        <v>8</v>
      </c>
      <c r="D6" s="3"/>
      <c r="E6" s="2">
        <v>264.12</v>
      </c>
      <c r="F6" s="2">
        <v>184.08</v>
      </c>
      <c r="G6" s="2">
        <v>213.48</v>
      </c>
      <c r="H6" s="2">
        <v>242.88</v>
      </c>
      <c r="I6" s="2">
        <v>212.58</v>
      </c>
      <c r="J6" s="2">
        <v>184.44</v>
      </c>
      <c r="K6" s="1">
        <v>139.74</v>
      </c>
      <c r="L6" s="1">
        <v>235.08</v>
      </c>
      <c r="M6" s="1">
        <v>196.92</v>
      </c>
      <c r="N6" s="1">
        <v>243.18</v>
      </c>
      <c r="O6" s="1">
        <v>406.8</v>
      </c>
      <c r="P6" s="1">
        <v>393.72</v>
      </c>
      <c r="Q6" s="1">
        <v>313.2</v>
      </c>
      <c r="S6" s="1">
        <v>415.74</v>
      </c>
      <c r="T6" s="1">
        <v>324.54000000000002</v>
      </c>
      <c r="U6" s="1">
        <v>306.06</v>
      </c>
      <c r="V6" s="1">
        <v>291</v>
      </c>
      <c r="W6" s="1">
        <v>307.74</v>
      </c>
      <c r="X6" s="1">
        <v>292.8</v>
      </c>
      <c r="Y6" s="1">
        <v>343.26</v>
      </c>
      <c r="Z6" s="1">
        <v>437.46</v>
      </c>
      <c r="AA6" s="1">
        <v>324.83999999999997</v>
      </c>
      <c r="AB6" s="1">
        <v>357.06</v>
      </c>
      <c r="AC6" s="1">
        <v>455.58</v>
      </c>
      <c r="AD6" s="1">
        <v>461.46</v>
      </c>
      <c r="AE6" s="1">
        <v>422.46</v>
      </c>
      <c r="AG6" s="1">
        <v>118954.49999999985</v>
      </c>
      <c r="AH6" s="1">
        <v>118142.51999999999</v>
      </c>
      <c r="AI6" s="1">
        <v>114676.67999999991</v>
      </c>
      <c r="AJ6" s="1">
        <v>129188.46000000011</v>
      </c>
      <c r="AK6" s="1">
        <v>113130.29999999996</v>
      </c>
      <c r="AL6" s="1">
        <v>116113.38000000002</v>
      </c>
      <c r="AM6" s="1">
        <v>109138.56000000001</v>
      </c>
      <c r="AN6" s="1">
        <v>153218.16000000015</v>
      </c>
      <c r="AO6" s="1">
        <v>131753.63999999996</v>
      </c>
      <c r="AP6" s="1">
        <v>139262.93999999994</v>
      </c>
      <c r="AQ6" s="1">
        <v>165298.02000000005</v>
      </c>
      <c r="AR6" s="1">
        <v>150475.08000000005</v>
      </c>
      <c r="AS6" s="1">
        <v>128047.67999999999</v>
      </c>
      <c r="AU6" s="1">
        <v>518.1</v>
      </c>
      <c r="AV6" s="1">
        <v>518.1</v>
      </c>
      <c r="AW6" s="1">
        <v>518.1</v>
      </c>
      <c r="AX6" s="1">
        <v>518.1</v>
      </c>
      <c r="AY6" s="1">
        <v>518.1</v>
      </c>
      <c r="AZ6" s="1">
        <v>518.1</v>
      </c>
      <c r="BA6" s="1">
        <v>518.1</v>
      </c>
      <c r="BC6" s="1">
        <v>518.1</v>
      </c>
      <c r="BD6" s="1">
        <v>359.6</v>
      </c>
      <c r="BE6" s="1">
        <v>356.7</v>
      </c>
      <c r="BF6" s="1">
        <v>365</v>
      </c>
      <c r="BG6" s="1">
        <v>312.89999999999998</v>
      </c>
      <c r="BH6" s="1">
        <v>330.1</v>
      </c>
      <c r="BI6" s="1">
        <v>314.7</v>
      </c>
      <c r="BK6" s="1">
        <v>498.4</v>
      </c>
      <c r="BL6" s="1">
        <v>350.3</v>
      </c>
      <c r="BM6" s="1">
        <v>356.7</v>
      </c>
      <c r="BN6" s="1">
        <v>365</v>
      </c>
      <c r="BO6" s="1">
        <v>300.60000000000002</v>
      </c>
      <c r="BP6" s="1">
        <v>302.89999999999998</v>
      </c>
      <c r="BQ6" s="1">
        <v>314.2</v>
      </c>
      <c r="BS6" s="1">
        <v>144800</v>
      </c>
      <c r="BT6" s="1">
        <v>107200</v>
      </c>
      <c r="BU6" s="1">
        <v>118400</v>
      </c>
      <c r="BV6" s="1">
        <v>130400</v>
      </c>
      <c r="BW6" s="1">
        <v>114000</v>
      </c>
      <c r="BX6" s="1">
        <v>120000</v>
      </c>
      <c r="BY6" s="1">
        <v>111200</v>
      </c>
      <c r="CA6" s="16">
        <f t="shared" si="3"/>
        <v>130703.78500000002</v>
      </c>
      <c r="CB6" s="14">
        <f t="shared" si="4"/>
        <v>247.17500000000004</v>
      </c>
      <c r="CC6" s="14">
        <f t="shared" si="5"/>
        <v>360.35500000000002</v>
      </c>
      <c r="CD6" s="12">
        <f t="shared" si="0"/>
        <v>0.68592082807231769</v>
      </c>
      <c r="CE6" s="12">
        <f t="shared" si="1"/>
        <v>0.72476764300632235</v>
      </c>
      <c r="CF6" s="12">
        <f t="shared" si="2"/>
        <v>0.49713322185091857</v>
      </c>
    </row>
    <row r="7" spans="1:84" s="1" customFormat="1">
      <c r="A7" s="1" t="s">
        <v>4</v>
      </c>
      <c r="B7" s="1" t="s">
        <v>9</v>
      </c>
      <c r="C7" s="1" t="s">
        <v>8</v>
      </c>
      <c r="D7" s="3"/>
      <c r="E7" s="2">
        <v>556.65</v>
      </c>
      <c r="F7" s="2">
        <v>449.4</v>
      </c>
      <c r="G7" s="2">
        <v>240.9</v>
      </c>
      <c r="H7" s="2">
        <v>271.05</v>
      </c>
      <c r="I7" s="2">
        <v>549.45000000000005</v>
      </c>
      <c r="J7" s="2">
        <v>428.4</v>
      </c>
      <c r="K7" s="1">
        <v>244.95</v>
      </c>
      <c r="L7" s="1">
        <v>537.9</v>
      </c>
      <c r="M7" s="1">
        <v>534.75</v>
      </c>
      <c r="N7" s="1">
        <v>564.75</v>
      </c>
      <c r="O7" s="1">
        <v>702.6</v>
      </c>
      <c r="P7" s="1">
        <v>616.65</v>
      </c>
      <c r="Q7" s="1">
        <v>495.45</v>
      </c>
      <c r="S7" s="1">
        <v>873</v>
      </c>
      <c r="T7" s="1">
        <v>753.75</v>
      </c>
      <c r="U7" s="1">
        <v>637.5</v>
      </c>
      <c r="V7" s="1">
        <v>728.1</v>
      </c>
      <c r="W7" s="1">
        <v>756.45</v>
      </c>
      <c r="X7" s="1">
        <v>665.7</v>
      </c>
      <c r="Y7" s="1">
        <v>703.05</v>
      </c>
      <c r="Z7" s="1">
        <v>835.65</v>
      </c>
      <c r="AA7" s="1">
        <v>602.70000000000005</v>
      </c>
      <c r="AB7" s="1">
        <v>577.5</v>
      </c>
      <c r="AC7" s="1">
        <v>815.7</v>
      </c>
      <c r="AD7" s="1">
        <v>837.9</v>
      </c>
      <c r="AE7" s="1">
        <v>845.1</v>
      </c>
      <c r="AG7" s="1">
        <v>341339.10000000033</v>
      </c>
      <c r="AH7" s="1">
        <v>288387.44999999995</v>
      </c>
      <c r="AI7" s="1">
        <v>245649.29999999984</v>
      </c>
      <c r="AJ7" s="1">
        <v>256955.25000000009</v>
      </c>
      <c r="AK7" s="1">
        <v>268343.40000000002</v>
      </c>
      <c r="AL7" s="1">
        <v>271974.74999999983</v>
      </c>
      <c r="AM7" s="1">
        <v>247350.14999999982</v>
      </c>
      <c r="AN7" s="1">
        <v>346222.94999999984</v>
      </c>
      <c r="AO7" s="1">
        <v>309604.8000000004</v>
      </c>
      <c r="AP7" s="1">
        <v>307365.74999999977</v>
      </c>
      <c r="AQ7" s="1">
        <v>348976.05000000005</v>
      </c>
      <c r="AR7" s="1">
        <v>343854.90000000014</v>
      </c>
      <c r="AS7" s="1">
        <v>299871.00000000023</v>
      </c>
      <c r="AU7" s="1">
        <v>946.8</v>
      </c>
      <c r="AV7" s="1">
        <v>946.8</v>
      </c>
      <c r="AW7" s="1">
        <v>946.8</v>
      </c>
      <c r="AX7" s="1">
        <v>946.8</v>
      </c>
      <c r="AY7" s="1">
        <v>946.8</v>
      </c>
      <c r="AZ7" s="1">
        <v>946.8</v>
      </c>
      <c r="BA7" s="1">
        <v>946.8</v>
      </c>
      <c r="BC7" s="1">
        <v>891.6</v>
      </c>
      <c r="BD7" s="1">
        <v>765.6</v>
      </c>
      <c r="BE7" s="1">
        <v>704.4</v>
      </c>
      <c r="BF7" s="1">
        <v>758.4</v>
      </c>
      <c r="BG7" s="1">
        <v>685.2</v>
      </c>
      <c r="BH7" s="1">
        <v>780</v>
      </c>
      <c r="BI7" s="1">
        <v>731.4</v>
      </c>
      <c r="BK7" s="1">
        <v>891.6</v>
      </c>
      <c r="BL7" s="1">
        <v>760.8</v>
      </c>
      <c r="BM7" s="1">
        <v>692.4</v>
      </c>
      <c r="BN7" s="1">
        <v>758.4</v>
      </c>
      <c r="BO7" s="1">
        <v>685.2</v>
      </c>
      <c r="BP7" s="1">
        <v>768</v>
      </c>
      <c r="BQ7" s="1">
        <v>731.4</v>
      </c>
      <c r="BS7" s="1">
        <v>366000</v>
      </c>
      <c r="BT7" s="1">
        <v>297000</v>
      </c>
      <c r="BU7" s="1">
        <v>291000</v>
      </c>
      <c r="BV7" s="1">
        <v>231000</v>
      </c>
      <c r="BW7" s="1">
        <v>275000</v>
      </c>
      <c r="BX7" s="1">
        <v>270000</v>
      </c>
      <c r="BY7" s="1">
        <v>245000</v>
      </c>
      <c r="CA7" s="16">
        <f t="shared" si="3"/>
        <v>294546.3125</v>
      </c>
      <c r="CB7" s="14">
        <f t="shared" si="4"/>
        <v>469.68749999999994</v>
      </c>
      <c r="CC7" s="14">
        <f t="shared" si="5"/>
        <v>729.92499999999984</v>
      </c>
      <c r="CD7" s="12">
        <f t="shared" si="0"/>
        <v>0.64347364455252254</v>
      </c>
      <c r="CE7" s="12">
        <f t="shared" si="1"/>
        <v>0.85952747283211373</v>
      </c>
      <c r="CF7" s="12">
        <f t="shared" si="2"/>
        <v>0.55308327553629966</v>
      </c>
    </row>
    <row r="8" spans="1:84" s="4" customFormat="1">
      <c r="A8" s="4" t="s">
        <v>4</v>
      </c>
      <c r="B8" s="4" t="s">
        <v>9</v>
      </c>
      <c r="C8" s="4" t="s">
        <v>8</v>
      </c>
      <c r="D8" s="5"/>
      <c r="E8" s="6">
        <v>391.92</v>
      </c>
      <c r="F8" s="6">
        <v>210.696</v>
      </c>
      <c r="G8" s="6">
        <v>168.38399999999999</v>
      </c>
      <c r="H8" s="6">
        <v>227.16</v>
      </c>
      <c r="I8" s="6">
        <v>182.83199999999999</v>
      </c>
      <c r="J8" s="6">
        <v>205.94399999999999</v>
      </c>
      <c r="K8" s="4">
        <v>177.36</v>
      </c>
      <c r="L8" s="4">
        <v>336.24</v>
      </c>
      <c r="M8" s="4">
        <v>480.50400000000002</v>
      </c>
      <c r="N8" s="4">
        <v>297.33600000000001</v>
      </c>
      <c r="O8" s="4">
        <v>417.048</v>
      </c>
      <c r="P8" s="4">
        <v>417.52800000000002</v>
      </c>
      <c r="Q8" s="4">
        <v>290.66000000000003</v>
      </c>
      <c r="S8" s="4">
        <v>445.608</v>
      </c>
      <c r="T8" s="4">
        <v>423.55200000000002</v>
      </c>
      <c r="U8" s="4">
        <v>381.38400000000001</v>
      </c>
      <c r="V8" s="4">
        <v>352.99200000000002</v>
      </c>
      <c r="W8" s="4">
        <v>396.86399999999998</v>
      </c>
      <c r="X8" s="4">
        <v>403.10399999999998</v>
      </c>
      <c r="Y8" s="4">
        <v>421.392</v>
      </c>
      <c r="Z8" s="4">
        <v>512.66399999999999</v>
      </c>
      <c r="AA8" s="4">
        <v>480.50400000000002</v>
      </c>
      <c r="AB8" s="4">
        <v>439.65600000000001</v>
      </c>
      <c r="AC8" s="4">
        <v>529.17600000000004</v>
      </c>
      <c r="AD8" s="4">
        <v>549.86400000000003</v>
      </c>
      <c r="AE8" s="4">
        <v>491.5</v>
      </c>
      <c r="AG8" s="4">
        <v>168271.27200000003</v>
      </c>
      <c r="AH8" s="4">
        <v>156663.88799999995</v>
      </c>
      <c r="AI8" s="4">
        <v>135395.01599999986</v>
      </c>
      <c r="AJ8" s="4">
        <v>142901.97599999982</v>
      </c>
      <c r="AK8" s="4">
        <v>137171.47199999992</v>
      </c>
      <c r="AL8" s="4">
        <v>155457.24000000008</v>
      </c>
      <c r="AM8" s="4">
        <v>146914.92000000001</v>
      </c>
      <c r="AN8" s="4">
        <v>204200.49599999981</v>
      </c>
      <c r="AO8" s="4">
        <v>186504.81599999993</v>
      </c>
      <c r="AP8" s="4">
        <v>187760.136</v>
      </c>
      <c r="AQ8" s="4">
        <v>208068.28800000012</v>
      </c>
      <c r="AR8" s="4">
        <v>193946.856</v>
      </c>
      <c r="AS8" s="4">
        <v>161650.75000000006</v>
      </c>
      <c r="AU8" s="4">
        <v>700.1</v>
      </c>
      <c r="AV8" s="4">
        <v>700.1</v>
      </c>
      <c r="AW8" s="4">
        <v>700.1</v>
      </c>
      <c r="AX8" s="4">
        <v>700.1</v>
      </c>
      <c r="AY8" s="4">
        <v>700.1</v>
      </c>
      <c r="AZ8" s="4">
        <v>700.1</v>
      </c>
      <c r="BA8" s="4">
        <v>700.1</v>
      </c>
      <c r="BC8" s="4">
        <v>656.9</v>
      </c>
      <c r="BD8" s="4">
        <v>529.20000000000005</v>
      </c>
      <c r="BE8" s="4">
        <v>529.6</v>
      </c>
      <c r="BF8" s="4">
        <v>522</v>
      </c>
      <c r="BG8" s="4">
        <v>527.29999999999995</v>
      </c>
      <c r="BH8" s="4">
        <v>571.20000000000005</v>
      </c>
      <c r="BI8" s="4">
        <v>598.4</v>
      </c>
      <c r="BK8" s="4">
        <v>642.9</v>
      </c>
      <c r="BL8" s="4">
        <v>529.20000000000005</v>
      </c>
      <c r="BM8" s="4">
        <v>494.1</v>
      </c>
      <c r="BN8" s="4">
        <v>519.5</v>
      </c>
      <c r="BO8" s="4">
        <v>524</v>
      </c>
      <c r="BP8" s="4">
        <v>541</v>
      </c>
      <c r="BQ8" s="4">
        <v>554.29999999999995</v>
      </c>
      <c r="BS8" s="4">
        <v>196320</v>
      </c>
      <c r="BT8" s="4">
        <v>185280</v>
      </c>
      <c r="BU8" s="4">
        <v>216320</v>
      </c>
      <c r="BV8" s="4">
        <v>189920</v>
      </c>
      <c r="BW8" s="4">
        <v>186160</v>
      </c>
      <c r="BX8" s="4">
        <v>185040</v>
      </c>
      <c r="BY8" s="4">
        <v>202720</v>
      </c>
      <c r="CA8" s="19">
        <f>AVERAGE(AH8:AS8)</f>
        <v>168052.98783333329</v>
      </c>
      <c r="CB8" s="18">
        <f>AVERAGE(F8:Q8)</f>
        <v>284.30766666666665</v>
      </c>
      <c r="CC8" s="18">
        <f>AVERAGE(T8:AE8)</f>
        <v>448.55433333333332</v>
      </c>
      <c r="CD8" s="20">
        <f t="shared" si="0"/>
        <v>0.63383105576953513</v>
      </c>
      <c r="CE8" s="20">
        <f t="shared" si="1"/>
        <v>0.81016381465663034</v>
      </c>
      <c r="CF8" s="20">
        <f t="shared" si="2"/>
        <v>0.51350698599008604</v>
      </c>
    </row>
    <row r="9" spans="1:84" s="4" customFormat="1">
      <c r="A9" s="4" t="s">
        <v>4</v>
      </c>
      <c r="B9" s="4" t="s">
        <v>9</v>
      </c>
      <c r="C9" s="4" t="s">
        <v>8</v>
      </c>
      <c r="D9" s="5"/>
      <c r="E9" s="6">
        <v>98.64</v>
      </c>
      <c r="F9" s="6">
        <v>117.91200000000001</v>
      </c>
      <c r="G9" s="6">
        <v>153.28800000000001</v>
      </c>
      <c r="H9" s="6">
        <v>139.536</v>
      </c>
      <c r="I9" s="6">
        <v>134.916</v>
      </c>
      <c r="J9" s="6">
        <v>109.008</v>
      </c>
      <c r="K9" s="4">
        <v>114.96</v>
      </c>
      <c r="L9" s="4">
        <v>45.564</v>
      </c>
      <c r="M9" s="4">
        <v>32.124000000000002</v>
      </c>
      <c r="N9" s="4">
        <v>80.664000000000001</v>
      </c>
      <c r="O9" s="4">
        <v>123.51600000000001</v>
      </c>
      <c r="P9" s="4">
        <v>124.452</v>
      </c>
      <c r="Q9" s="4">
        <v>76.66</v>
      </c>
      <c r="S9" s="4">
        <v>137.54400000000001</v>
      </c>
      <c r="T9" s="4">
        <v>150.39599999999999</v>
      </c>
      <c r="U9" s="4">
        <v>163.584</v>
      </c>
      <c r="V9" s="4">
        <v>184.12799999999999</v>
      </c>
      <c r="W9" s="4">
        <v>184.99199999999999</v>
      </c>
      <c r="X9" s="4">
        <v>161.78399999999999</v>
      </c>
      <c r="Y9" s="4">
        <v>168.55199999999999</v>
      </c>
      <c r="Z9" s="4">
        <v>126.036</v>
      </c>
      <c r="AA9" s="4">
        <v>119.568</v>
      </c>
      <c r="AB9" s="4">
        <v>119.1</v>
      </c>
      <c r="AC9" s="4">
        <v>140.124</v>
      </c>
      <c r="AD9" s="4">
        <v>140.05199999999999</v>
      </c>
      <c r="AE9" s="4">
        <v>140.06</v>
      </c>
      <c r="AG9" s="4">
        <v>30509.411999999982</v>
      </c>
      <c r="AH9" s="4">
        <v>38400.04800000001</v>
      </c>
      <c r="AI9" s="4">
        <v>54020.267999999982</v>
      </c>
      <c r="AJ9" s="4">
        <v>62681.388000000064</v>
      </c>
      <c r="AK9" s="4">
        <v>45761.675999999992</v>
      </c>
      <c r="AL9" s="4">
        <v>45163.007999999987</v>
      </c>
      <c r="AM9" s="4">
        <v>38103.323999999957</v>
      </c>
      <c r="AN9" s="4">
        <v>36213.252000000008</v>
      </c>
      <c r="AO9" s="4">
        <v>29733.851999999995</v>
      </c>
      <c r="AP9" s="4">
        <v>33022.596000000012</v>
      </c>
      <c r="AQ9" s="4">
        <v>40157.088000000011</v>
      </c>
      <c r="AR9" s="4">
        <v>36048.336000000003</v>
      </c>
      <c r="AS9" s="4">
        <v>37759.319999999971</v>
      </c>
      <c r="CA9" s="19"/>
      <c r="CB9" s="18"/>
      <c r="CC9" s="18"/>
    </row>
    <row r="10" spans="1:84" s="1" customFormat="1">
      <c r="A10" s="1" t="s">
        <v>4</v>
      </c>
      <c r="B10" s="1" t="s">
        <v>9</v>
      </c>
      <c r="C10" s="1" t="s">
        <v>8</v>
      </c>
      <c r="D10" s="3"/>
      <c r="E10" s="2">
        <v>118.26</v>
      </c>
      <c r="F10" s="2">
        <v>126.3</v>
      </c>
      <c r="G10" s="2">
        <v>84.3</v>
      </c>
      <c r="H10" s="2">
        <v>101.88</v>
      </c>
      <c r="I10" s="2">
        <v>136.38</v>
      </c>
      <c r="J10" s="2">
        <v>120</v>
      </c>
      <c r="K10" s="1">
        <v>69.06</v>
      </c>
      <c r="L10" s="1">
        <v>108.84</v>
      </c>
      <c r="M10" s="1">
        <v>121.2</v>
      </c>
      <c r="N10" s="1">
        <v>44.52</v>
      </c>
      <c r="O10" s="1">
        <v>180.24</v>
      </c>
      <c r="P10" s="1">
        <v>146.4</v>
      </c>
      <c r="Q10" s="1">
        <v>173.76</v>
      </c>
      <c r="S10" s="1">
        <v>191.64</v>
      </c>
      <c r="T10" s="1">
        <v>183</v>
      </c>
      <c r="U10" s="1">
        <v>163.44</v>
      </c>
      <c r="V10" s="1">
        <v>179.64</v>
      </c>
      <c r="W10" s="1">
        <v>191.58</v>
      </c>
      <c r="X10" s="1">
        <v>175.02</v>
      </c>
      <c r="Y10" s="1">
        <v>179.04</v>
      </c>
      <c r="Z10" s="1">
        <v>230.04</v>
      </c>
      <c r="AA10" s="1">
        <v>215.22</v>
      </c>
      <c r="AB10" s="1">
        <v>178.5</v>
      </c>
      <c r="AC10" s="1">
        <v>219.6</v>
      </c>
      <c r="AD10" s="1">
        <v>218.46</v>
      </c>
      <c r="AE10" s="1">
        <v>222.24</v>
      </c>
      <c r="AG10" s="1">
        <v>53314.319999999963</v>
      </c>
      <c r="AH10" s="1">
        <v>52772.639999999963</v>
      </c>
      <c r="AI10" s="1">
        <v>53349.539999999986</v>
      </c>
      <c r="AJ10" s="1">
        <v>59913.720000000038</v>
      </c>
      <c r="AK10" s="1">
        <v>51123.42</v>
      </c>
      <c r="AL10" s="1">
        <v>53045.819999999949</v>
      </c>
      <c r="AM10" s="1">
        <v>44106.239999999998</v>
      </c>
      <c r="AN10" s="1">
        <v>68715.059999999925</v>
      </c>
      <c r="AO10" s="1">
        <v>57795.179999999993</v>
      </c>
      <c r="AP10" s="1">
        <v>55792.259999999973</v>
      </c>
      <c r="AQ10" s="1">
        <v>70733.220000000074</v>
      </c>
      <c r="AR10" s="1">
        <v>66729.479999999952</v>
      </c>
      <c r="AS10" s="1">
        <v>57144.959999999977</v>
      </c>
      <c r="AU10" s="1">
        <v>447.5</v>
      </c>
      <c r="AV10" s="1">
        <v>447.5</v>
      </c>
      <c r="AW10" s="1">
        <v>447.5</v>
      </c>
      <c r="AX10" s="1">
        <v>447.5</v>
      </c>
      <c r="AY10" s="1">
        <v>447.5</v>
      </c>
      <c r="AZ10" s="1">
        <v>447.5</v>
      </c>
      <c r="BA10" s="1">
        <v>447.5</v>
      </c>
      <c r="BC10" s="1">
        <v>420</v>
      </c>
      <c r="BD10" s="1">
        <v>352.6</v>
      </c>
      <c r="BE10" s="1">
        <v>364.4</v>
      </c>
      <c r="BF10" s="1">
        <v>376.1</v>
      </c>
      <c r="BG10" s="1">
        <v>363</v>
      </c>
      <c r="BH10" s="1">
        <v>358</v>
      </c>
      <c r="BI10" s="1">
        <v>367.7</v>
      </c>
      <c r="BK10" s="1">
        <v>393</v>
      </c>
      <c r="BL10" s="1">
        <v>352.6</v>
      </c>
      <c r="BM10" s="1">
        <v>364.4</v>
      </c>
      <c r="BN10" s="1">
        <v>376.1</v>
      </c>
      <c r="BO10" s="1">
        <v>363</v>
      </c>
      <c r="BP10" s="1">
        <v>358</v>
      </c>
      <c r="BQ10" s="1">
        <v>367.7</v>
      </c>
      <c r="BS10" s="1">
        <v>112880</v>
      </c>
      <c r="BT10" s="1">
        <v>99040</v>
      </c>
      <c r="BU10" s="1">
        <v>120640</v>
      </c>
      <c r="BV10" s="1">
        <v>124880</v>
      </c>
      <c r="BW10" s="1">
        <v>103360</v>
      </c>
      <c r="BX10" s="1">
        <v>113120</v>
      </c>
      <c r="BY10" s="1">
        <v>104000</v>
      </c>
      <c r="CA10" s="16">
        <f t="shared" ref="CA10:CA73" si="6">AVERAGE(AH10:AS10)</f>
        <v>57601.794999999984</v>
      </c>
      <c r="CB10" s="14">
        <f t="shared" ref="CB10:CB73" si="7">AVERAGE(F10:Q10)</f>
        <v>117.74000000000002</v>
      </c>
      <c r="CC10" s="14">
        <f t="shared" ref="CC10:CC73" si="8">AVERAGE(T10:AE10)</f>
        <v>196.31499999999997</v>
      </c>
      <c r="CD10" s="12">
        <f t="shared" si="0"/>
        <v>0.59975040114102351</v>
      </c>
      <c r="CE10" s="12">
        <f t="shared" si="1"/>
        <v>0.67054381410944086</v>
      </c>
      <c r="CF10" s="12">
        <f t="shared" si="2"/>
        <v>0.40215892149476917</v>
      </c>
    </row>
    <row r="11" spans="1:84" s="1" customFormat="1">
      <c r="A11" s="1" t="s">
        <v>4</v>
      </c>
      <c r="B11" s="1" t="s">
        <v>9</v>
      </c>
      <c r="C11" s="1" t="s">
        <v>8</v>
      </c>
      <c r="D11" s="3"/>
      <c r="E11" s="2">
        <v>146.59200000000001</v>
      </c>
      <c r="F11" s="2">
        <v>99.695999999999998</v>
      </c>
      <c r="G11" s="2">
        <v>105.72</v>
      </c>
      <c r="H11" s="2">
        <v>120.88800000000001</v>
      </c>
      <c r="I11" s="2">
        <v>137.56800000000001</v>
      </c>
      <c r="J11" s="1" t="s">
        <v>7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S11" s="1">
        <v>215.73599999999999</v>
      </c>
      <c r="T11" s="1">
        <v>152.06399999999999</v>
      </c>
      <c r="U11" s="1">
        <v>159.792</v>
      </c>
      <c r="V11" s="1">
        <v>184.94399999999999</v>
      </c>
      <c r="W11" s="1">
        <v>163.488</v>
      </c>
      <c r="X11" s="1">
        <v>139.19999999999999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G11" s="1">
        <v>59422.199999999917</v>
      </c>
      <c r="AH11" s="1">
        <v>58532.087999999989</v>
      </c>
      <c r="AI11" s="1">
        <v>63400.439999999951</v>
      </c>
      <c r="AJ11" s="1">
        <v>69885.984000000084</v>
      </c>
      <c r="AK11" s="1">
        <v>59094.120000000024</v>
      </c>
      <c r="AL11" s="1">
        <v>14373.432000000001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U11" s="1">
        <v>305.2</v>
      </c>
      <c r="AV11" s="1">
        <v>286.3</v>
      </c>
      <c r="AW11" s="1">
        <v>286.3</v>
      </c>
      <c r="AX11" s="1">
        <v>286.3</v>
      </c>
      <c r="BC11" s="1">
        <v>286.3</v>
      </c>
      <c r="BD11" s="1">
        <v>222.5</v>
      </c>
      <c r="BE11" s="1">
        <v>158.19999999999999</v>
      </c>
      <c r="BF11" s="1">
        <v>173.7</v>
      </c>
      <c r="BK11" s="1">
        <v>270.7</v>
      </c>
      <c r="BL11" s="1">
        <v>206.5</v>
      </c>
      <c r="BM11" s="1">
        <v>158.19999999999999</v>
      </c>
      <c r="BN11" s="1">
        <v>171.8</v>
      </c>
      <c r="BS11" s="1">
        <v>77280</v>
      </c>
      <c r="BT11" s="1">
        <v>56640</v>
      </c>
      <c r="BU11" s="1">
        <v>54080</v>
      </c>
      <c r="BV11" s="1">
        <v>69280</v>
      </c>
      <c r="CA11" s="16">
        <f t="shared" si="6"/>
        <v>22107.172000000002</v>
      </c>
      <c r="CB11" s="14">
        <f t="shared" si="7"/>
        <v>42.170181818181817</v>
      </c>
      <c r="CC11" s="14">
        <f t="shared" si="8"/>
        <v>66.624000000000009</v>
      </c>
      <c r="CD11" s="12">
        <f t="shared" si="0"/>
        <v>0.63295782027770486</v>
      </c>
      <c r="CE11" s="12">
        <f t="shared" si="1"/>
        <v>0.71852666772790941</v>
      </c>
      <c r="CF11" s="12">
        <f t="shared" si="2"/>
        <v>0.45479707341646025</v>
      </c>
    </row>
    <row r="12" spans="1:84" s="1" customFormat="1">
      <c r="A12" s="1" t="s">
        <v>4</v>
      </c>
      <c r="B12" s="1" t="s">
        <v>9</v>
      </c>
      <c r="C12" s="1" t="s">
        <v>8</v>
      </c>
      <c r="D12" s="3"/>
      <c r="E12" s="2">
        <v>60.134399999999999</v>
      </c>
      <c r="F12" s="2">
        <v>143.02080000000001</v>
      </c>
      <c r="G12" s="2">
        <v>123.0912</v>
      </c>
      <c r="H12" s="2">
        <v>146.24639999999999</v>
      </c>
      <c r="I12" s="2">
        <v>161.33760000000001</v>
      </c>
      <c r="J12" s="2">
        <v>152.98560000000001</v>
      </c>
      <c r="K12" s="1">
        <v>56.735999999999997</v>
      </c>
      <c r="L12" s="1">
        <v>74.016000000000005</v>
      </c>
      <c r="M12" s="1">
        <v>82.310400000000001</v>
      </c>
      <c r="N12" s="1">
        <v>118.0224</v>
      </c>
      <c r="O12" s="1">
        <v>184.89599999999999</v>
      </c>
      <c r="P12" s="1">
        <v>113.2992</v>
      </c>
      <c r="Q12" s="1">
        <v>94.87</v>
      </c>
      <c r="S12" s="1">
        <v>228.9024</v>
      </c>
      <c r="T12" s="1">
        <v>208.22399999999999</v>
      </c>
      <c r="U12" s="1">
        <v>174.1824</v>
      </c>
      <c r="V12" s="1">
        <v>202.9248</v>
      </c>
      <c r="W12" s="1">
        <v>183.05279999999999</v>
      </c>
      <c r="X12" s="1">
        <v>169.86240000000001</v>
      </c>
      <c r="Y12" s="1">
        <v>173.5488</v>
      </c>
      <c r="Z12" s="1">
        <v>263.75040000000001</v>
      </c>
      <c r="AA12" s="1">
        <v>190.25280000000001</v>
      </c>
      <c r="AB12" s="1">
        <v>199.23840000000001</v>
      </c>
      <c r="AC12" s="1">
        <v>287.71199999999999</v>
      </c>
      <c r="AD12" s="1">
        <v>244.8</v>
      </c>
      <c r="AE12" s="1">
        <v>227.87</v>
      </c>
      <c r="AG12" s="1">
        <v>57433.363199999949</v>
      </c>
      <c r="AH12" s="1">
        <v>50833.43999999993</v>
      </c>
      <c r="AI12" s="1">
        <v>51347.923200000048</v>
      </c>
      <c r="AJ12" s="1">
        <v>56600.870400000014</v>
      </c>
      <c r="AK12" s="1">
        <v>50892.710399999989</v>
      </c>
      <c r="AL12" s="1">
        <v>55339.891200000042</v>
      </c>
      <c r="AM12" s="1">
        <v>49886.438399999992</v>
      </c>
      <c r="AN12" s="1">
        <v>67184.582399999999</v>
      </c>
      <c r="AO12" s="1">
        <v>54657.849599999965</v>
      </c>
      <c r="AP12" s="1">
        <v>57672.806399999936</v>
      </c>
      <c r="AQ12" s="1">
        <v>71670.700800000006</v>
      </c>
      <c r="AR12" s="1">
        <v>66435.03360000001</v>
      </c>
      <c r="AS12" s="1">
        <v>57230.749999999978</v>
      </c>
      <c r="AU12" s="1">
        <v>344.7</v>
      </c>
      <c r="AV12" s="1">
        <v>344.7</v>
      </c>
      <c r="AW12" s="1">
        <v>344.7</v>
      </c>
      <c r="AX12" s="1">
        <v>344.7</v>
      </c>
      <c r="AY12" s="1">
        <v>344.7</v>
      </c>
      <c r="AZ12" s="1">
        <v>344.7</v>
      </c>
      <c r="BA12" s="1">
        <v>344.7</v>
      </c>
      <c r="BC12" s="1">
        <v>262</v>
      </c>
      <c r="BD12" s="1">
        <v>241.5</v>
      </c>
      <c r="BE12" s="1">
        <v>184.8</v>
      </c>
      <c r="BF12" s="1">
        <v>215.4</v>
      </c>
      <c r="BG12" s="1">
        <v>198.8</v>
      </c>
      <c r="BH12" s="1">
        <v>186.9</v>
      </c>
      <c r="BI12" s="1">
        <v>179.3</v>
      </c>
      <c r="BK12" s="1">
        <v>240.5</v>
      </c>
      <c r="BL12" s="1">
        <v>241.5</v>
      </c>
      <c r="BM12" s="1">
        <v>184.8</v>
      </c>
      <c r="BN12" s="1">
        <v>215.4</v>
      </c>
      <c r="BO12" s="1">
        <v>198.8</v>
      </c>
      <c r="BP12" s="1">
        <v>183.9</v>
      </c>
      <c r="BQ12" s="1">
        <v>179.3</v>
      </c>
      <c r="BS12" s="1">
        <v>57216</v>
      </c>
      <c r="BT12" s="1">
        <v>50688</v>
      </c>
      <c r="BU12" s="1">
        <v>58752</v>
      </c>
      <c r="BV12" s="1">
        <v>55296</v>
      </c>
      <c r="BW12" s="1">
        <v>46080</v>
      </c>
      <c r="BX12" s="1">
        <v>54528</v>
      </c>
      <c r="BY12" s="1">
        <v>54528</v>
      </c>
      <c r="CA12" s="16">
        <f t="shared" si="6"/>
        <v>57479.41636666665</v>
      </c>
      <c r="CB12" s="14">
        <f t="shared" si="7"/>
        <v>120.90263333333333</v>
      </c>
      <c r="CC12" s="14">
        <f t="shared" si="8"/>
        <v>210.45156666666665</v>
      </c>
      <c r="CD12" s="12">
        <f t="shared" si="0"/>
        <v>0.57449148632298142</v>
      </c>
      <c r="CE12" s="12">
        <f t="shared" si="1"/>
        <v>0.65161603704361615</v>
      </c>
      <c r="CF12" s="12">
        <f t="shared" si="2"/>
        <v>0.37434786563307798</v>
      </c>
    </row>
    <row r="13" spans="1:84" s="1" customFormat="1">
      <c r="A13" s="1" t="s">
        <v>4</v>
      </c>
      <c r="B13" s="1" t="s">
        <v>9</v>
      </c>
      <c r="C13" s="1" t="s">
        <v>8</v>
      </c>
      <c r="D13" s="3"/>
      <c r="E13" s="2">
        <v>170.49600000000001</v>
      </c>
      <c r="F13" s="2">
        <v>194.00399999999999</v>
      </c>
      <c r="G13" s="2">
        <v>117.072</v>
      </c>
      <c r="H13" s="2">
        <v>124.092</v>
      </c>
      <c r="I13" s="2">
        <v>217.15199999999999</v>
      </c>
      <c r="J13" s="2">
        <v>180.036</v>
      </c>
      <c r="K13" s="1">
        <v>92.195999999999998</v>
      </c>
      <c r="L13" s="1">
        <v>249.22800000000001</v>
      </c>
      <c r="M13" s="1">
        <v>194.43600000000001</v>
      </c>
      <c r="N13" s="1">
        <v>181.11600000000001</v>
      </c>
      <c r="O13" s="1">
        <v>354.99599999999998</v>
      </c>
      <c r="P13" s="1">
        <v>357.3</v>
      </c>
      <c r="Q13" s="1">
        <v>155.99</v>
      </c>
      <c r="S13" s="1">
        <v>376.02</v>
      </c>
      <c r="T13" s="1">
        <v>259.74</v>
      </c>
      <c r="U13" s="1">
        <v>255.852</v>
      </c>
      <c r="V13" s="1">
        <v>269.82</v>
      </c>
      <c r="W13" s="1">
        <v>260.13600000000002</v>
      </c>
      <c r="X13" s="1">
        <v>243.684</v>
      </c>
      <c r="Y13" s="1">
        <v>320.68799999999999</v>
      </c>
      <c r="Z13" s="1">
        <v>384.98399999999998</v>
      </c>
      <c r="AA13" s="1">
        <v>290.80799999999999</v>
      </c>
      <c r="AB13" s="1">
        <v>305.78399999999999</v>
      </c>
      <c r="AC13" s="1">
        <v>447.084</v>
      </c>
      <c r="AD13" s="1">
        <v>435.56400000000002</v>
      </c>
      <c r="AE13" s="1">
        <v>394.27</v>
      </c>
      <c r="AG13" s="1">
        <v>106562.62800000001</v>
      </c>
      <c r="AH13" s="1">
        <v>81028.656000000119</v>
      </c>
      <c r="AI13" s="1">
        <v>82047.744000000021</v>
      </c>
      <c r="AJ13" s="1">
        <v>86242.932000000015</v>
      </c>
      <c r="AK13" s="1">
        <v>78263.964000000051</v>
      </c>
      <c r="AL13" s="1">
        <v>82185.552000000025</v>
      </c>
      <c r="AM13" s="1">
        <v>75819.852000000043</v>
      </c>
      <c r="AN13" s="1">
        <v>126777.63600000001</v>
      </c>
      <c r="AO13" s="1">
        <v>98488.115999999995</v>
      </c>
      <c r="AP13" s="1">
        <v>117197.92800000007</v>
      </c>
      <c r="AQ13" s="1">
        <v>156787.6320000001</v>
      </c>
      <c r="AR13" s="1">
        <v>142272.4320000002</v>
      </c>
      <c r="AS13" s="1">
        <v>102115.86000000002</v>
      </c>
      <c r="AU13" s="1">
        <v>487.1</v>
      </c>
      <c r="AV13" s="1">
        <v>487.1</v>
      </c>
      <c r="AW13" s="1">
        <v>487.1</v>
      </c>
      <c r="AX13" s="1">
        <v>487.1</v>
      </c>
      <c r="AY13" s="1">
        <v>487.1</v>
      </c>
      <c r="AZ13" s="1">
        <v>487.1</v>
      </c>
      <c r="BA13" s="1">
        <v>487.1</v>
      </c>
      <c r="BC13" s="1">
        <v>430.7</v>
      </c>
      <c r="BD13" s="1">
        <v>408.7</v>
      </c>
      <c r="BE13" s="1">
        <v>268</v>
      </c>
      <c r="BF13" s="1">
        <v>291.60000000000002</v>
      </c>
      <c r="BG13" s="1">
        <v>276.3</v>
      </c>
      <c r="BH13" s="1">
        <v>269.39999999999998</v>
      </c>
      <c r="BI13" s="1">
        <v>255.3</v>
      </c>
      <c r="BK13" s="1">
        <v>371</v>
      </c>
      <c r="BL13" s="1">
        <v>408.7</v>
      </c>
      <c r="BM13" s="1">
        <v>266.7</v>
      </c>
      <c r="BN13" s="1">
        <v>291.60000000000002</v>
      </c>
      <c r="BO13" s="1">
        <v>276.3</v>
      </c>
      <c r="BP13" s="1">
        <v>269.39999999999998</v>
      </c>
      <c r="BQ13" s="1">
        <v>255.3</v>
      </c>
      <c r="BS13" s="1">
        <v>116880</v>
      </c>
      <c r="BT13" s="1">
        <v>104880</v>
      </c>
      <c r="BU13" s="1">
        <v>80640</v>
      </c>
      <c r="BV13" s="1">
        <v>90480</v>
      </c>
      <c r="BW13" s="1">
        <v>78960</v>
      </c>
      <c r="BX13" s="1">
        <v>83520</v>
      </c>
      <c r="BY13" s="1">
        <v>71280</v>
      </c>
      <c r="CA13" s="16">
        <f t="shared" si="6"/>
        <v>102435.69200000008</v>
      </c>
      <c r="CB13" s="14">
        <f t="shared" si="7"/>
        <v>201.46816666666669</v>
      </c>
      <c r="CC13" s="14">
        <f t="shared" si="8"/>
        <v>322.36783333333329</v>
      </c>
      <c r="CD13" s="12">
        <f t="shared" si="0"/>
        <v>0.62496361557992519</v>
      </c>
      <c r="CE13" s="12">
        <f t="shared" si="1"/>
        <v>0.6968832817217091</v>
      </c>
      <c r="CF13" s="12">
        <f t="shared" si="2"/>
        <v>0.43552669538200289</v>
      </c>
    </row>
    <row r="14" spans="1:84" s="1" customFormat="1">
      <c r="A14" s="1" t="s">
        <v>4</v>
      </c>
      <c r="B14" s="1" t="s">
        <v>9</v>
      </c>
      <c r="C14" s="1" t="s">
        <v>8</v>
      </c>
      <c r="D14" s="3"/>
      <c r="E14" s="2">
        <v>275.27999999999997</v>
      </c>
      <c r="F14" s="2">
        <v>399.24</v>
      </c>
      <c r="G14" s="2">
        <v>251.4</v>
      </c>
      <c r="H14" s="2">
        <v>395.28</v>
      </c>
      <c r="I14" s="2">
        <v>452.28</v>
      </c>
      <c r="J14" s="2">
        <v>365.04</v>
      </c>
      <c r="K14" s="1">
        <v>146.22</v>
      </c>
      <c r="L14" s="1">
        <v>209.52</v>
      </c>
      <c r="M14" s="1">
        <v>245.76</v>
      </c>
      <c r="N14" s="1">
        <v>354.96</v>
      </c>
      <c r="O14" s="1">
        <v>520.20000000000005</v>
      </c>
      <c r="P14" s="1">
        <v>364.2</v>
      </c>
      <c r="Q14" s="1">
        <v>506.52</v>
      </c>
      <c r="S14" s="1">
        <v>587.94000000000005</v>
      </c>
      <c r="T14" s="1">
        <v>523.08000000000004</v>
      </c>
      <c r="U14" s="1">
        <v>494.76</v>
      </c>
      <c r="V14" s="1">
        <v>567.48</v>
      </c>
      <c r="W14" s="1">
        <v>523.38</v>
      </c>
      <c r="X14" s="1">
        <v>578.28</v>
      </c>
      <c r="Y14" s="1">
        <v>537.84</v>
      </c>
      <c r="Z14" s="1">
        <v>645.96</v>
      </c>
      <c r="AA14" s="1">
        <v>544.44000000000005</v>
      </c>
      <c r="AB14" s="1">
        <v>517.44000000000005</v>
      </c>
      <c r="AC14" s="1">
        <v>647.88</v>
      </c>
      <c r="AD14" s="1">
        <v>668.58</v>
      </c>
      <c r="AE14" s="1">
        <v>591.36</v>
      </c>
      <c r="AG14" s="1">
        <v>178325.7</v>
      </c>
      <c r="AH14" s="1">
        <v>176095.80000000005</v>
      </c>
      <c r="AI14" s="1">
        <v>173839.85999999993</v>
      </c>
      <c r="AJ14" s="1">
        <v>203054.46000000017</v>
      </c>
      <c r="AK14" s="1">
        <v>169044.24000000011</v>
      </c>
      <c r="AL14" s="1">
        <v>185859.72000000003</v>
      </c>
      <c r="AM14" s="1">
        <v>163589.39999999991</v>
      </c>
      <c r="AN14" s="1">
        <v>192471.24000000002</v>
      </c>
      <c r="AO14" s="1">
        <v>155890.92000000007</v>
      </c>
      <c r="AP14" s="1">
        <v>160644.29999999981</v>
      </c>
      <c r="AQ14" s="1">
        <v>200611.97999999989</v>
      </c>
      <c r="AR14" s="1">
        <v>181983.35999999999</v>
      </c>
      <c r="AS14" s="1">
        <v>117290.64000000006</v>
      </c>
      <c r="AU14" s="1">
        <v>698.9</v>
      </c>
      <c r="AV14" s="1">
        <v>698.9</v>
      </c>
      <c r="AW14" s="1">
        <v>698.9</v>
      </c>
      <c r="AX14" s="1">
        <v>698.9</v>
      </c>
      <c r="AY14" s="1">
        <v>698.9</v>
      </c>
      <c r="AZ14" s="1">
        <v>698.9</v>
      </c>
      <c r="BA14" s="1">
        <v>698.9</v>
      </c>
      <c r="BC14" s="1">
        <v>668.5</v>
      </c>
      <c r="BD14" s="1">
        <v>564.6</v>
      </c>
      <c r="BE14" s="1">
        <v>525.4</v>
      </c>
      <c r="BF14" s="1">
        <v>609.4</v>
      </c>
      <c r="BG14" s="1">
        <v>575.5</v>
      </c>
      <c r="BH14" s="1">
        <v>609.70000000000005</v>
      </c>
      <c r="BI14" s="1">
        <v>565.6</v>
      </c>
      <c r="BK14" s="1">
        <v>622.9</v>
      </c>
      <c r="BL14" s="1">
        <v>550.79999999999995</v>
      </c>
      <c r="BM14" s="1">
        <v>525.4</v>
      </c>
      <c r="BN14" s="1">
        <v>609.4</v>
      </c>
      <c r="BO14" s="1">
        <v>575.5</v>
      </c>
      <c r="BP14" s="1">
        <v>609.70000000000005</v>
      </c>
      <c r="BQ14" s="1">
        <v>580.79999999999995</v>
      </c>
      <c r="BS14" s="1">
        <v>166000</v>
      </c>
      <c r="BT14" s="1">
        <v>168000</v>
      </c>
      <c r="BU14" s="1">
        <v>173600</v>
      </c>
      <c r="BV14" s="1">
        <v>216000</v>
      </c>
      <c r="BW14" s="1">
        <v>172000</v>
      </c>
      <c r="BX14" s="1">
        <v>172400</v>
      </c>
      <c r="BY14" s="1">
        <v>175200</v>
      </c>
      <c r="CA14" s="16">
        <f t="shared" si="6"/>
        <v>173364.66000000003</v>
      </c>
      <c r="CB14" s="14">
        <f t="shared" si="7"/>
        <v>350.88499999999993</v>
      </c>
      <c r="CC14" s="14">
        <f t="shared" si="8"/>
        <v>570.04000000000008</v>
      </c>
      <c r="CD14" s="12">
        <f t="shared" si="0"/>
        <v>0.61554452319135478</v>
      </c>
      <c r="CE14" s="12">
        <f t="shared" si="1"/>
        <v>0.67719063563335746</v>
      </c>
      <c r="CF14" s="12">
        <f t="shared" si="2"/>
        <v>0.41684098692058552</v>
      </c>
    </row>
    <row r="15" spans="1:84" s="1" customFormat="1">
      <c r="A15" s="1" t="s">
        <v>4</v>
      </c>
      <c r="B15" s="1" t="s">
        <v>9</v>
      </c>
      <c r="C15" s="1" t="s">
        <v>8</v>
      </c>
      <c r="D15" s="3"/>
      <c r="E15" s="2">
        <v>211.96799999999999</v>
      </c>
      <c r="F15" s="2">
        <v>308.27519999999998</v>
      </c>
      <c r="G15" s="2">
        <v>297.04320000000001</v>
      </c>
      <c r="H15" s="2">
        <v>386.09280000000001</v>
      </c>
      <c r="I15" s="2">
        <v>289.38240000000002</v>
      </c>
      <c r="J15" s="2">
        <v>228.2688</v>
      </c>
      <c r="K15" s="1">
        <v>203.67359999999999</v>
      </c>
      <c r="L15" s="1">
        <v>177.23519999999999</v>
      </c>
      <c r="M15" s="1">
        <v>140.83199999999999</v>
      </c>
      <c r="N15" s="1">
        <v>172.6848</v>
      </c>
      <c r="O15" s="1">
        <v>299.40480000000002</v>
      </c>
      <c r="P15" s="1">
        <v>259.66079999999999</v>
      </c>
      <c r="Q15" s="1">
        <v>288.58</v>
      </c>
      <c r="S15" s="1">
        <v>351.82080000000002</v>
      </c>
      <c r="T15" s="1">
        <v>325.09440000000001</v>
      </c>
      <c r="U15" s="1">
        <v>332.46719999999999</v>
      </c>
      <c r="V15" s="1">
        <v>411.14879999999999</v>
      </c>
      <c r="W15" s="1">
        <v>367.02719999999999</v>
      </c>
      <c r="X15" s="1">
        <v>304.416</v>
      </c>
      <c r="Y15" s="1">
        <v>312.82560000000001</v>
      </c>
      <c r="Z15" s="1">
        <v>308.50560000000002</v>
      </c>
      <c r="AA15" s="1">
        <v>203.61600000000001</v>
      </c>
      <c r="AB15" s="1">
        <v>218.9376</v>
      </c>
      <c r="AC15" s="1">
        <v>374.91840000000002</v>
      </c>
      <c r="AD15" s="1">
        <v>366.27839999999998</v>
      </c>
      <c r="AE15" s="1">
        <v>389.49</v>
      </c>
      <c r="AG15" s="1">
        <v>109339.8912000001</v>
      </c>
      <c r="AH15" s="1">
        <v>90952.991999999998</v>
      </c>
      <c r="AI15" s="1">
        <v>94001.644799999936</v>
      </c>
      <c r="AJ15" s="1">
        <v>112258.07999999996</v>
      </c>
      <c r="AK15" s="1">
        <v>96601.536000000007</v>
      </c>
      <c r="AL15" s="1">
        <v>96887.635200000033</v>
      </c>
      <c r="AM15" s="1">
        <v>90609.062399999995</v>
      </c>
      <c r="AN15" s="1">
        <v>106900.18559999987</v>
      </c>
      <c r="AO15" s="1">
        <v>83928.499200000064</v>
      </c>
      <c r="AP15" s="1">
        <v>90358.099199999939</v>
      </c>
      <c r="AQ15" s="1">
        <v>117960.88320000001</v>
      </c>
      <c r="AR15" s="1">
        <v>120441.71520000015</v>
      </c>
      <c r="AS15" s="1">
        <v>110766.87999999992</v>
      </c>
      <c r="AU15" s="1">
        <v>464.5</v>
      </c>
      <c r="AV15" s="1">
        <v>464.5</v>
      </c>
      <c r="AW15" s="1">
        <v>464.5</v>
      </c>
      <c r="AX15" s="1">
        <v>464.5</v>
      </c>
      <c r="AY15" s="1">
        <v>464.5</v>
      </c>
      <c r="AZ15" s="1">
        <v>428.1</v>
      </c>
      <c r="BA15" s="1">
        <v>428.1</v>
      </c>
      <c r="BC15" s="1">
        <v>413.3</v>
      </c>
      <c r="BD15" s="1">
        <v>341.7</v>
      </c>
      <c r="BE15" s="1">
        <v>361.5</v>
      </c>
      <c r="BF15" s="1">
        <v>428.1</v>
      </c>
      <c r="BG15" s="1">
        <v>378.3</v>
      </c>
      <c r="BH15" s="1">
        <v>326.2</v>
      </c>
      <c r="BI15" s="1">
        <v>320</v>
      </c>
      <c r="BK15" s="1">
        <v>363.6</v>
      </c>
      <c r="BL15" s="1">
        <v>341.7</v>
      </c>
      <c r="BM15" s="1">
        <v>361.5</v>
      </c>
      <c r="BN15" s="1">
        <v>428.1</v>
      </c>
      <c r="BO15" s="1">
        <v>378.3</v>
      </c>
      <c r="BP15" s="1">
        <v>324.60000000000002</v>
      </c>
      <c r="BQ15" s="1">
        <v>320</v>
      </c>
      <c r="BS15" s="1">
        <v>122880</v>
      </c>
      <c r="BT15" s="1">
        <v>90240</v>
      </c>
      <c r="BU15" s="1">
        <v>96768</v>
      </c>
      <c r="BV15" s="1">
        <v>111360</v>
      </c>
      <c r="BW15" s="1">
        <v>95232</v>
      </c>
      <c r="BX15" s="1">
        <v>98304</v>
      </c>
      <c r="BY15" s="1">
        <v>93696</v>
      </c>
      <c r="CA15" s="16">
        <f t="shared" si="6"/>
        <v>100972.26773333333</v>
      </c>
      <c r="CB15" s="14">
        <f t="shared" si="7"/>
        <v>254.26113333333339</v>
      </c>
      <c r="CC15" s="14">
        <f t="shared" si="8"/>
        <v>326.22710000000001</v>
      </c>
      <c r="CD15" s="12">
        <f t="shared" si="0"/>
        <v>0.77939917723982277</v>
      </c>
      <c r="CE15" s="12">
        <f t="shared" si="1"/>
        <v>0.54429871170482269</v>
      </c>
      <c r="CF15" s="12">
        <f t="shared" si="2"/>
        <v>0.42422596807543433</v>
      </c>
    </row>
    <row r="16" spans="1:84" s="1" customFormat="1">
      <c r="A16" s="1" t="s">
        <v>4</v>
      </c>
      <c r="B16" s="1" t="s">
        <v>9</v>
      </c>
      <c r="C16" s="1" t="s">
        <v>8</v>
      </c>
      <c r="D16" s="3"/>
      <c r="E16" s="2">
        <v>103.16160000000001</v>
      </c>
      <c r="F16" s="2">
        <v>357.048</v>
      </c>
      <c r="G16" s="2">
        <v>196.68960000000001</v>
      </c>
      <c r="H16" s="2">
        <v>121.2624</v>
      </c>
      <c r="I16" s="2">
        <v>343.87200000000001</v>
      </c>
      <c r="J16" s="2">
        <v>330.30720000000002</v>
      </c>
      <c r="K16" s="1">
        <v>119.49120000000001</v>
      </c>
      <c r="L16" s="1">
        <v>310.08960000000002</v>
      </c>
      <c r="M16" s="1">
        <v>291.25439999999998</v>
      </c>
      <c r="N16" s="1">
        <v>277.21440000000001</v>
      </c>
      <c r="O16" s="1">
        <v>393.81119999999999</v>
      </c>
      <c r="P16" s="1">
        <v>389.10239999999999</v>
      </c>
      <c r="Q16" s="1">
        <v>268.39999999999998</v>
      </c>
      <c r="S16" s="1">
        <v>378</v>
      </c>
      <c r="T16" s="1">
        <v>360.50400000000002</v>
      </c>
      <c r="U16" s="1">
        <v>714.91679999999997</v>
      </c>
      <c r="V16" s="1">
        <v>924.56640000000004</v>
      </c>
      <c r="W16" s="1">
        <v>392.25599999999997</v>
      </c>
      <c r="X16" s="1">
        <v>348.23520000000002</v>
      </c>
      <c r="Y16" s="1">
        <v>339.37920000000003</v>
      </c>
      <c r="Z16" s="1">
        <v>451.39679999999998</v>
      </c>
      <c r="AA16" s="1">
        <v>371.69279999999998</v>
      </c>
      <c r="AB16" s="1">
        <v>366.12</v>
      </c>
      <c r="AC16" s="1">
        <v>459.08640000000003</v>
      </c>
      <c r="AD16" s="1">
        <v>515.54880000000003</v>
      </c>
      <c r="AE16" s="1">
        <v>423.96</v>
      </c>
      <c r="AG16" s="1">
        <v>89974.972800000047</v>
      </c>
      <c r="AH16" s="1">
        <v>89737.372799999954</v>
      </c>
      <c r="AI16" s="1">
        <v>106338.70079999996</v>
      </c>
      <c r="AJ16" s="1">
        <v>149741.74080000015</v>
      </c>
      <c r="AK16" s="1">
        <v>101305.03679999983</v>
      </c>
      <c r="AL16" s="1">
        <v>108672.75360000004</v>
      </c>
      <c r="AM16" s="1">
        <v>90683.496000000028</v>
      </c>
      <c r="AN16" s="1">
        <v>140865.2640000002</v>
      </c>
      <c r="AO16" s="1">
        <v>116213.35679999998</v>
      </c>
      <c r="AP16" s="1">
        <v>126345.35520000001</v>
      </c>
      <c r="AQ16" s="1">
        <v>160161.27840000007</v>
      </c>
      <c r="AR16" s="1">
        <v>150614.20800000013</v>
      </c>
      <c r="AS16" s="1">
        <v>104020.42999999985</v>
      </c>
      <c r="AU16" s="1">
        <v>509.6</v>
      </c>
      <c r="AV16" s="1">
        <v>509.6</v>
      </c>
      <c r="AW16" s="1">
        <v>509.6</v>
      </c>
      <c r="AX16" s="1">
        <v>911.9</v>
      </c>
      <c r="AY16" s="1">
        <v>911.9</v>
      </c>
      <c r="AZ16" s="1">
        <v>911.9</v>
      </c>
      <c r="BA16" s="1">
        <v>911.9</v>
      </c>
      <c r="BC16" s="1">
        <v>470.3</v>
      </c>
      <c r="BD16" s="1">
        <v>386.9</v>
      </c>
      <c r="BE16" s="1">
        <v>384</v>
      </c>
      <c r="BF16" s="1">
        <v>381.2</v>
      </c>
      <c r="BG16" s="1">
        <v>366.5</v>
      </c>
      <c r="BH16" s="1">
        <v>409.5</v>
      </c>
      <c r="BI16" s="1">
        <v>351.9</v>
      </c>
      <c r="BK16" s="1">
        <v>442.3</v>
      </c>
      <c r="BL16" s="1">
        <v>386.9</v>
      </c>
      <c r="BM16" s="1">
        <v>384</v>
      </c>
      <c r="BN16" s="1">
        <v>366</v>
      </c>
      <c r="BO16" s="1">
        <v>366.5</v>
      </c>
      <c r="BP16" s="1">
        <v>409.5</v>
      </c>
      <c r="BQ16" s="1">
        <v>351.9</v>
      </c>
      <c r="BS16" s="1">
        <v>115200</v>
      </c>
      <c r="BT16" s="1">
        <v>89568</v>
      </c>
      <c r="BU16" s="1">
        <v>96768</v>
      </c>
      <c r="BV16" s="1">
        <v>120672</v>
      </c>
      <c r="BW16" s="1">
        <v>129600</v>
      </c>
      <c r="BX16" s="1">
        <v>108576</v>
      </c>
      <c r="BY16" s="1">
        <v>102240</v>
      </c>
      <c r="CA16" s="16">
        <f t="shared" si="6"/>
        <v>120391.58276666667</v>
      </c>
      <c r="CB16" s="14">
        <f t="shared" si="7"/>
        <v>283.21186666666665</v>
      </c>
      <c r="CC16" s="14">
        <f t="shared" si="8"/>
        <v>472.30520000000001</v>
      </c>
      <c r="CD16" s="12">
        <f t="shared" si="0"/>
        <v>0.59963740959588552</v>
      </c>
      <c r="CE16" s="12">
        <f t="shared" si="1"/>
        <v>0.58263940345632226</v>
      </c>
      <c r="CF16" s="12">
        <f t="shared" si="2"/>
        <v>0.34937238261704118</v>
      </c>
    </row>
    <row r="17" spans="1:84" s="1" customFormat="1">
      <c r="A17" s="1" t="s">
        <v>4</v>
      </c>
      <c r="B17" s="1" t="s">
        <v>9</v>
      </c>
      <c r="C17" s="1" t="s">
        <v>8</v>
      </c>
      <c r="D17" s="3"/>
      <c r="E17" s="2">
        <v>338.31</v>
      </c>
      <c r="F17" s="2">
        <v>216</v>
      </c>
      <c r="G17" s="2">
        <v>184.86</v>
      </c>
      <c r="H17" s="2">
        <v>311.89499999999998</v>
      </c>
      <c r="I17" s="2">
        <v>189.58500000000001</v>
      </c>
      <c r="J17" s="2">
        <v>178.38</v>
      </c>
      <c r="K17" s="1">
        <v>155.34</v>
      </c>
      <c r="L17" s="1">
        <v>353.07</v>
      </c>
      <c r="M17" s="1">
        <v>203.08500000000001</v>
      </c>
      <c r="N17" s="1">
        <v>249.70500000000001</v>
      </c>
      <c r="O17" s="1">
        <v>576.94500000000005</v>
      </c>
      <c r="P17" s="1">
        <v>464.80500000000001</v>
      </c>
      <c r="Q17" s="1">
        <v>464.9</v>
      </c>
      <c r="S17" s="1">
        <v>381.82499999999999</v>
      </c>
      <c r="T17" s="1">
        <v>289.755</v>
      </c>
      <c r="U17" s="1">
        <v>261.58499999999998</v>
      </c>
      <c r="V17" s="1">
        <v>342.22500000000002</v>
      </c>
      <c r="W17" s="1">
        <v>330.97500000000002</v>
      </c>
      <c r="X17" s="1">
        <v>240.3</v>
      </c>
      <c r="Y17" s="1">
        <v>358.33499999999998</v>
      </c>
      <c r="Z17" s="1">
        <v>542.38499999999999</v>
      </c>
      <c r="AA17" s="1">
        <v>403.96499999999997</v>
      </c>
      <c r="AB17" s="1">
        <v>365.94</v>
      </c>
      <c r="AC17" s="1">
        <v>588.15</v>
      </c>
      <c r="AD17" s="1">
        <v>559.66499999999996</v>
      </c>
      <c r="AE17" s="1">
        <v>510.26</v>
      </c>
      <c r="AG17" s="1">
        <v>98856.945000000094</v>
      </c>
      <c r="AH17" s="1">
        <v>88852.049999999901</v>
      </c>
      <c r="AI17" s="1">
        <v>83747.069999999978</v>
      </c>
      <c r="AJ17" s="1">
        <v>119950.96499999994</v>
      </c>
      <c r="AK17" s="1">
        <v>96938.145000000019</v>
      </c>
      <c r="AL17" s="1">
        <v>100740.32999999997</v>
      </c>
      <c r="AM17" s="1">
        <v>93141.629999999961</v>
      </c>
      <c r="AN17" s="1">
        <v>140424.21</v>
      </c>
      <c r="AO17" s="1">
        <v>126074.33999999998</v>
      </c>
      <c r="AP17" s="1">
        <v>133862.08499999988</v>
      </c>
      <c r="AQ17" s="1">
        <v>197006.26499999993</v>
      </c>
      <c r="AR17" s="1">
        <v>166907.06999999989</v>
      </c>
      <c r="AS17" s="1">
        <v>112639.98999999998</v>
      </c>
      <c r="AU17" s="1">
        <v>497.5</v>
      </c>
      <c r="AV17" s="1">
        <v>497.5</v>
      </c>
      <c r="AW17" s="1">
        <v>497.5</v>
      </c>
      <c r="AX17" s="1">
        <v>497.5</v>
      </c>
      <c r="AY17" s="1">
        <v>497.5</v>
      </c>
      <c r="AZ17" s="1">
        <v>497.5</v>
      </c>
      <c r="BA17" s="1">
        <v>497.5</v>
      </c>
      <c r="BC17" s="1">
        <v>473.2</v>
      </c>
      <c r="BD17" s="1">
        <v>319.89999999999998</v>
      </c>
      <c r="BE17" s="1">
        <v>286.7</v>
      </c>
      <c r="BF17" s="1">
        <v>350.6</v>
      </c>
      <c r="BG17" s="1">
        <v>285.10000000000002</v>
      </c>
      <c r="BH17" s="1">
        <v>345.6</v>
      </c>
      <c r="BI17" s="1">
        <v>362.3</v>
      </c>
      <c r="BK17" s="1">
        <v>466.6</v>
      </c>
      <c r="BL17" s="1">
        <v>309.8</v>
      </c>
      <c r="BM17" s="1">
        <v>286.7</v>
      </c>
      <c r="BN17" s="1">
        <v>350.6</v>
      </c>
      <c r="BO17" s="1">
        <v>285.10000000000002</v>
      </c>
      <c r="BP17" s="1">
        <v>271.8</v>
      </c>
      <c r="BQ17" s="1">
        <v>333.7</v>
      </c>
      <c r="BS17" s="1">
        <v>109200</v>
      </c>
      <c r="BT17" s="1">
        <v>86100</v>
      </c>
      <c r="BU17" s="1">
        <v>96000</v>
      </c>
      <c r="BV17" s="1">
        <v>113700</v>
      </c>
      <c r="BW17" s="1">
        <v>97800</v>
      </c>
      <c r="BX17" s="1">
        <v>101100</v>
      </c>
      <c r="BY17" s="1">
        <v>96900</v>
      </c>
      <c r="CA17" s="16">
        <f t="shared" si="6"/>
        <v>121690.34583333328</v>
      </c>
      <c r="CB17" s="14">
        <f t="shared" si="7"/>
        <v>295.71416666666664</v>
      </c>
      <c r="CC17" s="14">
        <f t="shared" si="8"/>
        <v>399.46166666666676</v>
      </c>
      <c r="CD17" s="12">
        <f t="shared" si="0"/>
        <v>0.74028171247136754</v>
      </c>
      <c r="CE17" s="12">
        <f t="shared" si="1"/>
        <v>0.56402605872397604</v>
      </c>
      <c r="CF17" s="12">
        <f t="shared" si="2"/>
        <v>0.41753817663066112</v>
      </c>
    </row>
    <row r="18" spans="1:84" s="1" customFormat="1">
      <c r="A18" s="1" t="s">
        <v>4</v>
      </c>
      <c r="B18" s="1" t="s">
        <v>9</v>
      </c>
      <c r="C18" s="1" t="s">
        <v>8</v>
      </c>
      <c r="D18" s="3"/>
      <c r="E18" s="2">
        <v>169.0848</v>
      </c>
      <c r="F18" s="2">
        <v>179.7552</v>
      </c>
      <c r="G18" s="2">
        <v>119.3184</v>
      </c>
      <c r="H18" s="2">
        <v>167.4864</v>
      </c>
      <c r="I18" s="2">
        <v>189.1728</v>
      </c>
      <c r="J18" s="2">
        <v>186.40799999999999</v>
      </c>
      <c r="K18" s="1">
        <v>91.886399999999995</v>
      </c>
      <c r="L18" s="1">
        <v>158.8896</v>
      </c>
      <c r="M18" s="1">
        <v>129.55680000000001</v>
      </c>
      <c r="N18" s="1">
        <v>126.2304</v>
      </c>
      <c r="O18" s="1">
        <v>192.1968</v>
      </c>
      <c r="P18" s="1">
        <v>173.83680000000001</v>
      </c>
      <c r="Q18" s="1">
        <v>119.66</v>
      </c>
      <c r="S18" s="1">
        <v>267.62400000000002</v>
      </c>
      <c r="T18" s="1">
        <v>271.55520000000001</v>
      </c>
      <c r="U18" s="1">
        <v>243.77760000000001</v>
      </c>
      <c r="V18" s="1">
        <v>255.31200000000001</v>
      </c>
      <c r="W18" s="1">
        <v>272.33280000000002</v>
      </c>
      <c r="X18" s="1">
        <v>262.8288</v>
      </c>
      <c r="Y18" s="1">
        <v>276.26400000000001</v>
      </c>
      <c r="Z18" s="1">
        <v>264.64319999999998</v>
      </c>
      <c r="AA18" s="1">
        <v>223.90559999999999</v>
      </c>
      <c r="AB18" s="1">
        <v>182.73599999999999</v>
      </c>
      <c r="AC18" s="1">
        <v>254.57759999999999</v>
      </c>
      <c r="AD18" s="1">
        <v>258.42239999999998</v>
      </c>
      <c r="AE18" s="1">
        <v>255.31</v>
      </c>
      <c r="AG18" s="1">
        <v>108930.74400000006</v>
      </c>
      <c r="AH18" s="1">
        <v>86118.811199999953</v>
      </c>
      <c r="AI18" s="1">
        <v>82114.387200000114</v>
      </c>
      <c r="AJ18" s="1">
        <v>90318.067200000165</v>
      </c>
      <c r="AK18" s="1">
        <v>85847.903999999849</v>
      </c>
      <c r="AL18" s="1">
        <v>85926.744000000064</v>
      </c>
      <c r="AM18" s="1">
        <v>83372.760000000111</v>
      </c>
      <c r="AN18" s="1">
        <v>115697.37600000012</v>
      </c>
      <c r="AO18" s="1">
        <v>103849.0848</v>
      </c>
      <c r="AP18" s="1">
        <v>97675.070399999997</v>
      </c>
      <c r="AQ18" s="1">
        <v>111719.04480000003</v>
      </c>
      <c r="AR18" s="1">
        <v>111276.15839999994</v>
      </c>
      <c r="AS18" s="1">
        <v>97933.649999999951</v>
      </c>
      <c r="AU18" s="1">
        <v>375</v>
      </c>
      <c r="AV18" s="1">
        <v>375</v>
      </c>
      <c r="AW18" s="1">
        <v>375</v>
      </c>
      <c r="AX18" s="1">
        <v>375</v>
      </c>
      <c r="AY18" s="1">
        <v>375</v>
      </c>
      <c r="AZ18" s="1">
        <v>375</v>
      </c>
      <c r="BA18" s="1">
        <v>375</v>
      </c>
      <c r="BC18" s="1">
        <v>285.10000000000002</v>
      </c>
      <c r="BD18" s="1">
        <v>291.2</v>
      </c>
      <c r="BE18" s="1">
        <v>269</v>
      </c>
      <c r="BF18" s="1">
        <v>239.5</v>
      </c>
      <c r="BG18" s="1">
        <v>285.5</v>
      </c>
      <c r="BH18" s="1">
        <v>283.60000000000002</v>
      </c>
      <c r="BI18" s="1">
        <v>274.89999999999998</v>
      </c>
      <c r="BK18" s="1">
        <v>284.10000000000002</v>
      </c>
      <c r="BL18" s="1">
        <v>291.2</v>
      </c>
      <c r="BM18" s="1">
        <v>269</v>
      </c>
      <c r="BN18" s="1">
        <v>239.5</v>
      </c>
      <c r="BO18" s="1">
        <v>269.7</v>
      </c>
      <c r="BP18" s="1">
        <v>283.60000000000002</v>
      </c>
      <c r="BQ18" s="1">
        <v>274.89999999999998</v>
      </c>
      <c r="BS18" s="1">
        <v>114912</v>
      </c>
      <c r="BT18" s="1">
        <v>111168</v>
      </c>
      <c r="BU18" s="1">
        <v>79776</v>
      </c>
      <c r="BV18" s="1">
        <v>91872</v>
      </c>
      <c r="BW18" s="1">
        <v>82944</v>
      </c>
      <c r="BX18" s="1">
        <v>85824</v>
      </c>
      <c r="BY18" s="1">
        <v>76608</v>
      </c>
      <c r="CA18" s="16">
        <f t="shared" si="6"/>
        <v>95987.421500000011</v>
      </c>
      <c r="CB18" s="14">
        <f t="shared" si="7"/>
        <v>152.86646666666667</v>
      </c>
      <c r="CC18" s="14">
        <f t="shared" si="8"/>
        <v>251.80543333333333</v>
      </c>
      <c r="CD18" s="12">
        <f t="shared" si="0"/>
        <v>0.60708168462872725</v>
      </c>
      <c r="CE18" s="12">
        <f t="shared" si="1"/>
        <v>0.86063156929412066</v>
      </c>
      <c r="CF18" s="12">
        <f t="shared" si="2"/>
        <v>0.52247366293174002</v>
      </c>
    </row>
    <row r="19" spans="1:84" s="1" customFormat="1">
      <c r="A19" s="1" t="s">
        <v>4</v>
      </c>
      <c r="B19" s="1" t="s">
        <v>9</v>
      </c>
      <c r="C19" s="1" t="s">
        <v>8</v>
      </c>
      <c r="D19" s="3"/>
      <c r="E19" s="2">
        <v>638.64</v>
      </c>
      <c r="F19" s="2">
        <v>543.024</v>
      </c>
      <c r="G19" s="2">
        <v>273.74400000000003</v>
      </c>
      <c r="H19" s="2">
        <v>503.71199999999999</v>
      </c>
      <c r="I19" s="2">
        <v>655.20000000000005</v>
      </c>
      <c r="J19" s="2">
        <v>541.29600000000005</v>
      </c>
      <c r="K19" s="1">
        <v>430.27199999999999</v>
      </c>
      <c r="L19" s="1">
        <v>567.79200000000003</v>
      </c>
      <c r="M19" s="1">
        <v>621.072</v>
      </c>
      <c r="N19" s="1">
        <v>576.72</v>
      </c>
      <c r="O19" s="1">
        <v>731.52</v>
      </c>
      <c r="P19" s="1">
        <v>755.85599999999999</v>
      </c>
      <c r="Q19" s="1">
        <v>682.13</v>
      </c>
      <c r="S19" s="1">
        <v>729.64800000000002</v>
      </c>
      <c r="T19" s="1">
        <v>621.50400000000002</v>
      </c>
      <c r="U19" s="1">
        <v>671.18399999999997</v>
      </c>
      <c r="V19" s="1">
        <v>653.61599999999999</v>
      </c>
      <c r="W19" s="1">
        <v>682.70399999999995</v>
      </c>
      <c r="X19" s="1">
        <v>640.51199999999994</v>
      </c>
      <c r="Y19" s="1">
        <v>666.57600000000002</v>
      </c>
      <c r="Z19" s="1">
        <v>889.2</v>
      </c>
      <c r="AA19" s="1">
        <v>675.79200000000003</v>
      </c>
      <c r="AB19" s="1">
        <v>710.35199999999998</v>
      </c>
      <c r="AC19" s="1">
        <v>921.6</v>
      </c>
      <c r="AD19" s="1">
        <v>984.67200000000003</v>
      </c>
      <c r="AE19" s="1">
        <v>872.35</v>
      </c>
      <c r="AG19" s="1">
        <v>227296.36799999961</v>
      </c>
      <c r="AH19" s="1">
        <v>231297.69599999973</v>
      </c>
      <c r="AI19" s="1">
        <v>230431.10399999964</v>
      </c>
      <c r="AJ19" s="1">
        <v>286448.54400000017</v>
      </c>
      <c r="AK19" s="1">
        <v>226378.08</v>
      </c>
      <c r="AL19" s="1">
        <v>236489.61600000013</v>
      </c>
      <c r="AM19" s="1">
        <v>216146.01599999983</v>
      </c>
      <c r="AN19" s="1">
        <v>283975.34400000062</v>
      </c>
      <c r="AO19" s="1">
        <v>249860.44800000012</v>
      </c>
      <c r="AP19" s="1">
        <v>274059.35999999987</v>
      </c>
      <c r="AQ19" s="1">
        <v>319959.36000000016</v>
      </c>
      <c r="AR19" s="1">
        <v>267322.60799999989</v>
      </c>
      <c r="AS19" s="1">
        <v>235255.07999999987</v>
      </c>
      <c r="AU19" s="1">
        <v>952.9</v>
      </c>
      <c r="AV19" s="1">
        <v>952.9</v>
      </c>
      <c r="AW19" s="1">
        <v>952.9</v>
      </c>
      <c r="AX19" s="1">
        <v>952.9</v>
      </c>
      <c r="AY19" s="1">
        <v>952.9</v>
      </c>
      <c r="AZ19" s="1">
        <v>952.9</v>
      </c>
      <c r="BA19" s="1">
        <v>952.9</v>
      </c>
      <c r="BC19" s="1">
        <v>914</v>
      </c>
      <c r="BD19" s="1">
        <v>706.2</v>
      </c>
      <c r="BE19" s="1">
        <v>716.7</v>
      </c>
      <c r="BF19" s="1">
        <v>708.9</v>
      </c>
      <c r="BG19" s="1">
        <v>728.3</v>
      </c>
      <c r="BH19" s="1">
        <v>692.1</v>
      </c>
      <c r="BI19" s="1">
        <v>692.1</v>
      </c>
      <c r="BK19" s="1">
        <v>862.3</v>
      </c>
      <c r="BL19" s="1">
        <v>706.2</v>
      </c>
      <c r="BM19" s="1">
        <v>716.7</v>
      </c>
      <c r="BN19" s="1">
        <v>708.9</v>
      </c>
      <c r="BO19" s="1">
        <v>728.3</v>
      </c>
      <c r="BP19" s="1">
        <v>692.1</v>
      </c>
      <c r="BQ19" s="1">
        <v>692.1</v>
      </c>
      <c r="BS19" s="1">
        <v>240960</v>
      </c>
      <c r="BT19" s="1">
        <v>238080</v>
      </c>
      <c r="BU19" s="1">
        <v>226560</v>
      </c>
      <c r="BV19" s="1">
        <v>293760</v>
      </c>
      <c r="BW19" s="1">
        <v>232320</v>
      </c>
      <c r="BX19" s="1">
        <v>222720</v>
      </c>
      <c r="BY19" s="1">
        <v>233280</v>
      </c>
      <c r="CA19" s="16">
        <f t="shared" si="6"/>
        <v>254801.93799999999</v>
      </c>
      <c r="CB19" s="14">
        <f t="shared" si="7"/>
        <v>573.52816666666672</v>
      </c>
      <c r="CC19" s="14">
        <f t="shared" si="8"/>
        <v>749.17183333333332</v>
      </c>
      <c r="CD19" s="12">
        <f t="shared" si="0"/>
        <v>0.76554955905754607</v>
      </c>
      <c r="CE19" s="12">
        <f t="shared" si="1"/>
        <v>0.60892408200297776</v>
      </c>
      <c r="CF19" s="12">
        <f t="shared" si="2"/>
        <v>0.46616156247690077</v>
      </c>
    </row>
    <row r="20" spans="1:84" s="1" customFormat="1">
      <c r="A20" s="1" t="s">
        <v>4</v>
      </c>
      <c r="B20" s="1" t="s">
        <v>9</v>
      </c>
      <c r="C20" s="1" t="s">
        <v>8</v>
      </c>
      <c r="D20" s="3"/>
      <c r="E20" s="2">
        <v>144.624</v>
      </c>
      <c r="F20" s="2">
        <v>171.21600000000001</v>
      </c>
      <c r="G20" s="2">
        <v>191.256</v>
      </c>
      <c r="H20" s="2">
        <v>235.08</v>
      </c>
      <c r="I20" s="2">
        <v>215.08799999999999</v>
      </c>
      <c r="J20" s="2">
        <v>198.696</v>
      </c>
      <c r="K20" s="1">
        <v>136.75200000000001</v>
      </c>
      <c r="L20" s="1">
        <v>195.48</v>
      </c>
      <c r="M20" s="1">
        <v>169.92</v>
      </c>
      <c r="N20" s="1">
        <v>221.49600000000001</v>
      </c>
      <c r="O20" s="1">
        <v>273.98399999999998</v>
      </c>
      <c r="P20" s="1">
        <v>242.54400000000001</v>
      </c>
      <c r="Q20" s="1">
        <v>126.14</v>
      </c>
      <c r="S20" s="1">
        <v>271.77600000000001</v>
      </c>
      <c r="T20" s="1">
        <v>245.232</v>
      </c>
      <c r="U20" s="1">
        <v>278.80799999999999</v>
      </c>
      <c r="V20" s="1">
        <v>282.36</v>
      </c>
      <c r="W20" s="1">
        <v>266.47199999999998</v>
      </c>
      <c r="X20" s="1">
        <v>238.89599999999999</v>
      </c>
      <c r="Y20" s="1">
        <v>238.32</v>
      </c>
      <c r="Z20" s="1">
        <v>312.95999999999998</v>
      </c>
      <c r="AA20" s="1">
        <v>287.85599999999999</v>
      </c>
      <c r="AB20" s="1">
        <v>294.86399999999998</v>
      </c>
      <c r="AC20" s="1">
        <v>329.904</v>
      </c>
      <c r="AD20" s="1">
        <v>362.83199999999999</v>
      </c>
      <c r="AE20" s="1">
        <v>320.02</v>
      </c>
      <c r="AG20" s="1">
        <v>64861.944000000003</v>
      </c>
      <c r="AH20" s="1">
        <v>63333.336000000032</v>
      </c>
      <c r="AI20" s="1">
        <v>67541.447999999931</v>
      </c>
      <c r="AJ20" s="1">
        <v>72923.207999999941</v>
      </c>
      <c r="AK20" s="1">
        <v>63953.591999999982</v>
      </c>
      <c r="AL20" s="1">
        <v>64863.432000000023</v>
      </c>
      <c r="AM20" s="1">
        <v>62137.63200000002</v>
      </c>
      <c r="AN20" s="1">
        <v>86069.543999999965</v>
      </c>
      <c r="AO20" s="1">
        <v>77335.056000000055</v>
      </c>
      <c r="AP20" s="1">
        <v>99160.512000000119</v>
      </c>
      <c r="AQ20" s="1">
        <v>107746.96800000005</v>
      </c>
      <c r="AR20" s="1">
        <v>98638.439999999988</v>
      </c>
      <c r="AS20" s="1">
        <v>81198.569999999934</v>
      </c>
      <c r="AU20" s="1">
        <v>381</v>
      </c>
      <c r="AV20" s="1">
        <v>381</v>
      </c>
      <c r="AW20" s="1">
        <v>381</v>
      </c>
      <c r="AX20" s="1">
        <v>381</v>
      </c>
      <c r="AY20" s="1">
        <v>381</v>
      </c>
      <c r="AZ20" s="1">
        <v>381</v>
      </c>
      <c r="BA20" s="1">
        <v>381</v>
      </c>
      <c r="BC20" s="1">
        <v>373.6</v>
      </c>
      <c r="BD20" s="1">
        <v>333.4</v>
      </c>
      <c r="BE20" s="1">
        <v>289</v>
      </c>
      <c r="BF20" s="1">
        <v>309.89999999999998</v>
      </c>
      <c r="BG20" s="1">
        <v>297.3</v>
      </c>
      <c r="BH20" s="1">
        <v>284.10000000000002</v>
      </c>
      <c r="BI20" s="1">
        <v>257.7</v>
      </c>
      <c r="BK20" s="1">
        <v>353.4</v>
      </c>
      <c r="BL20" s="1">
        <v>333.4</v>
      </c>
      <c r="BM20" s="1">
        <v>289</v>
      </c>
      <c r="BN20" s="1">
        <v>309.89999999999998</v>
      </c>
      <c r="BO20" s="1">
        <v>297.3</v>
      </c>
      <c r="BP20" s="1">
        <v>284.10000000000002</v>
      </c>
      <c r="BQ20" s="1">
        <v>257.7</v>
      </c>
      <c r="BS20" s="1">
        <v>76960</v>
      </c>
      <c r="BT20" s="1">
        <v>62080</v>
      </c>
      <c r="BU20" s="1">
        <v>63360</v>
      </c>
      <c r="BV20" s="1">
        <v>74080</v>
      </c>
      <c r="BW20" s="1">
        <v>66560</v>
      </c>
      <c r="BX20" s="1">
        <v>71360</v>
      </c>
      <c r="BY20" s="1">
        <v>59680</v>
      </c>
      <c r="CA20" s="16">
        <f t="shared" si="6"/>
        <v>78741.811499999996</v>
      </c>
      <c r="CB20" s="14">
        <f t="shared" si="7"/>
        <v>198.13766666666666</v>
      </c>
      <c r="CC20" s="14">
        <f t="shared" si="8"/>
        <v>288.21033333333327</v>
      </c>
      <c r="CD20" s="12">
        <f t="shared" si="0"/>
        <v>0.68747592903793653</v>
      </c>
      <c r="CE20" s="12">
        <f t="shared" si="1"/>
        <v>0.5446951799008346</v>
      </c>
      <c r="CF20" s="12">
        <f t="shared" si="2"/>
        <v>0.37446482484481225</v>
      </c>
    </row>
    <row r="21" spans="1:84" s="1" customFormat="1">
      <c r="A21" s="1" t="s">
        <v>4</v>
      </c>
      <c r="B21" s="1" t="s">
        <v>9</v>
      </c>
      <c r="C21" s="1" t="s">
        <v>8</v>
      </c>
      <c r="D21" s="3"/>
      <c r="E21" s="2">
        <v>187.608</v>
      </c>
      <c r="F21" s="2">
        <v>123.48</v>
      </c>
      <c r="G21" s="2">
        <v>57.408000000000001</v>
      </c>
      <c r="H21" s="2">
        <v>58.08</v>
      </c>
      <c r="I21" s="2">
        <v>137.66399999999999</v>
      </c>
      <c r="J21" s="2">
        <v>129.88800000000001</v>
      </c>
      <c r="K21" s="1">
        <v>57.84</v>
      </c>
      <c r="L21" s="1">
        <v>225.792</v>
      </c>
      <c r="M21" s="1">
        <v>164.56800000000001</v>
      </c>
      <c r="N21" s="1">
        <v>180.88800000000001</v>
      </c>
      <c r="O21" s="1">
        <v>250.05600000000001</v>
      </c>
      <c r="P21" s="1">
        <v>262.68</v>
      </c>
      <c r="Q21" s="1">
        <v>178.75</v>
      </c>
      <c r="S21" s="1">
        <v>272.37599999999998</v>
      </c>
      <c r="T21" s="1">
        <v>244.8</v>
      </c>
      <c r="U21" s="1">
        <v>198.84</v>
      </c>
      <c r="V21" s="1">
        <v>237.792</v>
      </c>
      <c r="W21" s="1">
        <v>258</v>
      </c>
      <c r="X21" s="1">
        <v>224.64</v>
      </c>
      <c r="Y21" s="1">
        <v>226.77600000000001</v>
      </c>
      <c r="Z21" s="1">
        <v>292.56</v>
      </c>
      <c r="AA21" s="1">
        <v>204.792</v>
      </c>
      <c r="AB21" s="1">
        <v>198.72</v>
      </c>
      <c r="AC21" s="1">
        <v>307.72800000000001</v>
      </c>
      <c r="AD21" s="1">
        <v>311.68799999999999</v>
      </c>
      <c r="AE21" s="1">
        <v>291.12</v>
      </c>
      <c r="AG21" s="1">
        <v>94117.295999999886</v>
      </c>
      <c r="AH21" s="1">
        <v>69103.559999999969</v>
      </c>
      <c r="AI21" s="1">
        <v>59268.791999999994</v>
      </c>
      <c r="AJ21" s="1">
        <v>63749.016000000003</v>
      </c>
      <c r="AK21" s="1">
        <v>67263.12000000001</v>
      </c>
      <c r="AL21" s="1">
        <v>67993.199999999953</v>
      </c>
      <c r="AM21" s="1">
        <v>69285.98400000004</v>
      </c>
      <c r="AN21" s="1">
        <v>123301.22399999994</v>
      </c>
      <c r="AO21" s="1">
        <v>102404.87999999996</v>
      </c>
      <c r="AP21" s="1">
        <v>100580.25600000026</v>
      </c>
      <c r="AQ21" s="1">
        <v>120868.96800000008</v>
      </c>
      <c r="AR21" s="1">
        <v>119856.81599999998</v>
      </c>
      <c r="AS21" s="1">
        <v>93126.020000000033</v>
      </c>
      <c r="AU21" s="1">
        <v>334.2</v>
      </c>
      <c r="AV21" s="1">
        <v>334.2</v>
      </c>
      <c r="AW21" s="1">
        <v>334.2</v>
      </c>
      <c r="AX21" s="1">
        <v>334.2</v>
      </c>
      <c r="AY21" s="1">
        <v>334.2</v>
      </c>
      <c r="AZ21" s="1">
        <v>334.2</v>
      </c>
      <c r="BA21" s="1">
        <v>334.2</v>
      </c>
      <c r="BC21" s="1">
        <v>328.9</v>
      </c>
      <c r="BD21" s="1">
        <v>271.60000000000002</v>
      </c>
      <c r="BE21" s="1">
        <v>249.7</v>
      </c>
      <c r="BF21" s="1">
        <v>215.5</v>
      </c>
      <c r="BG21" s="1">
        <v>252.5</v>
      </c>
      <c r="BH21" s="1">
        <v>297.60000000000002</v>
      </c>
      <c r="BI21" s="1">
        <v>241.9</v>
      </c>
      <c r="BK21" s="1">
        <v>297.60000000000002</v>
      </c>
      <c r="BL21" s="1">
        <v>271.60000000000002</v>
      </c>
      <c r="BM21" s="1">
        <v>249.7</v>
      </c>
      <c r="BN21" s="1">
        <v>215.5</v>
      </c>
      <c r="BO21" s="1">
        <v>252.5</v>
      </c>
      <c r="BP21" s="1">
        <v>273.8</v>
      </c>
      <c r="BQ21" s="1">
        <v>241.9</v>
      </c>
      <c r="BS21" s="1">
        <v>118560</v>
      </c>
      <c r="BT21" s="1">
        <v>71360</v>
      </c>
      <c r="BU21" s="1">
        <v>63680</v>
      </c>
      <c r="BV21" s="1">
        <v>60160</v>
      </c>
      <c r="BW21" s="1">
        <v>63840</v>
      </c>
      <c r="BX21" s="1">
        <v>66720</v>
      </c>
      <c r="BY21" s="1">
        <v>70080</v>
      </c>
      <c r="CA21" s="16">
        <f t="shared" si="6"/>
        <v>88066.819666666692</v>
      </c>
      <c r="CB21" s="14">
        <f t="shared" si="7"/>
        <v>152.25783333333334</v>
      </c>
      <c r="CC21" s="14">
        <f t="shared" si="8"/>
        <v>249.78800000000001</v>
      </c>
      <c r="CD21" s="12">
        <f t="shared" si="0"/>
        <v>0.60954823023257054</v>
      </c>
      <c r="CE21" s="12">
        <f t="shared" si="1"/>
        <v>0.79277115940836695</v>
      </c>
      <c r="CF21" s="12">
        <f t="shared" si="2"/>
        <v>0.48323225719679314</v>
      </c>
    </row>
    <row r="22" spans="1:84" s="1" customFormat="1">
      <c r="A22" s="1" t="s">
        <v>4</v>
      </c>
      <c r="B22" s="1" t="s">
        <v>9</v>
      </c>
      <c r="C22" s="1" t="s">
        <v>8</v>
      </c>
      <c r="D22" s="3"/>
      <c r="E22" s="2">
        <v>296.6112</v>
      </c>
      <c r="F22" s="2">
        <v>102.5568</v>
      </c>
      <c r="G22" s="2">
        <v>104.63039999999999</v>
      </c>
      <c r="H22" s="2">
        <v>137.4624</v>
      </c>
      <c r="I22" s="2">
        <v>132.71039999999999</v>
      </c>
      <c r="J22" s="2">
        <v>175.73759999999999</v>
      </c>
      <c r="K22" s="1">
        <v>91.584000000000003</v>
      </c>
      <c r="L22" s="1">
        <v>128.04480000000001</v>
      </c>
      <c r="M22" s="1">
        <v>283.56479999999999</v>
      </c>
      <c r="N22" s="1">
        <v>261.53280000000001</v>
      </c>
      <c r="O22" s="1">
        <v>371.0016</v>
      </c>
      <c r="P22" s="1">
        <v>355.88159999999999</v>
      </c>
      <c r="Q22" s="1">
        <v>360.2</v>
      </c>
      <c r="S22" s="1">
        <v>389.1456</v>
      </c>
      <c r="T22" s="1">
        <v>384.9984</v>
      </c>
      <c r="U22" s="1">
        <v>355.96800000000002</v>
      </c>
      <c r="V22" s="1">
        <v>325.20960000000002</v>
      </c>
      <c r="W22" s="1">
        <v>370.31040000000002</v>
      </c>
      <c r="X22" s="1">
        <v>373.93920000000003</v>
      </c>
      <c r="Y22" s="1">
        <v>351.30239999999998</v>
      </c>
      <c r="Z22" s="1">
        <v>440.64</v>
      </c>
      <c r="AA22" s="1">
        <v>308.36160000000001</v>
      </c>
      <c r="AB22" s="1">
        <v>270.34559999999999</v>
      </c>
      <c r="AC22" s="1">
        <v>466.56</v>
      </c>
      <c r="AD22" s="1">
        <v>470.7072</v>
      </c>
      <c r="AE22" s="1">
        <v>453.43</v>
      </c>
      <c r="AG22" s="1">
        <v>99857.836800000005</v>
      </c>
      <c r="AH22" s="1">
        <v>90008.582399999956</v>
      </c>
      <c r="AI22" s="1">
        <v>79671.513599999933</v>
      </c>
      <c r="AJ22" s="1">
        <v>85913.913599999796</v>
      </c>
      <c r="AK22" s="1">
        <v>90641.635199999888</v>
      </c>
      <c r="AL22" s="1">
        <v>85660.329600000012</v>
      </c>
      <c r="AM22" s="1">
        <v>81431.481599999941</v>
      </c>
      <c r="AN22" s="1">
        <v>119023.25759999988</v>
      </c>
      <c r="AO22" s="1">
        <v>103837.16159999998</v>
      </c>
      <c r="AP22" s="1">
        <v>99460.915199999989</v>
      </c>
      <c r="AQ22" s="1">
        <v>128272.37760000007</v>
      </c>
      <c r="AR22" s="1">
        <v>126100.62720000002</v>
      </c>
      <c r="AS22" s="1">
        <v>106926.90999999999</v>
      </c>
      <c r="AU22" s="1">
        <v>504.9</v>
      </c>
      <c r="AV22" s="1">
        <v>504.9</v>
      </c>
      <c r="AW22" s="1">
        <v>504.9</v>
      </c>
      <c r="AX22" s="1">
        <v>504.9</v>
      </c>
      <c r="AY22" s="1">
        <v>504.9</v>
      </c>
      <c r="AZ22" s="1">
        <v>504.9</v>
      </c>
      <c r="BA22" s="1">
        <v>504.9</v>
      </c>
      <c r="BC22" s="1">
        <v>475</v>
      </c>
      <c r="BD22" s="1">
        <v>440.7</v>
      </c>
      <c r="BE22" s="1">
        <v>429.6</v>
      </c>
      <c r="BF22" s="1">
        <v>360.5</v>
      </c>
      <c r="BG22" s="1">
        <v>383.9</v>
      </c>
      <c r="BH22" s="1">
        <v>416.6</v>
      </c>
      <c r="BI22" s="1">
        <v>400</v>
      </c>
      <c r="BK22" s="1">
        <v>476.3</v>
      </c>
      <c r="BL22" s="1">
        <v>440.7</v>
      </c>
      <c r="BM22" s="1">
        <v>429.6</v>
      </c>
      <c r="BN22" s="1">
        <v>360.5</v>
      </c>
      <c r="BO22" s="1">
        <v>383.9</v>
      </c>
      <c r="BP22" s="1">
        <v>416.6</v>
      </c>
      <c r="BQ22" s="1">
        <v>400</v>
      </c>
      <c r="BS22" s="1">
        <v>116352</v>
      </c>
      <c r="BT22" s="1">
        <v>94464</v>
      </c>
      <c r="BU22" s="1">
        <v>99072</v>
      </c>
      <c r="BV22" s="1">
        <v>75456</v>
      </c>
      <c r="BW22" s="1">
        <v>81216</v>
      </c>
      <c r="BX22" s="1">
        <v>101376</v>
      </c>
      <c r="BY22" s="1">
        <v>78336</v>
      </c>
      <c r="CA22" s="16">
        <f t="shared" si="6"/>
        <v>99745.725433333268</v>
      </c>
      <c r="CB22" s="14">
        <f t="shared" si="7"/>
        <v>208.74226666666664</v>
      </c>
      <c r="CC22" s="14">
        <f t="shared" si="8"/>
        <v>380.98103333333341</v>
      </c>
      <c r="CD22" s="12">
        <f t="shared" si="0"/>
        <v>0.54790724052667172</v>
      </c>
      <c r="CE22" s="12">
        <f t="shared" si="1"/>
        <v>0.65493631645403549</v>
      </c>
      <c r="CF22" s="12">
        <f t="shared" si="2"/>
        <v>0.35884434986903369</v>
      </c>
    </row>
    <row r="23" spans="1:84" s="1" customFormat="1">
      <c r="A23" s="1" t="s">
        <v>4</v>
      </c>
      <c r="B23" s="1" t="s">
        <v>9</v>
      </c>
      <c r="C23" s="1" t="s">
        <v>8</v>
      </c>
      <c r="D23" s="3"/>
      <c r="E23" s="2">
        <v>379.476</v>
      </c>
      <c r="F23" s="2">
        <v>432.28800000000001</v>
      </c>
      <c r="G23" s="2">
        <v>573.48</v>
      </c>
      <c r="H23" s="2">
        <v>569.37599999999998</v>
      </c>
      <c r="I23" s="2">
        <v>669.096</v>
      </c>
      <c r="J23" s="2">
        <v>683.53200000000004</v>
      </c>
      <c r="K23" s="1">
        <v>531.072</v>
      </c>
      <c r="L23" s="1">
        <v>463.32</v>
      </c>
      <c r="M23" s="1">
        <v>483.55200000000002</v>
      </c>
      <c r="N23" s="1">
        <v>497.52</v>
      </c>
      <c r="O23" s="1">
        <v>488.26799999999997</v>
      </c>
      <c r="P23" s="1">
        <v>451.87200000000001</v>
      </c>
      <c r="Q23" s="1">
        <v>486.83</v>
      </c>
      <c r="S23" s="1">
        <v>575.46</v>
      </c>
      <c r="T23" s="1">
        <v>521.42399999999998</v>
      </c>
      <c r="U23" s="1">
        <v>770.43600000000004</v>
      </c>
      <c r="V23" s="1">
        <v>832.32</v>
      </c>
      <c r="W23" s="1">
        <v>726.12</v>
      </c>
      <c r="X23" s="1">
        <v>695.30399999999997</v>
      </c>
      <c r="Y23" s="1">
        <v>640.00800000000004</v>
      </c>
      <c r="Z23" s="1">
        <v>615.024</v>
      </c>
      <c r="AA23" s="1">
        <v>585.86400000000003</v>
      </c>
      <c r="AB23" s="1">
        <v>532.69200000000001</v>
      </c>
      <c r="AC23" s="1">
        <v>585.54</v>
      </c>
      <c r="AD23" s="1">
        <v>562.14</v>
      </c>
      <c r="AE23" s="1">
        <v>572.65</v>
      </c>
      <c r="AG23" s="1">
        <v>208278.89999999985</v>
      </c>
      <c r="AH23" s="1">
        <v>198674.96400000004</v>
      </c>
      <c r="AI23" s="1">
        <v>239090.83199999994</v>
      </c>
      <c r="AJ23" s="1">
        <v>354809.19600000023</v>
      </c>
      <c r="AK23" s="1">
        <v>258669.35999999964</v>
      </c>
      <c r="AL23" s="1">
        <v>267823.94399999996</v>
      </c>
      <c r="AM23" s="1">
        <v>229696.88399999973</v>
      </c>
      <c r="AN23" s="1">
        <v>268336.4040000001</v>
      </c>
      <c r="AO23" s="1">
        <v>252650.73600000032</v>
      </c>
      <c r="AP23" s="1">
        <v>241882.1639999997</v>
      </c>
      <c r="AQ23" s="1">
        <v>252984.67199999993</v>
      </c>
      <c r="AR23" s="1">
        <v>248221.79999999984</v>
      </c>
      <c r="AS23" s="1">
        <v>238393.32999999996</v>
      </c>
      <c r="AU23" s="1">
        <v>863.6</v>
      </c>
      <c r="AV23" s="1">
        <v>863.6</v>
      </c>
      <c r="AW23" s="1">
        <v>863.6</v>
      </c>
      <c r="AX23" s="1">
        <v>836.6</v>
      </c>
      <c r="AY23" s="1">
        <v>855.4</v>
      </c>
      <c r="AZ23" s="1">
        <v>855.4</v>
      </c>
      <c r="BA23" s="1">
        <v>855.4</v>
      </c>
      <c r="BC23" s="1">
        <v>631.79999999999995</v>
      </c>
      <c r="BD23" s="1">
        <v>637.20000000000005</v>
      </c>
      <c r="BE23" s="1">
        <v>589.70000000000005</v>
      </c>
      <c r="BF23" s="1">
        <v>836.6</v>
      </c>
      <c r="BG23" s="1">
        <v>855.4</v>
      </c>
      <c r="BH23" s="1">
        <v>733.2</v>
      </c>
      <c r="BI23" s="1">
        <v>726.2</v>
      </c>
      <c r="BK23" s="1">
        <v>620.20000000000005</v>
      </c>
      <c r="BL23" s="1">
        <v>637.20000000000005</v>
      </c>
      <c r="BM23" s="1">
        <v>589.70000000000005</v>
      </c>
      <c r="BN23" s="1">
        <v>836.6</v>
      </c>
      <c r="BO23" s="1">
        <v>855.4</v>
      </c>
      <c r="BP23" s="1">
        <v>733.2</v>
      </c>
      <c r="BQ23" s="1">
        <v>726.2</v>
      </c>
      <c r="BS23" s="1">
        <v>229440</v>
      </c>
      <c r="BT23" s="1">
        <v>196800</v>
      </c>
      <c r="BU23" s="1">
        <v>198960</v>
      </c>
      <c r="BV23" s="1">
        <v>269280</v>
      </c>
      <c r="BW23" s="1">
        <v>325920</v>
      </c>
      <c r="BX23" s="1">
        <v>266160</v>
      </c>
      <c r="BY23" s="1">
        <v>271920</v>
      </c>
      <c r="CA23" s="16">
        <f t="shared" si="6"/>
        <v>254269.52383333328</v>
      </c>
      <c r="CB23" s="14">
        <f t="shared" si="7"/>
        <v>527.51716666666675</v>
      </c>
      <c r="CC23" s="14">
        <f t="shared" si="8"/>
        <v>636.62683333333337</v>
      </c>
      <c r="CD23" s="12">
        <f t="shared" si="0"/>
        <v>0.82861283729531776</v>
      </c>
      <c r="CE23" s="12">
        <f t="shared" si="1"/>
        <v>0.66065220258747581</v>
      </c>
      <c r="CF23" s="12">
        <f t="shared" si="2"/>
        <v>0.54742489605140943</v>
      </c>
    </row>
    <row r="24" spans="1:84" s="1" customFormat="1">
      <c r="A24" s="1" t="s">
        <v>4</v>
      </c>
      <c r="B24" s="1" t="s">
        <v>9</v>
      </c>
      <c r="C24" s="1" t="s">
        <v>8</v>
      </c>
      <c r="D24" s="3"/>
      <c r="E24" s="2">
        <v>393.48</v>
      </c>
      <c r="F24" s="2">
        <v>402.44400000000002</v>
      </c>
      <c r="G24" s="2">
        <v>432.28800000000001</v>
      </c>
      <c r="H24" s="2">
        <v>425.30399999999997</v>
      </c>
      <c r="I24" s="2">
        <v>418.17599999999999</v>
      </c>
      <c r="J24" s="2">
        <v>329.36399999999998</v>
      </c>
      <c r="K24" s="1">
        <v>302.07600000000002</v>
      </c>
      <c r="L24" s="1">
        <v>412.09199999999998</v>
      </c>
      <c r="M24" s="1">
        <v>412.09199999999998</v>
      </c>
      <c r="N24" s="1">
        <v>248.364</v>
      </c>
      <c r="O24" s="1">
        <v>528.48</v>
      </c>
      <c r="P24" s="1">
        <v>483.94799999999998</v>
      </c>
      <c r="Q24" s="1">
        <v>512.16999999999996</v>
      </c>
      <c r="S24" s="1">
        <v>524.59199999999998</v>
      </c>
      <c r="T24" s="1">
        <v>459</v>
      </c>
      <c r="U24" s="1">
        <v>521.28</v>
      </c>
      <c r="V24" s="1">
        <v>527.54399999999998</v>
      </c>
      <c r="W24" s="1">
        <v>492.3</v>
      </c>
      <c r="X24" s="1">
        <v>458.35199999999998</v>
      </c>
      <c r="Y24" s="1">
        <v>465.94799999999998</v>
      </c>
      <c r="Z24" s="1">
        <v>543.63599999999997</v>
      </c>
      <c r="AA24" s="1">
        <v>454.10399999999998</v>
      </c>
      <c r="AB24" s="1">
        <v>439.66800000000001</v>
      </c>
      <c r="AC24" s="1">
        <v>613.00800000000004</v>
      </c>
      <c r="AD24" s="1">
        <v>597.63599999999997</v>
      </c>
      <c r="AE24" s="1">
        <v>578.63</v>
      </c>
      <c r="AG24" s="1">
        <v>223918.38000000015</v>
      </c>
      <c r="AH24" s="1">
        <v>204784.02000000014</v>
      </c>
      <c r="AI24" s="1">
        <v>258677.20800000004</v>
      </c>
      <c r="AJ24" s="1">
        <v>273874.96800000023</v>
      </c>
      <c r="AK24" s="1">
        <v>230255.74799999988</v>
      </c>
      <c r="AL24" s="1">
        <v>223984.62000000002</v>
      </c>
      <c r="AM24" s="1">
        <v>220024.40400000027</v>
      </c>
      <c r="AN24" s="1">
        <v>275574.23999999976</v>
      </c>
      <c r="AO24" s="1">
        <v>263828.48400000017</v>
      </c>
      <c r="AP24" s="1">
        <v>238088.16000000009</v>
      </c>
      <c r="AQ24" s="1">
        <v>284660.60400000028</v>
      </c>
      <c r="AR24" s="1">
        <v>263259.28799999988</v>
      </c>
      <c r="AS24" s="1">
        <v>264236.71999999986</v>
      </c>
      <c r="AU24" s="1">
        <v>684.00069013112477</v>
      </c>
      <c r="AV24" s="1">
        <v>684</v>
      </c>
      <c r="AW24" s="1">
        <v>684</v>
      </c>
      <c r="AX24" s="1">
        <v>684</v>
      </c>
      <c r="AY24" s="1">
        <v>684</v>
      </c>
      <c r="AZ24" s="1">
        <v>684</v>
      </c>
      <c r="BA24" s="1">
        <v>684</v>
      </c>
      <c r="BC24" s="1">
        <v>538.29999999999995</v>
      </c>
      <c r="BD24" s="1">
        <v>531.9</v>
      </c>
      <c r="BE24" s="1">
        <v>486.4</v>
      </c>
      <c r="BF24" s="1">
        <v>547.29999999999995</v>
      </c>
      <c r="BG24" s="1">
        <v>538.1</v>
      </c>
      <c r="BH24" s="1">
        <v>516.4</v>
      </c>
      <c r="BI24" s="1">
        <v>482.3</v>
      </c>
      <c r="BK24" s="1">
        <v>536.80107060185173</v>
      </c>
      <c r="BL24" s="1">
        <v>531.1</v>
      </c>
      <c r="BM24" s="1">
        <v>486.4</v>
      </c>
      <c r="BN24" s="1">
        <v>544.9</v>
      </c>
      <c r="BO24" s="1">
        <v>538.1</v>
      </c>
      <c r="BP24" s="1">
        <v>516.4</v>
      </c>
      <c r="BQ24" s="1">
        <v>482.3</v>
      </c>
      <c r="BS24" s="1">
        <v>187200</v>
      </c>
      <c r="BT24" s="1">
        <v>208560</v>
      </c>
      <c r="BU24" s="1">
        <v>216000</v>
      </c>
      <c r="BV24" s="1">
        <v>267120</v>
      </c>
      <c r="BW24" s="1">
        <v>251280</v>
      </c>
      <c r="BX24" s="1">
        <v>226800</v>
      </c>
      <c r="BY24" s="1">
        <v>233040</v>
      </c>
      <c r="CA24" s="16">
        <f t="shared" si="6"/>
        <v>250104.03866666672</v>
      </c>
      <c r="CB24" s="14">
        <f t="shared" si="7"/>
        <v>408.89983333333339</v>
      </c>
      <c r="CC24" s="14">
        <f t="shared" si="8"/>
        <v>512.59216666666657</v>
      </c>
      <c r="CD24" s="12">
        <f t="shared" si="0"/>
        <v>0.79770987526470871</v>
      </c>
      <c r="CE24" s="12">
        <f t="shared" si="1"/>
        <v>0.83833760174025096</v>
      </c>
      <c r="CF24" s="12">
        <f t="shared" si="2"/>
        <v>0.6687501837139308</v>
      </c>
    </row>
    <row r="25" spans="1:84" s="1" customFormat="1">
      <c r="A25" s="1" t="s">
        <v>4</v>
      </c>
      <c r="B25" s="1" t="s">
        <v>9</v>
      </c>
      <c r="C25" s="1" t="s">
        <v>8</v>
      </c>
      <c r="D25" s="3"/>
      <c r="E25" s="2">
        <v>173.46</v>
      </c>
      <c r="F25" s="2">
        <v>301.14</v>
      </c>
      <c r="G25" s="2">
        <v>279.89999999999998</v>
      </c>
      <c r="H25" s="2">
        <v>246.66</v>
      </c>
      <c r="I25" s="2">
        <v>293.33999999999997</v>
      </c>
      <c r="J25" s="2">
        <v>295.86</v>
      </c>
      <c r="K25" s="1">
        <v>237.78</v>
      </c>
      <c r="L25" s="1">
        <v>240.78</v>
      </c>
      <c r="M25" s="1">
        <v>252.3</v>
      </c>
      <c r="N25" s="1">
        <v>223.92</v>
      </c>
      <c r="O25" s="1">
        <v>259.62</v>
      </c>
      <c r="P25" s="1">
        <v>271.62</v>
      </c>
      <c r="Q25" s="1">
        <v>163.74</v>
      </c>
      <c r="S25" s="1">
        <v>271.86</v>
      </c>
      <c r="T25" s="1">
        <v>315.89999999999998</v>
      </c>
      <c r="U25" s="1">
        <v>328.14</v>
      </c>
      <c r="V25" s="1">
        <v>332.34</v>
      </c>
      <c r="W25" s="1">
        <v>320.04000000000002</v>
      </c>
      <c r="X25" s="1">
        <v>319.14</v>
      </c>
      <c r="Y25" s="1">
        <v>279.83999999999997</v>
      </c>
      <c r="Z25" s="1">
        <v>342.84</v>
      </c>
      <c r="AA25" s="1">
        <v>284.27999999999997</v>
      </c>
      <c r="AB25" s="1">
        <v>309.54000000000002</v>
      </c>
      <c r="AC25" s="1">
        <v>301.5</v>
      </c>
      <c r="AD25" s="1">
        <v>357.06</v>
      </c>
      <c r="AE25" s="1">
        <v>322.2</v>
      </c>
      <c r="AG25" s="1">
        <v>100911.41999999985</v>
      </c>
      <c r="AH25" s="1">
        <v>93891.779999999912</v>
      </c>
      <c r="AI25" s="1">
        <v>101746.56</v>
      </c>
      <c r="AJ25" s="1">
        <v>105346.92000000016</v>
      </c>
      <c r="AK25" s="1">
        <v>82771.739999999962</v>
      </c>
      <c r="AL25" s="1">
        <v>91952.700000000041</v>
      </c>
      <c r="AM25" s="1">
        <v>85149.179999999935</v>
      </c>
      <c r="AN25" s="1">
        <v>120461.22000000004</v>
      </c>
      <c r="AO25" s="1">
        <v>111387.77999999993</v>
      </c>
      <c r="AP25" s="1">
        <v>121635.59999999999</v>
      </c>
      <c r="AQ25" s="1">
        <v>115317.06</v>
      </c>
      <c r="AR25" s="1">
        <v>109520.52000000019</v>
      </c>
      <c r="AS25" s="1">
        <v>84415.44</v>
      </c>
      <c r="AU25" s="1">
        <v>379.2</v>
      </c>
      <c r="AV25" s="1">
        <v>379.2</v>
      </c>
      <c r="AW25" s="1">
        <v>379.2</v>
      </c>
      <c r="AX25" s="1">
        <v>379.2</v>
      </c>
      <c r="AY25" s="1">
        <v>379.2</v>
      </c>
      <c r="AZ25" s="1">
        <v>379.2</v>
      </c>
      <c r="BA25" s="1">
        <v>379.2</v>
      </c>
      <c r="BC25" s="1">
        <v>357.8</v>
      </c>
      <c r="BD25" s="1">
        <v>322.10000000000002</v>
      </c>
      <c r="BE25" s="1">
        <v>335</v>
      </c>
      <c r="BF25" s="1">
        <v>334.8</v>
      </c>
      <c r="BG25" s="1">
        <v>331.7</v>
      </c>
      <c r="BH25" s="1">
        <v>341.3</v>
      </c>
      <c r="BI25" s="1">
        <v>316.8</v>
      </c>
      <c r="BK25" s="1">
        <v>349</v>
      </c>
      <c r="BL25" s="1">
        <v>322.10000000000002</v>
      </c>
      <c r="BM25" s="1">
        <v>335</v>
      </c>
      <c r="BN25" s="1">
        <v>334.6</v>
      </c>
      <c r="BO25" s="1">
        <v>331.7</v>
      </c>
      <c r="BP25" s="1">
        <v>341.3</v>
      </c>
      <c r="BQ25" s="1">
        <v>316.8</v>
      </c>
      <c r="BS25" s="1">
        <v>112000</v>
      </c>
      <c r="BT25" s="1">
        <v>89200</v>
      </c>
      <c r="BU25" s="1">
        <v>102000</v>
      </c>
      <c r="BV25" s="1">
        <v>113200</v>
      </c>
      <c r="BW25" s="1">
        <v>88400</v>
      </c>
      <c r="BX25" s="1">
        <v>85200</v>
      </c>
      <c r="BY25" s="1">
        <v>91200</v>
      </c>
      <c r="CA25" s="16">
        <f t="shared" si="6"/>
        <v>101966.37500000001</v>
      </c>
      <c r="CB25" s="14">
        <f t="shared" si="7"/>
        <v>255.55499999999998</v>
      </c>
      <c r="CC25" s="14">
        <f t="shared" si="8"/>
        <v>317.73499999999996</v>
      </c>
      <c r="CD25" s="12">
        <f t="shared" si="0"/>
        <v>0.80430232741120744</v>
      </c>
      <c r="CE25" s="12">
        <f t="shared" si="1"/>
        <v>0.54687462457012215</v>
      </c>
      <c r="CF25" s="12">
        <f t="shared" si="2"/>
        <v>0.43985253334387964</v>
      </c>
    </row>
    <row r="26" spans="1:84" s="1" customFormat="1">
      <c r="A26" s="1" t="s">
        <v>4</v>
      </c>
      <c r="B26" s="1" t="s">
        <v>9</v>
      </c>
      <c r="C26" s="1" t="s">
        <v>8</v>
      </c>
      <c r="D26" s="3"/>
      <c r="E26" s="2">
        <v>134.25</v>
      </c>
      <c r="F26" s="2">
        <v>198.72</v>
      </c>
      <c r="G26" s="2">
        <v>101.16</v>
      </c>
      <c r="H26" s="2">
        <v>254.31</v>
      </c>
      <c r="I26" s="2">
        <v>147</v>
      </c>
      <c r="J26" s="2">
        <v>198.36</v>
      </c>
      <c r="K26" s="1">
        <v>103.71</v>
      </c>
      <c r="L26" s="1">
        <v>190.17</v>
      </c>
      <c r="M26" s="1">
        <v>147.87</v>
      </c>
      <c r="N26" s="1">
        <v>273.20999999999998</v>
      </c>
      <c r="O26" s="1">
        <v>355.98</v>
      </c>
      <c r="P26" s="1">
        <v>262.58999999999997</v>
      </c>
      <c r="Q26" s="1">
        <v>199.44</v>
      </c>
      <c r="S26" s="1">
        <v>411.12</v>
      </c>
      <c r="T26" s="1">
        <v>350.91</v>
      </c>
      <c r="U26" s="1">
        <v>310.02</v>
      </c>
      <c r="V26" s="1">
        <v>326.7</v>
      </c>
      <c r="W26" s="1">
        <v>369.57</v>
      </c>
      <c r="X26" s="1">
        <v>351.18</v>
      </c>
      <c r="Y26" s="1">
        <v>345.9</v>
      </c>
      <c r="Z26" s="1">
        <v>412.17</v>
      </c>
      <c r="AA26" s="1">
        <v>269.10000000000002</v>
      </c>
      <c r="AB26" s="1">
        <v>309.77999999999997</v>
      </c>
      <c r="AC26" s="1">
        <v>469.77</v>
      </c>
      <c r="AD26" s="1">
        <v>456.84</v>
      </c>
      <c r="AE26" s="1">
        <v>414.03</v>
      </c>
      <c r="AG26" s="1">
        <v>108740.48999999993</v>
      </c>
      <c r="AH26" s="1">
        <v>99719.76</v>
      </c>
      <c r="AI26" s="1">
        <v>87393.989999999918</v>
      </c>
      <c r="AJ26" s="1">
        <v>88922.370000000024</v>
      </c>
      <c r="AK26" s="1">
        <v>93655.079999999987</v>
      </c>
      <c r="AL26" s="1">
        <v>96520.20000000007</v>
      </c>
      <c r="AM26" s="1">
        <v>84983.160000000062</v>
      </c>
      <c r="AN26" s="1">
        <v>110130.92999999988</v>
      </c>
      <c r="AO26" s="1">
        <v>87744.899999999965</v>
      </c>
      <c r="AP26" s="1">
        <v>102338.97000000003</v>
      </c>
      <c r="AQ26" s="1">
        <v>138162.45000000007</v>
      </c>
      <c r="AR26" s="1">
        <v>130231.22999999988</v>
      </c>
      <c r="AS26" s="1">
        <v>105054.18000000004</v>
      </c>
      <c r="AU26" s="1">
        <v>484.4</v>
      </c>
      <c r="AV26" s="1">
        <v>484.4</v>
      </c>
      <c r="AW26" s="1">
        <v>484.4</v>
      </c>
      <c r="AX26" s="1">
        <v>484.4</v>
      </c>
      <c r="AY26" s="1">
        <v>484.4</v>
      </c>
      <c r="AZ26" s="1">
        <v>484.4</v>
      </c>
      <c r="BA26" s="1">
        <v>484.4</v>
      </c>
      <c r="BC26" s="1">
        <v>463.3</v>
      </c>
      <c r="BD26" s="1">
        <v>441.5</v>
      </c>
      <c r="BE26" s="1">
        <v>457.2</v>
      </c>
      <c r="BF26" s="1">
        <v>401.4</v>
      </c>
      <c r="BG26" s="1">
        <v>437.9</v>
      </c>
      <c r="BH26" s="1">
        <v>418.2</v>
      </c>
      <c r="BI26" s="1">
        <v>460.6</v>
      </c>
      <c r="BK26" s="1">
        <v>385.9</v>
      </c>
      <c r="BL26" s="1">
        <v>441.5</v>
      </c>
      <c r="BM26" s="1">
        <v>457.2</v>
      </c>
      <c r="BN26" s="1">
        <v>340.1</v>
      </c>
      <c r="BO26" s="1">
        <v>437.9</v>
      </c>
      <c r="BP26" s="1">
        <v>418.2</v>
      </c>
      <c r="BQ26" s="1">
        <v>460.6</v>
      </c>
      <c r="BS26" s="1">
        <v>112200</v>
      </c>
      <c r="BT26" s="1">
        <v>108000</v>
      </c>
      <c r="BU26" s="1">
        <v>104200</v>
      </c>
      <c r="BV26" s="1">
        <v>88200</v>
      </c>
      <c r="BW26" s="1">
        <v>89600</v>
      </c>
      <c r="BX26" s="1">
        <v>96000</v>
      </c>
      <c r="BY26" s="1">
        <v>87800</v>
      </c>
      <c r="CA26" s="16">
        <f t="shared" si="6"/>
        <v>102071.43499999998</v>
      </c>
      <c r="CB26" s="14">
        <f t="shared" si="7"/>
        <v>202.71000000000004</v>
      </c>
      <c r="CC26" s="14">
        <f t="shared" si="8"/>
        <v>365.4975</v>
      </c>
      <c r="CD26" s="12">
        <f t="shared" si="0"/>
        <v>0.55461391664785675</v>
      </c>
      <c r="CE26" s="12">
        <f t="shared" si="1"/>
        <v>0.69015115876150079</v>
      </c>
      <c r="CF26" s="12">
        <f t="shared" si="2"/>
        <v>0.3827674372397728</v>
      </c>
    </row>
    <row r="27" spans="1:84" s="1" customFormat="1">
      <c r="A27" s="1" t="s">
        <v>4</v>
      </c>
      <c r="B27" s="1" t="s">
        <v>9</v>
      </c>
      <c r="C27" s="1" t="s">
        <v>8</v>
      </c>
      <c r="D27" s="3"/>
      <c r="E27" s="2">
        <v>444.96</v>
      </c>
      <c r="F27" s="2">
        <v>551.28</v>
      </c>
      <c r="G27" s="2">
        <v>638.58000000000004</v>
      </c>
      <c r="H27" s="2">
        <v>827.4</v>
      </c>
      <c r="I27" s="2">
        <v>332.34</v>
      </c>
      <c r="J27" s="2">
        <v>419.82</v>
      </c>
      <c r="K27" s="1">
        <v>260.33999999999997</v>
      </c>
      <c r="L27" s="1">
        <v>428.4</v>
      </c>
      <c r="M27" s="1">
        <v>464.34</v>
      </c>
      <c r="N27" s="1">
        <v>418.5</v>
      </c>
      <c r="O27" s="1">
        <v>522.29999999999995</v>
      </c>
      <c r="P27" s="1">
        <v>502.74</v>
      </c>
      <c r="Q27" s="1">
        <v>528.05999999999995</v>
      </c>
      <c r="S27" s="1">
        <v>633.41999999999996</v>
      </c>
      <c r="T27" s="1">
        <v>551.82000000000005</v>
      </c>
      <c r="U27" s="1">
        <v>693.96</v>
      </c>
      <c r="V27" s="1">
        <v>977.46</v>
      </c>
      <c r="W27" s="1">
        <v>622.20000000000005</v>
      </c>
      <c r="X27" s="1">
        <v>562.62</v>
      </c>
      <c r="Y27" s="1">
        <v>462.48</v>
      </c>
      <c r="Z27" s="1">
        <v>647.88</v>
      </c>
      <c r="AA27" s="1">
        <v>570.05999999999995</v>
      </c>
      <c r="AB27" s="1">
        <v>485.64</v>
      </c>
      <c r="AC27" s="1">
        <v>666.54</v>
      </c>
      <c r="AD27" s="1">
        <v>640.55999999999995</v>
      </c>
      <c r="AE27" s="1">
        <v>604.91999999999996</v>
      </c>
      <c r="AG27" s="1">
        <v>228869.10000000036</v>
      </c>
      <c r="AH27" s="1">
        <v>210069.12000000002</v>
      </c>
      <c r="AI27" s="1">
        <v>225344.51999999979</v>
      </c>
      <c r="AJ27" s="1">
        <v>255556.73999999973</v>
      </c>
      <c r="AK27" s="1">
        <v>187056.42000000019</v>
      </c>
      <c r="AL27" s="1">
        <v>188377.2</v>
      </c>
      <c r="AM27" s="1">
        <v>175434.96000000002</v>
      </c>
      <c r="AN27" s="1">
        <v>241458.00000000026</v>
      </c>
      <c r="AO27" s="1">
        <v>231790.91999999975</v>
      </c>
      <c r="AP27" s="1">
        <v>238228.56000000011</v>
      </c>
      <c r="AQ27" s="1">
        <v>261390.42000000019</v>
      </c>
      <c r="AR27" s="1">
        <v>247846.44000000009</v>
      </c>
      <c r="AS27" s="1">
        <v>221891.75999999998</v>
      </c>
      <c r="AU27" s="1">
        <v>805.9</v>
      </c>
      <c r="AV27" s="1">
        <v>805.9</v>
      </c>
      <c r="AW27" s="1">
        <v>805.9</v>
      </c>
      <c r="AX27" s="1">
        <v>991.9</v>
      </c>
      <c r="AY27" s="1">
        <v>991.9</v>
      </c>
      <c r="AZ27" s="1">
        <v>991.9</v>
      </c>
      <c r="BA27" s="1">
        <v>991.9</v>
      </c>
      <c r="BC27" s="1">
        <v>694.7</v>
      </c>
      <c r="BD27" s="1">
        <v>605.29999999999995</v>
      </c>
      <c r="BE27" s="1">
        <v>727.4</v>
      </c>
      <c r="BF27" s="1">
        <v>991.9</v>
      </c>
      <c r="BG27" s="1">
        <v>801.1</v>
      </c>
      <c r="BH27" s="1">
        <v>578.6</v>
      </c>
      <c r="BI27" s="1">
        <v>585.79999999999995</v>
      </c>
      <c r="BK27" s="1">
        <v>694.7</v>
      </c>
      <c r="BL27" s="1">
        <v>605.29999999999995</v>
      </c>
      <c r="BM27" s="1">
        <v>727.4</v>
      </c>
      <c r="BN27" s="1">
        <v>991.9</v>
      </c>
      <c r="BO27" s="1">
        <v>801.1</v>
      </c>
      <c r="BP27" s="1">
        <v>546.6</v>
      </c>
      <c r="BQ27" s="1">
        <v>585.79999999999995</v>
      </c>
      <c r="BS27" s="1">
        <v>252800</v>
      </c>
      <c r="BT27" s="1">
        <v>196000</v>
      </c>
      <c r="BU27" s="1">
        <v>222000</v>
      </c>
      <c r="BV27" s="1">
        <v>255200</v>
      </c>
      <c r="BW27" s="1">
        <v>218000</v>
      </c>
      <c r="BX27" s="1">
        <v>186400</v>
      </c>
      <c r="BY27" s="1">
        <v>179200</v>
      </c>
      <c r="CA27" s="16">
        <f t="shared" si="6"/>
        <v>223703.75499999998</v>
      </c>
      <c r="CB27" s="14">
        <f t="shared" si="7"/>
        <v>491.17500000000001</v>
      </c>
      <c r="CC27" s="14">
        <f t="shared" si="8"/>
        <v>623.84499999999991</v>
      </c>
      <c r="CD27" s="12">
        <f t="shared" si="0"/>
        <v>0.78733499507089111</v>
      </c>
      <c r="CE27" s="12">
        <f t="shared" si="1"/>
        <v>0.62424086385672017</v>
      </c>
      <c r="CF27" s="12">
        <f t="shared" si="2"/>
        <v>0.49148667746767966</v>
      </c>
    </row>
    <row r="28" spans="1:84" s="1" customFormat="1">
      <c r="A28" s="1" t="s">
        <v>4</v>
      </c>
      <c r="B28" s="1" t="s">
        <v>9</v>
      </c>
      <c r="C28" s="1" t="s">
        <v>8</v>
      </c>
      <c r="D28" s="3"/>
      <c r="E28" s="2">
        <v>162.12</v>
      </c>
      <c r="F28" s="2">
        <v>228.27</v>
      </c>
      <c r="G28" s="2">
        <v>206.19</v>
      </c>
      <c r="H28" s="2">
        <v>220.65</v>
      </c>
      <c r="I28" s="2">
        <v>169.08</v>
      </c>
      <c r="J28" s="2">
        <v>207.24</v>
      </c>
      <c r="K28" s="1">
        <v>81.96</v>
      </c>
      <c r="L28" s="1">
        <v>129.18</v>
      </c>
      <c r="M28" s="1">
        <v>142.22999999999999</v>
      </c>
      <c r="N28" s="1">
        <v>237.93</v>
      </c>
      <c r="O28" s="1">
        <v>312.39</v>
      </c>
      <c r="P28" s="1">
        <v>287.91000000000003</v>
      </c>
      <c r="Q28" s="1">
        <v>266.07</v>
      </c>
      <c r="S28" s="1">
        <v>298.70999999999998</v>
      </c>
      <c r="T28" s="1">
        <v>248.7</v>
      </c>
      <c r="U28" s="1">
        <v>243.39</v>
      </c>
      <c r="V28" s="1">
        <v>256.02</v>
      </c>
      <c r="W28" s="1">
        <v>241.32</v>
      </c>
      <c r="X28" s="1">
        <v>246.06</v>
      </c>
      <c r="Y28" s="1">
        <v>259.47000000000003</v>
      </c>
      <c r="Z28" s="1">
        <v>336.81</v>
      </c>
      <c r="AA28" s="1">
        <v>246.6</v>
      </c>
      <c r="AB28" s="1">
        <v>282.27</v>
      </c>
      <c r="AC28" s="1">
        <v>361.17</v>
      </c>
      <c r="AD28" s="1">
        <v>345.93</v>
      </c>
      <c r="AE28" s="1">
        <v>306.81</v>
      </c>
      <c r="AG28" s="1">
        <v>77387.219999999972</v>
      </c>
      <c r="AH28" s="1">
        <v>73740.300000000017</v>
      </c>
      <c r="AI28" s="1">
        <v>86721.540000000066</v>
      </c>
      <c r="AJ28" s="1">
        <v>102971.57999999997</v>
      </c>
      <c r="AK28" s="1">
        <v>71858.099999999919</v>
      </c>
      <c r="AL28" s="1">
        <v>75185.85000000002</v>
      </c>
      <c r="AM28" s="1">
        <v>62497.35</v>
      </c>
      <c r="AN28" s="1">
        <v>95081.519999999946</v>
      </c>
      <c r="AO28" s="1">
        <v>78651.329999999958</v>
      </c>
      <c r="AP28" s="1">
        <v>91789.559999999983</v>
      </c>
      <c r="AQ28" s="1">
        <v>123428.03999999998</v>
      </c>
      <c r="AR28" s="1">
        <v>90860.040000000037</v>
      </c>
      <c r="AS28" s="1">
        <v>94457.430000000066</v>
      </c>
      <c r="AU28" s="1">
        <v>371</v>
      </c>
      <c r="AV28" s="1">
        <v>371</v>
      </c>
      <c r="AW28" s="1">
        <v>371</v>
      </c>
      <c r="AX28" s="1">
        <v>371</v>
      </c>
      <c r="AY28" s="1">
        <v>371</v>
      </c>
      <c r="AZ28" s="1">
        <v>371</v>
      </c>
      <c r="BA28" s="1">
        <v>371</v>
      </c>
      <c r="BC28" s="1">
        <v>332.4</v>
      </c>
      <c r="BD28" s="1">
        <v>263</v>
      </c>
      <c r="BE28" s="1">
        <v>260.7</v>
      </c>
      <c r="BF28" s="1">
        <v>282.3</v>
      </c>
      <c r="BG28" s="1">
        <v>268.39999999999998</v>
      </c>
      <c r="BH28" s="1">
        <v>258.3</v>
      </c>
      <c r="BI28" s="1">
        <v>267.7</v>
      </c>
      <c r="BK28" s="1">
        <v>320.60000000000002</v>
      </c>
      <c r="BL28" s="1">
        <v>251.9</v>
      </c>
      <c r="BM28" s="1">
        <v>260.7</v>
      </c>
      <c r="BN28" s="1">
        <v>282.3</v>
      </c>
      <c r="BO28" s="1">
        <v>268.39999999999998</v>
      </c>
      <c r="BP28" s="1">
        <v>258.3</v>
      </c>
      <c r="BQ28" s="1">
        <v>267.7</v>
      </c>
      <c r="BS28" s="1">
        <v>86400</v>
      </c>
      <c r="BT28" s="1">
        <v>66600</v>
      </c>
      <c r="BU28" s="1">
        <v>83200</v>
      </c>
      <c r="BV28" s="1">
        <v>113200</v>
      </c>
      <c r="BW28" s="1">
        <v>71800</v>
      </c>
      <c r="BX28" s="1">
        <v>70200</v>
      </c>
      <c r="BY28" s="1">
        <v>73000</v>
      </c>
      <c r="CA28" s="16">
        <f t="shared" si="6"/>
        <v>87270.219999999987</v>
      </c>
      <c r="CB28" s="14">
        <f t="shared" si="7"/>
        <v>207.42500000000004</v>
      </c>
      <c r="CC28" s="14">
        <f t="shared" si="8"/>
        <v>281.21249999999998</v>
      </c>
      <c r="CD28" s="12">
        <f t="shared" si="0"/>
        <v>0.73760945903898323</v>
      </c>
      <c r="CE28" s="12">
        <f t="shared" si="1"/>
        <v>0.57666042365767356</v>
      </c>
      <c r="CF28" s="12">
        <f t="shared" si="2"/>
        <v>0.42535018314332751</v>
      </c>
    </row>
    <row r="29" spans="1:84" s="1" customFormat="1">
      <c r="A29" s="1" t="s">
        <v>4</v>
      </c>
      <c r="B29" s="1" t="s">
        <v>9</v>
      </c>
      <c r="C29" s="1" t="s">
        <v>8</v>
      </c>
      <c r="D29" s="3"/>
      <c r="E29" s="2">
        <v>234.14400000000001</v>
      </c>
      <c r="F29" s="2">
        <v>212.976</v>
      </c>
      <c r="G29" s="2">
        <v>90.611999999999995</v>
      </c>
      <c r="H29" s="2">
        <v>218.34</v>
      </c>
      <c r="I29" s="2">
        <v>261.25200000000001</v>
      </c>
      <c r="J29" s="2">
        <v>236.41200000000001</v>
      </c>
      <c r="K29" s="1">
        <v>55.223999999999997</v>
      </c>
      <c r="L29" s="1">
        <v>239.22</v>
      </c>
      <c r="M29" s="1">
        <v>225.46799999999999</v>
      </c>
      <c r="N29" s="1">
        <v>218.84399999999999</v>
      </c>
      <c r="O29" s="1">
        <v>141.15600000000001</v>
      </c>
      <c r="P29" s="1">
        <v>305.35199999999998</v>
      </c>
      <c r="Q29" s="1">
        <v>286.85000000000002</v>
      </c>
      <c r="S29" s="1">
        <v>374.65199999999999</v>
      </c>
      <c r="T29" s="1">
        <v>273.85199999999998</v>
      </c>
      <c r="U29" s="1">
        <v>277.99200000000002</v>
      </c>
      <c r="V29" s="1">
        <v>296.13600000000002</v>
      </c>
      <c r="W29" s="1">
        <v>295.524</v>
      </c>
      <c r="X29" s="1">
        <v>287.49599999999998</v>
      </c>
      <c r="Y29" s="1">
        <v>289.08</v>
      </c>
      <c r="Z29" s="1">
        <v>412.23599999999999</v>
      </c>
      <c r="AA29" s="1">
        <v>300.45600000000002</v>
      </c>
      <c r="AB29" s="1">
        <v>291.70800000000003</v>
      </c>
      <c r="AC29" s="1">
        <v>435.20400000000001</v>
      </c>
      <c r="AD29" s="1">
        <v>415.65600000000001</v>
      </c>
      <c r="AE29" s="1">
        <v>366.34</v>
      </c>
      <c r="AG29" s="1">
        <v>89028.143999999855</v>
      </c>
      <c r="AH29" s="1">
        <v>78948.072000000058</v>
      </c>
      <c r="AI29" s="1">
        <v>83601.252000000022</v>
      </c>
      <c r="AJ29" s="1">
        <v>105233.11199999999</v>
      </c>
      <c r="AK29" s="1">
        <v>79999.127999999953</v>
      </c>
      <c r="AL29" s="1">
        <v>85170.347999999954</v>
      </c>
      <c r="AM29" s="1">
        <v>70751.7</v>
      </c>
      <c r="AN29" s="1">
        <v>108614.66399999992</v>
      </c>
      <c r="AO29" s="1">
        <v>79887.203999999969</v>
      </c>
      <c r="AP29" s="1">
        <v>83203.95599999986</v>
      </c>
      <c r="AQ29" s="1">
        <v>117762.51599999995</v>
      </c>
      <c r="AR29" s="1">
        <v>102257.35200000012</v>
      </c>
      <c r="AS29" s="1">
        <v>85575.960000000036</v>
      </c>
      <c r="AU29" s="1">
        <v>423.1</v>
      </c>
      <c r="AV29" s="1">
        <v>423.1</v>
      </c>
      <c r="AW29" s="1">
        <v>423.1</v>
      </c>
      <c r="AX29" s="1">
        <v>423.1</v>
      </c>
      <c r="AY29" s="1">
        <v>423.1</v>
      </c>
      <c r="AZ29" s="1">
        <v>423.1</v>
      </c>
      <c r="BA29" s="1">
        <v>423.1</v>
      </c>
      <c r="BC29" s="1">
        <v>415.3</v>
      </c>
      <c r="BD29" s="1">
        <v>326.2</v>
      </c>
      <c r="BE29" s="1">
        <v>299.39999999999998</v>
      </c>
      <c r="BF29" s="1">
        <v>316.5</v>
      </c>
      <c r="BG29" s="1">
        <v>297.89999999999998</v>
      </c>
      <c r="BH29" s="1">
        <v>313.3</v>
      </c>
      <c r="BI29" s="1">
        <v>301.8</v>
      </c>
      <c r="BK29" s="1">
        <v>388.8</v>
      </c>
      <c r="BL29" s="1">
        <v>322.7</v>
      </c>
      <c r="BM29" s="1">
        <v>299.39999999999998</v>
      </c>
      <c r="BN29" s="1">
        <v>316.5</v>
      </c>
      <c r="BO29" s="1">
        <v>297.89999999999998</v>
      </c>
      <c r="BP29" s="1">
        <v>307.3</v>
      </c>
      <c r="BQ29" s="1">
        <v>295.8</v>
      </c>
      <c r="BS29" s="1">
        <v>105600</v>
      </c>
      <c r="BT29" s="1">
        <v>77520</v>
      </c>
      <c r="BU29" s="1">
        <v>84480</v>
      </c>
      <c r="BV29" s="1">
        <v>102960</v>
      </c>
      <c r="BW29" s="1">
        <v>84000</v>
      </c>
      <c r="BX29" s="1">
        <v>81120</v>
      </c>
      <c r="BY29" s="1">
        <v>72000</v>
      </c>
      <c r="CA29" s="16">
        <f t="shared" si="6"/>
        <v>90083.771999999997</v>
      </c>
      <c r="CB29" s="14">
        <f t="shared" si="7"/>
        <v>207.64216666666667</v>
      </c>
      <c r="CC29" s="14">
        <f t="shared" si="8"/>
        <v>328.47333333333336</v>
      </c>
      <c r="CD29" s="12">
        <f t="shared" si="0"/>
        <v>0.63214314708449182</v>
      </c>
      <c r="CE29" s="12">
        <f t="shared" si="1"/>
        <v>0.59462913635962877</v>
      </c>
      <c r="CF29" s="12">
        <f t="shared" si="2"/>
        <v>0.37589073360650921</v>
      </c>
    </row>
    <row r="30" spans="1:84" s="1" customFormat="1">
      <c r="A30" s="1" t="s">
        <v>4</v>
      </c>
      <c r="B30" s="1" t="s">
        <v>9</v>
      </c>
      <c r="C30" s="1" t="s">
        <v>8</v>
      </c>
      <c r="D30" s="3"/>
      <c r="E30" s="2">
        <v>145.53</v>
      </c>
      <c r="F30" s="2">
        <v>140.364</v>
      </c>
      <c r="G30" s="2">
        <v>40.932000000000002</v>
      </c>
      <c r="H30" s="2">
        <v>199.584</v>
      </c>
      <c r="I30" s="2">
        <v>105.57</v>
      </c>
      <c r="J30" s="2">
        <v>175.64400000000001</v>
      </c>
      <c r="K30" s="1">
        <v>59.777999999999999</v>
      </c>
      <c r="L30" s="1">
        <v>82.061999999999998</v>
      </c>
      <c r="M30" s="1">
        <v>246.636</v>
      </c>
      <c r="N30" s="1">
        <v>229.91399999999999</v>
      </c>
      <c r="O30" s="1">
        <v>312.62400000000002</v>
      </c>
      <c r="P30" s="1">
        <v>221.238</v>
      </c>
      <c r="Q30" s="1">
        <v>279.74</v>
      </c>
      <c r="S30" s="1">
        <v>375.51600000000002</v>
      </c>
      <c r="T30" s="1">
        <v>325.98</v>
      </c>
      <c r="U30" s="1">
        <v>277.72199999999998</v>
      </c>
      <c r="V30" s="1">
        <v>280.78199999999998</v>
      </c>
      <c r="W30" s="1">
        <v>325.44</v>
      </c>
      <c r="X30" s="1">
        <v>287.20800000000003</v>
      </c>
      <c r="Y30" s="1">
        <v>298.83600000000001</v>
      </c>
      <c r="Z30" s="1">
        <v>375.24599999999998</v>
      </c>
      <c r="AA30" s="1">
        <v>306.89999999999998</v>
      </c>
      <c r="AB30" s="1">
        <v>262.18799999999999</v>
      </c>
      <c r="AC30" s="1">
        <v>427.87799999999999</v>
      </c>
      <c r="AD30" s="1">
        <v>409.93200000000002</v>
      </c>
      <c r="AE30" s="1">
        <v>404.53</v>
      </c>
      <c r="AG30" s="1">
        <v>76289.274000000078</v>
      </c>
      <c r="AH30" s="1">
        <v>63707.885999999948</v>
      </c>
      <c r="AI30" s="1">
        <v>50292.593999999975</v>
      </c>
      <c r="AJ30" s="1">
        <v>59069.519999999982</v>
      </c>
      <c r="AK30" s="1">
        <v>66154.445999999982</v>
      </c>
      <c r="AL30" s="1">
        <v>66055.769999999975</v>
      </c>
      <c r="AM30" s="1">
        <v>63515.609999999957</v>
      </c>
      <c r="AN30" s="1">
        <v>95948.226000000039</v>
      </c>
      <c r="AO30" s="1">
        <v>71387.099999999962</v>
      </c>
      <c r="AP30" s="1">
        <v>77827.10399999989</v>
      </c>
      <c r="AQ30" s="1">
        <v>108984.85200000001</v>
      </c>
      <c r="AR30" s="1">
        <v>100711.31399999998</v>
      </c>
      <c r="AS30" s="1">
        <v>86026.669999999955</v>
      </c>
      <c r="AU30" s="1">
        <v>532.29999999999995</v>
      </c>
      <c r="AV30" s="1">
        <v>532.29999999999995</v>
      </c>
      <c r="AW30" s="1">
        <v>532.29999999999995</v>
      </c>
      <c r="AX30" s="1">
        <v>532.29999999999995</v>
      </c>
      <c r="AY30" s="1">
        <v>532.29999999999995</v>
      </c>
      <c r="AZ30" s="1">
        <v>532.29999999999995</v>
      </c>
      <c r="BA30" s="1">
        <v>532.29999999999995</v>
      </c>
      <c r="BC30" s="1">
        <v>387.3</v>
      </c>
      <c r="BD30" s="1">
        <v>343.7</v>
      </c>
      <c r="BE30" s="1">
        <v>305.10000000000002</v>
      </c>
      <c r="BF30" s="1">
        <v>298.7</v>
      </c>
      <c r="BG30" s="1">
        <v>368.6</v>
      </c>
      <c r="BH30" s="1">
        <v>302.60000000000002</v>
      </c>
      <c r="BI30" s="1">
        <v>316.5</v>
      </c>
      <c r="BK30" s="1">
        <v>387.3</v>
      </c>
      <c r="BL30" s="1">
        <v>343.7</v>
      </c>
      <c r="BM30" s="1">
        <v>297.60000000000002</v>
      </c>
      <c r="BN30" s="1">
        <v>298.7</v>
      </c>
      <c r="BO30" s="1">
        <v>368.6</v>
      </c>
      <c r="BP30" s="1">
        <v>302.60000000000002</v>
      </c>
      <c r="BQ30" s="1">
        <v>316.5</v>
      </c>
      <c r="BS30" s="1">
        <v>77880</v>
      </c>
      <c r="BT30" s="1">
        <v>66120</v>
      </c>
      <c r="BU30" s="1">
        <v>56880</v>
      </c>
      <c r="BV30" s="1">
        <v>56280</v>
      </c>
      <c r="BW30" s="1">
        <v>64560</v>
      </c>
      <c r="BX30" s="1">
        <v>60000</v>
      </c>
      <c r="BY30" s="1">
        <v>65760</v>
      </c>
      <c r="CA30" s="16">
        <f t="shared" si="6"/>
        <v>75806.757666666643</v>
      </c>
      <c r="CB30" s="14">
        <f t="shared" si="7"/>
        <v>174.50716666666668</v>
      </c>
      <c r="CC30" s="14">
        <f t="shared" si="8"/>
        <v>331.8868333333333</v>
      </c>
      <c r="CD30" s="12">
        <f t="shared" si="0"/>
        <v>0.52580322308658434</v>
      </c>
      <c r="CE30" s="12">
        <f t="shared" si="1"/>
        <v>0.59540136945145627</v>
      </c>
      <c r="CF30" s="12">
        <f t="shared" si="2"/>
        <v>0.31306395908774193</v>
      </c>
    </row>
    <row r="31" spans="1:84" s="1" customFormat="1">
      <c r="A31" s="1" t="s">
        <v>4</v>
      </c>
      <c r="B31" s="1" t="s">
        <v>9</v>
      </c>
      <c r="C31" s="1" t="s">
        <v>8</v>
      </c>
      <c r="D31" s="3"/>
      <c r="E31" s="2">
        <v>90.36</v>
      </c>
      <c r="F31" s="2">
        <v>184.32</v>
      </c>
      <c r="G31" s="2">
        <v>134.14500000000001</v>
      </c>
      <c r="H31" s="2">
        <v>199.035</v>
      </c>
      <c r="I31" s="2">
        <v>208.845</v>
      </c>
      <c r="J31" s="2">
        <v>193.185</v>
      </c>
      <c r="K31" s="1">
        <v>80.685000000000002</v>
      </c>
      <c r="L31" s="1">
        <v>248.13</v>
      </c>
      <c r="M31" s="1">
        <v>179.595</v>
      </c>
      <c r="N31" s="1">
        <v>167.22</v>
      </c>
      <c r="O31" s="1">
        <v>288.18</v>
      </c>
      <c r="P31" s="1">
        <v>322.60500000000002</v>
      </c>
      <c r="Q31" s="1">
        <v>160.02000000000001</v>
      </c>
      <c r="S31" s="1">
        <v>321.75</v>
      </c>
      <c r="T31" s="1">
        <v>270.18</v>
      </c>
      <c r="U31" s="1">
        <v>264.55500000000001</v>
      </c>
      <c r="V31" s="1">
        <v>288.04500000000002</v>
      </c>
      <c r="W31" s="1">
        <v>282.91500000000002</v>
      </c>
      <c r="X31" s="1">
        <v>263.43</v>
      </c>
      <c r="Y31" s="1">
        <v>249.345</v>
      </c>
      <c r="Z31" s="1">
        <v>336.24</v>
      </c>
      <c r="AA31" s="1">
        <v>277.2</v>
      </c>
      <c r="AB31" s="1">
        <v>249.3</v>
      </c>
      <c r="AC31" s="1">
        <v>335.79</v>
      </c>
      <c r="AD31" s="1">
        <v>383.31</v>
      </c>
      <c r="AE31" s="1">
        <v>318.11</v>
      </c>
      <c r="AG31" s="1">
        <v>83819.069999999992</v>
      </c>
      <c r="AH31" s="1">
        <v>69206.084999999948</v>
      </c>
      <c r="AI31" s="1">
        <v>78096.285000000047</v>
      </c>
      <c r="AJ31" s="1">
        <v>101327.48999999998</v>
      </c>
      <c r="AK31" s="1">
        <v>77069.429999999993</v>
      </c>
      <c r="AL31" s="1">
        <v>71038.844999999899</v>
      </c>
      <c r="AM31" s="1">
        <v>66255.884999999995</v>
      </c>
      <c r="AN31" s="1">
        <v>109072.84500000009</v>
      </c>
      <c r="AO31" s="1">
        <v>96708.014999999956</v>
      </c>
      <c r="AP31" s="1">
        <v>105834.19500000012</v>
      </c>
      <c r="AQ31" s="1">
        <v>121830.29999999999</v>
      </c>
      <c r="AR31" s="1">
        <v>112513.00500000003</v>
      </c>
      <c r="AS31" s="1">
        <v>80129.480000000054</v>
      </c>
      <c r="AU31" s="1">
        <v>432.9</v>
      </c>
      <c r="AV31" s="1">
        <v>375</v>
      </c>
      <c r="AW31" s="1">
        <v>375</v>
      </c>
      <c r="AX31" s="1">
        <v>375</v>
      </c>
      <c r="AY31" s="1">
        <v>375</v>
      </c>
      <c r="AZ31" s="1">
        <v>375</v>
      </c>
      <c r="BA31" s="1">
        <v>375</v>
      </c>
      <c r="BC31" s="1">
        <v>353.5</v>
      </c>
      <c r="BD31" s="1">
        <v>325.39999999999998</v>
      </c>
      <c r="BE31" s="1">
        <v>318.2</v>
      </c>
      <c r="BF31" s="1">
        <v>302.2</v>
      </c>
      <c r="BG31" s="1">
        <v>308</v>
      </c>
      <c r="BH31" s="1">
        <v>339.8</v>
      </c>
      <c r="BI31" s="1">
        <v>349.2</v>
      </c>
      <c r="BK31" s="1">
        <v>323.89999999999998</v>
      </c>
      <c r="BL31" s="1">
        <v>325.39999999999998</v>
      </c>
      <c r="BM31" s="1">
        <v>318.2</v>
      </c>
      <c r="BN31" s="1">
        <v>302.2</v>
      </c>
      <c r="BO31" s="1">
        <v>308</v>
      </c>
      <c r="BP31" s="1">
        <v>339.8</v>
      </c>
      <c r="BQ31" s="1">
        <v>349.2</v>
      </c>
      <c r="BS31" s="1">
        <v>119100</v>
      </c>
      <c r="BT31" s="1">
        <v>76500</v>
      </c>
      <c r="BU31" s="1">
        <v>75300</v>
      </c>
      <c r="BV31" s="1">
        <v>83700</v>
      </c>
      <c r="BW31" s="1">
        <v>95400</v>
      </c>
      <c r="BX31" s="1">
        <v>75600</v>
      </c>
      <c r="BY31" s="1">
        <v>71700</v>
      </c>
      <c r="CA31" s="16">
        <f t="shared" si="6"/>
        <v>90756.82166666667</v>
      </c>
      <c r="CB31" s="14">
        <f t="shared" si="7"/>
        <v>197.16374999999996</v>
      </c>
      <c r="CC31" s="14">
        <f t="shared" si="8"/>
        <v>293.20166666666665</v>
      </c>
      <c r="CD31" s="12">
        <f t="shared" si="0"/>
        <v>0.67245098652235935</v>
      </c>
      <c r="CE31" s="12">
        <f t="shared" si="1"/>
        <v>0.63090995964667229</v>
      </c>
      <c r="CF31" s="12">
        <f t="shared" si="2"/>
        <v>0.42425602477118679</v>
      </c>
    </row>
    <row r="32" spans="1:84" s="1" customFormat="1">
      <c r="A32" s="1" t="s">
        <v>4</v>
      </c>
      <c r="B32" s="1" t="s">
        <v>9</v>
      </c>
      <c r="C32" s="1" t="s">
        <v>8</v>
      </c>
      <c r="D32" s="3"/>
      <c r="E32" s="2">
        <v>117.21599999999999</v>
      </c>
      <c r="F32" s="2">
        <v>405.36</v>
      </c>
      <c r="G32" s="2">
        <v>272.88</v>
      </c>
      <c r="H32" s="2">
        <v>352.512</v>
      </c>
      <c r="I32" s="2">
        <v>469.29599999999999</v>
      </c>
      <c r="J32" s="2">
        <v>401.18400000000003</v>
      </c>
      <c r="K32" s="1">
        <v>171.50399999999999</v>
      </c>
      <c r="L32" s="1">
        <v>285.69600000000003</v>
      </c>
      <c r="M32" s="1">
        <v>264.38400000000001</v>
      </c>
      <c r="N32" s="1">
        <v>264.52800000000002</v>
      </c>
      <c r="O32" s="1">
        <v>483.40800000000002</v>
      </c>
      <c r="P32" s="1">
        <v>382.17599999999999</v>
      </c>
      <c r="Q32" s="1">
        <v>232.99</v>
      </c>
      <c r="S32" s="1">
        <v>475.488</v>
      </c>
      <c r="T32" s="1">
        <v>460.22399999999999</v>
      </c>
      <c r="U32" s="1">
        <v>458.49599999999998</v>
      </c>
      <c r="V32" s="1">
        <v>450</v>
      </c>
      <c r="W32" s="1">
        <v>505.72800000000001</v>
      </c>
      <c r="X32" s="1">
        <v>459.93599999999998</v>
      </c>
      <c r="Y32" s="1">
        <v>441.93599999999998</v>
      </c>
      <c r="Z32" s="1">
        <v>568.08000000000004</v>
      </c>
      <c r="AA32" s="1">
        <v>524.01599999999996</v>
      </c>
      <c r="AB32" s="1">
        <v>378.72</v>
      </c>
      <c r="AC32" s="1">
        <v>574.70399999999995</v>
      </c>
      <c r="AD32" s="1">
        <v>589.53599999999994</v>
      </c>
      <c r="AE32" s="1">
        <v>528.19000000000005</v>
      </c>
      <c r="AG32" s="1">
        <v>134182.22399999993</v>
      </c>
      <c r="AH32" s="1">
        <v>132501.02399999998</v>
      </c>
      <c r="AI32" s="1">
        <v>152535.31200000018</v>
      </c>
      <c r="AJ32" s="1">
        <v>193871.80799999993</v>
      </c>
      <c r="AK32" s="1">
        <v>138921.98399999997</v>
      </c>
      <c r="AL32" s="1">
        <v>147458.44800000006</v>
      </c>
      <c r="AM32" s="1">
        <v>125331.40799999989</v>
      </c>
      <c r="AN32" s="1">
        <v>166436.35200000001</v>
      </c>
      <c r="AO32" s="1">
        <v>150116.4</v>
      </c>
      <c r="AP32" s="1">
        <v>155081.37599999996</v>
      </c>
      <c r="AQ32" s="1">
        <v>192461.47199999978</v>
      </c>
      <c r="AR32" s="1">
        <v>180095.04000000015</v>
      </c>
      <c r="AS32" s="1">
        <v>121159.48999999999</v>
      </c>
      <c r="AU32" s="1">
        <v>650</v>
      </c>
      <c r="AV32" s="1">
        <v>650</v>
      </c>
      <c r="AW32" s="1">
        <v>650</v>
      </c>
      <c r="AX32" s="1">
        <v>650</v>
      </c>
      <c r="AY32" s="1">
        <v>650</v>
      </c>
      <c r="AZ32" s="1">
        <v>650</v>
      </c>
      <c r="BA32" s="1">
        <v>650</v>
      </c>
      <c r="BC32" s="1">
        <v>502.8</v>
      </c>
      <c r="BD32" s="1">
        <v>477.5</v>
      </c>
      <c r="BE32" s="1">
        <v>479.8</v>
      </c>
      <c r="BF32" s="1">
        <v>477.5</v>
      </c>
      <c r="BG32" s="1">
        <v>538.6</v>
      </c>
      <c r="BH32" s="1">
        <v>493.6</v>
      </c>
      <c r="BI32" s="1">
        <v>473.5</v>
      </c>
      <c r="BK32" s="1">
        <v>490.8</v>
      </c>
      <c r="BL32" s="1">
        <v>477.5</v>
      </c>
      <c r="BM32" s="1">
        <v>479.8</v>
      </c>
      <c r="BN32" s="1">
        <v>477.5</v>
      </c>
      <c r="BO32" s="1">
        <v>538.6</v>
      </c>
      <c r="BP32" s="1">
        <v>493.6</v>
      </c>
      <c r="BQ32" s="1">
        <v>473.5</v>
      </c>
      <c r="BS32" s="1">
        <v>122880</v>
      </c>
      <c r="BT32" s="1">
        <v>137280</v>
      </c>
      <c r="BU32" s="1">
        <v>145920</v>
      </c>
      <c r="BV32" s="1">
        <v>209280</v>
      </c>
      <c r="BW32" s="1">
        <v>140160</v>
      </c>
      <c r="BX32" s="1">
        <v>134400</v>
      </c>
      <c r="BY32" s="1">
        <v>133440</v>
      </c>
      <c r="CA32" s="16">
        <f t="shared" si="6"/>
        <v>154664.17616666664</v>
      </c>
      <c r="CB32" s="14">
        <f t="shared" si="7"/>
        <v>332.15983333333332</v>
      </c>
      <c r="CC32" s="14">
        <f t="shared" si="8"/>
        <v>494.96383333333341</v>
      </c>
      <c r="CD32" s="12">
        <f t="shared" si="0"/>
        <v>0.67107899802780191</v>
      </c>
      <c r="CE32" s="12">
        <f t="shared" si="1"/>
        <v>0.63820145997779043</v>
      </c>
      <c r="CF32" s="12">
        <f t="shared" si="2"/>
        <v>0.42828359630177593</v>
      </c>
    </row>
    <row r="33" spans="1:84" s="1" customFormat="1">
      <c r="A33" s="1" t="s">
        <v>4</v>
      </c>
      <c r="B33" s="1" t="s">
        <v>9</v>
      </c>
      <c r="C33" s="1" t="s">
        <v>8</v>
      </c>
      <c r="D33" s="3"/>
      <c r="E33" s="2">
        <v>663.03</v>
      </c>
      <c r="F33" s="2">
        <v>371.92500000000001</v>
      </c>
      <c r="G33" s="2">
        <v>260.59500000000003</v>
      </c>
      <c r="H33" s="2">
        <v>257.98500000000001</v>
      </c>
      <c r="I33" s="2">
        <v>452.79</v>
      </c>
      <c r="J33" s="2">
        <v>382.59</v>
      </c>
      <c r="K33" s="1">
        <v>255.6</v>
      </c>
      <c r="L33" s="1">
        <v>793.98</v>
      </c>
      <c r="M33" s="1">
        <v>602.95500000000004</v>
      </c>
      <c r="N33" s="1">
        <v>573.34500000000003</v>
      </c>
      <c r="O33" s="1">
        <v>873.45</v>
      </c>
      <c r="P33" s="1">
        <v>826.65</v>
      </c>
      <c r="Q33" s="1">
        <v>691.79</v>
      </c>
      <c r="S33" s="1">
        <v>814.05</v>
      </c>
      <c r="T33" s="1">
        <v>808.83</v>
      </c>
      <c r="U33" s="1">
        <v>695.79</v>
      </c>
      <c r="V33" s="1">
        <v>712.125</v>
      </c>
      <c r="W33" s="1">
        <v>843.93</v>
      </c>
      <c r="X33" s="1">
        <v>768.01499999999999</v>
      </c>
      <c r="Y33" s="1">
        <v>814.09500000000003</v>
      </c>
      <c r="Z33" s="1">
        <v>1068.7049999999999</v>
      </c>
      <c r="AA33" s="1">
        <v>723.96</v>
      </c>
      <c r="AB33" s="1">
        <v>828.31500000000005</v>
      </c>
      <c r="AC33" s="1">
        <v>980.28</v>
      </c>
      <c r="AD33" s="1">
        <v>998.32500000000005</v>
      </c>
      <c r="AE33" s="1">
        <v>918.99</v>
      </c>
      <c r="AG33" s="1">
        <v>332479.21499999968</v>
      </c>
      <c r="AH33" s="1">
        <v>278452.30499999988</v>
      </c>
      <c r="AI33" s="1">
        <v>236945.38499999986</v>
      </c>
      <c r="AJ33" s="1">
        <v>247666.0949999998</v>
      </c>
      <c r="AK33" s="1">
        <v>262952.27999999991</v>
      </c>
      <c r="AL33" s="1">
        <v>269564.89500000002</v>
      </c>
      <c r="AM33" s="1">
        <v>295049.74500000011</v>
      </c>
      <c r="AN33" s="1">
        <v>561972.60000000009</v>
      </c>
      <c r="AO33" s="1">
        <v>402578.14499999979</v>
      </c>
      <c r="AP33" s="1">
        <v>479794.32000000047</v>
      </c>
      <c r="AQ33" s="1">
        <v>511177.58999999927</v>
      </c>
      <c r="AR33" s="1">
        <v>475102.39500000054</v>
      </c>
      <c r="AS33" s="1">
        <v>382452.5199999999</v>
      </c>
      <c r="AU33" s="1">
        <v>1100</v>
      </c>
      <c r="AV33" s="1">
        <v>1100</v>
      </c>
      <c r="AW33" s="1">
        <v>1100</v>
      </c>
      <c r="AX33" s="1">
        <v>1100</v>
      </c>
      <c r="AY33" s="1">
        <v>1100</v>
      </c>
      <c r="AZ33" s="1">
        <v>1100</v>
      </c>
      <c r="BA33" s="1">
        <v>1100</v>
      </c>
      <c r="BC33" s="1">
        <v>973.8</v>
      </c>
      <c r="BD33" s="1">
        <v>860.8</v>
      </c>
      <c r="BE33" s="1">
        <v>753.4</v>
      </c>
      <c r="BF33" s="1">
        <v>788</v>
      </c>
      <c r="BG33" s="1">
        <v>736.6</v>
      </c>
      <c r="BH33" s="1">
        <v>918.4</v>
      </c>
      <c r="BI33" s="1">
        <v>876.2</v>
      </c>
      <c r="BK33" s="1">
        <v>922.4</v>
      </c>
      <c r="BL33" s="1">
        <v>858.6</v>
      </c>
      <c r="BM33" s="1">
        <v>723</v>
      </c>
      <c r="BN33" s="1">
        <v>746.3</v>
      </c>
      <c r="BO33" s="1">
        <v>724.6</v>
      </c>
      <c r="BP33" s="1">
        <v>863.1</v>
      </c>
      <c r="BQ33" s="1">
        <v>876.2</v>
      </c>
      <c r="BS33" s="1">
        <v>390900</v>
      </c>
      <c r="BT33" s="1">
        <v>267900</v>
      </c>
      <c r="BU33" s="1">
        <v>245100</v>
      </c>
      <c r="BV33" s="1">
        <v>258000</v>
      </c>
      <c r="BW33" s="1">
        <v>225000</v>
      </c>
      <c r="BX33" s="1">
        <v>267600</v>
      </c>
      <c r="BY33" s="1">
        <v>306900</v>
      </c>
      <c r="CA33" s="16">
        <f t="shared" si="6"/>
        <v>366975.68958333327</v>
      </c>
      <c r="CB33" s="14">
        <f t="shared" si="7"/>
        <v>528.63791666666668</v>
      </c>
      <c r="CC33" s="14">
        <f t="shared" si="8"/>
        <v>846.78000000000009</v>
      </c>
      <c r="CD33" s="12">
        <f t="shared" si="0"/>
        <v>0.62429192549028867</v>
      </c>
      <c r="CE33" s="12">
        <f t="shared" si="1"/>
        <v>0.951467942084954</v>
      </c>
      <c r="CF33" s="12">
        <f t="shared" si="2"/>
        <v>0.59399375360649842</v>
      </c>
    </row>
    <row r="34" spans="1:84" s="1" customFormat="1">
      <c r="A34" s="1" t="s">
        <v>4</v>
      </c>
      <c r="B34" s="1" t="s">
        <v>9</v>
      </c>
      <c r="C34" s="1" t="s">
        <v>8</v>
      </c>
      <c r="D34" s="3"/>
      <c r="E34" s="2">
        <v>271.92</v>
      </c>
      <c r="F34" s="2">
        <v>178.74</v>
      </c>
      <c r="G34" s="2">
        <v>183.6</v>
      </c>
      <c r="H34" s="2">
        <v>187.74</v>
      </c>
      <c r="I34" s="2">
        <v>246.96</v>
      </c>
      <c r="J34" s="2">
        <v>184.92</v>
      </c>
      <c r="K34" s="1">
        <v>126.66</v>
      </c>
      <c r="L34" s="1">
        <v>221.94</v>
      </c>
      <c r="M34" s="1">
        <v>198</v>
      </c>
      <c r="N34" s="1">
        <v>192.9</v>
      </c>
      <c r="O34" s="1">
        <v>326.76</v>
      </c>
      <c r="P34" s="1">
        <v>298.5</v>
      </c>
      <c r="Q34" s="1">
        <v>177.84</v>
      </c>
      <c r="S34" s="1">
        <v>356.46</v>
      </c>
      <c r="T34" s="1">
        <v>326.88</v>
      </c>
      <c r="U34" s="1">
        <v>290.16000000000003</v>
      </c>
      <c r="V34" s="1">
        <v>319.26</v>
      </c>
      <c r="W34" s="1">
        <v>326.64</v>
      </c>
      <c r="X34" s="1">
        <v>316.08</v>
      </c>
      <c r="Y34" s="1">
        <v>302.45999999999998</v>
      </c>
      <c r="Z34" s="1">
        <v>344.1</v>
      </c>
      <c r="AA34" s="1">
        <v>239.04</v>
      </c>
      <c r="AB34" s="1">
        <v>220.8</v>
      </c>
      <c r="AC34" s="1">
        <v>370.62</v>
      </c>
      <c r="AD34" s="1">
        <v>387.24</v>
      </c>
      <c r="AE34" s="1">
        <v>370.74</v>
      </c>
      <c r="AG34" s="1">
        <v>129023.34000000016</v>
      </c>
      <c r="AH34" s="1">
        <v>112171.98000000004</v>
      </c>
      <c r="AI34" s="1">
        <v>116367.29999999994</v>
      </c>
      <c r="AJ34" s="1">
        <v>124763.39999999992</v>
      </c>
      <c r="AK34" s="1">
        <v>110451.00000000006</v>
      </c>
      <c r="AL34" s="1">
        <v>116538.83999999997</v>
      </c>
      <c r="AM34" s="1">
        <v>104582.87999999996</v>
      </c>
      <c r="AN34" s="1">
        <v>143275.5</v>
      </c>
      <c r="AO34" s="1">
        <v>124130.33999999992</v>
      </c>
      <c r="AP34" s="1">
        <v>119523.60000000008</v>
      </c>
      <c r="AQ34" s="1">
        <v>146802.83999999997</v>
      </c>
      <c r="AR34" s="1">
        <v>142304.94000000015</v>
      </c>
      <c r="AS34" s="1">
        <v>127446.29999999994</v>
      </c>
      <c r="AU34" s="1">
        <v>425</v>
      </c>
      <c r="AV34" s="1">
        <v>425</v>
      </c>
      <c r="AW34" s="1">
        <v>425</v>
      </c>
      <c r="AX34" s="1">
        <v>425</v>
      </c>
      <c r="AY34" s="1">
        <v>425</v>
      </c>
      <c r="AZ34" s="1">
        <v>425</v>
      </c>
      <c r="BA34" s="1">
        <v>425</v>
      </c>
      <c r="BC34" s="1">
        <v>388.6</v>
      </c>
      <c r="BD34" s="1">
        <v>366.2</v>
      </c>
      <c r="BE34" s="1">
        <v>355.9</v>
      </c>
      <c r="BF34" s="1">
        <v>304.8</v>
      </c>
      <c r="BG34" s="1">
        <v>338.4</v>
      </c>
      <c r="BH34" s="1">
        <v>356.2</v>
      </c>
      <c r="BI34" s="1">
        <v>329.8</v>
      </c>
      <c r="BK34" s="1">
        <v>360.7</v>
      </c>
      <c r="BL34" s="1">
        <v>363.1</v>
      </c>
      <c r="BM34" s="1">
        <v>355.9</v>
      </c>
      <c r="BN34" s="1">
        <v>291.39999999999998</v>
      </c>
      <c r="BO34" s="1">
        <v>325.89999999999998</v>
      </c>
      <c r="BP34" s="1">
        <v>323.3</v>
      </c>
      <c r="BQ34" s="1">
        <v>329.8</v>
      </c>
      <c r="BS34" s="1">
        <v>128000</v>
      </c>
      <c r="BT34" s="1">
        <v>126000</v>
      </c>
      <c r="BU34" s="1">
        <v>117600</v>
      </c>
      <c r="BV34" s="1">
        <v>115200</v>
      </c>
      <c r="BW34" s="1">
        <v>130800</v>
      </c>
      <c r="BX34" s="1">
        <v>108800</v>
      </c>
      <c r="BY34" s="1">
        <v>107600</v>
      </c>
      <c r="CA34" s="16">
        <f t="shared" si="6"/>
        <v>124029.90999999999</v>
      </c>
      <c r="CB34" s="14">
        <f t="shared" si="7"/>
        <v>210.38000000000002</v>
      </c>
      <c r="CC34" s="14">
        <f t="shared" si="8"/>
        <v>317.83499999999998</v>
      </c>
      <c r="CD34" s="12">
        <f t="shared" si="0"/>
        <v>0.6619157739078454</v>
      </c>
      <c r="CE34" s="12">
        <f t="shared" si="1"/>
        <v>0.80804798657983945</v>
      </c>
      <c r="CF34" s="12">
        <f t="shared" si="2"/>
        <v>0.53485970839167074</v>
      </c>
    </row>
    <row r="35" spans="1:84" s="1" customFormat="1">
      <c r="A35" s="1" t="s">
        <v>4</v>
      </c>
      <c r="B35" s="1" t="s">
        <v>9</v>
      </c>
      <c r="C35" s="1" t="s">
        <v>8</v>
      </c>
      <c r="D35" s="3"/>
      <c r="E35" s="2">
        <v>207.39599999999999</v>
      </c>
      <c r="F35" s="2">
        <v>99.215999999999994</v>
      </c>
      <c r="G35" s="2">
        <v>68.688000000000002</v>
      </c>
      <c r="H35" s="2">
        <v>144.648</v>
      </c>
      <c r="I35" s="2">
        <v>132.15600000000001</v>
      </c>
      <c r="J35" s="2">
        <v>107.38800000000001</v>
      </c>
      <c r="K35" s="1">
        <v>66.024000000000001</v>
      </c>
      <c r="L35" s="1">
        <v>144.54</v>
      </c>
      <c r="M35" s="1">
        <v>250.12799999999999</v>
      </c>
      <c r="N35" s="1">
        <v>242.49600000000001</v>
      </c>
      <c r="O35" s="1">
        <v>298.29599999999999</v>
      </c>
      <c r="P35" s="1">
        <v>289.26</v>
      </c>
      <c r="Q35" s="1">
        <v>265.97000000000003</v>
      </c>
      <c r="S35" s="1">
        <v>263.62799999999999</v>
      </c>
      <c r="T35" s="1">
        <v>193.75200000000001</v>
      </c>
      <c r="U35" s="1">
        <v>164.44800000000001</v>
      </c>
      <c r="V35" s="1">
        <v>158.54400000000001</v>
      </c>
      <c r="W35" s="1">
        <v>158.976</v>
      </c>
      <c r="X35" s="1">
        <v>151.05600000000001</v>
      </c>
      <c r="Y35" s="1">
        <v>188.74799999999999</v>
      </c>
      <c r="Z35" s="1">
        <v>287.964</v>
      </c>
      <c r="AA35" s="1">
        <v>257.22000000000003</v>
      </c>
      <c r="AB35" s="1">
        <v>249.22800000000001</v>
      </c>
      <c r="AC35" s="1">
        <v>320.07600000000002</v>
      </c>
      <c r="AD35" s="1">
        <v>318.24</v>
      </c>
      <c r="AE35" s="1">
        <v>291.70999999999998</v>
      </c>
      <c r="AG35" s="1">
        <v>61414.919999999991</v>
      </c>
      <c r="AH35" s="1">
        <v>51833.231999999931</v>
      </c>
      <c r="AI35" s="1">
        <v>46146.743999999992</v>
      </c>
      <c r="AJ35" s="1">
        <v>50532.192000000054</v>
      </c>
      <c r="AK35" s="1">
        <v>46884.779999999955</v>
      </c>
      <c r="AL35" s="1">
        <v>44834.903999999995</v>
      </c>
      <c r="AM35" s="1">
        <v>48390.731999999931</v>
      </c>
      <c r="AN35" s="1">
        <v>84835.980000000054</v>
      </c>
      <c r="AO35" s="1">
        <v>76966.451999999932</v>
      </c>
      <c r="AP35" s="1">
        <v>84499.488000000085</v>
      </c>
      <c r="AQ35" s="1">
        <v>102430.9439999999</v>
      </c>
      <c r="AR35" s="1">
        <v>88257.168000000063</v>
      </c>
      <c r="AS35" s="1">
        <v>63352.95999999997</v>
      </c>
      <c r="AU35" s="1">
        <v>345.6</v>
      </c>
      <c r="AV35" s="1">
        <v>345.6</v>
      </c>
      <c r="AW35" s="1">
        <v>345.6</v>
      </c>
      <c r="AX35" s="1">
        <v>345.6</v>
      </c>
      <c r="AY35" s="1">
        <v>345.6</v>
      </c>
      <c r="AZ35" s="1">
        <v>345.6</v>
      </c>
      <c r="BA35" s="1">
        <v>345.6</v>
      </c>
      <c r="BC35" s="1">
        <v>324.89999999999998</v>
      </c>
      <c r="BD35" s="1">
        <v>292.3</v>
      </c>
      <c r="BE35" s="1">
        <v>237.3</v>
      </c>
      <c r="BF35" s="1">
        <v>219.3</v>
      </c>
      <c r="BG35" s="1">
        <v>172.8</v>
      </c>
      <c r="BH35" s="1">
        <v>179.7</v>
      </c>
      <c r="BI35" s="1">
        <v>172.8</v>
      </c>
      <c r="BK35" s="1">
        <v>299.7</v>
      </c>
      <c r="BL35" s="1">
        <v>290.7</v>
      </c>
      <c r="BM35" s="1">
        <v>237.3</v>
      </c>
      <c r="BN35" s="1">
        <v>193</v>
      </c>
      <c r="BO35" s="1">
        <v>166.45</v>
      </c>
      <c r="BP35" s="1">
        <v>179.7</v>
      </c>
      <c r="BQ35" s="1">
        <v>169.2</v>
      </c>
      <c r="BS35" s="1">
        <v>86640</v>
      </c>
      <c r="BT35" s="1">
        <v>55440</v>
      </c>
      <c r="BU35" s="1">
        <v>49200</v>
      </c>
      <c r="BV35" s="1">
        <v>54240</v>
      </c>
      <c r="BW35" s="1">
        <v>44640</v>
      </c>
      <c r="BX35" s="1">
        <v>48720</v>
      </c>
      <c r="BY35" s="1">
        <v>44160</v>
      </c>
      <c r="CA35" s="16">
        <f t="shared" si="6"/>
        <v>65747.131333333309</v>
      </c>
      <c r="CB35" s="14">
        <f t="shared" si="7"/>
        <v>175.73416666666671</v>
      </c>
      <c r="CC35" s="14">
        <f t="shared" si="8"/>
        <v>228.33016666666671</v>
      </c>
      <c r="CD35" s="12">
        <f t="shared" si="0"/>
        <v>0.76964936010061458</v>
      </c>
      <c r="CE35" s="12">
        <f t="shared" si="1"/>
        <v>0.51278554808952248</v>
      </c>
      <c r="CF35" s="12">
        <f t="shared" si="2"/>
        <v>0.394665068955944</v>
      </c>
    </row>
    <row r="36" spans="1:84" s="1" customFormat="1">
      <c r="A36" s="1" t="s">
        <v>4</v>
      </c>
      <c r="B36" s="1" t="s">
        <v>9</v>
      </c>
      <c r="C36" s="1" t="s">
        <v>8</v>
      </c>
      <c r="D36" s="3"/>
      <c r="E36" s="2">
        <v>103.0752</v>
      </c>
      <c r="F36" s="2">
        <v>292.98239999999998</v>
      </c>
      <c r="G36" s="2">
        <v>406.85759999999999</v>
      </c>
      <c r="H36" s="2">
        <v>407.6352</v>
      </c>
      <c r="I36" s="2">
        <v>349.66079999999999</v>
      </c>
      <c r="J36" s="2">
        <v>236.04480000000001</v>
      </c>
      <c r="K36" s="1">
        <v>193.88159999999999</v>
      </c>
      <c r="L36" s="1">
        <v>263.0016</v>
      </c>
      <c r="M36" s="1">
        <v>210.55680000000001</v>
      </c>
      <c r="N36" s="1">
        <v>334.88639999999998</v>
      </c>
      <c r="O36" s="1">
        <v>517.10400000000004</v>
      </c>
      <c r="P36" s="1">
        <v>458.35199999999998</v>
      </c>
      <c r="Q36" s="1">
        <v>113.7</v>
      </c>
      <c r="S36" s="1">
        <v>559.69920000000002</v>
      </c>
      <c r="T36" s="1">
        <v>420.94080000000002</v>
      </c>
      <c r="U36" s="1">
        <v>406.85759999999999</v>
      </c>
      <c r="V36" s="1">
        <v>407.6352</v>
      </c>
      <c r="W36" s="1">
        <v>373.16160000000002</v>
      </c>
      <c r="X36" s="1">
        <v>337.82400000000001</v>
      </c>
      <c r="Y36" s="1">
        <v>372.12479999999999</v>
      </c>
      <c r="Z36" s="1">
        <v>543.71519999999998</v>
      </c>
      <c r="AA36" s="1">
        <v>474.16320000000002</v>
      </c>
      <c r="AB36" s="1">
        <v>528.50879999999995</v>
      </c>
      <c r="AC36" s="1">
        <v>595.72799999999995</v>
      </c>
      <c r="AD36" s="1">
        <v>589.59360000000004</v>
      </c>
      <c r="AE36" s="1">
        <v>578.79</v>
      </c>
      <c r="AG36" s="1">
        <v>106206.76799999998</v>
      </c>
      <c r="AH36" s="1">
        <v>102089.03039999987</v>
      </c>
      <c r="AI36" s="1">
        <v>110066.68800000002</v>
      </c>
      <c r="AJ36" s="1">
        <v>150672.35519999996</v>
      </c>
      <c r="AK36" s="1">
        <v>100851.35039999978</v>
      </c>
      <c r="AL36" s="1">
        <v>104654.93759999995</v>
      </c>
      <c r="AM36" s="1">
        <v>92797.833599999998</v>
      </c>
      <c r="AN36" s="1">
        <v>144125.04959999991</v>
      </c>
      <c r="AO36" s="1">
        <v>116875.35359999996</v>
      </c>
      <c r="AP36" s="1">
        <v>128318.60160000008</v>
      </c>
      <c r="AQ36" s="1">
        <v>177972.68159999957</v>
      </c>
      <c r="AR36" s="1">
        <v>143228.39039999986</v>
      </c>
      <c r="AS36" s="1">
        <v>111579.72000000003</v>
      </c>
      <c r="AU36" s="1">
        <v>670</v>
      </c>
      <c r="AV36" s="1">
        <v>670</v>
      </c>
      <c r="AW36" s="1">
        <v>670</v>
      </c>
      <c r="AX36" s="1">
        <v>670</v>
      </c>
      <c r="AY36" s="1">
        <v>670</v>
      </c>
      <c r="AZ36" s="1">
        <v>670</v>
      </c>
      <c r="BA36" s="1">
        <v>670</v>
      </c>
      <c r="BC36" s="1">
        <v>646</v>
      </c>
      <c r="BD36" s="1">
        <v>446.5</v>
      </c>
      <c r="BE36" s="1">
        <v>398.8</v>
      </c>
      <c r="BF36" s="1">
        <v>444.3</v>
      </c>
      <c r="BG36" s="1">
        <v>404.8</v>
      </c>
      <c r="BH36" s="1">
        <v>390.3</v>
      </c>
      <c r="BI36" s="1">
        <v>360.4</v>
      </c>
      <c r="BK36" s="1">
        <v>632.4</v>
      </c>
      <c r="BL36" s="1">
        <v>446.5</v>
      </c>
      <c r="BM36" s="1">
        <v>398.8</v>
      </c>
      <c r="BN36" s="1">
        <v>444.3</v>
      </c>
      <c r="BO36" s="1">
        <v>404.8</v>
      </c>
      <c r="BP36" s="1">
        <v>379.9</v>
      </c>
      <c r="BQ36" s="1">
        <v>360.4</v>
      </c>
      <c r="BS36" s="1">
        <v>133056</v>
      </c>
      <c r="BT36" s="1">
        <v>100224</v>
      </c>
      <c r="BU36" s="1">
        <v>106560</v>
      </c>
      <c r="BV36" s="1">
        <v>135360</v>
      </c>
      <c r="BW36" s="1">
        <v>120960</v>
      </c>
      <c r="BX36" s="1">
        <v>105408</v>
      </c>
      <c r="BY36" s="1">
        <v>98496</v>
      </c>
      <c r="CA36" s="16">
        <f t="shared" si="6"/>
        <v>123602.66599999991</v>
      </c>
      <c r="CB36" s="14">
        <f t="shared" si="7"/>
        <v>315.38859999999994</v>
      </c>
      <c r="CC36" s="14">
        <f t="shared" si="8"/>
        <v>469.08690000000001</v>
      </c>
      <c r="CD36" s="12">
        <f t="shared" si="0"/>
        <v>0.67234578497075903</v>
      </c>
      <c r="CE36" s="12">
        <f t="shared" si="1"/>
        <v>0.53715178289215137</v>
      </c>
      <c r="CF36" s="12">
        <f t="shared" si="2"/>
        <v>0.36115173711706622</v>
      </c>
    </row>
    <row r="37" spans="1:84" s="1" customFormat="1">
      <c r="A37" s="1" t="s">
        <v>4</v>
      </c>
      <c r="B37" s="1" t="s">
        <v>9</v>
      </c>
      <c r="C37" s="1" t="s">
        <v>8</v>
      </c>
      <c r="D37" s="3"/>
      <c r="E37" s="2">
        <v>144.03</v>
      </c>
      <c r="F37" s="2">
        <v>183.09</v>
      </c>
      <c r="G37" s="2">
        <v>189.36</v>
      </c>
      <c r="H37" s="2">
        <v>223.77</v>
      </c>
      <c r="I37" s="2">
        <v>170.55</v>
      </c>
      <c r="J37" s="2">
        <v>187.44</v>
      </c>
      <c r="K37" s="1">
        <v>115.17</v>
      </c>
      <c r="L37" s="1">
        <v>113.19</v>
      </c>
      <c r="M37" s="1">
        <v>108.12</v>
      </c>
      <c r="N37" s="1">
        <v>139.59</v>
      </c>
      <c r="O37" s="1">
        <v>195.48</v>
      </c>
      <c r="P37" s="1">
        <v>125.82</v>
      </c>
      <c r="Q37" s="1">
        <v>130.47</v>
      </c>
      <c r="S37" s="1">
        <v>257.88</v>
      </c>
      <c r="T37" s="1">
        <v>215.22</v>
      </c>
      <c r="U37" s="1">
        <v>264.75</v>
      </c>
      <c r="V37" s="1">
        <v>294.95999999999998</v>
      </c>
      <c r="W37" s="1">
        <v>247.68</v>
      </c>
      <c r="X37" s="1">
        <v>224.13</v>
      </c>
      <c r="Y37" s="1">
        <v>211.98</v>
      </c>
      <c r="Z37" s="1">
        <v>280.68</v>
      </c>
      <c r="AA37" s="1">
        <v>204.9</v>
      </c>
      <c r="AB37" s="1">
        <v>184.05</v>
      </c>
      <c r="AC37" s="1">
        <v>277.83</v>
      </c>
      <c r="AD37" s="1">
        <v>284.31</v>
      </c>
      <c r="AE37" s="1">
        <v>264.36</v>
      </c>
      <c r="AG37" s="1">
        <v>76565.969999999987</v>
      </c>
      <c r="AH37" s="1">
        <v>67843.920000000013</v>
      </c>
      <c r="AI37" s="1">
        <v>72346.92</v>
      </c>
      <c r="AJ37" s="1">
        <v>91153.199999999953</v>
      </c>
      <c r="AK37" s="1">
        <v>71576.879999999903</v>
      </c>
      <c r="AL37" s="1">
        <v>75779.280000000115</v>
      </c>
      <c r="AM37" s="1">
        <v>63929.700000000019</v>
      </c>
      <c r="AN37" s="1">
        <v>104310.9899999999</v>
      </c>
      <c r="AO37" s="1">
        <v>74733.449999999983</v>
      </c>
      <c r="AP37" s="1">
        <v>74274.809999999939</v>
      </c>
      <c r="AQ37" s="1">
        <v>87616.859999999899</v>
      </c>
      <c r="AR37" s="1">
        <v>84460.799999999945</v>
      </c>
      <c r="AS37" s="1">
        <v>67119.87000000001</v>
      </c>
      <c r="AU37" s="1">
        <v>293.60000000000002</v>
      </c>
      <c r="AV37" s="1">
        <v>293.60000000000002</v>
      </c>
      <c r="AW37" s="1">
        <v>293.60000000000002</v>
      </c>
      <c r="AX37" s="1">
        <v>307.39999999999998</v>
      </c>
      <c r="AY37" s="1">
        <v>307.39999999999998</v>
      </c>
      <c r="AZ37" s="1">
        <v>307.39999999999998</v>
      </c>
      <c r="BA37" s="1">
        <v>307.39999999999998</v>
      </c>
      <c r="BC37" s="1">
        <v>273.39999999999998</v>
      </c>
      <c r="BD37" s="1">
        <v>226.3</v>
      </c>
      <c r="BE37" s="1">
        <v>268.39999999999998</v>
      </c>
      <c r="BF37" s="1">
        <v>307.39999999999998</v>
      </c>
      <c r="BG37" s="1">
        <v>262.39999999999998</v>
      </c>
      <c r="BH37" s="1">
        <v>236.6</v>
      </c>
      <c r="BI37" s="1">
        <v>227.6</v>
      </c>
      <c r="BK37" s="1">
        <v>273.39999999999998</v>
      </c>
      <c r="BL37" s="1">
        <v>226.3</v>
      </c>
      <c r="BM37" s="1">
        <v>268.39999999999998</v>
      </c>
      <c r="BN37" s="1">
        <v>307.39999999999998</v>
      </c>
      <c r="BO37" s="1">
        <v>262.39999999999998</v>
      </c>
      <c r="BP37" s="1">
        <v>236.6</v>
      </c>
      <c r="BQ37" s="1">
        <v>227.6</v>
      </c>
      <c r="BS37" s="1">
        <v>78800</v>
      </c>
      <c r="BT37" s="1">
        <v>68800</v>
      </c>
      <c r="BU37" s="1">
        <v>71200</v>
      </c>
      <c r="BV37" s="1">
        <v>92600</v>
      </c>
      <c r="BW37" s="1">
        <v>72000</v>
      </c>
      <c r="BX37" s="1">
        <v>71400</v>
      </c>
      <c r="BY37" s="1">
        <v>66000</v>
      </c>
      <c r="CA37" s="16">
        <f t="shared" si="6"/>
        <v>77928.88999999997</v>
      </c>
      <c r="CB37" s="14">
        <f t="shared" si="7"/>
        <v>156.83750000000001</v>
      </c>
      <c r="CC37" s="14">
        <f t="shared" si="8"/>
        <v>246.23750000000004</v>
      </c>
      <c r="CD37" s="12">
        <f t="shared" si="0"/>
        <v>0.63693588507030807</v>
      </c>
      <c r="CE37" s="12">
        <f t="shared" si="1"/>
        <v>0.681026096264012</v>
      </c>
      <c r="CF37" s="12">
        <f t="shared" si="2"/>
        <v>0.43376995937989532</v>
      </c>
    </row>
    <row r="38" spans="1:84" s="1" customFormat="1">
      <c r="A38" s="1" t="s">
        <v>4</v>
      </c>
      <c r="B38" s="1" t="s">
        <v>9</v>
      </c>
      <c r="C38" s="1" t="s">
        <v>8</v>
      </c>
      <c r="D38" s="3"/>
      <c r="E38" s="2">
        <v>44.892000000000003</v>
      </c>
      <c r="F38" s="2">
        <v>195.12</v>
      </c>
      <c r="G38" s="2">
        <v>151.16399999999999</v>
      </c>
      <c r="H38" s="2">
        <v>157.86000000000001</v>
      </c>
      <c r="I38" s="2">
        <v>159.98400000000001</v>
      </c>
      <c r="J38" s="2">
        <v>154.512</v>
      </c>
      <c r="K38" s="1">
        <v>124.812</v>
      </c>
      <c r="L38" s="1">
        <v>68.760000000000005</v>
      </c>
      <c r="M38" s="1">
        <v>83.376000000000005</v>
      </c>
      <c r="N38" s="1">
        <v>75.888000000000005</v>
      </c>
      <c r="O38" s="1">
        <v>85.536000000000001</v>
      </c>
      <c r="P38" s="1">
        <v>91.835999999999999</v>
      </c>
      <c r="Q38" s="1">
        <v>55.66</v>
      </c>
      <c r="S38" s="1">
        <v>263.62799999999999</v>
      </c>
      <c r="T38" s="1">
        <v>230.148</v>
      </c>
      <c r="U38" s="1">
        <v>248.76</v>
      </c>
      <c r="V38" s="1">
        <v>227.73599999999999</v>
      </c>
      <c r="W38" s="1">
        <v>238.78800000000001</v>
      </c>
      <c r="X38" s="1">
        <v>222.876</v>
      </c>
      <c r="Y38" s="1">
        <v>186.26400000000001</v>
      </c>
      <c r="Z38" s="1">
        <v>260.17200000000003</v>
      </c>
      <c r="AA38" s="1">
        <v>232.63200000000001</v>
      </c>
      <c r="AB38" s="1">
        <v>221.04</v>
      </c>
      <c r="AC38" s="1">
        <v>258.40800000000002</v>
      </c>
      <c r="AD38" s="1">
        <v>250.34399999999999</v>
      </c>
      <c r="AE38" s="1">
        <v>233.96</v>
      </c>
      <c r="AG38" s="1">
        <v>59812.919999999976</v>
      </c>
      <c r="AH38" s="1">
        <v>58449.09600000002</v>
      </c>
      <c r="AI38" s="1">
        <v>65975.436000000002</v>
      </c>
      <c r="AJ38" s="1">
        <v>90661.896000000124</v>
      </c>
      <c r="AK38" s="1">
        <v>59287.752</v>
      </c>
      <c r="AL38" s="1">
        <v>64470.203999999983</v>
      </c>
      <c r="AM38" s="1">
        <v>50066.748000000036</v>
      </c>
      <c r="AN38" s="1">
        <v>73418.436000000089</v>
      </c>
      <c r="AO38" s="1">
        <v>67816.332000000009</v>
      </c>
      <c r="AP38" s="1">
        <v>61013.699999999975</v>
      </c>
      <c r="AQ38" s="1">
        <v>73289.591999999931</v>
      </c>
      <c r="AR38" s="1">
        <v>66253.21199999997</v>
      </c>
      <c r="AS38" s="1">
        <v>49555.059999999961</v>
      </c>
      <c r="AU38" s="1">
        <v>300</v>
      </c>
      <c r="AV38" s="1">
        <v>300</v>
      </c>
      <c r="AW38" s="1">
        <v>300</v>
      </c>
      <c r="AX38" s="1">
        <v>300</v>
      </c>
      <c r="AY38" s="1">
        <v>300</v>
      </c>
      <c r="AZ38" s="1">
        <v>300</v>
      </c>
      <c r="BA38" s="1">
        <v>300</v>
      </c>
      <c r="BC38" s="1">
        <v>277.2</v>
      </c>
      <c r="BD38" s="1">
        <v>233.7</v>
      </c>
      <c r="BE38" s="1">
        <v>271</v>
      </c>
      <c r="BF38" s="1">
        <v>234.1</v>
      </c>
      <c r="BG38" s="1">
        <v>249.8</v>
      </c>
      <c r="BH38" s="1">
        <v>245.4</v>
      </c>
      <c r="BI38" s="1">
        <v>221.8</v>
      </c>
      <c r="BK38" s="1">
        <v>277.2</v>
      </c>
      <c r="BL38" s="1">
        <v>233.7</v>
      </c>
      <c r="BM38" s="1">
        <v>271</v>
      </c>
      <c r="BN38" s="1">
        <v>234.1</v>
      </c>
      <c r="BO38" s="1">
        <v>249.8</v>
      </c>
      <c r="BP38" s="1">
        <v>245.4</v>
      </c>
      <c r="BQ38" s="1">
        <v>221.8</v>
      </c>
      <c r="BS38" s="1">
        <v>67200</v>
      </c>
      <c r="BT38" s="1">
        <v>50880</v>
      </c>
      <c r="BU38" s="1">
        <v>71760</v>
      </c>
      <c r="BV38" s="1">
        <v>84480</v>
      </c>
      <c r="BW38" s="1">
        <v>65280</v>
      </c>
      <c r="BX38" s="1">
        <v>68880</v>
      </c>
      <c r="BY38" s="1">
        <v>52560</v>
      </c>
      <c r="CA38" s="16">
        <f t="shared" si="6"/>
        <v>65021.455333333339</v>
      </c>
      <c r="CB38" s="14">
        <f t="shared" si="7"/>
        <v>117.04233333333336</v>
      </c>
      <c r="CC38" s="14">
        <f t="shared" si="8"/>
        <v>234.26066666666668</v>
      </c>
      <c r="CD38" s="12">
        <f t="shared" si="0"/>
        <v>0.49962435008295614</v>
      </c>
      <c r="CE38" s="12">
        <f t="shared" si="1"/>
        <v>0.76142808096525672</v>
      </c>
      <c r="CF38" s="12">
        <f t="shared" si="2"/>
        <v>0.38042801008717891</v>
      </c>
    </row>
    <row r="39" spans="1:84" s="1" customFormat="1">
      <c r="A39" s="1" t="s">
        <v>4</v>
      </c>
      <c r="B39" s="1" t="s">
        <v>9</v>
      </c>
      <c r="C39" s="1" t="s">
        <v>8</v>
      </c>
      <c r="D39" s="3"/>
      <c r="E39" s="2">
        <v>968.85</v>
      </c>
      <c r="F39" s="2">
        <v>464.1</v>
      </c>
      <c r="G39" s="2">
        <v>381.15</v>
      </c>
      <c r="H39" s="2">
        <v>334.95</v>
      </c>
      <c r="I39" s="2">
        <v>618</v>
      </c>
      <c r="J39" s="2">
        <v>588.75</v>
      </c>
      <c r="K39" s="1">
        <v>427.8</v>
      </c>
      <c r="L39" s="1">
        <v>977.25</v>
      </c>
      <c r="M39" s="1">
        <v>919.05</v>
      </c>
      <c r="N39" s="1">
        <v>978.6</v>
      </c>
      <c r="O39" s="1">
        <v>1097.0999999999999</v>
      </c>
      <c r="P39" s="1">
        <v>1118.25</v>
      </c>
      <c r="Q39" s="1">
        <v>918</v>
      </c>
      <c r="S39" s="1">
        <v>1229.25</v>
      </c>
      <c r="T39" s="1">
        <v>1074.45</v>
      </c>
      <c r="U39" s="1">
        <v>935.85</v>
      </c>
      <c r="V39" s="1">
        <v>949.65</v>
      </c>
      <c r="W39" s="1">
        <v>1125.1500000000001</v>
      </c>
      <c r="X39" s="1">
        <v>1038.3</v>
      </c>
      <c r="Y39" s="1">
        <v>1089.9000000000001</v>
      </c>
      <c r="Z39" s="1">
        <v>1230.75</v>
      </c>
      <c r="AA39" s="1">
        <v>974.7</v>
      </c>
      <c r="AB39" s="1">
        <v>1059.3</v>
      </c>
      <c r="AC39" s="1">
        <v>1303.2</v>
      </c>
      <c r="AD39" s="1">
        <v>1331.55</v>
      </c>
      <c r="AE39" s="1">
        <v>1279.3499999999999</v>
      </c>
      <c r="AG39" s="1">
        <v>522323.24999999983</v>
      </c>
      <c r="AH39" s="1">
        <v>435904.64999999932</v>
      </c>
      <c r="AI39" s="1">
        <v>379838.99999999971</v>
      </c>
      <c r="AJ39" s="1">
        <v>376985.54999999993</v>
      </c>
      <c r="AK39" s="1">
        <v>423139.50000000012</v>
      </c>
      <c r="AL39" s="1">
        <v>466983.45000000007</v>
      </c>
      <c r="AM39" s="1">
        <v>480922.64999999967</v>
      </c>
      <c r="AN39" s="1">
        <v>629526.45000000007</v>
      </c>
      <c r="AO39" s="1">
        <v>523059.30000000016</v>
      </c>
      <c r="AP39" s="1">
        <v>540455.25000000035</v>
      </c>
      <c r="AQ39" s="1">
        <v>644268.45000000054</v>
      </c>
      <c r="AR39" s="1">
        <v>595356.45000000054</v>
      </c>
      <c r="AS39" s="1">
        <v>523200.44999999966</v>
      </c>
      <c r="AU39" s="1">
        <v>1400</v>
      </c>
      <c r="AV39" s="1">
        <v>1400</v>
      </c>
      <c r="AW39" s="1">
        <v>1400</v>
      </c>
      <c r="AX39" s="1">
        <v>1400</v>
      </c>
      <c r="AY39" s="1">
        <v>1400</v>
      </c>
      <c r="AZ39" s="1">
        <v>1400</v>
      </c>
      <c r="BA39" s="1">
        <v>1400</v>
      </c>
      <c r="BC39" s="1">
        <v>1386.6</v>
      </c>
      <c r="BD39" s="1">
        <v>1115.4000000000001</v>
      </c>
      <c r="BE39" s="1">
        <v>988.8</v>
      </c>
      <c r="BF39" s="1">
        <v>1005</v>
      </c>
      <c r="BG39" s="1">
        <v>1019.4</v>
      </c>
      <c r="BH39" s="1">
        <v>1146</v>
      </c>
      <c r="BI39" s="1">
        <v>1056</v>
      </c>
      <c r="BK39" s="1">
        <v>1248</v>
      </c>
      <c r="BL39" s="1">
        <v>1115.4000000000001</v>
      </c>
      <c r="BM39" s="1">
        <v>986.4</v>
      </c>
      <c r="BN39" s="1">
        <v>1005</v>
      </c>
      <c r="BO39" s="1">
        <v>1019.4</v>
      </c>
      <c r="BP39" s="1">
        <v>1143</v>
      </c>
      <c r="BQ39" s="1">
        <v>1056</v>
      </c>
      <c r="BS39" s="1">
        <v>595000</v>
      </c>
      <c r="BT39" s="1">
        <v>466000</v>
      </c>
      <c r="BU39" s="1">
        <v>346000</v>
      </c>
      <c r="BV39" s="1">
        <v>409000</v>
      </c>
      <c r="BW39" s="1">
        <v>382000</v>
      </c>
      <c r="BX39" s="1">
        <v>445000</v>
      </c>
      <c r="BY39" s="1">
        <v>426000</v>
      </c>
      <c r="CA39" s="16">
        <f t="shared" si="6"/>
        <v>501636.76249999995</v>
      </c>
      <c r="CB39" s="14">
        <f t="shared" si="7"/>
        <v>735.25</v>
      </c>
      <c r="CC39" s="14">
        <f t="shared" si="8"/>
        <v>1116.0125</v>
      </c>
      <c r="CD39" s="12">
        <f t="shared" si="0"/>
        <v>0.65881878563188134</v>
      </c>
      <c r="CE39" s="12">
        <f t="shared" si="1"/>
        <v>0.93512463406795643</v>
      </c>
      <c r="CF39" s="12">
        <f t="shared" si="2"/>
        <v>0.6160776758311084</v>
      </c>
    </row>
    <row r="40" spans="1:84" s="1" customFormat="1">
      <c r="A40" s="1" t="s">
        <v>4</v>
      </c>
      <c r="B40" s="1" t="s">
        <v>9</v>
      </c>
      <c r="C40" s="1" t="s">
        <v>8</v>
      </c>
      <c r="D40" s="3"/>
      <c r="E40" s="2">
        <v>399.88799999999998</v>
      </c>
      <c r="F40" s="2">
        <v>408.50400000000002</v>
      </c>
      <c r="G40" s="2">
        <v>286.08</v>
      </c>
      <c r="H40" s="2">
        <v>428.88</v>
      </c>
      <c r="I40" s="2">
        <v>431.44799999999998</v>
      </c>
      <c r="J40" s="2">
        <v>381.79199999999997</v>
      </c>
      <c r="K40" s="2">
        <v>328.34399999999999</v>
      </c>
      <c r="L40" s="2">
        <v>369.52800000000002</v>
      </c>
      <c r="M40" s="2">
        <v>343.08</v>
      </c>
      <c r="N40" s="2">
        <v>345.072</v>
      </c>
      <c r="O40" s="2">
        <v>505.68</v>
      </c>
      <c r="P40" s="2">
        <v>463.87200000000001</v>
      </c>
      <c r="Q40" s="2">
        <v>455.06</v>
      </c>
      <c r="S40" s="1">
        <v>496.416</v>
      </c>
      <c r="T40" s="1">
        <v>419.13600000000002</v>
      </c>
      <c r="U40" s="1">
        <v>449.56799999999998</v>
      </c>
      <c r="V40" s="1">
        <v>438.36</v>
      </c>
      <c r="W40" s="1">
        <v>467.59199999999998</v>
      </c>
      <c r="X40" s="1">
        <v>446.4</v>
      </c>
      <c r="Y40" s="1">
        <v>435.69600000000003</v>
      </c>
      <c r="Z40" s="1">
        <v>521.18399999999997</v>
      </c>
      <c r="AA40" s="1">
        <v>351.55200000000002</v>
      </c>
      <c r="AB40" s="1">
        <v>372.12</v>
      </c>
      <c r="AC40" s="1">
        <v>567.072</v>
      </c>
      <c r="AD40" s="1">
        <v>559.10400000000004</v>
      </c>
      <c r="AE40" s="1">
        <v>530.29999999999995</v>
      </c>
      <c r="AG40" s="1">
        <v>160645.6320000001</v>
      </c>
      <c r="AH40" s="1">
        <v>145607.56800000006</v>
      </c>
      <c r="AI40" s="1">
        <v>144784.79999999999</v>
      </c>
      <c r="AJ40" s="1">
        <v>190227.93599999993</v>
      </c>
      <c r="AK40" s="1">
        <v>149749.96800000014</v>
      </c>
      <c r="AL40" s="1">
        <v>149628.52799999987</v>
      </c>
      <c r="AM40" s="1">
        <v>141663.52799999996</v>
      </c>
      <c r="AN40" s="1">
        <v>191165.03999999998</v>
      </c>
      <c r="AO40" s="1">
        <v>163109.64000000025</v>
      </c>
      <c r="AP40" s="1">
        <v>175617.74399999998</v>
      </c>
      <c r="AQ40" s="1">
        <v>193139.06399999987</v>
      </c>
      <c r="AR40" s="1">
        <v>178818.72000000018</v>
      </c>
      <c r="AS40" s="1">
        <v>153332.4899999997</v>
      </c>
      <c r="AU40" s="1">
        <v>586.79999999999995</v>
      </c>
      <c r="AV40" s="1">
        <v>586.79999999999995</v>
      </c>
      <c r="AW40" s="1">
        <v>586.79999999999995</v>
      </c>
      <c r="AX40" s="1">
        <v>586.79999999999995</v>
      </c>
      <c r="AY40" s="1">
        <v>586.79999999999995</v>
      </c>
      <c r="AZ40" s="1">
        <v>586.79999999999995</v>
      </c>
      <c r="BA40" s="1">
        <v>586.79999999999995</v>
      </c>
      <c r="BC40" s="1">
        <v>581.6</v>
      </c>
      <c r="BD40" s="1">
        <v>447.8</v>
      </c>
      <c r="BE40" s="1">
        <v>470.6</v>
      </c>
      <c r="BF40" s="1">
        <v>459.9</v>
      </c>
      <c r="BG40" s="1">
        <v>492.4</v>
      </c>
      <c r="BH40" s="1">
        <v>458.9</v>
      </c>
      <c r="BI40" s="1">
        <v>454.4</v>
      </c>
      <c r="BK40" s="1">
        <v>546.20000000000005</v>
      </c>
      <c r="BL40" s="1">
        <v>445</v>
      </c>
      <c r="BM40" s="1">
        <v>470.6</v>
      </c>
      <c r="BN40" s="1">
        <v>459.9</v>
      </c>
      <c r="BO40" s="1">
        <v>492.4</v>
      </c>
      <c r="BP40" s="1">
        <v>458.9</v>
      </c>
      <c r="BQ40" s="1">
        <v>454.4</v>
      </c>
      <c r="BS40" s="1">
        <v>178720</v>
      </c>
      <c r="BT40" s="1">
        <v>153120</v>
      </c>
      <c r="BU40" s="1">
        <v>140320</v>
      </c>
      <c r="BV40" s="1">
        <v>202560</v>
      </c>
      <c r="BW40" s="1">
        <v>145120</v>
      </c>
      <c r="BX40" s="1">
        <v>148320</v>
      </c>
      <c r="BY40" s="1">
        <v>138240</v>
      </c>
      <c r="CA40" s="16">
        <f t="shared" si="6"/>
        <v>164737.08550000002</v>
      </c>
      <c r="CB40" s="14">
        <f t="shared" si="7"/>
        <v>395.61166666666668</v>
      </c>
      <c r="CC40" s="14">
        <f t="shared" si="8"/>
        <v>463.17366666666663</v>
      </c>
      <c r="CD40" s="12">
        <f t="shared" si="0"/>
        <v>0.8541324672315137</v>
      </c>
      <c r="CE40" s="12">
        <f t="shared" si="1"/>
        <v>0.5707388848974263</v>
      </c>
      <c r="CF40" s="12">
        <f t="shared" si="2"/>
        <v>0.48748661190240167</v>
      </c>
    </row>
    <row r="41" spans="1:84" s="1" customFormat="1">
      <c r="A41" s="1" t="s">
        <v>4</v>
      </c>
      <c r="B41" s="1" t="s">
        <v>9</v>
      </c>
      <c r="C41" s="1" t="s">
        <v>8</v>
      </c>
      <c r="D41" s="3"/>
      <c r="E41" s="2">
        <v>251.16</v>
      </c>
      <c r="F41" s="2">
        <v>267.24</v>
      </c>
      <c r="G41" s="2">
        <v>152.63999999999999</v>
      </c>
      <c r="H41" s="2">
        <v>331.92</v>
      </c>
      <c r="I41" s="2">
        <v>318.42</v>
      </c>
      <c r="J41" s="2">
        <v>243.72</v>
      </c>
      <c r="K41" s="1">
        <v>100.02</v>
      </c>
      <c r="L41" s="1">
        <v>313.2</v>
      </c>
      <c r="M41" s="1">
        <v>299.45999999999998</v>
      </c>
      <c r="N41" s="1">
        <v>379.86</v>
      </c>
      <c r="O41" s="1">
        <v>514.20000000000005</v>
      </c>
      <c r="P41" s="1">
        <v>360.6</v>
      </c>
      <c r="Q41" s="1">
        <v>407.16</v>
      </c>
      <c r="S41" s="1">
        <v>467.04</v>
      </c>
      <c r="T41" s="1">
        <v>366.78</v>
      </c>
      <c r="U41" s="1">
        <v>362.34</v>
      </c>
      <c r="V41" s="1">
        <v>381.54</v>
      </c>
      <c r="W41" s="1">
        <v>367.68</v>
      </c>
      <c r="X41" s="1">
        <v>344.7</v>
      </c>
      <c r="Y41" s="1">
        <v>392.52</v>
      </c>
      <c r="Z41" s="1">
        <v>558.29999999999995</v>
      </c>
      <c r="AA41" s="1">
        <v>428.76</v>
      </c>
      <c r="AB41" s="1">
        <v>445.86</v>
      </c>
      <c r="AC41" s="1">
        <v>606.29999999999995</v>
      </c>
      <c r="AD41" s="1">
        <v>604.14</v>
      </c>
      <c r="AE41" s="1">
        <v>533.88</v>
      </c>
      <c r="AG41" s="1">
        <v>118804.02000000008</v>
      </c>
      <c r="AH41" s="1">
        <v>110867.10000000005</v>
      </c>
      <c r="AI41" s="1">
        <v>104138.39999999994</v>
      </c>
      <c r="AJ41" s="1">
        <v>128183.15999999992</v>
      </c>
      <c r="AK41" s="1">
        <v>112548.2999999999</v>
      </c>
      <c r="AL41" s="1">
        <v>118915.91999999998</v>
      </c>
      <c r="AM41" s="1">
        <v>108081.53999999995</v>
      </c>
      <c r="AN41" s="1">
        <v>172631.45999999967</v>
      </c>
      <c r="AO41" s="1">
        <v>155859.77999999997</v>
      </c>
      <c r="AP41" s="1">
        <v>162613.31999999998</v>
      </c>
      <c r="AQ41" s="1">
        <v>192143.9999999998</v>
      </c>
      <c r="AR41" s="1">
        <v>167155.50000000023</v>
      </c>
      <c r="AS41" s="1">
        <v>128072.15999999999</v>
      </c>
      <c r="AU41" s="1">
        <v>598.20000000000005</v>
      </c>
      <c r="AV41" s="1">
        <v>598.20000000000005</v>
      </c>
      <c r="AW41" s="1">
        <v>598.20000000000005</v>
      </c>
      <c r="AX41" s="1">
        <v>598.20000000000005</v>
      </c>
      <c r="AY41" s="1">
        <v>598.20000000000005</v>
      </c>
      <c r="AZ41" s="1">
        <v>598.20000000000005</v>
      </c>
      <c r="BA41" s="1">
        <v>598.20000000000005</v>
      </c>
      <c r="BC41" s="1">
        <v>586.79999999999995</v>
      </c>
      <c r="BD41" s="1">
        <v>494.8</v>
      </c>
      <c r="BE41" s="1">
        <v>420.5</v>
      </c>
      <c r="BF41" s="1">
        <v>406.1</v>
      </c>
      <c r="BG41" s="1">
        <v>385.9</v>
      </c>
      <c r="BH41" s="1">
        <v>397.4</v>
      </c>
      <c r="BI41" s="1">
        <v>397.7</v>
      </c>
      <c r="BK41" s="1">
        <v>556</v>
      </c>
      <c r="BL41" s="1">
        <v>477.1</v>
      </c>
      <c r="BM41" s="1">
        <v>398.4</v>
      </c>
      <c r="BN41" s="1">
        <v>365</v>
      </c>
      <c r="BO41" s="1">
        <v>385.9</v>
      </c>
      <c r="BP41" s="1">
        <v>397.4</v>
      </c>
      <c r="BQ41" s="1">
        <v>363.8</v>
      </c>
      <c r="BS41" s="1">
        <v>176000</v>
      </c>
      <c r="BT41" s="1">
        <v>107200</v>
      </c>
      <c r="BU41" s="1">
        <v>111600</v>
      </c>
      <c r="BV41" s="1">
        <v>102400</v>
      </c>
      <c r="BW41" s="1">
        <v>134000</v>
      </c>
      <c r="BX41" s="1">
        <v>112800</v>
      </c>
      <c r="BY41" s="1">
        <v>111200</v>
      </c>
      <c r="CA41" s="16">
        <f t="shared" si="6"/>
        <v>138434.21999999994</v>
      </c>
      <c r="CB41" s="14">
        <f t="shared" si="7"/>
        <v>307.37</v>
      </c>
      <c r="CC41" s="14">
        <f t="shared" si="8"/>
        <v>449.40000000000003</v>
      </c>
      <c r="CD41" s="12">
        <f t="shared" si="0"/>
        <v>0.68395638629283484</v>
      </c>
      <c r="CE41" s="12">
        <f t="shared" si="1"/>
        <v>0.61730124888057059</v>
      </c>
      <c r="CF41" s="12">
        <f t="shared" si="2"/>
        <v>0.42220713143840893</v>
      </c>
    </row>
    <row r="42" spans="1:84" s="1" customFormat="1">
      <c r="A42" s="1" t="s">
        <v>4</v>
      </c>
      <c r="B42" s="1" t="s">
        <v>9</v>
      </c>
      <c r="C42" s="1" t="s">
        <v>8</v>
      </c>
      <c r="D42" s="3"/>
      <c r="E42" s="2">
        <v>207.072</v>
      </c>
      <c r="F42" s="2">
        <v>162.864</v>
      </c>
      <c r="G42" s="2">
        <v>96.408000000000001</v>
      </c>
      <c r="H42" s="2">
        <v>100.152</v>
      </c>
      <c r="I42" s="2">
        <v>101.52</v>
      </c>
      <c r="J42" s="2">
        <v>96.048000000000002</v>
      </c>
      <c r="K42" s="1">
        <v>83.304000000000002</v>
      </c>
      <c r="L42" s="1">
        <v>235.22399999999999</v>
      </c>
      <c r="M42" s="1">
        <v>232.05600000000001</v>
      </c>
      <c r="N42" s="1">
        <v>251.06399999999999</v>
      </c>
      <c r="O42" s="1">
        <v>322.56</v>
      </c>
      <c r="P42" s="1">
        <v>316.44</v>
      </c>
      <c r="Q42" s="1">
        <v>256.82</v>
      </c>
      <c r="S42" s="1">
        <v>308.73599999999999</v>
      </c>
      <c r="T42" s="1">
        <v>242.64</v>
      </c>
      <c r="U42" s="1">
        <v>217.8</v>
      </c>
      <c r="V42" s="1">
        <v>211.68</v>
      </c>
      <c r="W42" s="1">
        <v>250.77600000000001</v>
      </c>
      <c r="X42" s="1">
        <v>199.36799999999999</v>
      </c>
      <c r="Y42" s="1">
        <v>240.768</v>
      </c>
      <c r="Z42" s="1">
        <v>336.81599999999997</v>
      </c>
      <c r="AA42" s="1">
        <v>253.15199999999999</v>
      </c>
      <c r="AB42" s="1">
        <v>262.8</v>
      </c>
      <c r="AC42" s="1">
        <v>350.06400000000002</v>
      </c>
      <c r="AD42" s="1">
        <v>370.44</v>
      </c>
      <c r="AE42" s="1">
        <v>305.27999999999997</v>
      </c>
      <c r="AG42" s="1">
        <v>101053.65599999986</v>
      </c>
      <c r="AH42" s="1">
        <v>84459.527999999904</v>
      </c>
      <c r="AI42" s="1">
        <v>78774.264000000097</v>
      </c>
      <c r="AJ42" s="1">
        <v>84088.152000000002</v>
      </c>
      <c r="AK42" s="1">
        <v>76100.184000000125</v>
      </c>
      <c r="AL42" s="1">
        <v>80985.096000000034</v>
      </c>
      <c r="AM42" s="1">
        <v>72968.184000000081</v>
      </c>
      <c r="AN42" s="1">
        <v>138201.33599999995</v>
      </c>
      <c r="AO42" s="1">
        <v>128289.67199999986</v>
      </c>
      <c r="AP42" s="1">
        <v>133369.63199999993</v>
      </c>
      <c r="AQ42" s="1">
        <v>157774.89599999983</v>
      </c>
      <c r="AR42" s="1">
        <v>153320.04000000015</v>
      </c>
      <c r="AS42" s="1">
        <v>95338.979999999894</v>
      </c>
      <c r="AU42" s="1">
        <v>432.7</v>
      </c>
      <c r="AV42" s="1">
        <v>432.7</v>
      </c>
      <c r="AW42" s="1">
        <v>432.7</v>
      </c>
      <c r="AX42" s="1">
        <v>432.7</v>
      </c>
      <c r="AY42" s="1">
        <v>432.7</v>
      </c>
      <c r="AZ42" s="1">
        <v>432.7</v>
      </c>
      <c r="BA42" s="1">
        <v>432.7</v>
      </c>
      <c r="BC42" s="1">
        <v>357.8</v>
      </c>
      <c r="BD42" s="1">
        <v>284.60000000000002</v>
      </c>
      <c r="BE42" s="1">
        <v>234.7</v>
      </c>
      <c r="BF42" s="1">
        <v>233.6</v>
      </c>
      <c r="BG42" s="1">
        <v>285.3</v>
      </c>
      <c r="BH42" s="1">
        <v>216.35</v>
      </c>
      <c r="BI42" s="1">
        <v>262.5</v>
      </c>
      <c r="BK42" s="1">
        <v>357.8</v>
      </c>
      <c r="BL42" s="1">
        <v>284.60000000000002</v>
      </c>
      <c r="BM42" s="1">
        <v>234.7</v>
      </c>
      <c r="BN42" s="1">
        <v>233.6</v>
      </c>
      <c r="BO42" s="1">
        <v>285.3</v>
      </c>
      <c r="BP42" s="1">
        <v>215.8</v>
      </c>
      <c r="BQ42" s="1">
        <v>262.5</v>
      </c>
      <c r="BS42" s="1">
        <v>106080</v>
      </c>
      <c r="BT42" s="1">
        <v>79680</v>
      </c>
      <c r="BU42" s="1">
        <v>88800</v>
      </c>
      <c r="BV42" s="1">
        <v>75360</v>
      </c>
      <c r="BW42" s="1">
        <v>87360</v>
      </c>
      <c r="BX42" s="1">
        <v>74400</v>
      </c>
      <c r="BY42" s="1">
        <v>72960</v>
      </c>
      <c r="CA42" s="16">
        <f t="shared" si="6"/>
        <v>106972.49699999999</v>
      </c>
      <c r="CB42" s="14">
        <f t="shared" si="7"/>
        <v>187.87166666666667</v>
      </c>
      <c r="CC42" s="14">
        <f t="shared" si="8"/>
        <v>270.13200000000001</v>
      </c>
      <c r="CD42" s="12">
        <f t="shared" si="0"/>
        <v>0.69548097473334025</v>
      </c>
      <c r="CE42" s="12">
        <f t="shared" si="1"/>
        <v>0.78041573994612767</v>
      </c>
      <c r="CF42" s="12">
        <f t="shared" si="2"/>
        <v>0.54276429951497396</v>
      </c>
    </row>
    <row r="43" spans="1:84" s="1" customFormat="1">
      <c r="A43" s="1" t="s">
        <v>4</v>
      </c>
      <c r="B43" s="1" t="s">
        <v>9</v>
      </c>
      <c r="C43" s="1" t="s">
        <v>8</v>
      </c>
      <c r="D43" s="3"/>
      <c r="E43" s="2">
        <v>418.27499999999998</v>
      </c>
      <c r="F43" s="2">
        <v>217.08</v>
      </c>
      <c r="G43" s="2">
        <v>125.955</v>
      </c>
      <c r="H43" s="2">
        <v>105.61499999999999</v>
      </c>
      <c r="I43" s="2">
        <v>305.77499999999998</v>
      </c>
      <c r="J43" s="2">
        <v>187.33500000000001</v>
      </c>
      <c r="K43" s="1">
        <v>101.07</v>
      </c>
      <c r="L43" s="1">
        <v>396.99</v>
      </c>
      <c r="M43" s="1">
        <v>361.84500000000003</v>
      </c>
      <c r="N43" s="1">
        <v>373.41</v>
      </c>
      <c r="O43" s="1">
        <v>452.7</v>
      </c>
      <c r="P43" s="1">
        <v>243.58500000000001</v>
      </c>
      <c r="Q43" s="1">
        <v>227.75</v>
      </c>
      <c r="S43" s="1">
        <v>543.33000000000004</v>
      </c>
      <c r="T43" s="1">
        <v>479.25</v>
      </c>
      <c r="U43" s="1">
        <v>445.72500000000002</v>
      </c>
      <c r="V43" s="1">
        <v>402.79500000000002</v>
      </c>
      <c r="W43" s="1">
        <v>422.19</v>
      </c>
      <c r="X43" s="1">
        <v>399.33</v>
      </c>
      <c r="Y43" s="1">
        <v>460.17</v>
      </c>
      <c r="Z43" s="1">
        <v>552.28499999999997</v>
      </c>
      <c r="AA43" s="1">
        <v>390.15</v>
      </c>
      <c r="AB43" s="1">
        <v>391.36500000000001</v>
      </c>
      <c r="AC43" s="1">
        <v>537.88499999999999</v>
      </c>
      <c r="AD43" s="1">
        <v>549.72</v>
      </c>
      <c r="AE43" s="1">
        <v>469.76</v>
      </c>
      <c r="AG43" s="1">
        <v>190128.32999999996</v>
      </c>
      <c r="AH43" s="1">
        <v>143863.785</v>
      </c>
      <c r="AI43" s="1">
        <v>125248.68000000009</v>
      </c>
      <c r="AJ43" s="1">
        <v>141885.44999999992</v>
      </c>
      <c r="AK43" s="1">
        <v>139988.78999999998</v>
      </c>
      <c r="AL43" s="1">
        <v>133694.41499999995</v>
      </c>
      <c r="AM43" s="1">
        <v>131122.57500000004</v>
      </c>
      <c r="AN43" s="1">
        <v>235229.17500000016</v>
      </c>
      <c r="AO43" s="1">
        <v>215687.24999999983</v>
      </c>
      <c r="AP43" s="1">
        <v>217217.51999999987</v>
      </c>
      <c r="AQ43" s="1">
        <v>261656.01000000015</v>
      </c>
      <c r="AR43" s="1">
        <v>194046.65999999989</v>
      </c>
      <c r="AS43" s="1">
        <v>165674.17000000027</v>
      </c>
      <c r="AU43" s="1">
        <v>567.4</v>
      </c>
      <c r="AV43" s="1">
        <v>567.4</v>
      </c>
      <c r="AW43" s="1">
        <v>567.4</v>
      </c>
      <c r="AX43" s="1">
        <v>567.4</v>
      </c>
      <c r="AY43" s="1">
        <v>567.4</v>
      </c>
      <c r="AZ43" s="1">
        <v>567.4</v>
      </c>
      <c r="BA43" s="1">
        <v>567.4</v>
      </c>
      <c r="BC43" s="1">
        <v>567.4</v>
      </c>
      <c r="BD43" s="1">
        <v>504.5</v>
      </c>
      <c r="BE43" s="1">
        <v>477</v>
      </c>
      <c r="BF43" s="1">
        <v>416.3</v>
      </c>
      <c r="BG43" s="1">
        <v>433.3</v>
      </c>
      <c r="BH43" s="1">
        <v>428.6</v>
      </c>
      <c r="BI43" s="1">
        <v>411.1</v>
      </c>
      <c r="BK43" s="1">
        <v>548.1</v>
      </c>
      <c r="BL43" s="1">
        <v>504.5</v>
      </c>
      <c r="BM43" s="1">
        <v>477</v>
      </c>
      <c r="BN43" s="1">
        <v>407.9</v>
      </c>
      <c r="BO43" s="1">
        <v>411.7</v>
      </c>
      <c r="BP43" s="1">
        <v>400.9</v>
      </c>
      <c r="BQ43" s="1">
        <v>411.1</v>
      </c>
      <c r="BS43" s="1">
        <v>220800</v>
      </c>
      <c r="BT43" s="1">
        <v>159900</v>
      </c>
      <c r="BU43" s="1">
        <v>136200</v>
      </c>
      <c r="BV43" s="1">
        <v>125700</v>
      </c>
      <c r="BW43" s="1">
        <v>147900</v>
      </c>
      <c r="BX43" s="1">
        <v>130500</v>
      </c>
      <c r="BY43" s="1">
        <v>117300</v>
      </c>
      <c r="CA43" s="16">
        <f t="shared" si="6"/>
        <v>175442.87333333332</v>
      </c>
      <c r="CB43" s="14">
        <f t="shared" si="7"/>
        <v>258.25916666666666</v>
      </c>
      <c r="CC43" s="14">
        <f t="shared" si="8"/>
        <v>458.38541666666674</v>
      </c>
      <c r="CD43" s="12">
        <f t="shared" si="0"/>
        <v>0.56341052153164406</v>
      </c>
      <c r="CE43" s="12">
        <f t="shared" si="1"/>
        <v>0.93109750043122175</v>
      </c>
      <c r="CF43" s="12">
        <f t="shared" si="2"/>
        <v>0.52459012831476481</v>
      </c>
    </row>
    <row r="44" spans="1:84" s="1" customFormat="1">
      <c r="A44" s="1" t="s">
        <v>4</v>
      </c>
      <c r="B44" s="1" t="s">
        <v>9</v>
      </c>
      <c r="C44" s="1" t="s">
        <v>8</v>
      </c>
      <c r="D44" s="3"/>
      <c r="E44" s="2">
        <v>115.6032</v>
      </c>
      <c r="F44" s="2">
        <v>182.2176</v>
      </c>
      <c r="G44" s="2">
        <v>125.1936</v>
      </c>
      <c r="H44" s="2">
        <v>238.98240000000001</v>
      </c>
      <c r="I44" s="2">
        <v>145.6704</v>
      </c>
      <c r="J44" s="2">
        <v>180.3168</v>
      </c>
      <c r="K44" s="1">
        <v>87.523200000000003</v>
      </c>
      <c r="L44" s="1">
        <v>210.7296</v>
      </c>
      <c r="M44" s="1">
        <v>194.14080000000001</v>
      </c>
      <c r="N44" s="1">
        <v>209.52</v>
      </c>
      <c r="O44" s="1">
        <v>330.30720000000002</v>
      </c>
      <c r="P44" s="1">
        <v>270.34559999999999</v>
      </c>
      <c r="Q44" s="1">
        <v>187.14</v>
      </c>
      <c r="S44" s="1">
        <v>371.0016</v>
      </c>
      <c r="T44" s="1">
        <v>311.55840000000001</v>
      </c>
      <c r="U44" s="1">
        <v>300.67200000000003</v>
      </c>
      <c r="V44" s="1">
        <v>293.24160000000001</v>
      </c>
      <c r="W44" s="1">
        <v>319.8528</v>
      </c>
      <c r="X44" s="1">
        <v>287.27999999999997</v>
      </c>
      <c r="Y44" s="1">
        <v>315.8784</v>
      </c>
      <c r="Z44" s="1">
        <v>342.05759999999998</v>
      </c>
      <c r="AA44" s="1">
        <v>219.54239999999999</v>
      </c>
      <c r="AB44" s="1">
        <v>321.49439999999998</v>
      </c>
      <c r="AC44" s="1">
        <v>411.35039999999998</v>
      </c>
      <c r="AD44" s="1">
        <v>421.02719999999999</v>
      </c>
      <c r="AE44" s="1">
        <v>420.77</v>
      </c>
      <c r="AG44" s="1">
        <v>99588.268799999991</v>
      </c>
      <c r="AH44" s="1">
        <v>84994.272000000012</v>
      </c>
      <c r="AI44" s="1">
        <v>78492.240000000034</v>
      </c>
      <c r="AJ44" s="1">
        <v>97424.812800000014</v>
      </c>
      <c r="AK44" s="1">
        <v>96024.873599999963</v>
      </c>
      <c r="AL44" s="1">
        <v>98967.484799999933</v>
      </c>
      <c r="AM44" s="1">
        <v>95465.17439999996</v>
      </c>
      <c r="AN44" s="1">
        <v>134384.83199999999</v>
      </c>
      <c r="AO44" s="1">
        <v>114988.46399999986</v>
      </c>
      <c r="AP44" s="1">
        <v>133633.32479999991</v>
      </c>
      <c r="AQ44" s="1">
        <v>162620.0927999999</v>
      </c>
      <c r="AR44" s="1">
        <v>154140.27839999989</v>
      </c>
      <c r="AS44" s="1">
        <v>125517.63000000005</v>
      </c>
      <c r="AU44" s="1">
        <v>410.9</v>
      </c>
      <c r="AV44" s="1">
        <v>410.9</v>
      </c>
      <c r="AW44" s="1">
        <v>410.9</v>
      </c>
      <c r="AX44" s="1">
        <v>410.9</v>
      </c>
      <c r="AY44" s="1">
        <v>410.9</v>
      </c>
      <c r="AZ44" s="1">
        <v>410.9</v>
      </c>
      <c r="BA44" s="1">
        <v>410.9</v>
      </c>
      <c r="BC44" s="1">
        <v>388.2</v>
      </c>
      <c r="BD44" s="1">
        <v>406.7</v>
      </c>
      <c r="BE44" s="1">
        <v>319</v>
      </c>
      <c r="BF44" s="1">
        <v>300</v>
      </c>
      <c r="BG44" s="1">
        <v>308.39999999999998</v>
      </c>
      <c r="BH44" s="1">
        <v>344.9</v>
      </c>
      <c r="BI44" s="1">
        <v>294.39999999999998</v>
      </c>
      <c r="BK44" s="1">
        <v>371.8</v>
      </c>
      <c r="BL44" s="1">
        <v>406.7</v>
      </c>
      <c r="BM44" s="1">
        <v>319</v>
      </c>
      <c r="BN44" s="1">
        <v>300</v>
      </c>
      <c r="BO44" s="1">
        <v>301.10000000000002</v>
      </c>
      <c r="BP44" s="1">
        <v>344.9</v>
      </c>
      <c r="BQ44" s="1">
        <v>294.39999999999998</v>
      </c>
      <c r="BS44" s="1">
        <v>108288</v>
      </c>
      <c r="BT44" s="1">
        <v>97920</v>
      </c>
      <c r="BU44" s="1">
        <v>89280</v>
      </c>
      <c r="BV44" s="1">
        <v>80640</v>
      </c>
      <c r="BW44" s="1">
        <v>99648</v>
      </c>
      <c r="BX44" s="1">
        <v>96192</v>
      </c>
      <c r="BY44" s="1">
        <v>90432</v>
      </c>
      <c r="CA44" s="16">
        <f t="shared" si="6"/>
        <v>114721.12329999998</v>
      </c>
      <c r="CB44" s="14">
        <f t="shared" si="7"/>
        <v>196.84059999999997</v>
      </c>
      <c r="CC44" s="14">
        <f t="shared" si="8"/>
        <v>330.39376666666664</v>
      </c>
      <c r="CD44" s="12">
        <f t="shared" si="0"/>
        <v>0.59577576776317309</v>
      </c>
      <c r="CE44" s="12">
        <f t="shared" si="1"/>
        <v>0.79881072154834298</v>
      </c>
      <c r="CF44" s="12">
        <f t="shared" si="2"/>
        <v>0.47591207092791837</v>
      </c>
    </row>
    <row r="45" spans="1:84" s="1" customFormat="1">
      <c r="A45" s="1" t="s">
        <v>4</v>
      </c>
      <c r="B45" s="1" t="s">
        <v>9</v>
      </c>
      <c r="C45" s="1" t="s">
        <v>8</v>
      </c>
      <c r="D45" s="3"/>
      <c r="E45" s="2">
        <v>115.34399999999999</v>
      </c>
      <c r="F45" s="2">
        <v>216.756</v>
      </c>
      <c r="G45" s="2">
        <v>112.104</v>
      </c>
      <c r="H45" s="2">
        <v>184.89599999999999</v>
      </c>
      <c r="I45" s="2">
        <v>239.328</v>
      </c>
      <c r="J45" s="2">
        <v>186.732</v>
      </c>
      <c r="K45" s="1">
        <v>77.111999999999995</v>
      </c>
      <c r="L45" s="1">
        <v>134.892</v>
      </c>
      <c r="M45" s="1">
        <v>174.072</v>
      </c>
      <c r="N45" s="1">
        <v>218.952</v>
      </c>
      <c r="O45" s="1">
        <v>356.44799999999998</v>
      </c>
      <c r="P45" s="1">
        <v>323.30399999999997</v>
      </c>
      <c r="Q45" s="1">
        <v>225.19</v>
      </c>
      <c r="S45" s="1">
        <v>350.78399999999999</v>
      </c>
      <c r="T45" s="1">
        <v>273.45600000000002</v>
      </c>
      <c r="U45" s="1">
        <v>263.62799999999999</v>
      </c>
      <c r="V45" s="1">
        <v>314.928</v>
      </c>
      <c r="W45" s="1">
        <v>282.85199999999998</v>
      </c>
      <c r="X45" s="1">
        <v>285.66000000000003</v>
      </c>
      <c r="Y45" s="1">
        <v>273.24</v>
      </c>
      <c r="Z45" s="1">
        <v>417.31200000000001</v>
      </c>
      <c r="AA45" s="1">
        <v>296.59199999999998</v>
      </c>
      <c r="AB45" s="1">
        <v>297.14400000000001</v>
      </c>
      <c r="AC45" s="1">
        <v>399.40800000000002</v>
      </c>
      <c r="AD45" s="1">
        <v>405.67200000000003</v>
      </c>
      <c r="AE45" s="1">
        <v>355.73</v>
      </c>
      <c r="AG45" s="1">
        <v>97494.30000000009</v>
      </c>
      <c r="AH45" s="1">
        <v>86357.880000000077</v>
      </c>
      <c r="AI45" s="1">
        <v>84778.272000000114</v>
      </c>
      <c r="AJ45" s="1">
        <v>114114.09600000002</v>
      </c>
      <c r="AK45" s="1">
        <v>89727.588000000062</v>
      </c>
      <c r="AL45" s="1">
        <v>92899.008000000016</v>
      </c>
      <c r="AM45" s="1">
        <v>83525.255999999907</v>
      </c>
      <c r="AN45" s="1">
        <v>122505.91200000007</v>
      </c>
      <c r="AO45" s="1">
        <v>104688.04800000007</v>
      </c>
      <c r="AP45" s="1">
        <v>118639.48799999985</v>
      </c>
      <c r="AQ45" s="1">
        <v>141099.43199999997</v>
      </c>
      <c r="AR45" s="1">
        <v>127218.24000000003</v>
      </c>
      <c r="AS45" s="1">
        <v>98386.679999999935</v>
      </c>
      <c r="AU45" s="1">
        <v>629.4</v>
      </c>
      <c r="AV45" s="1">
        <v>629.4</v>
      </c>
      <c r="AW45" s="1">
        <v>629.4</v>
      </c>
      <c r="AX45" s="1">
        <v>629.4</v>
      </c>
      <c r="AY45" s="1">
        <v>629.4</v>
      </c>
      <c r="AZ45" s="1">
        <v>629.4</v>
      </c>
      <c r="BA45" s="1">
        <v>629.4</v>
      </c>
      <c r="BC45" s="1">
        <v>416.9</v>
      </c>
      <c r="BD45" s="1">
        <v>324.39999999999998</v>
      </c>
      <c r="BE45" s="1">
        <v>315.39999999999998</v>
      </c>
      <c r="BF45" s="1">
        <v>330</v>
      </c>
      <c r="BG45" s="1">
        <v>321.8</v>
      </c>
      <c r="BH45" s="1">
        <v>362.4</v>
      </c>
      <c r="BI45" s="1">
        <v>310.60000000000002</v>
      </c>
      <c r="BK45" s="1">
        <v>380.6</v>
      </c>
      <c r="BL45" s="1">
        <v>324.39999999999998</v>
      </c>
      <c r="BM45" s="1">
        <v>293.3</v>
      </c>
      <c r="BN45" s="1">
        <v>330</v>
      </c>
      <c r="BO45" s="1">
        <v>321.8</v>
      </c>
      <c r="BP45" s="1">
        <v>362.4</v>
      </c>
      <c r="BQ45" s="1">
        <v>310.60000000000002</v>
      </c>
      <c r="BS45" s="1">
        <v>106560</v>
      </c>
      <c r="BT45" s="1">
        <v>86400</v>
      </c>
      <c r="BU45" s="1">
        <v>90000</v>
      </c>
      <c r="BV45" s="1">
        <v>117360</v>
      </c>
      <c r="BW45" s="1">
        <v>88560</v>
      </c>
      <c r="BX45" s="1">
        <v>88560</v>
      </c>
      <c r="BY45" s="1">
        <v>84960</v>
      </c>
      <c r="CA45" s="16">
        <f t="shared" si="6"/>
        <v>105328.32500000001</v>
      </c>
      <c r="CB45" s="14">
        <f t="shared" si="7"/>
        <v>204.14883333333333</v>
      </c>
      <c r="CC45" s="14">
        <f t="shared" si="8"/>
        <v>322.13516666666663</v>
      </c>
      <c r="CD45" s="12">
        <f t="shared" si="0"/>
        <v>0.63373656296451131</v>
      </c>
      <c r="CE45" s="12">
        <f t="shared" si="1"/>
        <v>0.70715310090243344</v>
      </c>
      <c r="CF45" s="12">
        <f t="shared" si="2"/>
        <v>0.44814877565560446</v>
      </c>
    </row>
    <row r="46" spans="1:84" s="1" customFormat="1">
      <c r="A46" s="1" t="s">
        <v>4</v>
      </c>
      <c r="B46" s="1" t="s">
        <v>9</v>
      </c>
      <c r="C46" s="1" t="s">
        <v>8</v>
      </c>
      <c r="D46" s="3"/>
      <c r="E46" s="2">
        <v>221.47200000000001</v>
      </c>
      <c r="F46" s="2">
        <v>303.69600000000003</v>
      </c>
      <c r="G46" s="2">
        <v>259.05599999999998</v>
      </c>
      <c r="H46" s="2">
        <v>262.08</v>
      </c>
      <c r="I46" s="2">
        <v>287.13600000000002</v>
      </c>
      <c r="J46" s="2">
        <v>280.08</v>
      </c>
      <c r="K46" s="1">
        <v>205.92</v>
      </c>
      <c r="L46" s="1">
        <v>280.94400000000002</v>
      </c>
      <c r="M46" s="1">
        <v>195.26400000000001</v>
      </c>
      <c r="N46" s="1">
        <v>226.512</v>
      </c>
      <c r="O46" s="1">
        <v>124.128</v>
      </c>
      <c r="P46" s="1">
        <v>300.38400000000001</v>
      </c>
      <c r="Q46" s="1">
        <v>320.26</v>
      </c>
      <c r="S46" s="1">
        <v>401.18400000000003</v>
      </c>
      <c r="T46" s="1">
        <v>356.4</v>
      </c>
      <c r="U46" s="1">
        <v>349.92</v>
      </c>
      <c r="V46" s="1">
        <v>389.952</v>
      </c>
      <c r="W46" s="1">
        <v>392.11200000000002</v>
      </c>
      <c r="X46" s="1">
        <v>348.48</v>
      </c>
      <c r="Y46" s="1">
        <v>331.77600000000001</v>
      </c>
      <c r="Z46" s="1">
        <v>391.10399999999998</v>
      </c>
      <c r="AA46" s="1">
        <v>344.16</v>
      </c>
      <c r="AB46" s="1">
        <v>319.96800000000002</v>
      </c>
      <c r="AC46" s="1">
        <v>379.72800000000001</v>
      </c>
      <c r="AD46" s="1">
        <v>443.52</v>
      </c>
      <c r="AE46" s="1">
        <v>396.58</v>
      </c>
      <c r="AG46" s="1">
        <v>125638.1279999999</v>
      </c>
      <c r="AH46" s="1">
        <v>117759.16799999989</v>
      </c>
      <c r="AI46" s="1">
        <v>127256.54399999994</v>
      </c>
      <c r="AJ46" s="1">
        <v>165734.49599999993</v>
      </c>
      <c r="AK46" s="1">
        <v>116223.98399999985</v>
      </c>
      <c r="AL46" s="1">
        <v>119918.44800000002</v>
      </c>
      <c r="AM46" s="1">
        <v>110210.97600000005</v>
      </c>
      <c r="AN46" s="1">
        <v>129021.40799999997</v>
      </c>
      <c r="AO46" s="1">
        <v>105568.27200000003</v>
      </c>
      <c r="AP46" s="1">
        <v>94718.016000000105</v>
      </c>
      <c r="AQ46" s="1">
        <v>114972.91200000014</v>
      </c>
      <c r="AR46" s="1">
        <v>119648.88</v>
      </c>
      <c r="AS46" s="1">
        <v>107301.53000000007</v>
      </c>
      <c r="AU46" s="1">
        <v>548.4</v>
      </c>
      <c r="AV46" s="1">
        <v>548.4</v>
      </c>
      <c r="AW46" s="1">
        <v>548.4</v>
      </c>
      <c r="AX46" s="1">
        <v>548.4</v>
      </c>
      <c r="AY46" s="1">
        <v>548.4</v>
      </c>
      <c r="AZ46" s="1">
        <v>548.4</v>
      </c>
      <c r="BA46" s="1">
        <v>548.4</v>
      </c>
      <c r="BC46" s="1">
        <v>444.7</v>
      </c>
      <c r="BD46" s="1">
        <v>389.4</v>
      </c>
      <c r="BE46" s="1">
        <v>381.9</v>
      </c>
      <c r="BF46" s="1">
        <v>425.7</v>
      </c>
      <c r="BG46" s="1">
        <v>415.9</v>
      </c>
      <c r="BH46" s="1">
        <v>406.1</v>
      </c>
      <c r="BI46" s="1">
        <v>383</v>
      </c>
      <c r="BK46" s="1">
        <v>411.8</v>
      </c>
      <c r="BL46" s="1">
        <v>389.4</v>
      </c>
      <c r="BM46" s="1">
        <v>369.2</v>
      </c>
      <c r="BN46" s="1">
        <v>425.7</v>
      </c>
      <c r="BO46" s="1">
        <v>415.9</v>
      </c>
      <c r="BP46" s="1">
        <v>406.1</v>
      </c>
      <c r="BQ46" s="1">
        <v>383</v>
      </c>
      <c r="BS46" s="1">
        <v>134400</v>
      </c>
      <c r="BT46" s="1">
        <v>116160</v>
      </c>
      <c r="BU46" s="1">
        <v>118080</v>
      </c>
      <c r="BV46" s="1">
        <v>168000</v>
      </c>
      <c r="BW46" s="1">
        <v>130560</v>
      </c>
      <c r="BX46" s="1">
        <v>112320</v>
      </c>
      <c r="BY46" s="1">
        <v>120000</v>
      </c>
      <c r="CA46" s="16">
        <f t="shared" si="6"/>
        <v>119027.88616666665</v>
      </c>
      <c r="CB46" s="14">
        <f t="shared" si="7"/>
        <v>253.78833333333333</v>
      </c>
      <c r="CC46" s="14">
        <f t="shared" si="8"/>
        <v>370.30833333333334</v>
      </c>
      <c r="CD46" s="12">
        <f t="shared" si="0"/>
        <v>0.68534329500191282</v>
      </c>
      <c r="CE46" s="12">
        <f t="shared" si="1"/>
        <v>0.64282423547256584</v>
      </c>
      <c r="CF46" s="12">
        <f t="shared" si="2"/>
        <v>0.44055527964585384</v>
      </c>
    </row>
    <row r="47" spans="1:84" s="1" customFormat="1">
      <c r="A47" s="1" t="s">
        <v>4</v>
      </c>
      <c r="B47" s="1" t="s">
        <v>9</v>
      </c>
      <c r="C47" s="1" t="s">
        <v>8</v>
      </c>
      <c r="D47" s="3"/>
      <c r="E47" s="2">
        <v>70.236000000000004</v>
      </c>
      <c r="F47" s="2">
        <v>182.62799999999999</v>
      </c>
      <c r="G47" s="2">
        <v>171.57599999999999</v>
      </c>
      <c r="H47" s="2">
        <v>309.50400000000002</v>
      </c>
      <c r="I47" s="2">
        <v>262.72800000000001</v>
      </c>
      <c r="J47" s="2">
        <v>230.74799999999999</v>
      </c>
      <c r="K47" s="1">
        <v>80.64</v>
      </c>
      <c r="L47" s="1">
        <v>156.14400000000001</v>
      </c>
      <c r="M47" s="1">
        <v>128.42400000000001</v>
      </c>
      <c r="N47" s="1">
        <v>116.34</v>
      </c>
      <c r="O47" s="1">
        <v>249.88800000000001</v>
      </c>
      <c r="P47" s="1">
        <v>187.94399999999999</v>
      </c>
      <c r="Q47" s="1">
        <v>91.12</v>
      </c>
      <c r="S47" s="1">
        <v>281.32799999999997</v>
      </c>
      <c r="T47" s="1">
        <v>252.048</v>
      </c>
      <c r="U47" s="1">
        <v>316.428</v>
      </c>
      <c r="V47" s="1">
        <v>394.96800000000002</v>
      </c>
      <c r="W47" s="1">
        <v>262.72800000000001</v>
      </c>
      <c r="X47" s="1">
        <v>280.99200000000002</v>
      </c>
      <c r="Y47" s="1">
        <v>268.524</v>
      </c>
      <c r="Z47" s="1">
        <v>300.76799999999997</v>
      </c>
      <c r="AA47" s="1">
        <v>161.49600000000001</v>
      </c>
      <c r="AB47" s="1">
        <v>182.196</v>
      </c>
      <c r="AC47" s="1">
        <v>320.45999999999998</v>
      </c>
      <c r="AD47" s="1">
        <v>320.39999999999998</v>
      </c>
      <c r="AE47" s="1">
        <v>312.62</v>
      </c>
      <c r="AG47" s="1">
        <v>70245.599999999962</v>
      </c>
      <c r="AH47" s="1">
        <v>75891.779999999926</v>
      </c>
      <c r="AI47" s="1">
        <v>92216.796000000046</v>
      </c>
      <c r="AJ47" s="1">
        <v>119927.38799999993</v>
      </c>
      <c r="AK47" s="1">
        <v>81986.843999999983</v>
      </c>
      <c r="AL47" s="1">
        <v>87654.648000000074</v>
      </c>
      <c r="AM47" s="1">
        <v>66083.94000000009</v>
      </c>
      <c r="AN47" s="1">
        <v>84707.555999999997</v>
      </c>
      <c r="AO47" s="1">
        <v>56098.259999999973</v>
      </c>
      <c r="AP47" s="1">
        <v>68431.884000000035</v>
      </c>
      <c r="AQ47" s="1">
        <v>103710.91199999992</v>
      </c>
      <c r="AR47" s="1">
        <v>87872.099999999991</v>
      </c>
      <c r="AS47" s="1">
        <v>72710.530000000042</v>
      </c>
      <c r="AU47" s="1">
        <v>369</v>
      </c>
      <c r="AV47" s="1">
        <v>369</v>
      </c>
      <c r="AW47" s="1">
        <v>369</v>
      </c>
      <c r="AX47" s="1">
        <v>401.8</v>
      </c>
      <c r="AY47" s="1">
        <v>401.8</v>
      </c>
      <c r="AZ47" s="1">
        <v>401.8</v>
      </c>
      <c r="BA47" s="1">
        <v>401.8</v>
      </c>
      <c r="BC47" s="1">
        <v>318.5</v>
      </c>
      <c r="BD47" s="1">
        <v>302</v>
      </c>
      <c r="BE47" s="1">
        <v>269.7</v>
      </c>
      <c r="BF47" s="1">
        <v>401.8</v>
      </c>
      <c r="BG47" s="1">
        <v>334.7</v>
      </c>
      <c r="BH47" s="1">
        <v>283.2</v>
      </c>
      <c r="BI47" s="1">
        <v>310.2</v>
      </c>
      <c r="BK47" s="1">
        <v>290.8</v>
      </c>
      <c r="BL47" s="1">
        <v>292.8</v>
      </c>
      <c r="BM47" s="1">
        <v>269.7</v>
      </c>
      <c r="BN47" s="1">
        <v>401.8</v>
      </c>
      <c r="BO47" s="1">
        <v>334.7</v>
      </c>
      <c r="BP47" s="1">
        <v>283.2</v>
      </c>
      <c r="BQ47" s="1">
        <v>310.2</v>
      </c>
      <c r="BS47" s="1">
        <v>83360</v>
      </c>
      <c r="BT47" s="1">
        <v>71200</v>
      </c>
      <c r="BU47" s="1">
        <v>72560</v>
      </c>
      <c r="BV47" s="1">
        <v>111200</v>
      </c>
      <c r="BW47" s="1">
        <v>98320</v>
      </c>
      <c r="BX47" s="1">
        <v>85040</v>
      </c>
      <c r="BY47" s="1">
        <v>88400</v>
      </c>
      <c r="CA47" s="16">
        <f t="shared" si="6"/>
        <v>83107.719833333336</v>
      </c>
      <c r="CB47" s="14">
        <f t="shared" si="7"/>
        <v>180.6403333333333</v>
      </c>
      <c r="CC47" s="14">
        <f t="shared" si="8"/>
        <v>281.13566666666668</v>
      </c>
      <c r="CD47" s="12">
        <f t="shared" si="0"/>
        <v>0.64253794431395506</v>
      </c>
      <c r="CE47" s="12">
        <f t="shared" si="1"/>
        <v>0.63058235736041612</v>
      </c>
      <c r="CF47" s="12">
        <f t="shared" si="2"/>
        <v>0.40517309161900966</v>
      </c>
    </row>
    <row r="48" spans="1:84" s="1" customFormat="1">
      <c r="A48" s="1" t="s">
        <v>4</v>
      </c>
      <c r="B48" s="1" t="s">
        <v>9</v>
      </c>
      <c r="C48" s="1" t="s">
        <v>8</v>
      </c>
      <c r="D48" s="3"/>
      <c r="E48" s="2">
        <v>168.59520000000001</v>
      </c>
      <c r="F48" s="2">
        <v>128.10239999999999</v>
      </c>
      <c r="G48" s="2">
        <v>58.5792</v>
      </c>
      <c r="H48" s="2">
        <v>53.1648</v>
      </c>
      <c r="I48" s="2">
        <v>133.86240000000001</v>
      </c>
      <c r="J48" s="2">
        <v>134.78399999999999</v>
      </c>
      <c r="K48" s="1">
        <v>80.927999999999997</v>
      </c>
      <c r="L48" s="1">
        <v>231.89760000000001</v>
      </c>
      <c r="M48" s="1">
        <v>243.36</v>
      </c>
      <c r="N48" s="1">
        <v>254.4768</v>
      </c>
      <c r="O48" s="1">
        <v>266.8032</v>
      </c>
      <c r="P48" s="1">
        <v>247.6224</v>
      </c>
      <c r="Q48" s="1">
        <v>217.96</v>
      </c>
      <c r="S48" s="1">
        <v>240.19200000000001</v>
      </c>
      <c r="T48" s="1">
        <v>234.72</v>
      </c>
      <c r="U48" s="1">
        <v>186.048</v>
      </c>
      <c r="V48" s="1">
        <v>205.45920000000001</v>
      </c>
      <c r="W48" s="1">
        <v>222.2208</v>
      </c>
      <c r="X48" s="1">
        <v>226.0224</v>
      </c>
      <c r="Y48" s="1">
        <v>222.39359999999999</v>
      </c>
      <c r="Z48" s="1">
        <v>280.39679999999998</v>
      </c>
      <c r="AA48" s="1">
        <v>262.65600000000001</v>
      </c>
      <c r="AB48" s="1">
        <v>262.77120000000002</v>
      </c>
      <c r="AC48" s="1">
        <v>290.47680000000003</v>
      </c>
      <c r="AD48" s="1">
        <v>293.01119999999997</v>
      </c>
      <c r="AE48" s="1">
        <v>267.83999999999997</v>
      </c>
      <c r="AG48" s="1">
        <v>107098.27200000003</v>
      </c>
      <c r="AH48" s="1">
        <v>76793.471999999936</v>
      </c>
      <c r="AI48" s="1">
        <v>58307.155199999957</v>
      </c>
      <c r="AJ48" s="1">
        <v>65647.007999999973</v>
      </c>
      <c r="AK48" s="1">
        <v>75743.366400000086</v>
      </c>
      <c r="AL48" s="1">
        <v>74368.800000000047</v>
      </c>
      <c r="AM48" s="1">
        <v>82181.088000000047</v>
      </c>
      <c r="AN48" s="1">
        <v>138523.91039999999</v>
      </c>
      <c r="AO48" s="1">
        <v>135970.56000000008</v>
      </c>
      <c r="AP48" s="1">
        <v>131185.61280000003</v>
      </c>
      <c r="AQ48" s="1">
        <v>140588.17920000004</v>
      </c>
      <c r="AR48" s="1">
        <v>134617.01760000011</v>
      </c>
      <c r="AS48" s="1">
        <v>106194.84999999995</v>
      </c>
      <c r="AU48" s="1">
        <v>350</v>
      </c>
      <c r="AV48" s="1">
        <v>350</v>
      </c>
      <c r="AW48" s="1">
        <v>350</v>
      </c>
      <c r="AX48" s="1">
        <v>350</v>
      </c>
      <c r="AY48" s="1">
        <v>350</v>
      </c>
      <c r="AZ48" s="1">
        <v>350</v>
      </c>
      <c r="BA48" s="1">
        <v>350</v>
      </c>
      <c r="BC48" s="1">
        <v>312.3</v>
      </c>
      <c r="BD48" s="1">
        <v>248.4</v>
      </c>
      <c r="BE48" s="1">
        <v>235.4</v>
      </c>
      <c r="BF48" s="1">
        <v>220.8</v>
      </c>
      <c r="BG48" s="1">
        <v>228.3</v>
      </c>
      <c r="BH48" s="1">
        <v>245.4</v>
      </c>
      <c r="BI48" s="1">
        <v>245.9</v>
      </c>
      <c r="BK48" s="1">
        <v>302.8</v>
      </c>
      <c r="BL48" s="1">
        <v>248.4</v>
      </c>
      <c r="BM48" s="1">
        <v>235.4</v>
      </c>
      <c r="BN48" s="1">
        <v>220.8</v>
      </c>
      <c r="BO48" s="1">
        <v>228.3</v>
      </c>
      <c r="BP48" s="1">
        <v>245.8</v>
      </c>
      <c r="BQ48" s="1">
        <v>245.9</v>
      </c>
      <c r="BS48" s="1">
        <v>121344</v>
      </c>
      <c r="BT48" s="1">
        <v>83328</v>
      </c>
      <c r="BU48" s="1">
        <v>66816</v>
      </c>
      <c r="BV48" s="1">
        <v>61440</v>
      </c>
      <c r="BW48" s="1">
        <v>62976</v>
      </c>
      <c r="BX48" s="1">
        <v>79488</v>
      </c>
      <c r="BY48" s="1">
        <v>79104</v>
      </c>
      <c r="CA48" s="16">
        <f t="shared" si="6"/>
        <v>101676.75163333333</v>
      </c>
      <c r="CB48" s="14">
        <f t="shared" si="7"/>
        <v>170.96173333333331</v>
      </c>
      <c r="CC48" s="14">
        <f t="shared" si="8"/>
        <v>246.16800000000001</v>
      </c>
      <c r="CD48" s="12">
        <f t="shared" si="0"/>
        <v>0.69449210837043529</v>
      </c>
      <c r="CE48" s="12">
        <f t="shared" si="1"/>
        <v>0.81515073644613778</v>
      </c>
      <c r="CF48" s="12">
        <f t="shared" si="2"/>
        <v>0.56611575359419131</v>
      </c>
    </row>
    <row r="49" spans="1:84" s="1" customFormat="1">
      <c r="A49" s="1" t="s">
        <v>4</v>
      </c>
      <c r="B49" s="1" t="s">
        <v>9</v>
      </c>
      <c r="C49" s="1" t="s">
        <v>8</v>
      </c>
      <c r="D49" s="3"/>
      <c r="E49" s="2">
        <v>382.185</v>
      </c>
      <c r="F49" s="2">
        <v>317.29500000000002</v>
      </c>
      <c r="G49" s="2">
        <v>261.08999999999997</v>
      </c>
      <c r="H49" s="2">
        <v>272.33999999999997</v>
      </c>
      <c r="I49" s="2">
        <v>424.53</v>
      </c>
      <c r="J49" s="2">
        <v>304.96499999999997</v>
      </c>
      <c r="K49" s="1">
        <v>227.79</v>
      </c>
      <c r="L49" s="1">
        <v>401.17500000000001</v>
      </c>
      <c r="M49" s="1">
        <v>335.97</v>
      </c>
      <c r="N49" s="1">
        <v>365.98500000000001</v>
      </c>
      <c r="O49" s="1">
        <v>548.77499999999998</v>
      </c>
      <c r="P49" s="1">
        <v>486.67500000000001</v>
      </c>
      <c r="Q49" s="1">
        <v>288.18</v>
      </c>
      <c r="S49" s="1">
        <v>574.15499999999997</v>
      </c>
      <c r="T49" s="1">
        <v>519.07500000000005</v>
      </c>
      <c r="U49" s="1">
        <v>465.21</v>
      </c>
      <c r="V49" s="1">
        <v>468.58499999999998</v>
      </c>
      <c r="W49" s="1">
        <v>536.58000000000004</v>
      </c>
      <c r="X49" s="1">
        <v>488.61</v>
      </c>
      <c r="Y49" s="1">
        <v>497.52</v>
      </c>
      <c r="Z49" s="1">
        <v>596.83500000000004</v>
      </c>
      <c r="AA49" s="1">
        <v>403.29</v>
      </c>
      <c r="AB49" s="1">
        <v>401.80500000000001</v>
      </c>
      <c r="AC49" s="1">
        <v>596.02499999999998</v>
      </c>
      <c r="AD49" s="1">
        <v>604.48500000000001</v>
      </c>
      <c r="AE49" s="1">
        <v>580.73</v>
      </c>
      <c r="AG49" s="1">
        <v>205179.65999999989</v>
      </c>
      <c r="AH49" s="1">
        <v>180558.72000000012</v>
      </c>
      <c r="AI49" s="1">
        <v>185784.12000000008</v>
      </c>
      <c r="AJ49" s="1">
        <v>199047.46499999991</v>
      </c>
      <c r="AK49" s="1">
        <v>176260.81499999992</v>
      </c>
      <c r="AL49" s="1">
        <v>188800.92</v>
      </c>
      <c r="AM49" s="1">
        <v>174512.61000000016</v>
      </c>
      <c r="AN49" s="1">
        <v>239223.23999999979</v>
      </c>
      <c r="AO49" s="1">
        <v>199031.80499999985</v>
      </c>
      <c r="AP49" s="1">
        <v>211136.26500000001</v>
      </c>
      <c r="AQ49" s="1">
        <v>236060.50499999998</v>
      </c>
      <c r="AR49" s="1">
        <v>226693.17</v>
      </c>
      <c r="AS49" s="1">
        <v>163763.23000000001</v>
      </c>
      <c r="AU49" s="1">
        <v>690</v>
      </c>
      <c r="AV49" s="1">
        <v>690</v>
      </c>
      <c r="AW49" s="1">
        <v>690</v>
      </c>
      <c r="AX49" s="1">
        <v>690</v>
      </c>
      <c r="AY49" s="1">
        <v>690</v>
      </c>
      <c r="AZ49" s="1">
        <v>690</v>
      </c>
      <c r="BA49" s="1">
        <v>690</v>
      </c>
      <c r="BC49" s="1">
        <v>623.70000000000005</v>
      </c>
      <c r="BD49" s="1">
        <v>538.6</v>
      </c>
      <c r="BE49" s="1">
        <v>489.2</v>
      </c>
      <c r="BF49" s="1">
        <v>486.2</v>
      </c>
      <c r="BG49" s="1">
        <v>553.29999999999995</v>
      </c>
      <c r="BH49" s="1">
        <v>510.1</v>
      </c>
      <c r="BI49" s="1">
        <v>519.5</v>
      </c>
      <c r="BK49" s="1">
        <v>623.70000000000005</v>
      </c>
      <c r="BL49" s="1">
        <v>538.6</v>
      </c>
      <c r="BM49" s="1">
        <v>461.9</v>
      </c>
      <c r="BN49" s="1">
        <v>486.2</v>
      </c>
      <c r="BO49" s="1">
        <v>548.6</v>
      </c>
      <c r="BP49" s="1">
        <v>476.1</v>
      </c>
      <c r="BQ49" s="1">
        <v>496.6</v>
      </c>
      <c r="BS49" s="1">
        <v>199200</v>
      </c>
      <c r="BT49" s="1">
        <v>189600</v>
      </c>
      <c r="BU49" s="1">
        <v>183300</v>
      </c>
      <c r="BV49" s="1">
        <v>186300</v>
      </c>
      <c r="BW49" s="1">
        <v>183300</v>
      </c>
      <c r="BX49" s="1">
        <v>171300</v>
      </c>
      <c r="BY49" s="1">
        <v>196800</v>
      </c>
      <c r="CA49" s="16">
        <f t="shared" si="6"/>
        <v>198406.0720833333</v>
      </c>
      <c r="CB49" s="14">
        <f t="shared" si="7"/>
        <v>352.89750000000004</v>
      </c>
      <c r="CC49" s="14">
        <f t="shared" si="8"/>
        <v>513.22916666666663</v>
      </c>
      <c r="CD49" s="12">
        <f t="shared" si="0"/>
        <v>0.68760219200324757</v>
      </c>
      <c r="CE49" s="12">
        <f t="shared" si="1"/>
        <v>0.77058677673840803</v>
      </c>
      <c r="CF49" s="12">
        <f t="shared" si="2"/>
        <v>0.52985715681404644</v>
      </c>
    </row>
    <row r="50" spans="1:84" s="1" customFormat="1">
      <c r="A50" s="1" t="s">
        <v>4</v>
      </c>
      <c r="B50" s="1" t="s">
        <v>9</v>
      </c>
      <c r="C50" s="1" t="s">
        <v>8</v>
      </c>
      <c r="D50" s="3"/>
      <c r="E50" s="2">
        <v>193.11600000000001</v>
      </c>
      <c r="F50" s="2">
        <v>96.408000000000001</v>
      </c>
      <c r="G50" s="2">
        <v>53.58</v>
      </c>
      <c r="H50" s="2">
        <v>48.131999999999998</v>
      </c>
      <c r="I50" s="2">
        <v>136.16399999999999</v>
      </c>
      <c r="J50" s="2">
        <v>97.38</v>
      </c>
      <c r="K50" s="2">
        <v>39.792000000000002</v>
      </c>
      <c r="L50" s="2">
        <v>243.096</v>
      </c>
      <c r="M50" s="2">
        <v>238.512</v>
      </c>
      <c r="N50" s="2">
        <v>240.048</v>
      </c>
      <c r="O50" s="2">
        <v>287.56799999999998</v>
      </c>
      <c r="P50" s="2">
        <v>277.72800000000001</v>
      </c>
      <c r="Q50" s="2">
        <v>211.67</v>
      </c>
      <c r="S50" s="1">
        <v>283.27199999999999</v>
      </c>
      <c r="T50" s="1">
        <v>238.524</v>
      </c>
      <c r="U50" s="1">
        <v>175.71600000000001</v>
      </c>
      <c r="V50" s="1">
        <v>177.93600000000001</v>
      </c>
      <c r="W50" s="1">
        <v>190.72800000000001</v>
      </c>
      <c r="X50" s="1">
        <v>173.38800000000001</v>
      </c>
      <c r="Y50" s="1">
        <v>222.876</v>
      </c>
      <c r="Z50" s="1">
        <v>351.13200000000001</v>
      </c>
      <c r="AA50" s="1">
        <v>276.76799999999997</v>
      </c>
      <c r="AB50" s="1">
        <v>270.44400000000002</v>
      </c>
      <c r="AC50" s="1">
        <v>336.024</v>
      </c>
      <c r="AD50" s="1">
        <v>338.44799999999998</v>
      </c>
      <c r="AE50" s="1">
        <v>330.53</v>
      </c>
      <c r="AG50" s="1">
        <v>87258.995999999883</v>
      </c>
      <c r="AH50" s="1">
        <v>57971.472000000038</v>
      </c>
      <c r="AI50" s="1">
        <v>50036.819999999985</v>
      </c>
      <c r="AJ50" s="1">
        <v>51474.732000000025</v>
      </c>
      <c r="AK50" s="1">
        <v>52744.799999999879</v>
      </c>
      <c r="AL50" s="1">
        <v>55497.143999999986</v>
      </c>
      <c r="AM50" s="1">
        <v>54504</v>
      </c>
      <c r="AN50" s="1">
        <v>118817.91600000001</v>
      </c>
      <c r="AO50" s="1">
        <v>113282.47199999989</v>
      </c>
      <c r="AP50" s="1">
        <v>127705.35599999993</v>
      </c>
      <c r="AQ50" s="1">
        <v>143488.64399999983</v>
      </c>
      <c r="AR50" s="1">
        <v>125696.46000000024</v>
      </c>
      <c r="AS50" s="1">
        <v>75858.400000000023</v>
      </c>
      <c r="AU50" s="1">
        <v>409.9</v>
      </c>
      <c r="AV50" s="1">
        <v>409.9</v>
      </c>
      <c r="AW50" s="1">
        <v>409.9</v>
      </c>
      <c r="AX50" s="1">
        <v>409.9</v>
      </c>
      <c r="AY50" s="1">
        <v>409.9</v>
      </c>
      <c r="AZ50" s="1">
        <v>409.9</v>
      </c>
      <c r="BA50" s="1">
        <v>409.9</v>
      </c>
      <c r="BC50" s="1">
        <v>409.9</v>
      </c>
      <c r="BD50" s="1">
        <v>372.2</v>
      </c>
      <c r="BE50" s="1">
        <v>204.95</v>
      </c>
      <c r="BF50" s="1">
        <v>204.95</v>
      </c>
      <c r="BG50" s="1">
        <v>204.95</v>
      </c>
      <c r="BH50" s="1">
        <v>204.95</v>
      </c>
      <c r="BI50" s="1">
        <v>387</v>
      </c>
      <c r="BK50" s="1">
        <v>369.3</v>
      </c>
      <c r="BL50" s="1">
        <v>372.2</v>
      </c>
      <c r="BM50" s="1">
        <v>186.1</v>
      </c>
      <c r="BN50" s="1">
        <v>186.1</v>
      </c>
      <c r="BO50" s="1">
        <v>186.1</v>
      </c>
      <c r="BP50" s="1">
        <v>186.1</v>
      </c>
      <c r="BQ50" s="1">
        <v>387</v>
      </c>
      <c r="BS50" s="1">
        <v>88560</v>
      </c>
      <c r="BT50" s="1">
        <v>60080</v>
      </c>
      <c r="BU50" s="1">
        <v>53440</v>
      </c>
      <c r="BV50" s="1">
        <v>44400</v>
      </c>
      <c r="BW50" s="1">
        <v>54880</v>
      </c>
      <c r="BX50" s="1">
        <v>50800</v>
      </c>
      <c r="BY50" s="1">
        <v>58560</v>
      </c>
      <c r="CA50" s="16">
        <f t="shared" si="6"/>
        <v>85589.85133333331</v>
      </c>
      <c r="CB50" s="14">
        <f t="shared" si="7"/>
        <v>164.17316666666667</v>
      </c>
      <c r="CC50" s="14">
        <f t="shared" si="8"/>
        <v>256.87616666666668</v>
      </c>
      <c r="CD50" s="12">
        <f t="shared" si="0"/>
        <v>0.63911404781940973</v>
      </c>
      <c r="CE50" s="12">
        <f t="shared" si="1"/>
        <v>0.71455435672214795</v>
      </c>
      <c r="CF50" s="12">
        <f t="shared" si="2"/>
        <v>0.45668172731168649</v>
      </c>
    </row>
    <row r="51" spans="1:84" s="1" customFormat="1">
      <c r="A51" s="1" t="s">
        <v>4</v>
      </c>
      <c r="B51" s="1" t="s">
        <v>9</v>
      </c>
      <c r="C51" s="1" t="s">
        <v>8</v>
      </c>
      <c r="D51" s="3"/>
      <c r="E51" s="2">
        <v>375.66</v>
      </c>
      <c r="F51" s="2">
        <v>264.42</v>
      </c>
      <c r="G51" s="2">
        <v>199.39500000000001</v>
      </c>
      <c r="H51" s="2">
        <v>178.965</v>
      </c>
      <c r="I51" s="2">
        <v>207.94499999999999</v>
      </c>
      <c r="J51" s="2">
        <v>231.66</v>
      </c>
      <c r="K51" s="1">
        <v>108.81</v>
      </c>
      <c r="L51" s="1">
        <v>356.22</v>
      </c>
      <c r="M51" s="1">
        <v>357.12</v>
      </c>
      <c r="N51" s="1">
        <v>296.37</v>
      </c>
      <c r="O51" s="1">
        <v>317.47500000000002</v>
      </c>
      <c r="P51" s="1">
        <v>297.13499999999999</v>
      </c>
      <c r="Q51" s="1">
        <v>263.02999999999997</v>
      </c>
      <c r="S51" s="1">
        <v>475.42500000000001</v>
      </c>
      <c r="T51" s="1">
        <v>435.375</v>
      </c>
      <c r="U51" s="1">
        <v>450.22500000000002</v>
      </c>
      <c r="V51" s="1">
        <v>318.55500000000001</v>
      </c>
      <c r="W51" s="1">
        <v>321.52499999999998</v>
      </c>
      <c r="X51" s="1">
        <v>320.89499999999998</v>
      </c>
      <c r="Y51" s="1">
        <v>446.67</v>
      </c>
      <c r="Z51" s="1">
        <v>470.29500000000002</v>
      </c>
      <c r="AA51" s="1">
        <v>371.34</v>
      </c>
      <c r="AB51" s="1">
        <v>303.3</v>
      </c>
      <c r="AC51" s="1">
        <v>384.255</v>
      </c>
      <c r="AD51" s="1">
        <v>390.28500000000003</v>
      </c>
      <c r="AE51" s="1">
        <v>379.44</v>
      </c>
      <c r="AG51" s="1">
        <v>237570.65999999992</v>
      </c>
      <c r="AH51" s="1">
        <v>203024.2499999998</v>
      </c>
      <c r="AI51" s="1">
        <v>167409.76499999996</v>
      </c>
      <c r="AJ51" s="1">
        <v>145497.0600000002</v>
      </c>
      <c r="AK51" s="1">
        <v>108315.99</v>
      </c>
      <c r="AL51" s="1">
        <v>153238.13999999984</v>
      </c>
      <c r="AM51" s="1">
        <v>162028.57500000004</v>
      </c>
      <c r="AN51" s="1">
        <v>237935.29499999978</v>
      </c>
      <c r="AO51" s="1">
        <v>223562.74500000017</v>
      </c>
      <c r="AP51" s="1">
        <v>208720.2150000002</v>
      </c>
      <c r="AQ51" s="1">
        <v>208628.81999999986</v>
      </c>
      <c r="AR51" s="1">
        <v>194491.03499999983</v>
      </c>
      <c r="AS51" s="1">
        <v>166888.39000000016</v>
      </c>
      <c r="AU51" s="1">
        <v>500</v>
      </c>
      <c r="AV51" s="1">
        <v>500</v>
      </c>
      <c r="AW51" s="1">
        <v>500</v>
      </c>
      <c r="AX51" s="1">
        <v>500</v>
      </c>
      <c r="AY51" s="1">
        <v>500</v>
      </c>
      <c r="AZ51" s="1">
        <v>500</v>
      </c>
      <c r="BA51" s="1">
        <v>500</v>
      </c>
      <c r="BC51" s="1">
        <v>484</v>
      </c>
      <c r="BD51" s="1">
        <v>455.6</v>
      </c>
      <c r="BE51" s="1">
        <v>453.2</v>
      </c>
      <c r="BF51" s="1">
        <v>434</v>
      </c>
      <c r="BG51" s="1">
        <v>338.6</v>
      </c>
      <c r="BH51" s="1">
        <v>332.6</v>
      </c>
      <c r="BI51" s="1">
        <v>334.8</v>
      </c>
      <c r="BK51" s="1">
        <v>484</v>
      </c>
      <c r="BL51" s="1">
        <v>455.6</v>
      </c>
      <c r="BM51" s="1">
        <v>446.2</v>
      </c>
      <c r="BN51" s="1">
        <v>350.5</v>
      </c>
      <c r="BO51" s="1">
        <v>324</v>
      </c>
      <c r="BP51" s="1">
        <v>329</v>
      </c>
      <c r="BQ51" s="1">
        <v>334.8</v>
      </c>
      <c r="BS51" s="1">
        <v>240600</v>
      </c>
      <c r="BT51" s="1">
        <v>201600</v>
      </c>
      <c r="BU51" s="1">
        <v>210900</v>
      </c>
      <c r="BV51" s="1">
        <v>155400</v>
      </c>
      <c r="BW51" s="1">
        <v>125700</v>
      </c>
      <c r="BX51" s="1">
        <v>113100</v>
      </c>
      <c r="BY51" s="1">
        <v>153300</v>
      </c>
      <c r="CA51" s="16">
        <f t="shared" si="6"/>
        <v>181645.02333333335</v>
      </c>
      <c r="CB51" s="14">
        <f t="shared" si="7"/>
        <v>256.54541666666665</v>
      </c>
      <c r="CC51" s="14">
        <f t="shared" si="8"/>
        <v>382.68</v>
      </c>
      <c r="CD51" s="12">
        <f t="shared" si="0"/>
        <v>0.6703914933277586</v>
      </c>
      <c r="CE51" s="12">
        <f t="shared" si="1"/>
        <v>0.97045280176643056</v>
      </c>
      <c r="CF51" s="12">
        <f t="shared" si="2"/>
        <v>0.65058330298030453</v>
      </c>
    </row>
    <row r="52" spans="1:84" s="1" customFormat="1">
      <c r="A52" s="1" t="s">
        <v>4</v>
      </c>
      <c r="B52" s="1" t="s">
        <v>9</v>
      </c>
      <c r="C52" s="1" t="s">
        <v>8</v>
      </c>
      <c r="D52" s="3"/>
      <c r="E52" s="2">
        <v>177.6</v>
      </c>
      <c r="F52" s="2">
        <v>415.95</v>
      </c>
      <c r="G52" s="2">
        <v>253.5</v>
      </c>
      <c r="H52" s="2">
        <v>378</v>
      </c>
      <c r="I52" s="2">
        <v>427.5</v>
      </c>
      <c r="J52" s="2">
        <v>412.8</v>
      </c>
      <c r="K52" s="1">
        <v>208.35</v>
      </c>
      <c r="L52" s="1">
        <v>476.55</v>
      </c>
      <c r="M52" s="1">
        <v>362.1</v>
      </c>
      <c r="N52" s="1">
        <v>252.9</v>
      </c>
      <c r="O52" s="1">
        <v>528.6</v>
      </c>
      <c r="P52" s="1">
        <v>482.25</v>
      </c>
      <c r="Q52" s="1">
        <v>342.6</v>
      </c>
      <c r="S52" s="1">
        <v>664.05</v>
      </c>
      <c r="T52" s="1">
        <v>509.4</v>
      </c>
      <c r="U52" s="1">
        <v>507.45</v>
      </c>
      <c r="V52" s="1">
        <v>510.9</v>
      </c>
      <c r="W52" s="1">
        <v>507.6</v>
      </c>
      <c r="X52" s="1">
        <v>513.75</v>
      </c>
      <c r="Y52" s="1">
        <v>506.1</v>
      </c>
      <c r="Z52" s="1">
        <v>602.1</v>
      </c>
      <c r="AA52" s="1">
        <v>524.85</v>
      </c>
      <c r="AB52" s="1">
        <v>493.35</v>
      </c>
      <c r="AC52" s="1">
        <v>646.65</v>
      </c>
      <c r="AD52" s="1">
        <v>642.9</v>
      </c>
      <c r="AE52" s="1">
        <v>645.29999999999995</v>
      </c>
      <c r="AG52" s="1">
        <v>191818.20000000004</v>
      </c>
      <c r="AH52" s="1">
        <v>189198.59999999977</v>
      </c>
      <c r="AI52" s="1">
        <v>186228.75000000041</v>
      </c>
      <c r="AJ52" s="1">
        <v>209002.05000000002</v>
      </c>
      <c r="AK52" s="1">
        <v>168662.85000000012</v>
      </c>
      <c r="AL52" s="1">
        <v>175225.64999999982</v>
      </c>
      <c r="AM52" s="1">
        <v>164836.50000000003</v>
      </c>
      <c r="AN52" s="1">
        <v>232783.94999999995</v>
      </c>
      <c r="AO52" s="1">
        <v>163688.25</v>
      </c>
      <c r="AP52" s="1">
        <v>173370.59999999995</v>
      </c>
      <c r="AQ52" s="1">
        <v>243479.55000000016</v>
      </c>
      <c r="AR52" s="1">
        <v>214210.95000000022</v>
      </c>
      <c r="AS52" s="1">
        <v>194525.10000000018</v>
      </c>
      <c r="AU52" s="1">
        <v>756</v>
      </c>
      <c r="AV52" s="1">
        <v>756</v>
      </c>
      <c r="AW52" s="1">
        <v>756</v>
      </c>
      <c r="AX52" s="1">
        <v>756</v>
      </c>
      <c r="AY52" s="1">
        <v>756</v>
      </c>
      <c r="AZ52" s="1">
        <v>756</v>
      </c>
      <c r="BA52" s="1">
        <v>756</v>
      </c>
      <c r="BC52" s="1">
        <v>688.8</v>
      </c>
      <c r="BD52" s="1">
        <v>686.4</v>
      </c>
      <c r="BE52" s="1">
        <v>536.4</v>
      </c>
      <c r="BF52" s="1">
        <v>533.4</v>
      </c>
      <c r="BG52" s="1">
        <v>547.79999999999995</v>
      </c>
      <c r="BH52" s="1">
        <v>543</v>
      </c>
      <c r="BI52" s="1">
        <v>528</v>
      </c>
      <c r="BK52" s="1">
        <v>602.4</v>
      </c>
      <c r="BL52" s="1">
        <v>686.4</v>
      </c>
      <c r="BM52" s="1">
        <v>536.4</v>
      </c>
      <c r="BN52" s="1">
        <v>533.4</v>
      </c>
      <c r="BO52" s="1">
        <v>547.79999999999995</v>
      </c>
      <c r="BP52" s="1">
        <v>543</v>
      </c>
      <c r="BQ52" s="1">
        <v>528</v>
      </c>
      <c r="BS52" s="1">
        <v>195000</v>
      </c>
      <c r="BT52" s="1">
        <v>193000</v>
      </c>
      <c r="BU52" s="1">
        <v>181000</v>
      </c>
      <c r="BV52" s="1">
        <v>216000</v>
      </c>
      <c r="BW52" s="1">
        <v>173000</v>
      </c>
      <c r="BX52" s="1">
        <v>175000</v>
      </c>
      <c r="BY52" s="1">
        <v>178000</v>
      </c>
      <c r="CA52" s="16">
        <f t="shared" si="6"/>
        <v>192934.40000000002</v>
      </c>
      <c r="CB52" s="14">
        <f t="shared" si="7"/>
        <v>378.42500000000001</v>
      </c>
      <c r="CC52" s="14">
        <f t="shared" si="8"/>
        <v>550.86249999999995</v>
      </c>
      <c r="CD52" s="12">
        <f t="shared" si="0"/>
        <v>0.68696816356168744</v>
      </c>
      <c r="CE52" s="12">
        <f t="shared" si="1"/>
        <v>0.69878733300185791</v>
      </c>
      <c r="CF52" s="12">
        <f t="shared" si="2"/>
        <v>0.48004465087245574</v>
      </c>
    </row>
    <row r="53" spans="1:84" s="1" customFormat="1">
      <c r="A53" s="1" t="s">
        <v>4</v>
      </c>
      <c r="B53" s="1" t="s">
        <v>9</v>
      </c>
      <c r="C53" s="1" t="s">
        <v>8</v>
      </c>
      <c r="D53" s="3"/>
      <c r="E53" s="2">
        <v>125.9712</v>
      </c>
      <c r="F53" s="2">
        <v>274.00319999999999</v>
      </c>
      <c r="G53" s="2">
        <v>176.6592</v>
      </c>
      <c r="H53" s="2">
        <v>327.85919999999999</v>
      </c>
      <c r="I53" s="2">
        <v>295.08479999999997</v>
      </c>
      <c r="J53" s="2">
        <v>259.08479999999997</v>
      </c>
      <c r="K53" s="1">
        <v>172.1088</v>
      </c>
      <c r="L53" s="1">
        <v>197.85599999999999</v>
      </c>
      <c r="M53" s="1">
        <v>194.976</v>
      </c>
      <c r="N53" s="1">
        <v>204.42240000000001</v>
      </c>
      <c r="O53" s="1">
        <v>246.06720000000001</v>
      </c>
      <c r="P53" s="1">
        <v>214.56</v>
      </c>
      <c r="Q53" s="1">
        <v>153.44999999999999</v>
      </c>
      <c r="S53" s="1">
        <v>323.71199999999999</v>
      </c>
      <c r="T53" s="1">
        <v>316.97280000000001</v>
      </c>
      <c r="U53" s="1">
        <v>311.55840000000001</v>
      </c>
      <c r="V53" s="1">
        <v>340.12799999999999</v>
      </c>
      <c r="W53" s="1">
        <v>324.46080000000001</v>
      </c>
      <c r="X53" s="1">
        <v>299.28960000000001</v>
      </c>
      <c r="Y53" s="1">
        <v>271.23840000000001</v>
      </c>
      <c r="Z53" s="1">
        <v>314.66879999999998</v>
      </c>
      <c r="AA53" s="1">
        <v>233.6832</v>
      </c>
      <c r="AB53" s="1">
        <v>233.62559999999999</v>
      </c>
      <c r="AC53" s="1">
        <v>327.9744</v>
      </c>
      <c r="AD53" s="1">
        <v>329.64479999999998</v>
      </c>
      <c r="AE53" s="1">
        <v>306.37</v>
      </c>
      <c r="AG53" s="1">
        <v>93146.630399999995</v>
      </c>
      <c r="AH53" s="1">
        <v>94482.777600000089</v>
      </c>
      <c r="AI53" s="1">
        <v>102629.54879999999</v>
      </c>
      <c r="AJ53" s="1">
        <v>131714.20799999996</v>
      </c>
      <c r="AK53" s="1">
        <v>96849.79200000003</v>
      </c>
      <c r="AL53" s="1">
        <v>101654.43840000001</v>
      </c>
      <c r="AM53" s="1">
        <v>83994.10560000001</v>
      </c>
      <c r="AN53" s="1">
        <v>105793.17120000006</v>
      </c>
      <c r="AO53" s="1">
        <v>96587.827199999985</v>
      </c>
      <c r="AP53" s="1">
        <v>104772.26880000014</v>
      </c>
      <c r="AQ53" s="1">
        <v>113031.87840000007</v>
      </c>
      <c r="AR53" s="1">
        <v>99825.523200000069</v>
      </c>
      <c r="AS53" s="1">
        <v>84516.29</v>
      </c>
      <c r="AU53" s="1">
        <v>400</v>
      </c>
      <c r="AV53" s="1">
        <v>400</v>
      </c>
      <c r="AW53" s="1">
        <v>400</v>
      </c>
      <c r="AX53" s="1">
        <v>400</v>
      </c>
      <c r="AY53" s="1">
        <v>400</v>
      </c>
      <c r="AZ53" s="1">
        <v>400</v>
      </c>
      <c r="BA53" s="1">
        <v>400</v>
      </c>
      <c r="BC53" s="1">
        <v>359.4</v>
      </c>
      <c r="BD53" s="1">
        <v>299.10000000000002</v>
      </c>
      <c r="BE53" s="1">
        <v>343.1</v>
      </c>
      <c r="BF53" s="1">
        <v>357.4</v>
      </c>
      <c r="BG53" s="1">
        <v>355.3</v>
      </c>
      <c r="BH53" s="1">
        <v>319.8</v>
      </c>
      <c r="BI53" s="1">
        <v>315.89999999999998</v>
      </c>
      <c r="BK53" s="1">
        <v>337.3</v>
      </c>
      <c r="BL53" s="1">
        <v>299.10000000000002</v>
      </c>
      <c r="BM53" s="1">
        <v>343.1</v>
      </c>
      <c r="BN53" s="1">
        <v>357.4</v>
      </c>
      <c r="BO53" s="1">
        <v>355.3</v>
      </c>
      <c r="BP53" s="1">
        <v>319.8</v>
      </c>
      <c r="BQ53" s="1">
        <v>315.89999999999998</v>
      </c>
      <c r="BS53" s="1">
        <v>99456</v>
      </c>
      <c r="BT53" s="1">
        <v>87168</v>
      </c>
      <c r="BU53" s="1">
        <v>96384</v>
      </c>
      <c r="BV53" s="1">
        <v>125184</v>
      </c>
      <c r="BW53" s="1">
        <v>117504</v>
      </c>
      <c r="BX53" s="1">
        <v>93696</v>
      </c>
      <c r="BY53" s="1">
        <v>97536</v>
      </c>
      <c r="CA53" s="16">
        <f t="shared" si="6"/>
        <v>101320.98576666671</v>
      </c>
      <c r="CB53" s="14">
        <f t="shared" si="7"/>
        <v>226.34429999999998</v>
      </c>
      <c r="CC53" s="14">
        <f t="shared" si="8"/>
        <v>300.8012333333333</v>
      </c>
      <c r="CD53" s="12">
        <f t="shared" si="0"/>
        <v>0.75247131632993081</v>
      </c>
      <c r="CE53" s="12">
        <f t="shared" si="1"/>
        <v>0.61354301893494312</v>
      </c>
      <c r="CF53" s="12">
        <f t="shared" si="2"/>
        <v>0.46167352308301635</v>
      </c>
    </row>
    <row r="54" spans="1:84" s="1" customFormat="1">
      <c r="A54" s="1" t="s">
        <v>4</v>
      </c>
      <c r="B54" s="1" t="s">
        <v>9</v>
      </c>
      <c r="C54" s="1" t="s">
        <v>8</v>
      </c>
      <c r="D54" s="3"/>
      <c r="E54" s="2">
        <v>310.38</v>
      </c>
      <c r="F54" s="2">
        <v>314.52</v>
      </c>
      <c r="G54" s="2">
        <v>250.74</v>
      </c>
      <c r="H54" s="2">
        <v>273.02999999999997</v>
      </c>
      <c r="I54" s="2">
        <v>321.83999999999997</v>
      </c>
      <c r="J54" s="2">
        <v>305.01</v>
      </c>
      <c r="K54" s="1">
        <v>222.42</v>
      </c>
      <c r="L54" s="1">
        <v>204.57</v>
      </c>
      <c r="M54" s="1">
        <v>143.88</v>
      </c>
      <c r="N54" s="1">
        <v>188.13</v>
      </c>
      <c r="O54" s="1">
        <v>281.55</v>
      </c>
      <c r="P54" s="1">
        <v>320.61</v>
      </c>
      <c r="Q54" s="1">
        <v>267.83999999999997</v>
      </c>
      <c r="S54" s="1">
        <v>382.47</v>
      </c>
      <c r="T54" s="1">
        <v>364.02</v>
      </c>
      <c r="U54" s="1">
        <v>353.88</v>
      </c>
      <c r="V54" s="1">
        <v>348.69</v>
      </c>
      <c r="W54" s="1">
        <v>327.42</v>
      </c>
      <c r="X54" s="1">
        <v>305.01</v>
      </c>
      <c r="Y54" s="1">
        <v>327.63</v>
      </c>
      <c r="Z54" s="1">
        <v>487.02</v>
      </c>
      <c r="AA54" s="1">
        <v>173.43</v>
      </c>
      <c r="AB54" s="1">
        <v>364.41</v>
      </c>
      <c r="AC54" s="1">
        <v>441.63</v>
      </c>
      <c r="AD54" s="1">
        <v>515.97</v>
      </c>
      <c r="AE54" s="1">
        <v>353.28</v>
      </c>
      <c r="AG54" s="1">
        <v>189918.56999999989</v>
      </c>
      <c r="AH54" s="1">
        <v>182584.34999999992</v>
      </c>
      <c r="AI54" s="1">
        <v>173635.08</v>
      </c>
      <c r="AJ54" s="1">
        <v>179248.22999999981</v>
      </c>
      <c r="AK54" s="1">
        <v>147041.13</v>
      </c>
      <c r="AL54" s="1">
        <v>157761.89999999997</v>
      </c>
      <c r="AM54" s="1">
        <v>154916.46000000025</v>
      </c>
      <c r="AN54" s="1">
        <v>159060.21000000014</v>
      </c>
      <c r="AO54" s="1">
        <v>101088.68999999996</v>
      </c>
      <c r="AP54" s="1">
        <v>149785.58999999991</v>
      </c>
      <c r="AQ54" s="1">
        <v>188962.40999999995</v>
      </c>
      <c r="AR54" s="1">
        <v>171728.72999999992</v>
      </c>
      <c r="AS54" s="1">
        <v>193920.09000000008</v>
      </c>
      <c r="AU54" s="1">
        <v>500</v>
      </c>
      <c r="AV54" s="1">
        <v>500</v>
      </c>
      <c r="AW54" s="1">
        <v>500</v>
      </c>
      <c r="AX54" s="1">
        <v>500</v>
      </c>
      <c r="AY54" s="1">
        <v>500</v>
      </c>
      <c r="AZ54" s="1">
        <v>500</v>
      </c>
      <c r="BA54" s="1">
        <v>500</v>
      </c>
      <c r="BC54" s="1">
        <v>421.2</v>
      </c>
      <c r="BD54" s="1">
        <v>422.5</v>
      </c>
      <c r="BE54" s="1">
        <v>451.9</v>
      </c>
      <c r="BF54" s="1">
        <v>360.5</v>
      </c>
      <c r="BG54" s="1">
        <v>380.4</v>
      </c>
      <c r="BH54" s="1">
        <v>355.2</v>
      </c>
      <c r="BI54" s="1">
        <v>351.7</v>
      </c>
      <c r="BK54" s="1">
        <v>394.9</v>
      </c>
      <c r="BL54" s="1">
        <v>385</v>
      </c>
      <c r="BM54" s="1">
        <v>451.9</v>
      </c>
      <c r="BN54" s="1">
        <v>360.5</v>
      </c>
      <c r="BO54" s="1">
        <v>380.4</v>
      </c>
      <c r="BP54" s="1">
        <v>355.2</v>
      </c>
      <c r="BQ54" s="1">
        <v>351.7</v>
      </c>
      <c r="BS54" s="1">
        <v>217600</v>
      </c>
      <c r="BT54" s="1">
        <v>164000</v>
      </c>
      <c r="BU54" s="1">
        <v>174400</v>
      </c>
      <c r="BV54" s="1">
        <v>191000</v>
      </c>
      <c r="BW54" s="1">
        <v>164200</v>
      </c>
      <c r="BX54" s="1">
        <v>140400</v>
      </c>
      <c r="BY54" s="1">
        <v>158200</v>
      </c>
      <c r="CA54" s="16">
        <f t="shared" si="6"/>
        <v>163311.07249999998</v>
      </c>
      <c r="CB54" s="14">
        <f t="shared" si="7"/>
        <v>257.84500000000003</v>
      </c>
      <c r="CC54" s="14">
        <f t="shared" si="8"/>
        <v>363.53249999999997</v>
      </c>
      <c r="CD54" s="12">
        <f t="shared" si="0"/>
        <v>0.70927633705377113</v>
      </c>
      <c r="CE54" s="12">
        <f t="shared" si="1"/>
        <v>0.86810466774119355</v>
      </c>
      <c r="CF54" s="12">
        <f t="shared" si="2"/>
        <v>0.61572609891475483</v>
      </c>
    </row>
    <row r="55" spans="1:84" s="1" customFormat="1">
      <c r="A55" s="1" t="s">
        <v>4</v>
      </c>
      <c r="B55" s="1" t="s">
        <v>9</v>
      </c>
      <c r="C55" s="1" t="s">
        <v>8</v>
      </c>
      <c r="D55" s="3"/>
      <c r="E55" s="2">
        <v>240.19200000000001</v>
      </c>
      <c r="F55" s="2">
        <v>204.678</v>
      </c>
      <c r="G55" s="2">
        <v>127.72799999999999</v>
      </c>
      <c r="H55" s="2">
        <v>141.91200000000001</v>
      </c>
      <c r="I55" s="2">
        <v>215.06399999999999</v>
      </c>
      <c r="J55" s="2">
        <v>203.202</v>
      </c>
      <c r="K55" s="1">
        <v>117.59399999999999</v>
      </c>
      <c r="L55" s="1">
        <v>258.786</v>
      </c>
      <c r="M55" s="1">
        <v>217.33199999999999</v>
      </c>
      <c r="N55" s="1">
        <v>234.054</v>
      </c>
      <c r="O55" s="1">
        <v>304.57799999999997</v>
      </c>
      <c r="P55" s="1">
        <v>280.06200000000001</v>
      </c>
      <c r="Q55" s="1">
        <v>210.74</v>
      </c>
      <c r="S55" s="1">
        <v>313.16399999999999</v>
      </c>
      <c r="T55" s="1">
        <v>314.08199999999999</v>
      </c>
      <c r="U55" s="1">
        <v>272.68200000000002</v>
      </c>
      <c r="V55" s="1">
        <v>289.89</v>
      </c>
      <c r="W55" s="1">
        <v>321.62400000000002</v>
      </c>
      <c r="X55" s="1">
        <v>303.96600000000001</v>
      </c>
      <c r="Y55" s="1">
        <v>291.70800000000003</v>
      </c>
      <c r="Z55" s="1">
        <v>344.26799999999997</v>
      </c>
      <c r="AA55" s="1">
        <v>240.21</v>
      </c>
      <c r="AB55" s="1">
        <v>238.77</v>
      </c>
      <c r="AC55" s="1">
        <v>357.03</v>
      </c>
      <c r="AD55" s="1">
        <v>373.69799999999998</v>
      </c>
      <c r="AE55" s="1">
        <v>321.64</v>
      </c>
      <c r="AG55" s="1">
        <v>132012.07200000007</v>
      </c>
      <c r="AH55" s="1">
        <v>107326.26000000004</v>
      </c>
      <c r="AI55" s="1">
        <v>97642.458000000101</v>
      </c>
      <c r="AJ55" s="1">
        <v>108519.57000000002</v>
      </c>
      <c r="AK55" s="1">
        <v>109229.18400000005</v>
      </c>
      <c r="AL55" s="1">
        <v>109431.21600000015</v>
      </c>
      <c r="AM55" s="1">
        <v>106856.33400000002</v>
      </c>
      <c r="AN55" s="1">
        <v>152316.80999999991</v>
      </c>
      <c r="AO55" s="1">
        <v>135466.1459999998</v>
      </c>
      <c r="AP55" s="1">
        <v>142880.0579999999</v>
      </c>
      <c r="AQ55" s="1">
        <v>163199.2319999999</v>
      </c>
      <c r="AR55" s="1">
        <v>158253.49799999985</v>
      </c>
      <c r="AS55" s="1">
        <v>144377.29999999993</v>
      </c>
      <c r="AU55" s="1">
        <v>375</v>
      </c>
      <c r="AV55" s="1">
        <v>375</v>
      </c>
      <c r="AW55" s="1">
        <v>375</v>
      </c>
      <c r="AX55" s="1">
        <v>375</v>
      </c>
      <c r="AY55" s="1">
        <v>375</v>
      </c>
      <c r="AZ55" s="1">
        <v>375</v>
      </c>
      <c r="BA55" s="1">
        <v>375</v>
      </c>
      <c r="BC55" s="1">
        <v>340.4</v>
      </c>
      <c r="BD55" s="1">
        <v>329.1</v>
      </c>
      <c r="BE55" s="1">
        <v>289.39999999999998</v>
      </c>
      <c r="BF55" s="1">
        <v>297.3</v>
      </c>
      <c r="BG55" s="1">
        <v>336.7</v>
      </c>
      <c r="BH55" s="1">
        <v>315.7</v>
      </c>
      <c r="BI55" s="1">
        <v>320.60000000000002</v>
      </c>
      <c r="BK55" s="1">
        <v>329.1</v>
      </c>
      <c r="BL55" s="1">
        <v>329.1</v>
      </c>
      <c r="BM55" s="1">
        <v>280.3</v>
      </c>
      <c r="BN55" s="1">
        <v>297.3</v>
      </c>
      <c r="BO55" s="1">
        <v>336.7</v>
      </c>
      <c r="BP55" s="1">
        <v>315.7</v>
      </c>
      <c r="BQ55" s="1">
        <v>320.60000000000002</v>
      </c>
      <c r="BS55" s="1">
        <v>136320</v>
      </c>
      <c r="BT55" s="1">
        <v>103320</v>
      </c>
      <c r="BU55" s="1">
        <v>111120</v>
      </c>
      <c r="BV55" s="1">
        <v>99600</v>
      </c>
      <c r="BW55" s="1">
        <v>104640</v>
      </c>
      <c r="BX55" s="1">
        <v>105240</v>
      </c>
      <c r="BY55" s="1">
        <v>117840</v>
      </c>
      <c r="CA55" s="16">
        <f t="shared" si="6"/>
        <v>127958.17216666664</v>
      </c>
      <c r="CB55" s="14">
        <f t="shared" si="7"/>
        <v>209.64416666666662</v>
      </c>
      <c r="CC55" s="14">
        <f t="shared" si="8"/>
        <v>305.79733333333337</v>
      </c>
      <c r="CD55" s="12">
        <f t="shared" si="0"/>
        <v>0.68556571236723207</v>
      </c>
      <c r="CE55" s="12">
        <f t="shared" si="1"/>
        <v>0.8365664042284543</v>
      </c>
      <c r="CF55" s="12">
        <f t="shared" si="2"/>
        <v>0.57352124285737416</v>
      </c>
    </row>
    <row r="56" spans="1:84" s="1" customFormat="1">
      <c r="A56" s="1" t="s">
        <v>4</v>
      </c>
      <c r="B56" s="1" t="s">
        <v>9</v>
      </c>
      <c r="C56" s="1" t="s">
        <v>8</v>
      </c>
      <c r="D56" s="3"/>
      <c r="E56" s="2">
        <v>348.048</v>
      </c>
      <c r="F56" s="2">
        <v>283.82400000000001</v>
      </c>
      <c r="G56" s="2">
        <v>218.988</v>
      </c>
      <c r="H56" s="2">
        <v>222.876</v>
      </c>
      <c r="I56" s="2">
        <v>291.77999999999997</v>
      </c>
      <c r="J56" s="2">
        <v>269.53199999999998</v>
      </c>
      <c r="K56" s="1">
        <v>181.62</v>
      </c>
      <c r="L56" s="1">
        <v>303.012</v>
      </c>
      <c r="M56" s="1">
        <v>255.744</v>
      </c>
      <c r="N56" s="1">
        <v>244.33199999999999</v>
      </c>
      <c r="O56" s="1">
        <v>402.012</v>
      </c>
      <c r="P56" s="1">
        <v>372.13200000000001</v>
      </c>
      <c r="Q56" s="1">
        <v>238.28</v>
      </c>
      <c r="S56" s="1">
        <v>493.02</v>
      </c>
      <c r="T56" s="1">
        <v>480.16800000000001</v>
      </c>
      <c r="U56" s="1">
        <v>458.964</v>
      </c>
      <c r="V56" s="1">
        <v>445.32</v>
      </c>
      <c r="W56" s="1">
        <v>487.08</v>
      </c>
      <c r="X56" s="1">
        <v>478.62</v>
      </c>
      <c r="Y56" s="1">
        <v>459.93599999999998</v>
      </c>
      <c r="Z56" s="1">
        <v>502.77600000000001</v>
      </c>
      <c r="AA56" s="1">
        <v>346.392</v>
      </c>
      <c r="AB56" s="1">
        <v>344.80799999999999</v>
      </c>
      <c r="AC56" s="1">
        <v>464.65199999999999</v>
      </c>
      <c r="AD56" s="1">
        <v>447.98399999999998</v>
      </c>
      <c r="AE56" s="1">
        <v>479.02</v>
      </c>
      <c r="AG56" s="1">
        <v>197805.34800000014</v>
      </c>
      <c r="AH56" s="1">
        <v>176238.64800000013</v>
      </c>
      <c r="AI56" s="1">
        <v>166125.60000000018</v>
      </c>
      <c r="AJ56" s="1">
        <v>170701.416</v>
      </c>
      <c r="AK56" s="1">
        <v>164972.26799999992</v>
      </c>
      <c r="AL56" s="1">
        <v>177450.40799999994</v>
      </c>
      <c r="AM56" s="1">
        <v>166687.84799999997</v>
      </c>
      <c r="AN56" s="1">
        <v>208867.46400000004</v>
      </c>
      <c r="AO56" s="1">
        <v>163873.11599999978</v>
      </c>
      <c r="AP56" s="1">
        <v>167413.60799999998</v>
      </c>
      <c r="AQ56" s="1">
        <v>197173.58400000006</v>
      </c>
      <c r="AR56" s="1">
        <v>192793.75199999989</v>
      </c>
      <c r="AS56" s="1">
        <v>189015.97999999986</v>
      </c>
      <c r="AU56" s="1">
        <v>610</v>
      </c>
      <c r="AV56" s="1">
        <v>610</v>
      </c>
      <c r="AW56" s="1">
        <v>610</v>
      </c>
      <c r="AX56" s="1">
        <v>610</v>
      </c>
      <c r="AY56" s="1">
        <v>610</v>
      </c>
      <c r="AZ56" s="1">
        <v>610</v>
      </c>
      <c r="BA56" s="1">
        <v>610</v>
      </c>
      <c r="BC56" s="1">
        <v>530.20000000000005</v>
      </c>
      <c r="BD56" s="1">
        <v>511.8</v>
      </c>
      <c r="BE56" s="1">
        <v>495.9</v>
      </c>
      <c r="BF56" s="1">
        <v>456.8</v>
      </c>
      <c r="BG56" s="1">
        <v>471.9</v>
      </c>
      <c r="BH56" s="1">
        <v>507.9</v>
      </c>
      <c r="BI56" s="1">
        <v>490.2</v>
      </c>
      <c r="BK56" s="1">
        <v>490.9</v>
      </c>
      <c r="BL56" s="1">
        <v>511.8</v>
      </c>
      <c r="BM56" s="1">
        <v>487.2</v>
      </c>
      <c r="BN56" s="1">
        <v>456.8</v>
      </c>
      <c r="BO56" s="1">
        <v>471.9</v>
      </c>
      <c r="BP56" s="1">
        <v>505.9</v>
      </c>
      <c r="BQ56" s="1">
        <v>490.2</v>
      </c>
      <c r="BS56" s="1">
        <v>197760</v>
      </c>
      <c r="BT56" s="1">
        <v>183600</v>
      </c>
      <c r="BU56" s="1">
        <v>184080</v>
      </c>
      <c r="BV56" s="1">
        <v>162960</v>
      </c>
      <c r="BW56" s="1">
        <v>162720</v>
      </c>
      <c r="BX56" s="1">
        <v>165840</v>
      </c>
      <c r="BY56" s="1">
        <v>166320</v>
      </c>
      <c r="CA56" s="16">
        <f t="shared" si="6"/>
        <v>178442.80766666666</v>
      </c>
      <c r="CB56" s="14">
        <f t="shared" si="7"/>
        <v>273.67766666666665</v>
      </c>
      <c r="CC56" s="14">
        <f t="shared" si="8"/>
        <v>449.64333333333326</v>
      </c>
      <c r="CD56" s="12">
        <f t="shared" si="0"/>
        <v>0.60865500804341222</v>
      </c>
      <c r="CE56" s="12">
        <f t="shared" si="1"/>
        <v>0.89366523628791483</v>
      </c>
      <c r="CF56" s="12">
        <f t="shared" si="2"/>
        <v>0.54393382158093873</v>
      </c>
    </row>
    <row r="57" spans="1:84" s="1" customFormat="1">
      <c r="A57" s="1" t="s">
        <v>4</v>
      </c>
      <c r="B57" s="1" t="s">
        <v>9</v>
      </c>
      <c r="C57" s="1" t="s">
        <v>8</v>
      </c>
      <c r="D57" s="3"/>
      <c r="E57" s="2">
        <v>73.5</v>
      </c>
      <c r="F57" s="2">
        <v>257.33999999999997</v>
      </c>
      <c r="G57" s="2">
        <v>140.1</v>
      </c>
      <c r="H57" s="2">
        <v>373.14</v>
      </c>
      <c r="I57" s="2">
        <v>323.16000000000003</v>
      </c>
      <c r="J57" s="2">
        <v>262.5</v>
      </c>
      <c r="K57" s="1">
        <v>127.2</v>
      </c>
      <c r="L57" s="1">
        <v>199.02</v>
      </c>
      <c r="M57" s="1">
        <v>113.28</v>
      </c>
      <c r="N57" s="1">
        <v>199.62</v>
      </c>
      <c r="O57" s="1">
        <v>326.22000000000003</v>
      </c>
      <c r="P57" s="1">
        <v>307.32</v>
      </c>
      <c r="Q57" s="1">
        <v>163.08000000000001</v>
      </c>
      <c r="S57" s="1">
        <v>350.28</v>
      </c>
      <c r="T57" s="1">
        <v>305.82</v>
      </c>
      <c r="U57" s="1">
        <v>322.74</v>
      </c>
      <c r="V57" s="1">
        <v>374.1</v>
      </c>
      <c r="W57" s="1">
        <v>330.54</v>
      </c>
      <c r="X57" s="1">
        <v>330.84</v>
      </c>
      <c r="Y57" s="1">
        <v>299.88</v>
      </c>
      <c r="Z57" s="1">
        <v>384.54</v>
      </c>
      <c r="AA57" s="1">
        <v>214.02</v>
      </c>
      <c r="AB57" s="1">
        <v>281.45999999999998</v>
      </c>
      <c r="AC57" s="1">
        <v>396.9</v>
      </c>
      <c r="AD57" s="1">
        <v>404.58</v>
      </c>
      <c r="AE57" s="1">
        <v>395.34</v>
      </c>
      <c r="AG57" s="1">
        <v>94675.200000000026</v>
      </c>
      <c r="AH57" s="1">
        <v>100079.94000000002</v>
      </c>
      <c r="AI57" s="1">
        <v>92593.140000000159</v>
      </c>
      <c r="AJ57" s="1">
        <v>119979.12000000016</v>
      </c>
      <c r="AK57" s="1">
        <v>99050.04</v>
      </c>
      <c r="AL57" s="1">
        <v>102698.04000000007</v>
      </c>
      <c r="AM57" s="1">
        <v>84829.079999999944</v>
      </c>
      <c r="AN57" s="1">
        <v>112741.74000000002</v>
      </c>
      <c r="AO57" s="1">
        <v>74539.380000000092</v>
      </c>
      <c r="AP57" s="1">
        <v>97179.9</v>
      </c>
      <c r="AQ57" s="1">
        <v>117734.70000000001</v>
      </c>
      <c r="AR57" s="1">
        <v>113418.90000000005</v>
      </c>
      <c r="AS57" s="1">
        <v>92606.039999999834</v>
      </c>
      <c r="AU57" s="1">
        <v>409</v>
      </c>
      <c r="AV57" s="1">
        <v>409</v>
      </c>
      <c r="AW57" s="1">
        <v>409</v>
      </c>
      <c r="AX57" s="1">
        <v>409</v>
      </c>
      <c r="AY57" s="1">
        <v>409</v>
      </c>
      <c r="AZ57" s="1">
        <v>409</v>
      </c>
      <c r="BA57" s="1">
        <v>409</v>
      </c>
      <c r="BC57" s="1">
        <v>409</v>
      </c>
      <c r="BD57" s="1">
        <v>367.2</v>
      </c>
      <c r="BE57" s="1">
        <v>311.8</v>
      </c>
      <c r="BF57" s="1">
        <v>388.1</v>
      </c>
      <c r="BG57" s="1">
        <v>381.8</v>
      </c>
      <c r="BH57" s="1">
        <v>342.7</v>
      </c>
      <c r="BI57" s="1">
        <v>354.5</v>
      </c>
      <c r="BK57" s="1">
        <v>378.7</v>
      </c>
      <c r="BL57" s="1">
        <v>367.2</v>
      </c>
      <c r="BM57" s="1">
        <v>311.8</v>
      </c>
      <c r="BN57" s="1">
        <v>388.1</v>
      </c>
      <c r="BO57" s="1">
        <v>381.8</v>
      </c>
      <c r="BP57" s="1">
        <v>342.7</v>
      </c>
      <c r="BQ57" s="1">
        <v>354.5</v>
      </c>
      <c r="BS57" s="1">
        <v>110400</v>
      </c>
      <c r="BT57" s="1">
        <v>94000</v>
      </c>
      <c r="BU57" s="1">
        <v>96400</v>
      </c>
      <c r="BV57" s="1">
        <v>101200</v>
      </c>
      <c r="BW57" s="1">
        <v>120400</v>
      </c>
      <c r="BX57" s="1">
        <v>98000</v>
      </c>
      <c r="BY57" s="1">
        <v>101200</v>
      </c>
      <c r="CA57" s="16">
        <f t="shared" si="6"/>
        <v>100620.83500000004</v>
      </c>
      <c r="CB57" s="14">
        <f t="shared" si="7"/>
        <v>232.66499999999999</v>
      </c>
      <c r="CC57" s="14">
        <f t="shared" si="8"/>
        <v>336.73</v>
      </c>
      <c r="CD57" s="12">
        <f t="shared" si="0"/>
        <v>0.69095417693701178</v>
      </c>
      <c r="CE57" s="12">
        <f t="shared" si="1"/>
        <v>0.5927506443738666</v>
      </c>
      <c r="CF57" s="12">
        <f t="shared" si="2"/>
        <v>0.40956353361222841</v>
      </c>
    </row>
    <row r="58" spans="1:84" s="1" customFormat="1">
      <c r="A58" s="1" t="s">
        <v>4</v>
      </c>
      <c r="B58" s="1" t="s">
        <v>9</v>
      </c>
      <c r="C58" s="1" t="s">
        <v>8</v>
      </c>
      <c r="D58" s="3"/>
      <c r="E58" s="2">
        <v>261.85500000000002</v>
      </c>
      <c r="F58" s="2">
        <v>191.29499999999999</v>
      </c>
      <c r="G58" s="2">
        <v>113.22</v>
      </c>
      <c r="H58" s="2">
        <v>151.56</v>
      </c>
      <c r="I58" s="2">
        <v>201.33</v>
      </c>
      <c r="J58" s="2">
        <v>219.42</v>
      </c>
      <c r="K58" s="1">
        <v>100.17</v>
      </c>
      <c r="L58" s="1">
        <v>220.68</v>
      </c>
      <c r="M58" s="1">
        <v>190.30500000000001</v>
      </c>
      <c r="N58" s="1">
        <v>183.87</v>
      </c>
      <c r="O58" s="1">
        <v>365.89499999999998</v>
      </c>
      <c r="P58" s="1">
        <v>243.72</v>
      </c>
      <c r="Q58" s="1">
        <v>369.05</v>
      </c>
      <c r="S58" s="1">
        <v>366.255</v>
      </c>
      <c r="T58" s="1">
        <v>270.495</v>
      </c>
      <c r="U58" s="1">
        <v>276.39</v>
      </c>
      <c r="V58" s="1">
        <v>273.06</v>
      </c>
      <c r="W58" s="1">
        <v>252.81</v>
      </c>
      <c r="X58" s="1">
        <v>300.91500000000002</v>
      </c>
      <c r="Y58" s="1">
        <v>251.64</v>
      </c>
      <c r="Z58" s="1">
        <v>457.02</v>
      </c>
      <c r="AA58" s="1">
        <v>412.96499999999997</v>
      </c>
      <c r="AB58" s="1">
        <v>334.84500000000003</v>
      </c>
      <c r="AC58" s="1">
        <v>425.34</v>
      </c>
      <c r="AD58" s="1">
        <v>424.03500000000003</v>
      </c>
      <c r="AE58" s="1">
        <v>427.28</v>
      </c>
      <c r="AG58" s="1">
        <v>102202.78499999995</v>
      </c>
      <c r="AH58" s="1">
        <v>81820.260000000068</v>
      </c>
      <c r="AI58" s="1">
        <v>80752.770000000106</v>
      </c>
      <c r="AJ58" s="1">
        <v>80949.239999999962</v>
      </c>
      <c r="AK58" s="1">
        <v>75192.659999999989</v>
      </c>
      <c r="AL58" s="1">
        <v>81398.474999999977</v>
      </c>
      <c r="AM58" s="1">
        <v>70418.790000000008</v>
      </c>
      <c r="AN58" s="1">
        <v>137768.21999999988</v>
      </c>
      <c r="AO58" s="1">
        <v>120935.79000000002</v>
      </c>
      <c r="AP58" s="1">
        <v>121158.31499999994</v>
      </c>
      <c r="AQ58" s="1">
        <v>147896.19000000015</v>
      </c>
      <c r="AR58" s="1">
        <v>154333.53000000012</v>
      </c>
      <c r="AS58" s="1">
        <v>93572.949999999866</v>
      </c>
      <c r="AU58" s="1">
        <v>516.5</v>
      </c>
      <c r="AV58" s="1">
        <v>516.5</v>
      </c>
      <c r="AW58" s="1">
        <v>516.5</v>
      </c>
      <c r="AX58" s="1">
        <v>516.5</v>
      </c>
      <c r="AY58" s="1">
        <v>516.5</v>
      </c>
      <c r="AZ58" s="1">
        <v>516.5</v>
      </c>
      <c r="BA58" s="1">
        <v>516.5</v>
      </c>
      <c r="BC58" s="1">
        <v>429.8</v>
      </c>
      <c r="BD58" s="1">
        <v>367.9</v>
      </c>
      <c r="BE58" s="1">
        <v>289.3</v>
      </c>
      <c r="BF58" s="1">
        <v>290.5</v>
      </c>
      <c r="BG58" s="1">
        <v>275.8</v>
      </c>
      <c r="BH58" s="1">
        <v>324</v>
      </c>
      <c r="BI58" s="1">
        <v>302.39999999999998</v>
      </c>
      <c r="BK58" s="1">
        <v>402.9</v>
      </c>
      <c r="BL58" s="1">
        <v>367.9</v>
      </c>
      <c r="BM58" s="1">
        <v>289.3</v>
      </c>
      <c r="BN58" s="1">
        <v>290.5</v>
      </c>
      <c r="BO58" s="1">
        <v>267.8</v>
      </c>
      <c r="BP58" s="1">
        <v>324</v>
      </c>
      <c r="BQ58" s="1">
        <v>302.39999999999998</v>
      </c>
      <c r="BS58" s="1">
        <v>108600</v>
      </c>
      <c r="BT58" s="1">
        <v>85500</v>
      </c>
      <c r="BU58" s="1">
        <v>72600</v>
      </c>
      <c r="BV58" s="1">
        <v>83100</v>
      </c>
      <c r="BW58" s="1">
        <v>75300</v>
      </c>
      <c r="BX58" s="1">
        <v>84900</v>
      </c>
      <c r="BY58" s="1">
        <v>68100</v>
      </c>
      <c r="CA58" s="16">
        <f t="shared" si="6"/>
        <v>103849.76583333335</v>
      </c>
      <c r="CB58" s="14">
        <f t="shared" si="7"/>
        <v>212.54291666666666</v>
      </c>
      <c r="CC58" s="14">
        <f t="shared" si="8"/>
        <v>342.23291666666665</v>
      </c>
      <c r="CD58" s="12">
        <f t="shared" si="0"/>
        <v>0.62104755654957211</v>
      </c>
      <c r="CE58" s="12">
        <f t="shared" si="1"/>
        <v>0.66969037982559509</v>
      </c>
      <c r="CF58" s="12">
        <f t="shared" si="2"/>
        <v>0.41590957403544071</v>
      </c>
    </row>
    <row r="59" spans="1:84" s="1" customFormat="1">
      <c r="A59" s="1" t="s">
        <v>4</v>
      </c>
      <c r="B59" s="1" t="s">
        <v>9</v>
      </c>
      <c r="C59" s="1" t="s">
        <v>8</v>
      </c>
      <c r="D59" s="3"/>
      <c r="E59" s="2">
        <v>195.876</v>
      </c>
      <c r="F59" s="2">
        <v>165.49199999999999</v>
      </c>
      <c r="G59" s="2">
        <v>127.548</v>
      </c>
      <c r="H59" s="2">
        <v>206.64</v>
      </c>
      <c r="I59" s="2">
        <v>113.43600000000001</v>
      </c>
      <c r="J59" s="2">
        <v>147.852</v>
      </c>
      <c r="K59" s="1">
        <v>102.78</v>
      </c>
      <c r="L59" s="1">
        <v>169.66800000000001</v>
      </c>
      <c r="M59" s="1">
        <v>126.72</v>
      </c>
      <c r="N59" s="1">
        <v>122.292</v>
      </c>
      <c r="O59" s="1">
        <v>232.05600000000001</v>
      </c>
      <c r="P59" s="1">
        <v>215.928</v>
      </c>
      <c r="Q59" s="1">
        <v>209.02</v>
      </c>
      <c r="S59" s="1">
        <v>247.21199999999999</v>
      </c>
      <c r="T59" s="1">
        <v>234.14400000000001</v>
      </c>
      <c r="U59" s="1">
        <v>219.52799999999999</v>
      </c>
      <c r="V59" s="1">
        <v>221.68799999999999</v>
      </c>
      <c r="W59" s="1">
        <v>228.49199999999999</v>
      </c>
      <c r="X59" s="1">
        <v>235.04400000000001</v>
      </c>
      <c r="Y59" s="1">
        <v>247.536</v>
      </c>
      <c r="Z59" s="1">
        <v>264.95999999999998</v>
      </c>
      <c r="AA59" s="1">
        <v>177.22800000000001</v>
      </c>
      <c r="AB59" s="1">
        <v>187.16399999999999</v>
      </c>
      <c r="AC59" s="1">
        <v>271.18799999999999</v>
      </c>
      <c r="AD59" s="1">
        <v>288.72000000000003</v>
      </c>
      <c r="AE59" s="1">
        <v>256.93</v>
      </c>
      <c r="AG59" s="1">
        <v>72842.5079999999</v>
      </c>
      <c r="AH59" s="1">
        <v>69807.779999999984</v>
      </c>
      <c r="AI59" s="1">
        <v>63496.583999999995</v>
      </c>
      <c r="AJ59" s="1">
        <v>76499.927999999883</v>
      </c>
      <c r="AK59" s="1">
        <v>66595.608000000007</v>
      </c>
      <c r="AL59" s="1">
        <v>76347.719999999914</v>
      </c>
      <c r="AM59" s="1">
        <v>67128.659999999945</v>
      </c>
      <c r="AN59" s="1">
        <v>86999.651999999987</v>
      </c>
      <c r="AO59" s="1">
        <v>62903.627999999997</v>
      </c>
      <c r="AP59" s="1">
        <v>75952.800000000047</v>
      </c>
      <c r="AQ59" s="1">
        <v>95871.239999999947</v>
      </c>
      <c r="AR59" s="1">
        <v>84358.80000000009</v>
      </c>
      <c r="AS59" s="1">
        <v>74415.230000000069</v>
      </c>
      <c r="AU59" s="1">
        <v>329.3</v>
      </c>
      <c r="AV59" s="1">
        <v>313.2</v>
      </c>
      <c r="AW59" s="1">
        <v>313.2</v>
      </c>
      <c r="AX59" s="1">
        <v>313.2</v>
      </c>
      <c r="AY59" s="1">
        <v>313.2</v>
      </c>
      <c r="AZ59" s="1">
        <v>313.2</v>
      </c>
      <c r="BA59" s="1">
        <v>313.2</v>
      </c>
      <c r="BC59" s="1">
        <v>279.2</v>
      </c>
      <c r="BD59" s="1">
        <v>251.1</v>
      </c>
      <c r="BE59" s="1">
        <v>239.3</v>
      </c>
      <c r="BF59" s="1">
        <v>246.5</v>
      </c>
      <c r="BG59" s="1">
        <v>229</v>
      </c>
      <c r="BH59" s="1">
        <v>238.5</v>
      </c>
      <c r="BI59" s="1">
        <v>266.7</v>
      </c>
      <c r="BK59" s="1">
        <v>255.6</v>
      </c>
      <c r="BL59" s="1">
        <v>251.1</v>
      </c>
      <c r="BM59" s="1">
        <v>239.3</v>
      </c>
      <c r="BN59" s="1">
        <v>246.5</v>
      </c>
      <c r="BO59" s="1">
        <v>229</v>
      </c>
      <c r="BP59" s="1">
        <v>238.5</v>
      </c>
      <c r="BQ59" s="1">
        <v>266.7</v>
      </c>
      <c r="BS59" s="1">
        <v>75600</v>
      </c>
      <c r="BT59" s="1">
        <v>67680</v>
      </c>
      <c r="BU59" s="1">
        <v>69600</v>
      </c>
      <c r="BV59" s="1">
        <v>77040</v>
      </c>
      <c r="BW59" s="1">
        <v>62640</v>
      </c>
      <c r="BX59" s="1">
        <v>70320</v>
      </c>
      <c r="BY59" s="1">
        <v>76080</v>
      </c>
      <c r="CA59" s="16">
        <f t="shared" si="6"/>
        <v>75031.469166666662</v>
      </c>
      <c r="CB59" s="14">
        <f t="shared" si="7"/>
        <v>161.61933333333332</v>
      </c>
      <c r="CC59" s="14">
        <f t="shared" si="8"/>
        <v>236.05183333333332</v>
      </c>
      <c r="CD59" s="12">
        <f t="shared" si="0"/>
        <v>0.68467730604365851</v>
      </c>
      <c r="CE59" s="12">
        <f t="shared" si="1"/>
        <v>0.63630496792721669</v>
      </c>
      <c r="CF59" s="12">
        <f t="shared" si="2"/>
        <v>0.43566357126260324</v>
      </c>
    </row>
    <row r="60" spans="1:84" s="1" customFormat="1">
      <c r="A60" s="1" t="s">
        <v>4</v>
      </c>
      <c r="B60" s="1" t="s">
        <v>9</v>
      </c>
      <c r="C60" s="1" t="s">
        <v>8</v>
      </c>
      <c r="D60" s="3"/>
      <c r="E60" s="2">
        <v>245.64</v>
      </c>
      <c r="F60" s="2">
        <v>187.63200000000001</v>
      </c>
      <c r="G60" s="2">
        <v>208.24799999999999</v>
      </c>
      <c r="H60" s="2">
        <v>235.03200000000001</v>
      </c>
      <c r="I60" s="2">
        <v>274.72800000000001</v>
      </c>
      <c r="J60" s="2">
        <v>168.55199999999999</v>
      </c>
      <c r="K60" s="1">
        <v>129.744</v>
      </c>
      <c r="L60" s="1">
        <v>228.648</v>
      </c>
      <c r="M60" s="1">
        <v>171.98400000000001</v>
      </c>
      <c r="N60" s="1">
        <v>173.904</v>
      </c>
      <c r="O60" s="1">
        <v>317.904</v>
      </c>
      <c r="P60" s="1">
        <v>273.52800000000002</v>
      </c>
      <c r="Q60" s="1">
        <v>162.36000000000001</v>
      </c>
      <c r="S60" s="1">
        <v>314.49599999999998</v>
      </c>
      <c r="T60" s="1">
        <v>274.56</v>
      </c>
      <c r="U60" s="1">
        <v>280.56</v>
      </c>
      <c r="V60" s="1">
        <v>309.28800000000001</v>
      </c>
      <c r="W60" s="1">
        <v>302.66399999999999</v>
      </c>
      <c r="X60" s="1">
        <v>283.65600000000001</v>
      </c>
      <c r="Y60" s="1">
        <v>288.072</v>
      </c>
      <c r="Z60" s="1">
        <v>359.88</v>
      </c>
      <c r="AA60" s="1">
        <v>215.184</v>
      </c>
      <c r="AB60" s="1">
        <v>226.92</v>
      </c>
      <c r="AC60" s="1">
        <v>352.12799999999999</v>
      </c>
      <c r="AD60" s="1">
        <v>344.52</v>
      </c>
      <c r="AE60" s="1">
        <v>333.17</v>
      </c>
      <c r="AG60" s="1">
        <v>115405.70399999995</v>
      </c>
      <c r="AH60" s="1">
        <v>109243.53599999992</v>
      </c>
      <c r="AI60" s="1">
        <v>120198.45600000005</v>
      </c>
      <c r="AJ60" s="1">
        <v>139537.84799999994</v>
      </c>
      <c r="AK60" s="1">
        <v>109515.02400000002</v>
      </c>
      <c r="AL60" s="1">
        <v>108407.11199999995</v>
      </c>
      <c r="AM60" s="1">
        <v>96903.119999999893</v>
      </c>
      <c r="AN60" s="1">
        <v>137586.74399999986</v>
      </c>
      <c r="AO60" s="1">
        <v>108443.23199999993</v>
      </c>
      <c r="AP60" s="1">
        <v>100396.63199999994</v>
      </c>
      <c r="AQ60" s="1">
        <v>131195.83199999999</v>
      </c>
      <c r="AR60" s="1">
        <v>126166.70399999997</v>
      </c>
      <c r="AS60" s="1">
        <v>86098.829999999929</v>
      </c>
      <c r="AU60" s="1">
        <v>450</v>
      </c>
      <c r="AV60" s="1">
        <v>450</v>
      </c>
      <c r="AW60" s="1">
        <v>450</v>
      </c>
      <c r="AX60" s="1">
        <v>450</v>
      </c>
      <c r="AY60" s="1">
        <v>450</v>
      </c>
      <c r="AZ60" s="1">
        <v>450</v>
      </c>
      <c r="BA60" s="1">
        <v>450</v>
      </c>
      <c r="BC60" s="1">
        <v>350.9</v>
      </c>
      <c r="BD60" s="1">
        <v>308</v>
      </c>
      <c r="BE60" s="1">
        <v>309.39999999999998</v>
      </c>
      <c r="BF60" s="1">
        <v>331.5</v>
      </c>
      <c r="BG60" s="1">
        <v>317.89999999999998</v>
      </c>
      <c r="BH60" s="1">
        <v>326.3</v>
      </c>
      <c r="BI60" s="1">
        <v>308</v>
      </c>
      <c r="BK60" s="1">
        <v>336</v>
      </c>
      <c r="BL60" s="1">
        <v>308</v>
      </c>
      <c r="BM60" s="1">
        <v>309.39999999999998</v>
      </c>
      <c r="BN60" s="1">
        <v>331.5</v>
      </c>
      <c r="BO60" s="1">
        <v>317.89999999999998</v>
      </c>
      <c r="BP60" s="1">
        <v>299.3</v>
      </c>
      <c r="BQ60" s="1">
        <v>308</v>
      </c>
      <c r="BS60" s="1">
        <v>117440</v>
      </c>
      <c r="BT60" s="1">
        <v>100480</v>
      </c>
      <c r="BU60" s="1">
        <v>130080</v>
      </c>
      <c r="BV60" s="1">
        <v>131840</v>
      </c>
      <c r="BW60" s="1">
        <v>122080</v>
      </c>
      <c r="BX60" s="1">
        <v>90080</v>
      </c>
      <c r="BY60" s="1">
        <v>113280</v>
      </c>
      <c r="CA60" s="16">
        <f t="shared" si="6"/>
        <v>114474.42249999994</v>
      </c>
      <c r="CB60" s="14">
        <f t="shared" si="7"/>
        <v>211.02199999999996</v>
      </c>
      <c r="CC60" s="14">
        <f t="shared" si="8"/>
        <v>297.55016666666671</v>
      </c>
      <c r="CD60" s="12">
        <f t="shared" si="0"/>
        <v>0.7091980567982652</v>
      </c>
      <c r="CE60" s="12">
        <f t="shared" si="1"/>
        <v>0.74352555722655156</v>
      </c>
      <c r="CF60" s="12">
        <f t="shared" si="2"/>
        <v>0.52730688036491769</v>
      </c>
    </row>
    <row r="61" spans="1:84" s="1" customFormat="1">
      <c r="A61" s="1" t="s">
        <v>4</v>
      </c>
      <c r="B61" s="1" t="s">
        <v>9</v>
      </c>
      <c r="C61" s="1" t="s">
        <v>8</v>
      </c>
      <c r="D61" s="3"/>
      <c r="E61" s="2">
        <v>130.01400000000001</v>
      </c>
      <c r="F61" s="2">
        <v>246.88800000000001</v>
      </c>
      <c r="G61" s="2">
        <v>186.53399999999999</v>
      </c>
      <c r="H61" s="2">
        <v>200.48400000000001</v>
      </c>
      <c r="I61" s="2">
        <v>257.45400000000001</v>
      </c>
      <c r="J61" s="2">
        <v>213.678</v>
      </c>
      <c r="K61" s="1">
        <v>136.00800000000001</v>
      </c>
      <c r="L61" s="1">
        <v>148.41</v>
      </c>
      <c r="M61" s="1">
        <v>107.208</v>
      </c>
      <c r="N61" s="1">
        <v>98.135999999999996</v>
      </c>
      <c r="O61" s="1">
        <v>173.86199999999999</v>
      </c>
      <c r="P61" s="1">
        <v>159.15600000000001</v>
      </c>
      <c r="Q61" s="1">
        <v>92.52</v>
      </c>
      <c r="S61" s="1">
        <v>391.32</v>
      </c>
      <c r="T61" s="1">
        <v>406.08</v>
      </c>
      <c r="U61" s="1">
        <v>429.62400000000002</v>
      </c>
      <c r="V61" s="1">
        <v>461.80799999999999</v>
      </c>
      <c r="W61" s="1">
        <v>322.70400000000001</v>
      </c>
      <c r="X61" s="1">
        <v>314.47800000000001</v>
      </c>
      <c r="Y61" s="1">
        <v>280.584</v>
      </c>
      <c r="Z61" s="1">
        <v>277.452</v>
      </c>
      <c r="AA61" s="1">
        <v>130.35599999999999</v>
      </c>
      <c r="AB61" s="1">
        <v>130.554</v>
      </c>
      <c r="AC61" s="1">
        <v>255.24</v>
      </c>
      <c r="AD61" s="1">
        <v>280.56599999999997</v>
      </c>
      <c r="AE61" s="1">
        <v>273.17</v>
      </c>
      <c r="AG61" s="1">
        <v>109955.03399999985</v>
      </c>
      <c r="AH61" s="1">
        <v>128087.82000000011</v>
      </c>
      <c r="AI61" s="1">
        <v>126088.02000000009</v>
      </c>
      <c r="AJ61" s="1">
        <v>130799.46600000006</v>
      </c>
      <c r="AK61" s="1">
        <v>98496.449999999983</v>
      </c>
      <c r="AL61" s="1">
        <v>107470.90800000016</v>
      </c>
      <c r="AM61" s="1">
        <v>91410.336000000054</v>
      </c>
      <c r="AN61" s="1">
        <v>91331.567999999897</v>
      </c>
      <c r="AO61" s="1">
        <v>71649.126000000033</v>
      </c>
      <c r="AP61" s="1">
        <v>71481.671999999919</v>
      </c>
      <c r="AQ61" s="1">
        <v>88593.749999999942</v>
      </c>
      <c r="AR61" s="1">
        <v>87880.518000000011</v>
      </c>
      <c r="AS61" s="1">
        <v>66372.08</v>
      </c>
      <c r="AU61" s="1">
        <v>479.1</v>
      </c>
      <c r="AV61" s="1">
        <v>479.1</v>
      </c>
      <c r="AW61" s="1">
        <v>481.6</v>
      </c>
      <c r="AX61" s="1">
        <v>499</v>
      </c>
      <c r="AY61" s="1">
        <v>499</v>
      </c>
      <c r="AZ61" s="1">
        <v>499</v>
      </c>
      <c r="BA61" s="1">
        <v>499</v>
      </c>
      <c r="BC61" s="1">
        <v>325.89999999999998</v>
      </c>
      <c r="BD61" s="1">
        <v>428.5</v>
      </c>
      <c r="BE61" s="1">
        <v>481.6</v>
      </c>
      <c r="BF61" s="1">
        <v>499</v>
      </c>
      <c r="BG61" s="1">
        <v>348.1</v>
      </c>
      <c r="BH61" s="1">
        <v>360.8</v>
      </c>
      <c r="BI61" s="1">
        <v>348</v>
      </c>
      <c r="BK61" s="1">
        <v>325.89999999999998</v>
      </c>
      <c r="BL61" s="1">
        <v>420.2</v>
      </c>
      <c r="BM61" s="1">
        <v>481.6</v>
      </c>
      <c r="BN61" s="1">
        <v>499</v>
      </c>
      <c r="BO61" s="1">
        <v>348.1</v>
      </c>
      <c r="BP61" s="1">
        <v>360.8</v>
      </c>
      <c r="BQ61" s="1">
        <v>348</v>
      </c>
      <c r="BS61" s="1">
        <v>101880</v>
      </c>
      <c r="BT61" s="1">
        <v>116400</v>
      </c>
      <c r="BU61" s="1">
        <v>142560</v>
      </c>
      <c r="BV61" s="1">
        <v>124800</v>
      </c>
      <c r="BW61" s="1">
        <v>110160</v>
      </c>
      <c r="BX61" s="1">
        <v>87360</v>
      </c>
      <c r="BY61" s="1">
        <v>110280</v>
      </c>
      <c r="CA61" s="16">
        <f t="shared" si="6"/>
        <v>96638.476166666675</v>
      </c>
      <c r="CB61" s="14">
        <f t="shared" si="7"/>
        <v>168.36150000000001</v>
      </c>
      <c r="CC61" s="14">
        <f t="shared" si="8"/>
        <v>296.88466666666659</v>
      </c>
      <c r="CD61" s="12">
        <f t="shared" si="0"/>
        <v>0.56709395567751353</v>
      </c>
      <c r="CE61" s="12">
        <f t="shared" si="1"/>
        <v>0.78672411307527801</v>
      </c>
      <c r="CF61" s="12">
        <f t="shared" si="2"/>
        <v>0.44614648931074286</v>
      </c>
    </row>
    <row r="62" spans="1:84" s="1" customFormat="1">
      <c r="A62" s="1" t="s">
        <v>4</v>
      </c>
      <c r="B62" s="1" t="s">
        <v>9</v>
      </c>
      <c r="C62" s="1" t="s">
        <v>8</v>
      </c>
      <c r="D62" s="3"/>
      <c r="E62" s="2">
        <v>99.75</v>
      </c>
      <c r="F62" s="2">
        <v>204.15</v>
      </c>
      <c r="G62" s="2">
        <v>200.73</v>
      </c>
      <c r="H62" s="2">
        <v>225.63</v>
      </c>
      <c r="I62" s="2">
        <v>269.31</v>
      </c>
      <c r="J62" s="2">
        <v>220.08</v>
      </c>
      <c r="K62" s="1">
        <v>152.94</v>
      </c>
      <c r="L62" s="1">
        <v>122.76</v>
      </c>
      <c r="M62" s="1">
        <v>118.08</v>
      </c>
      <c r="N62" s="1">
        <v>119.64</v>
      </c>
      <c r="O62" s="1">
        <v>144.41999999999999</v>
      </c>
      <c r="P62" s="1">
        <v>140.88</v>
      </c>
      <c r="Q62" s="1">
        <v>108.06</v>
      </c>
      <c r="S62" s="1">
        <v>282.69</v>
      </c>
      <c r="T62" s="1">
        <v>305.73</v>
      </c>
      <c r="U62" s="1">
        <v>316.62</v>
      </c>
      <c r="V62" s="1">
        <v>424.08</v>
      </c>
      <c r="W62" s="1">
        <v>343.47</v>
      </c>
      <c r="X62" s="1">
        <v>320.82</v>
      </c>
      <c r="Y62" s="1">
        <v>317.33999999999997</v>
      </c>
      <c r="Z62" s="1">
        <v>244.08</v>
      </c>
      <c r="AA62" s="1">
        <v>174.72</v>
      </c>
      <c r="AB62" s="1">
        <v>137.49</v>
      </c>
      <c r="AC62" s="1">
        <v>212.52</v>
      </c>
      <c r="AD62" s="1">
        <v>209.28</v>
      </c>
      <c r="AE62" s="1">
        <v>252.96</v>
      </c>
      <c r="AG62" s="1">
        <v>82308.80999999991</v>
      </c>
      <c r="AH62" s="1">
        <v>112734.38999999993</v>
      </c>
      <c r="AI62" s="1">
        <v>122133.71999999996</v>
      </c>
      <c r="AJ62" s="1">
        <v>132907.91999999995</v>
      </c>
      <c r="AK62" s="1">
        <v>107404.92000000003</v>
      </c>
      <c r="AL62" s="1">
        <v>119925.06000000001</v>
      </c>
      <c r="AM62" s="1">
        <v>104110.64999999992</v>
      </c>
      <c r="AN62" s="1">
        <v>94342.260000000038</v>
      </c>
      <c r="AO62" s="1">
        <v>78110.490000000049</v>
      </c>
      <c r="AP62" s="1">
        <v>72946.650000000052</v>
      </c>
      <c r="AQ62" s="1">
        <v>83257.049999999959</v>
      </c>
      <c r="AR62" s="1">
        <v>86415.689999999842</v>
      </c>
      <c r="AS62" s="1">
        <v>91912.01999999999</v>
      </c>
      <c r="AU62" s="1">
        <v>475</v>
      </c>
      <c r="AV62" s="1">
        <v>475</v>
      </c>
      <c r="AW62" s="1">
        <v>475</v>
      </c>
      <c r="AX62" s="1">
        <v>475</v>
      </c>
      <c r="AY62" s="1">
        <v>475</v>
      </c>
      <c r="AZ62" s="1">
        <v>475</v>
      </c>
      <c r="BA62" s="1">
        <v>475</v>
      </c>
      <c r="BC62" s="1">
        <v>268.10000000000002</v>
      </c>
      <c r="BD62" s="1">
        <v>340.4</v>
      </c>
      <c r="BE62" s="1">
        <v>368.8</v>
      </c>
      <c r="BF62" s="1">
        <v>385.3</v>
      </c>
      <c r="BG62" s="1">
        <v>472.8</v>
      </c>
      <c r="BH62" s="1">
        <v>338.8</v>
      </c>
      <c r="BI62" s="1">
        <v>352.3</v>
      </c>
      <c r="BK62" s="1">
        <v>268.10000000000002</v>
      </c>
      <c r="BL62" s="1">
        <v>340.4</v>
      </c>
      <c r="BM62" s="1">
        <v>368.8</v>
      </c>
      <c r="BN62" s="1">
        <v>385.3</v>
      </c>
      <c r="BO62" s="1">
        <v>472.8</v>
      </c>
      <c r="BP62" s="1">
        <v>338.8</v>
      </c>
      <c r="BQ62" s="1">
        <v>352.3</v>
      </c>
      <c r="BS62" s="1">
        <v>80400</v>
      </c>
      <c r="BT62" s="1">
        <v>90600</v>
      </c>
      <c r="BU62" s="1">
        <v>118400</v>
      </c>
      <c r="BV62" s="1">
        <v>131800</v>
      </c>
      <c r="BW62" s="1">
        <v>124000</v>
      </c>
      <c r="BX62" s="1">
        <v>105200</v>
      </c>
      <c r="BY62" s="1">
        <v>105600</v>
      </c>
      <c r="CA62" s="16">
        <f t="shared" si="6"/>
        <v>100516.73499999999</v>
      </c>
      <c r="CB62" s="14">
        <f t="shared" si="7"/>
        <v>168.89</v>
      </c>
      <c r="CC62" s="14">
        <f t="shared" si="8"/>
        <v>271.59249999999997</v>
      </c>
      <c r="CD62" s="12">
        <f t="shared" si="0"/>
        <v>0.6218507506650589</v>
      </c>
      <c r="CE62" s="12">
        <f t="shared" si="1"/>
        <v>0.81573596869082232</v>
      </c>
      <c r="CF62" s="12">
        <f t="shared" si="2"/>
        <v>0.5072660244748769</v>
      </c>
    </row>
    <row r="63" spans="1:84" s="1" customFormat="1">
      <c r="A63" s="1" t="s">
        <v>4</v>
      </c>
      <c r="B63" s="1" t="s">
        <v>9</v>
      </c>
      <c r="C63" s="1" t="s">
        <v>8</v>
      </c>
      <c r="D63" s="3"/>
      <c r="E63" s="2">
        <v>156.19499999999999</v>
      </c>
      <c r="F63" s="2">
        <v>209.79</v>
      </c>
      <c r="G63" s="2">
        <v>158.08500000000001</v>
      </c>
      <c r="H63" s="2">
        <v>209.97</v>
      </c>
      <c r="I63" s="2">
        <v>212.625</v>
      </c>
      <c r="J63" s="2">
        <v>214.47</v>
      </c>
      <c r="K63" s="1">
        <v>118.215</v>
      </c>
      <c r="L63" s="1">
        <v>150.84</v>
      </c>
      <c r="M63" s="1">
        <v>85.905000000000001</v>
      </c>
      <c r="N63" s="1">
        <v>113.4</v>
      </c>
      <c r="O63" s="1">
        <v>192.87</v>
      </c>
      <c r="P63" s="1">
        <v>190.89</v>
      </c>
      <c r="Q63" s="1">
        <v>130.28</v>
      </c>
      <c r="S63" s="1">
        <v>258.75</v>
      </c>
      <c r="T63" s="1">
        <v>239.89500000000001</v>
      </c>
      <c r="U63" s="1">
        <v>234.54</v>
      </c>
      <c r="V63" s="1">
        <v>252.58500000000001</v>
      </c>
      <c r="W63" s="1">
        <v>240.61500000000001</v>
      </c>
      <c r="X63" s="1">
        <v>245.88</v>
      </c>
      <c r="Y63" s="1">
        <v>247.005</v>
      </c>
      <c r="Z63" s="1">
        <v>246.73500000000001</v>
      </c>
      <c r="AA63" s="1">
        <v>167.13</v>
      </c>
      <c r="AB63" s="1">
        <v>126.22499999999999</v>
      </c>
      <c r="AC63" s="1">
        <v>259.56</v>
      </c>
      <c r="AD63" s="1">
        <v>294.12</v>
      </c>
      <c r="AE63" s="1">
        <v>249.93</v>
      </c>
      <c r="AG63" s="1">
        <v>95320.800000000017</v>
      </c>
      <c r="AH63" s="1">
        <v>87474.059999999823</v>
      </c>
      <c r="AI63" s="1">
        <v>91660.27499999998</v>
      </c>
      <c r="AJ63" s="1">
        <v>103270.54500000006</v>
      </c>
      <c r="AK63" s="1">
        <v>84265.47000000003</v>
      </c>
      <c r="AL63" s="1">
        <v>89775.360000000117</v>
      </c>
      <c r="AM63" s="1">
        <v>80049.375000000015</v>
      </c>
      <c r="AN63" s="1">
        <v>84196.620000000068</v>
      </c>
      <c r="AO63" s="1">
        <v>60376.23</v>
      </c>
      <c r="AP63" s="1">
        <v>57711.96</v>
      </c>
      <c r="AQ63" s="1">
        <v>77186.250000000029</v>
      </c>
      <c r="AR63" s="1">
        <v>91269.99</v>
      </c>
      <c r="AS63" s="1">
        <v>84396.080000000031</v>
      </c>
      <c r="AU63" s="1">
        <v>364.1</v>
      </c>
      <c r="AV63" s="1">
        <v>364.1</v>
      </c>
      <c r="AW63" s="1">
        <v>364.1</v>
      </c>
      <c r="AX63" s="1">
        <v>347.2</v>
      </c>
      <c r="AY63" s="1">
        <v>326.2</v>
      </c>
      <c r="AZ63" s="1">
        <v>326.2</v>
      </c>
      <c r="BA63" s="1">
        <v>326.2</v>
      </c>
      <c r="BC63" s="1">
        <v>277.7</v>
      </c>
      <c r="BD63" s="1">
        <v>271.8</v>
      </c>
      <c r="BE63" s="1">
        <v>262.8</v>
      </c>
      <c r="BF63" s="1">
        <v>289.8</v>
      </c>
      <c r="BG63" s="1">
        <v>263.2</v>
      </c>
      <c r="BH63" s="1">
        <v>263.2</v>
      </c>
      <c r="BI63" s="1">
        <v>254.7</v>
      </c>
      <c r="BK63" s="1">
        <v>261.2</v>
      </c>
      <c r="BL63" s="1">
        <v>271.8</v>
      </c>
      <c r="BM63" s="1">
        <v>262.8</v>
      </c>
      <c r="BN63" s="1">
        <v>289.8</v>
      </c>
      <c r="BO63" s="1">
        <v>263.2</v>
      </c>
      <c r="BP63" s="1">
        <v>263.2</v>
      </c>
      <c r="BQ63" s="1">
        <v>254.7</v>
      </c>
      <c r="BS63" s="1">
        <v>86400</v>
      </c>
      <c r="BT63" s="1">
        <v>89100</v>
      </c>
      <c r="BU63" s="1">
        <v>95700</v>
      </c>
      <c r="BV63" s="1">
        <v>96300</v>
      </c>
      <c r="BW63" s="1">
        <v>88200</v>
      </c>
      <c r="BX63" s="1">
        <v>86400</v>
      </c>
      <c r="BY63" s="1">
        <v>92400</v>
      </c>
      <c r="CA63" s="16">
        <f t="shared" si="6"/>
        <v>82636.017916666679</v>
      </c>
      <c r="CB63" s="14">
        <f t="shared" si="7"/>
        <v>165.61166666666665</v>
      </c>
      <c r="CC63" s="14">
        <f t="shared" si="8"/>
        <v>233.68499999999997</v>
      </c>
      <c r="CD63" s="12">
        <f t="shared" si="0"/>
        <v>0.70869617932972451</v>
      </c>
      <c r="CE63" s="12">
        <f t="shared" si="1"/>
        <v>0.68390161297217544</v>
      </c>
      <c r="CF63" s="12">
        <f t="shared" si="2"/>
        <v>0.48467846015081673</v>
      </c>
    </row>
    <row r="64" spans="1:84" s="1" customFormat="1">
      <c r="A64" s="1" t="s">
        <v>4</v>
      </c>
      <c r="B64" s="1" t="s">
        <v>9</v>
      </c>
      <c r="C64" s="1" t="s">
        <v>8</v>
      </c>
      <c r="D64" s="3"/>
      <c r="E64" s="2">
        <v>202.95</v>
      </c>
      <c r="F64" s="2">
        <v>357.72</v>
      </c>
      <c r="G64" s="2">
        <v>464.04</v>
      </c>
      <c r="H64" s="2">
        <v>521.88</v>
      </c>
      <c r="I64" s="2">
        <v>298.92</v>
      </c>
      <c r="J64" s="2">
        <v>284.25</v>
      </c>
      <c r="K64" s="1">
        <v>221.31</v>
      </c>
      <c r="L64" s="1">
        <v>195.9</v>
      </c>
      <c r="M64" s="1">
        <v>144.72</v>
      </c>
      <c r="N64" s="1">
        <v>164.97</v>
      </c>
      <c r="O64" s="1">
        <v>265.26</v>
      </c>
      <c r="P64" s="1">
        <v>241.65</v>
      </c>
      <c r="Q64" s="1">
        <v>128.43</v>
      </c>
      <c r="S64" s="1">
        <v>439.56</v>
      </c>
      <c r="T64" s="1">
        <v>502.32</v>
      </c>
      <c r="U64" s="1">
        <v>534.69000000000005</v>
      </c>
      <c r="V64" s="1">
        <v>703.23</v>
      </c>
      <c r="W64" s="1">
        <v>486.24</v>
      </c>
      <c r="X64" s="1">
        <v>433.41</v>
      </c>
      <c r="Y64" s="1">
        <v>353.46</v>
      </c>
      <c r="Z64" s="1">
        <v>340.89</v>
      </c>
      <c r="AA64" s="1">
        <v>217.62</v>
      </c>
      <c r="AB64" s="1">
        <v>210.78</v>
      </c>
      <c r="AC64" s="1">
        <v>340.35</v>
      </c>
      <c r="AD64" s="1">
        <v>356.46</v>
      </c>
      <c r="AE64" s="1">
        <v>314.16000000000003</v>
      </c>
      <c r="AG64" s="1">
        <v>140534.88000000003</v>
      </c>
      <c r="AH64" s="1">
        <v>182088.96000000011</v>
      </c>
      <c r="AI64" s="1">
        <v>214828.67999999982</v>
      </c>
      <c r="AJ64" s="1">
        <v>233160.30000000008</v>
      </c>
      <c r="AK64" s="1">
        <v>140321.58000000002</v>
      </c>
      <c r="AL64" s="1">
        <v>149274.48000000007</v>
      </c>
      <c r="AM64" s="1">
        <v>131837.94000000009</v>
      </c>
      <c r="AN64" s="1">
        <v>124902.05999999995</v>
      </c>
      <c r="AO64" s="1">
        <v>92917.469999999841</v>
      </c>
      <c r="AP64" s="1">
        <v>96013.649999999951</v>
      </c>
      <c r="AQ64" s="1">
        <v>114984.12000000011</v>
      </c>
      <c r="AR64" s="1">
        <v>110645.01000000004</v>
      </c>
      <c r="AS64" s="1">
        <v>110270.25000000009</v>
      </c>
      <c r="AU64" s="1">
        <v>609.5</v>
      </c>
      <c r="AV64" s="1">
        <v>609.5</v>
      </c>
      <c r="AW64" s="1">
        <v>609.5</v>
      </c>
      <c r="AX64" s="1">
        <v>741.6</v>
      </c>
      <c r="AY64" s="1">
        <v>741.6</v>
      </c>
      <c r="AZ64" s="1">
        <v>741.6</v>
      </c>
      <c r="BA64" s="1">
        <v>741.6</v>
      </c>
      <c r="BC64" s="1">
        <v>429.6</v>
      </c>
      <c r="BD64" s="1">
        <v>521.9</v>
      </c>
      <c r="BE64" s="1">
        <v>571.1</v>
      </c>
      <c r="BF64" s="1">
        <v>741.6</v>
      </c>
      <c r="BG64" s="1">
        <v>544.20000000000005</v>
      </c>
      <c r="BH64" s="1">
        <v>443.4</v>
      </c>
      <c r="BI64" s="1">
        <v>409.8</v>
      </c>
      <c r="BK64" s="1">
        <v>379</v>
      </c>
      <c r="BL64" s="1">
        <v>521.9</v>
      </c>
      <c r="BM64" s="1">
        <v>571.1</v>
      </c>
      <c r="BN64" s="1">
        <v>741.6</v>
      </c>
      <c r="BO64" s="1">
        <v>544.20000000000005</v>
      </c>
      <c r="BP64" s="1">
        <v>434.2</v>
      </c>
      <c r="BQ64" s="1">
        <v>409.8</v>
      </c>
      <c r="BS64" s="1">
        <v>125400</v>
      </c>
      <c r="BT64" s="1">
        <v>149200</v>
      </c>
      <c r="BU64" s="1">
        <v>202000</v>
      </c>
      <c r="BV64" s="1">
        <v>243000</v>
      </c>
      <c r="BW64" s="1">
        <v>190400</v>
      </c>
      <c r="BX64" s="1">
        <v>139800</v>
      </c>
      <c r="BY64" s="1">
        <v>139200</v>
      </c>
      <c r="CA64" s="16">
        <f t="shared" si="6"/>
        <v>141770.375</v>
      </c>
      <c r="CB64" s="14">
        <f t="shared" si="7"/>
        <v>274.08749999999992</v>
      </c>
      <c r="CC64" s="14">
        <f t="shared" si="8"/>
        <v>399.46749999999997</v>
      </c>
      <c r="CD64" s="12">
        <f t="shared" si="0"/>
        <v>0.68613216344258277</v>
      </c>
      <c r="CE64" s="12">
        <f t="shared" si="1"/>
        <v>0.70894318688247071</v>
      </c>
      <c r="CF64" s="12">
        <f t="shared" si="2"/>
        <v>0.48642872257354891</v>
      </c>
    </row>
    <row r="65" spans="1:84" s="1" customFormat="1">
      <c r="A65" s="1" t="s">
        <v>4</v>
      </c>
      <c r="B65" s="1" t="s">
        <v>9</v>
      </c>
      <c r="C65" s="1" t="s">
        <v>8</v>
      </c>
      <c r="D65" s="3"/>
      <c r="E65" s="2">
        <v>146.76</v>
      </c>
      <c r="F65" s="2">
        <v>264.38400000000001</v>
      </c>
      <c r="G65" s="2">
        <v>285.24</v>
      </c>
      <c r="H65" s="2">
        <v>327.60000000000002</v>
      </c>
      <c r="I65" s="2">
        <v>293.06400000000002</v>
      </c>
      <c r="J65" s="2">
        <v>245.78399999999999</v>
      </c>
      <c r="K65" s="1">
        <v>171.45599999999999</v>
      </c>
      <c r="L65" s="1">
        <v>147.048</v>
      </c>
      <c r="M65" s="1">
        <v>140.61600000000001</v>
      </c>
      <c r="N65" s="1">
        <v>140.49600000000001</v>
      </c>
      <c r="O65" s="1">
        <v>196.70400000000001</v>
      </c>
      <c r="P65" s="1">
        <v>163.24799999999999</v>
      </c>
      <c r="Q65" s="1">
        <v>115.68</v>
      </c>
      <c r="S65" s="1">
        <v>289.392</v>
      </c>
      <c r="T65" s="1">
        <v>306.60000000000002</v>
      </c>
      <c r="U65" s="1">
        <v>331.2</v>
      </c>
      <c r="V65" s="1">
        <v>390.048</v>
      </c>
      <c r="W65" s="1">
        <v>341.88</v>
      </c>
      <c r="X65" s="1">
        <v>316.15199999999999</v>
      </c>
      <c r="Y65" s="1">
        <v>265.08</v>
      </c>
      <c r="Z65" s="1">
        <v>239.184</v>
      </c>
      <c r="AA65" s="1">
        <v>187.96799999999999</v>
      </c>
      <c r="AB65" s="1">
        <v>157.34399999999999</v>
      </c>
      <c r="AC65" s="1">
        <v>250.2</v>
      </c>
      <c r="AD65" s="1">
        <v>251.73599999999999</v>
      </c>
      <c r="AE65" s="1">
        <v>292.18</v>
      </c>
      <c r="AG65" s="1">
        <v>104090.68799999994</v>
      </c>
      <c r="AH65" s="1">
        <v>120162.696</v>
      </c>
      <c r="AI65" s="1">
        <v>153614.92799999999</v>
      </c>
      <c r="AJ65" s="1">
        <v>176464.32000000009</v>
      </c>
      <c r="AK65" s="1">
        <v>117417.07199999996</v>
      </c>
      <c r="AL65" s="1">
        <v>126621.81599999996</v>
      </c>
      <c r="AM65" s="1">
        <v>91659.816000000064</v>
      </c>
      <c r="AN65" s="1">
        <v>94880.592000000106</v>
      </c>
      <c r="AO65" s="1">
        <v>81837.072</v>
      </c>
      <c r="AP65" s="1">
        <v>81253.920000000013</v>
      </c>
      <c r="AQ65" s="1">
        <v>95952.144</v>
      </c>
      <c r="AR65" s="1">
        <v>85755.527999999904</v>
      </c>
      <c r="AS65" s="1">
        <v>94169.080000000016</v>
      </c>
      <c r="AU65" s="1">
        <v>446</v>
      </c>
      <c r="AV65" s="1">
        <v>446</v>
      </c>
      <c r="AW65" s="1">
        <v>446</v>
      </c>
      <c r="AX65" s="1">
        <v>446</v>
      </c>
      <c r="AY65" s="1">
        <v>437</v>
      </c>
      <c r="AZ65" s="1">
        <v>437</v>
      </c>
      <c r="BA65" s="1">
        <v>437</v>
      </c>
      <c r="BC65" s="1">
        <v>275.60000000000002</v>
      </c>
      <c r="BD65" s="1">
        <v>321.39999999999998</v>
      </c>
      <c r="BE65" s="1">
        <v>337.1</v>
      </c>
      <c r="BF65" s="1">
        <v>401.9</v>
      </c>
      <c r="BG65" s="1">
        <v>437</v>
      </c>
      <c r="BH65" s="1">
        <v>363.6</v>
      </c>
      <c r="BI65" s="1">
        <v>351.8</v>
      </c>
      <c r="BK65" s="1">
        <v>244.7</v>
      </c>
      <c r="BL65" s="1">
        <v>321.39999999999998</v>
      </c>
      <c r="BM65" s="1">
        <v>337.1</v>
      </c>
      <c r="BN65" s="1">
        <v>383.8</v>
      </c>
      <c r="BO65" s="1">
        <v>437</v>
      </c>
      <c r="BP65" s="1">
        <v>363.6</v>
      </c>
      <c r="BQ65" s="1">
        <v>351.8</v>
      </c>
      <c r="BS65" s="1">
        <v>98720</v>
      </c>
      <c r="BT65" s="1">
        <v>98720</v>
      </c>
      <c r="BU65" s="1">
        <v>124800</v>
      </c>
      <c r="BV65" s="1">
        <v>188960</v>
      </c>
      <c r="BW65" s="1">
        <v>151040</v>
      </c>
      <c r="BX65" s="1">
        <v>110880</v>
      </c>
      <c r="BY65" s="1">
        <v>112000</v>
      </c>
      <c r="CA65" s="16">
        <f t="shared" si="6"/>
        <v>109982.41533333335</v>
      </c>
      <c r="CB65" s="14">
        <f t="shared" si="7"/>
        <v>207.61</v>
      </c>
      <c r="CC65" s="14">
        <f t="shared" si="8"/>
        <v>277.46433333333329</v>
      </c>
      <c r="CD65" s="12">
        <f t="shared" si="0"/>
        <v>0.74824031437073613</v>
      </c>
      <c r="CE65" s="12">
        <f t="shared" si="1"/>
        <v>0.7260895046901088</v>
      </c>
      <c r="CF65" s="12">
        <f t="shared" si="2"/>
        <v>0.54328943925061901</v>
      </c>
    </row>
    <row r="66" spans="1:84" s="1" customFormat="1">
      <c r="A66" s="1" t="s">
        <v>4</v>
      </c>
      <c r="B66" s="1" t="s">
        <v>9</v>
      </c>
      <c r="C66" s="1" t="s">
        <v>8</v>
      </c>
      <c r="D66" s="3"/>
      <c r="E66" s="2">
        <v>135.09</v>
      </c>
      <c r="F66" s="2">
        <v>187.51499999999999</v>
      </c>
      <c r="G66" s="2">
        <v>187.92</v>
      </c>
      <c r="H66" s="2">
        <v>184.36500000000001</v>
      </c>
      <c r="I66" s="2">
        <v>270.13499999999999</v>
      </c>
      <c r="J66" s="2">
        <v>225.81</v>
      </c>
      <c r="K66" s="1">
        <v>173.565</v>
      </c>
      <c r="L66" s="1">
        <v>168.435</v>
      </c>
      <c r="M66" s="1">
        <v>111.105</v>
      </c>
      <c r="N66" s="1">
        <v>123.57</v>
      </c>
      <c r="O66" s="1">
        <v>249.21</v>
      </c>
      <c r="P66" s="1">
        <v>227.655</v>
      </c>
      <c r="Q66" s="1">
        <v>199.8</v>
      </c>
      <c r="S66" s="1">
        <v>270.495</v>
      </c>
      <c r="T66" s="1">
        <v>238.32</v>
      </c>
      <c r="U66" s="1">
        <v>265.77</v>
      </c>
      <c r="V66" s="1">
        <v>336.78</v>
      </c>
      <c r="W66" s="1">
        <v>310.58999999999997</v>
      </c>
      <c r="X66" s="1">
        <v>289.39499999999998</v>
      </c>
      <c r="Y66" s="1">
        <v>312.39</v>
      </c>
      <c r="Z66" s="1">
        <v>279.40499999999997</v>
      </c>
      <c r="AA66" s="1">
        <v>198.72</v>
      </c>
      <c r="AB66" s="1">
        <v>123.75</v>
      </c>
      <c r="AC66" s="1">
        <v>318.10500000000002</v>
      </c>
      <c r="AD66" s="1">
        <v>347.53500000000003</v>
      </c>
      <c r="AE66" s="1">
        <v>348.39</v>
      </c>
      <c r="AG66" s="1">
        <v>81066.554999999964</v>
      </c>
      <c r="AH66" s="1">
        <v>86719.409999999945</v>
      </c>
      <c r="AI66" s="1">
        <v>116171.68499999992</v>
      </c>
      <c r="AJ66" s="1">
        <v>153991.21499999988</v>
      </c>
      <c r="AK66" s="1">
        <v>127932.25499999993</v>
      </c>
      <c r="AL66" s="1">
        <v>131795.64000000004</v>
      </c>
      <c r="AM66" s="1">
        <v>117534.69000000006</v>
      </c>
      <c r="AN66" s="1">
        <v>114198.21</v>
      </c>
      <c r="AO66" s="1">
        <v>75229.380000000121</v>
      </c>
      <c r="AP66" s="1">
        <v>63569.699999999946</v>
      </c>
      <c r="AQ66" s="1">
        <v>137953.21500000008</v>
      </c>
      <c r="AR66" s="1">
        <v>125381.65500000004</v>
      </c>
      <c r="AS66" s="1">
        <v>148640.67000000013</v>
      </c>
      <c r="AU66" s="1">
        <v>410</v>
      </c>
      <c r="AV66" s="1">
        <v>410</v>
      </c>
      <c r="AW66" s="1">
        <v>410</v>
      </c>
      <c r="AX66" s="1">
        <v>410</v>
      </c>
      <c r="AY66" s="1">
        <v>410</v>
      </c>
      <c r="AZ66" s="1">
        <v>410</v>
      </c>
      <c r="BA66" s="1">
        <v>410</v>
      </c>
      <c r="BC66" s="1">
        <v>256.7</v>
      </c>
      <c r="BD66" s="1">
        <v>283.5</v>
      </c>
      <c r="BE66" s="1">
        <v>287.60000000000002</v>
      </c>
      <c r="BF66" s="1">
        <v>366.1</v>
      </c>
      <c r="BG66" s="1">
        <v>338.6</v>
      </c>
      <c r="BH66" s="1">
        <v>323.10000000000002</v>
      </c>
      <c r="BI66" s="1">
        <v>306.39999999999998</v>
      </c>
      <c r="BK66" s="1">
        <v>256.7</v>
      </c>
      <c r="BL66" s="1">
        <v>283.5</v>
      </c>
      <c r="BM66" s="1">
        <v>287.60000000000002</v>
      </c>
      <c r="BN66" s="1">
        <v>366.1</v>
      </c>
      <c r="BO66" s="1">
        <v>338.6</v>
      </c>
      <c r="BP66" s="1">
        <v>323.10000000000002</v>
      </c>
      <c r="BQ66" s="1">
        <v>306.39999999999998</v>
      </c>
      <c r="BS66" s="1">
        <v>83400</v>
      </c>
      <c r="BT66" s="1">
        <v>71100</v>
      </c>
      <c r="BU66" s="1">
        <v>118800</v>
      </c>
      <c r="BV66" s="1">
        <v>132900</v>
      </c>
      <c r="BW66" s="1">
        <v>152100</v>
      </c>
      <c r="BX66" s="1">
        <v>125100</v>
      </c>
      <c r="BY66" s="1">
        <v>115200</v>
      </c>
      <c r="CA66" s="16">
        <f t="shared" si="6"/>
        <v>116593.14375</v>
      </c>
      <c r="CB66" s="14">
        <f t="shared" si="7"/>
        <v>192.42375000000001</v>
      </c>
      <c r="CC66" s="14">
        <f t="shared" si="8"/>
        <v>280.76249999999999</v>
      </c>
      <c r="CD66" s="12">
        <f t="shared" si="0"/>
        <v>0.68536129290770675</v>
      </c>
      <c r="CE66" s="12">
        <f t="shared" si="1"/>
        <v>0.83048064087073459</v>
      </c>
      <c r="CF66" s="12">
        <f t="shared" si="2"/>
        <v>0.56917928576198751</v>
      </c>
    </row>
    <row r="67" spans="1:84" s="1" customFormat="1">
      <c r="A67" s="1" t="s">
        <v>4</v>
      </c>
      <c r="B67" s="1" t="s">
        <v>9</v>
      </c>
      <c r="C67" s="1" t="s">
        <v>8</v>
      </c>
      <c r="D67" s="3"/>
      <c r="E67" s="2">
        <v>157.5</v>
      </c>
      <c r="F67" s="2">
        <v>372.69</v>
      </c>
      <c r="G67" s="2">
        <v>414.6</v>
      </c>
      <c r="H67" s="2">
        <v>470.73</v>
      </c>
      <c r="I67" s="2">
        <v>429.51</v>
      </c>
      <c r="J67" s="2">
        <v>386.88</v>
      </c>
      <c r="K67" s="1">
        <v>284.31</v>
      </c>
      <c r="L67" s="1">
        <v>183.6</v>
      </c>
      <c r="M67" s="1">
        <v>179.64</v>
      </c>
      <c r="N67" s="1">
        <v>199.41</v>
      </c>
      <c r="O67" s="1">
        <v>229.05</v>
      </c>
      <c r="P67" s="1">
        <v>199.65</v>
      </c>
      <c r="Q67" s="1">
        <v>161.04</v>
      </c>
      <c r="S67" s="1">
        <v>415.8</v>
      </c>
      <c r="T67" s="1">
        <v>413.28</v>
      </c>
      <c r="U67" s="1">
        <v>448.26</v>
      </c>
      <c r="V67" s="1">
        <v>516.09</v>
      </c>
      <c r="W67" s="1">
        <v>449.31</v>
      </c>
      <c r="X67" s="1">
        <v>449.88</v>
      </c>
      <c r="Y67" s="1">
        <v>388.47</v>
      </c>
      <c r="Z67" s="1">
        <v>301.89</v>
      </c>
      <c r="AA67" s="1">
        <v>260.01</v>
      </c>
      <c r="AB67" s="1">
        <v>199.41</v>
      </c>
      <c r="AC67" s="1">
        <v>335.22</v>
      </c>
      <c r="AD67" s="1">
        <v>293.49</v>
      </c>
      <c r="AE67" s="1">
        <v>331.26</v>
      </c>
      <c r="AG67" s="1">
        <v>137536.52999999997</v>
      </c>
      <c r="AH67" s="1">
        <v>158705.87999999986</v>
      </c>
      <c r="AI67" s="1">
        <v>207645.92999999982</v>
      </c>
      <c r="AJ67" s="1">
        <v>230817.75000000006</v>
      </c>
      <c r="AK67" s="1">
        <v>157634.88000000015</v>
      </c>
      <c r="AL67" s="1">
        <v>170499.99000000014</v>
      </c>
      <c r="AM67" s="1">
        <v>141532.92000000004</v>
      </c>
      <c r="AN67" s="1">
        <v>129192.69</v>
      </c>
      <c r="AO67" s="1">
        <v>115422.54</v>
      </c>
      <c r="AP67" s="1">
        <v>93018.569999999963</v>
      </c>
      <c r="AQ67" s="1">
        <v>127768.53000000004</v>
      </c>
      <c r="AR67" s="1">
        <v>113169.54000000011</v>
      </c>
      <c r="AS67" s="1">
        <v>125223.74999999997</v>
      </c>
      <c r="AU67" s="1">
        <v>536.79999999999995</v>
      </c>
      <c r="AV67" s="1">
        <v>536.79999999999995</v>
      </c>
      <c r="AW67" s="1">
        <v>536.79999999999995</v>
      </c>
      <c r="AX67" s="1">
        <v>527</v>
      </c>
      <c r="AY67" s="1">
        <v>527</v>
      </c>
      <c r="AZ67" s="1">
        <v>527</v>
      </c>
      <c r="BA67" s="1">
        <v>527</v>
      </c>
      <c r="BC67" s="1">
        <v>344.2</v>
      </c>
      <c r="BD67" s="1">
        <v>432.1</v>
      </c>
      <c r="BE67" s="1">
        <v>438.8</v>
      </c>
      <c r="BF67" s="1">
        <v>527</v>
      </c>
      <c r="BG67" s="1">
        <v>526.20000000000005</v>
      </c>
      <c r="BH67" s="1">
        <v>486.7</v>
      </c>
      <c r="BI67" s="1">
        <v>472.4</v>
      </c>
      <c r="BK67" s="1">
        <v>300</v>
      </c>
      <c r="BL67" s="1">
        <v>432.1</v>
      </c>
      <c r="BM67" s="1">
        <v>438.8</v>
      </c>
      <c r="BN67" s="1">
        <v>527</v>
      </c>
      <c r="BO67" s="1">
        <v>526.20000000000005</v>
      </c>
      <c r="BP67" s="1">
        <v>486.7</v>
      </c>
      <c r="BQ67" s="1">
        <v>472.4</v>
      </c>
      <c r="BS67" s="1">
        <v>118200</v>
      </c>
      <c r="BT67" s="1">
        <v>143600</v>
      </c>
      <c r="BU67" s="1">
        <v>164800</v>
      </c>
      <c r="BV67" s="1">
        <v>223400</v>
      </c>
      <c r="BW67" s="1">
        <v>224000</v>
      </c>
      <c r="BX67" s="1">
        <v>148000</v>
      </c>
      <c r="BY67" s="1">
        <v>157000</v>
      </c>
      <c r="CA67" s="16">
        <f t="shared" si="6"/>
        <v>147552.74750000003</v>
      </c>
      <c r="CB67" s="14">
        <f t="shared" si="7"/>
        <v>292.59249999999997</v>
      </c>
      <c r="CC67" s="14">
        <f t="shared" si="8"/>
        <v>365.54749999999996</v>
      </c>
      <c r="CD67" s="12">
        <f t="shared" si="0"/>
        <v>0.80042265369069687</v>
      </c>
      <c r="CE67" s="12">
        <f t="shared" si="1"/>
        <v>0.69119292749901129</v>
      </c>
      <c r="CF67" s="12">
        <f t="shared" si="2"/>
        <v>0.55324647724100007</v>
      </c>
    </row>
    <row r="68" spans="1:84" s="1" customFormat="1">
      <c r="A68" s="1" t="s">
        <v>4</v>
      </c>
      <c r="B68" s="1" t="s">
        <v>9</v>
      </c>
      <c r="C68" s="1" t="s">
        <v>8</v>
      </c>
      <c r="D68" s="3"/>
      <c r="E68" s="2">
        <v>163.16399999999999</v>
      </c>
      <c r="F68" s="2">
        <v>315.072</v>
      </c>
      <c r="G68" s="2">
        <v>263.06400000000002</v>
      </c>
      <c r="H68" s="2">
        <v>270.48</v>
      </c>
      <c r="I68" s="2">
        <v>286.82400000000001</v>
      </c>
      <c r="J68" s="2">
        <v>276.76799999999997</v>
      </c>
      <c r="K68" s="1">
        <v>189.828</v>
      </c>
      <c r="L68" s="1">
        <v>192.672</v>
      </c>
      <c r="M68" s="1">
        <v>136.23599999999999</v>
      </c>
      <c r="N68" s="1">
        <v>141.50399999999999</v>
      </c>
      <c r="O68" s="1">
        <v>232.71600000000001</v>
      </c>
      <c r="P68" s="1">
        <v>210.672</v>
      </c>
      <c r="Q68" s="1">
        <v>115.43</v>
      </c>
      <c r="S68" s="1">
        <v>295.17599999999999</v>
      </c>
      <c r="T68" s="1">
        <v>357.43200000000002</v>
      </c>
      <c r="U68" s="1">
        <v>395.892</v>
      </c>
      <c r="V68" s="1">
        <v>380.60399999999998</v>
      </c>
      <c r="W68" s="1">
        <v>385.69200000000001</v>
      </c>
      <c r="X68" s="1">
        <v>376.09199999999998</v>
      </c>
      <c r="Y68" s="1">
        <v>333.97199999999998</v>
      </c>
      <c r="Z68" s="1">
        <v>313.16399999999999</v>
      </c>
      <c r="AA68" s="1">
        <v>182.208</v>
      </c>
      <c r="AB68" s="1">
        <v>146.976</v>
      </c>
      <c r="AC68" s="1">
        <v>291.012</v>
      </c>
      <c r="AD68" s="1">
        <v>292.66800000000001</v>
      </c>
      <c r="AE68" s="1">
        <v>294.3</v>
      </c>
      <c r="AG68" s="1">
        <v>71860.583999999915</v>
      </c>
      <c r="AH68" s="1">
        <v>80248.535999999964</v>
      </c>
      <c r="AI68" s="1">
        <v>98121.767999999909</v>
      </c>
      <c r="AJ68" s="1">
        <v>131533.90800000002</v>
      </c>
      <c r="AK68" s="1">
        <v>85068.192000000112</v>
      </c>
      <c r="AL68" s="1">
        <v>84336.695999999953</v>
      </c>
      <c r="AM68" s="1">
        <v>68235.984000000055</v>
      </c>
      <c r="AN68" s="1">
        <v>84193.680000000037</v>
      </c>
      <c r="AO68" s="1">
        <v>61997.580000000016</v>
      </c>
      <c r="AP68" s="1">
        <v>62936.099999999969</v>
      </c>
      <c r="AQ68" s="1">
        <v>80811.156000000003</v>
      </c>
      <c r="AR68" s="1">
        <v>75385.511999999988</v>
      </c>
      <c r="AS68" s="1">
        <v>77635.930000000051</v>
      </c>
      <c r="AU68" s="1">
        <v>314.7</v>
      </c>
      <c r="AV68" s="1">
        <v>335.1</v>
      </c>
      <c r="AW68" s="1">
        <v>399</v>
      </c>
      <c r="AX68" s="1">
        <v>432.8</v>
      </c>
      <c r="AY68" s="1">
        <v>442.2</v>
      </c>
      <c r="AZ68" s="1">
        <v>442.2</v>
      </c>
      <c r="BA68" s="1">
        <v>442.2</v>
      </c>
      <c r="BC68" s="1">
        <v>300.7</v>
      </c>
      <c r="BD68" s="1">
        <v>335.1</v>
      </c>
      <c r="BE68" s="1">
        <v>399</v>
      </c>
      <c r="BF68" s="1">
        <v>432.8</v>
      </c>
      <c r="BG68" s="1">
        <v>442.2</v>
      </c>
      <c r="BH68" s="1">
        <v>437.6</v>
      </c>
      <c r="BI68" s="1">
        <v>404.3</v>
      </c>
      <c r="BK68" s="1">
        <v>281.5</v>
      </c>
      <c r="BL68" s="1">
        <v>335.1</v>
      </c>
      <c r="BM68" s="1">
        <v>399</v>
      </c>
      <c r="BN68" s="1">
        <v>432.8</v>
      </c>
      <c r="BO68" s="1">
        <v>442.2</v>
      </c>
      <c r="BP68" s="1">
        <v>437.6</v>
      </c>
      <c r="BQ68" s="1">
        <v>404.3</v>
      </c>
      <c r="BS68" s="1">
        <v>71760</v>
      </c>
      <c r="BT68" s="1">
        <v>62400</v>
      </c>
      <c r="BU68" s="1">
        <v>81280</v>
      </c>
      <c r="BV68" s="1">
        <v>115760</v>
      </c>
      <c r="BW68" s="1">
        <v>117680</v>
      </c>
      <c r="BX68" s="1">
        <v>90240</v>
      </c>
      <c r="BY68" s="1">
        <v>77840</v>
      </c>
      <c r="CA68" s="16">
        <f t="shared" si="6"/>
        <v>82542.086833333335</v>
      </c>
      <c r="CB68" s="14">
        <f t="shared" si="7"/>
        <v>219.27216666666664</v>
      </c>
      <c r="CC68" s="14">
        <f t="shared" si="8"/>
        <v>312.50100000000003</v>
      </c>
      <c r="CD68" s="12">
        <f t="shared" ref="CD68:CD80" si="9">CB68/CC68</f>
        <v>0.70166868799353155</v>
      </c>
      <c r="CE68" s="12">
        <f t="shared" ref="CE68:CE78" si="10">CA68/(CB68*30.4*24)</f>
        <v>0.51594939941091145</v>
      </c>
      <c r="CF68" s="12">
        <f t="shared" ref="CF68:CF78" si="11">CA68/(30.4*24*CC68)</f>
        <v>0.36202553815570482</v>
      </c>
    </row>
    <row r="69" spans="1:84" s="1" customFormat="1">
      <c r="A69" s="1" t="s">
        <v>4</v>
      </c>
      <c r="B69" s="1" t="s">
        <v>9</v>
      </c>
      <c r="C69" s="1" t="s">
        <v>8</v>
      </c>
      <c r="D69" s="3"/>
      <c r="E69" s="2">
        <v>328.185</v>
      </c>
      <c r="F69" s="2">
        <v>408.42</v>
      </c>
      <c r="G69" s="2">
        <v>305.27999999999997</v>
      </c>
      <c r="H69" s="2">
        <v>382.815</v>
      </c>
      <c r="I69" s="2">
        <v>467.23500000000001</v>
      </c>
      <c r="J69" s="2">
        <v>388.89</v>
      </c>
      <c r="K69" s="1">
        <v>305.45999999999998</v>
      </c>
      <c r="L69" s="1">
        <v>401.94</v>
      </c>
      <c r="M69" s="1">
        <v>318.69</v>
      </c>
      <c r="N69" s="1">
        <v>453.96</v>
      </c>
      <c r="O69" s="1">
        <v>250.065</v>
      </c>
      <c r="P69" s="1">
        <v>340.42500000000001</v>
      </c>
      <c r="Q69" s="1">
        <v>497.61</v>
      </c>
      <c r="S69" s="1">
        <v>761.31</v>
      </c>
      <c r="T69" s="1">
        <v>648.45000000000005</v>
      </c>
      <c r="U69" s="1">
        <v>574.96500000000003</v>
      </c>
      <c r="V69" s="1">
        <v>565.29</v>
      </c>
      <c r="W69" s="1">
        <v>612.04499999999996</v>
      </c>
      <c r="X69" s="1">
        <v>551.02499999999998</v>
      </c>
      <c r="Y69" s="1">
        <v>566.1</v>
      </c>
      <c r="Z69" s="1">
        <v>718.29</v>
      </c>
      <c r="AA69" s="1">
        <v>553.09500000000003</v>
      </c>
      <c r="AB69" s="1">
        <v>515.88</v>
      </c>
      <c r="AC69" s="1">
        <v>755.73</v>
      </c>
      <c r="AD69" s="1">
        <v>739.44</v>
      </c>
      <c r="AE69" s="1">
        <v>677.39</v>
      </c>
      <c r="AG69" s="1">
        <v>204408.44999999998</v>
      </c>
      <c r="AH69" s="1">
        <v>186812.46000000011</v>
      </c>
      <c r="AI69" s="1">
        <v>191101.90500000003</v>
      </c>
      <c r="AJ69" s="1">
        <v>204490.66500000021</v>
      </c>
      <c r="AK69" s="1">
        <v>178107.5699999998</v>
      </c>
      <c r="AL69" s="1">
        <v>174573.72</v>
      </c>
      <c r="AM69" s="1">
        <v>156949.73999999996</v>
      </c>
      <c r="AN69" s="1">
        <v>245177.68500000003</v>
      </c>
      <c r="AO69" s="1">
        <v>203727.19499999989</v>
      </c>
      <c r="AP69" s="1">
        <v>202534.29000000007</v>
      </c>
      <c r="AQ69" s="1">
        <v>247317.93000000011</v>
      </c>
      <c r="AR69" s="1">
        <v>244854.94499999989</v>
      </c>
      <c r="AS69" s="1">
        <v>205665.31</v>
      </c>
      <c r="AU69" s="1">
        <v>820.3</v>
      </c>
      <c r="AV69" s="1">
        <v>820.3</v>
      </c>
      <c r="AW69" s="1">
        <v>820.3</v>
      </c>
      <c r="AX69" s="1">
        <v>820.3</v>
      </c>
      <c r="AY69" s="1">
        <v>820.3</v>
      </c>
      <c r="AZ69" s="1">
        <v>820.3</v>
      </c>
      <c r="BA69" s="1">
        <v>820.3</v>
      </c>
      <c r="BC69" s="1">
        <v>820.3</v>
      </c>
      <c r="BD69" s="1">
        <v>689.9</v>
      </c>
      <c r="BE69" s="1">
        <v>679.3</v>
      </c>
      <c r="BF69" s="1">
        <v>598</v>
      </c>
      <c r="BG69" s="1">
        <v>671</v>
      </c>
      <c r="BH69" s="1">
        <v>633.79999999999995</v>
      </c>
      <c r="BI69" s="1">
        <v>598.9</v>
      </c>
      <c r="BK69" s="1">
        <v>794.9</v>
      </c>
      <c r="BL69" s="1">
        <v>644.9</v>
      </c>
      <c r="BM69" s="1">
        <v>679.3</v>
      </c>
      <c r="BN69" s="1">
        <v>598</v>
      </c>
      <c r="BO69" s="1">
        <v>630.20000000000005</v>
      </c>
      <c r="BP69" s="1">
        <v>611.6</v>
      </c>
      <c r="BQ69" s="1">
        <v>598.9</v>
      </c>
      <c r="BS69" s="1">
        <v>225600</v>
      </c>
      <c r="BT69" s="1">
        <v>173400</v>
      </c>
      <c r="BU69" s="1">
        <v>188400</v>
      </c>
      <c r="BV69" s="1">
        <v>212700</v>
      </c>
      <c r="BW69" s="1">
        <v>189600</v>
      </c>
      <c r="BX69" s="1">
        <v>155400</v>
      </c>
      <c r="BY69" s="1">
        <v>159300</v>
      </c>
      <c r="CA69" s="16">
        <f t="shared" si="6"/>
        <v>203442.78458333333</v>
      </c>
      <c r="CB69" s="14">
        <f t="shared" si="7"/>
        <v>376.73250000000002</v>
      </c>
      <c r="CC69" s="14">
        <f t="shared" si="8"/>
        <v>623.14166666666677</v>
      </c>
      <c r="CD69" s="12">
        <f t="shared" si="9"/>
        <v>0.60456958690506435</v>
      </c>
      <c r="CE69" s="12">
        <f t="shared" si="10"/>
        <v>0.74015789953679101</v>
      </c>
      <c r="CF69" s="12">
        <f t="shared" si="11"/>
        <v>0.44747695556747791</v>
      </c>
    </row>
    <row r="70" spans="1:84" s="1" customFormat="1">
      <c r="A70" s="1" t="s">
        <v>4</v>
      </c>
      <c r="B70" s="1" t="s">
        <v>9</v>
      </c>
      <c r="C70" s="1" t="s">
        <v>8</v>
      </c>
      <c r="D70" s="3"/>
      <c r="E70" s="2">
        <v>172.89</v>
      </c>
      <c r="F70" s="2">
        <v>341.32499999999999</v>
      </c>
      <c r="G70" s="2">
        <v>379.35</v>
      </c>
      <c r="H70" s="2">
        <v>400.09500000000003</v>
      </c>
      <c r="I70" s="2">
        <v>359.64</v>
      </c>
      <c r="J70" s="2">
        <v>338.80500000000001</v>
      </c>
      <c r="K70" s="1">
        <v>270.63</v>
      </c>
      <c r="L70" s="1">
        <v>196.11</v>
      </c>
      <c r="M70" s="1">
        <v>208.71</v>
      </c>
      <c r="N70" s="1">
        <v>208.755</v>
      </c>
      <c r="O70" s="1">
        <v>221.08500000000001</v>
      </c>
      <c r="P70" s="1">
        <v>234.9</v>
      </c>
      <c r="Q70" s="1">
        <v>168.21</v>
      </c>
      <c r="S70" s="1">
        <v>320.08499999999998</v>
      </c>
      <c r="T70" s="1">
        <v>371.20499999999998</v>
      </c>
      <c r="U70" s="1">
        <v>388.35</v>
      </c>
      <c r="V70" s="1">
        <v>441</v>
      </c>
      <c r="W70" s="1">
        <v>418.995</v>
      </c>
      <c r="X70" s="1">
        <v>402.48</v>
      </c>
      <c r="Y70" s="1">
        <v>344.11500000000001</v>
      </c>
      <c r="Z70" s="1">
        <v>302.26499999999999</v>
      </c>
      <c r="AA70" s="1">
        <v>208.71</v>
      </c>
      <c r="AB70" s="1">
        <v>208.755</v>
      </c>
      <c r="AC70" s="1">
        <v>302.94</v>
      </c>
      <c r="AD70" s="1">
        <v>306.315</v>
      </c>
      <c r="AE70" s="1">
        <v>286.33999999999997</v>
      </c>
      <c r="AG70" s="1">
        <v>85686.614999999947</v>
      </c>
      <c r="AH70" s="1">
        <v>90851.309999999969</v>
      </c>
      <c r="AI70" s="1">
        <v>120765.55499999999</v>
      </c>
      <c r="AJ70" s="1">
        <v>187005.42</v>
      </c>
      <c r="AK70" s="1">
        <v>93845.114999999947</v>
      </c>
      <c r="AL70" s="1">
        <v>100061.19000000006</v>
      </c>
      <c r="AM70" s="1">
        <v>78120.315000000075</v>
      </c>
      <c r="AN70" s="1">
        <v>89151.705000000045</v>
      </c>
      <c r="AO70" s="1">
        <v>69001.650000000052</v>
      </c>
      <c r="AP70" s="1">
        <v>63504.360000000066</v>
      </c>
      <c r="AQ70" s="1">
        <v>89440.154999999912</v>
      </c>
      <c r="AR70" s="1">
        <v>85064.625</v>
      </c>
      <c r="AS70" s="1">
        <v>86093.66</v>
      </c>
      <c r="AU70" s="1">
        <v>530.79999999999995</v>
      </c>
      <c r="AV70" s="1">
        <v>530.79999999999995</v>
      </c>
      <c r="AW70" s="1">
        <v>507.2</v>
      </c>
      <c r="AX70" s="1">
        <v>507.2</v>
      </c>
      <c r="AY70" s="1">
        <v>472.9</v>
      </c>
      <c r="AZ70" s="1">
        <v>466</v>
      </c>
      <c r="BA70" s="1">
        <v>466</v>
      </c>
      <c r="BC70" s="1">
        <v>309.10000000000002</v>
      </c>
      <c r="BD70" s="1">
        <v>402.5</v>
      </c>
      <c r="BE70" s="1">
        <v>442.1</v>
      </c>
      <c r="BF70" s="1">
        <v>459.9</v>
      </c>
      <c r="BG70" s="1">
        <v>466</v>
      </c>
      <c r="BH70" s="1">
        <v>423.4</v>
      </c>
      <c r="BI70" s="1">
        <v>432</v>
      </c>
      <c r="BK70" s="1">
        <v>309.10000000000002</v>
      </c>
      <c r="BL70" s="1">
        <v>402.5</v>
      </c>
      <c r="BM70" s="1">
        <v>442.1</v>
      </c>
      <c r="BN70" s="1">
        <v>459.9</v>
      </c>
      <c r="BO70" s="1">
        <v>466</v>
      </c>
      <c r="BP70" s="1">
        <v>423.4</v>
      </c>
      <c r="BQ70" s="1">
        <v>432</v>
      </c>
      <c r="BS70" s="1">
        <v>96300</v>
      </c>
      <c r="BT70" s="1">
        <v>76200</v>
      </c>
      <c r="BU70" s="1">
        <v>104700</v>
      </c>
      <c r="BV70" s="1">
        <v>207000</v>
      </c>
      <c r="BW70" s="1">
        <v>102900</v>
      </c>
      <c r="BX70" s="1">
        <v>87600</v>
      </c>
      <c r="BY70" s="1">
        <v>90900</v>
      </c>
      <c r="CA70" s="16">
        <f t="shared" si="6"/>
        <v>96075.421666666676</v>
      </c>
      <c r="CB70" s="14">
        <f t="shared" si="7"/>
        <v>277.30125000000004</v>
      </c>
      <c r="CC70" s="14">
        <f t="shared" si="8"/>
        <v>331.78916666666674</v>
      </c>
      <c r="CD70" s="12">
        <f t="shared" si="9"/>
        <v>0.83577547991068613</v>
      </c>
      <c r="CE70" s="12">
        <f t="shared" si="10"/>
        <v>0.4748709981051441</v>
      </c>
      <c r="CF70" s="12">
        <f t="shared" si="11"/>
        <v>0.39688553633699342</v>
      </c>
    </row>
    <row r="71" spans="1:84" s="1" customFormat="1">
      <c r="A71" s="1" t="s">
        <v>4</v>
      </c>
      <c r="B71" s="1" t="s">
        <v>9</v>
      </c>
      <c r="C71" s="1" t="s">
        <v>8</v>
      </c>
      <c r="D71" s="3"/>
      <c r="E71" s="2">
        <v>71.790000000000006</v>
      </c>
      <c r="F71" s="2">
        <v>190.5</v>
      </c>
      <c r="G71" s="2">
        <v>124.71</v>
      </c>
      <c r="H71" s="2">
        <v>286.52999999999997</v>
      </c>
      <c r="I71" s="2">
        <v>199.83</v>
      </c>
      <c r="J71" s="2">
        <v>129.18</v>
      </c>
      <c r="K71" s="1">
        <v>72.3</v>
      </c>
      <c r="L71" s="1">
        <v>77.489999999999995</v>
      </c>
      <c r="M71" s="1">
        <v>41.64</v>
      </c>
      <c r="N71" s="1">
        <v>67.14</v>
      </c>
      <c r="O71" s="1">
        <v>176.67</v>
      </c>
      <c r="P71" s="1">
        <v>110.37</v>
      </c>
      <c r="Q71" s="1">
        <v>102.75</v>
      </c>
      <c r="S71" s="1">
        <v>286.58999999999997</v>
      </c>
      <c r="T71" s="1">
        <v>269.82</v>
      </c>
      <c r="U71" s="1">
        <v>287.33999999999997</v>
      </c>
      <c r="V71" s="1">
        <v>372.21</v>
      </c>
      <c r="W71" s="1">
        <v>297.69</v>
      </c>
      <c r="X71" s="1">
        <v>295.77</v>
      </c>
      <c r="Y71" s="1">
        <v>280.14</v>
      </c>
      <c r="Z71" s="1">
        <v>331.14</v>
      </c>
      <c r="AA71" s="1">
        <v>242.04</v>
      </c>
      <c r="AB71" s="1">
        <v>255.87</v>
      </c>
      <c r="AC71" s="1">
        <v>335.79</v>
      </c>
      <c r="AD71" s="1">
        <v>340.14</v>
      </c>
      <c r="AE71" s="1">
        <v>332.73</v>
      </c>
      <c r="AG71" s="1">
        <v>64759.650000000016</v>
      </c>
      <c r="AH71" s="1">
        <v>69109.950000000026</v>
      </c>
      <c r="AI71" s="1">
        <v>62863.37999999999</v>
      </c>
      <c r="AJ71" s="1">
        <v>75695.729999999894</v>
      </c>
      <c r="AK71" s="1">
        <v>64810.980000000061</v>
      </c>
      <c r="AL71" s="1">
        <v>69948.420000000042</v>
      </c>
      <c r="AM71" s="1">
        <v>59760.09</v>
      </c>
      <c r="AN71" s="1">
        <v>71712.839999999938</v>
      </c>
      <c r="AO71" s="1">
        <v>51835.919999999962</v>
      </c>
      <c r="AP71" s="1">
        <v>54920.609999999964</v>
      </c>
      <c r="AQ71" s="1">
        <v>79856.700000000041</v>
      </c>
      <c r="AR71" s="1">
        <v>73634.160000000047</v>
      </c>
      <c r="AS71" s="1">
        <v>67527.69</v>
      </c>
      <c r="AU71" s="1">
        <v>410.6</v>
      </c>
      <c r="AV71" s="1">
        <v>410.6</v>
      </c>
      <c r="AW71" s="1">
        <v>410.6</v>
      </c>
      <c r="AX71" s="1">
        <v>387</v>
      </c>
      <c r="AY71" s="1">
        <v>387</v>
      </c>
      <c r="AZ71" s="1">
        <v>387</v>
      </c>
      <c r="BA71" s="1">
        <v>387</v>
      </c>
      <c r="BC71" s="1">
        <v>329.5</v>
      </c>
      <c r="BD71" s="1">
        <v>280.2</v>
      </c>
      <c r="BE71" s="1">
        <v>298</v>
      </c>
      <c r="BF71" s="1">
        <v>387</v>
      </c>
      <c r="BG71" s="1">
        <v>325.7</v>
      </c>
      <c r="BH71" s="1">
        <v>294.39999999999998</v>
      </c>
      <c r="BI71" s="1">
        <v>313</v>
      </c>
      <c r="BK71" s="1">
        <v>301.8</v>
      </c>
      <c r="BL71" s="1">
        <v>280.2</v>
      </c>
      <c r="BM71" s="1">
        <v>289.39999999999998</v>
      </c>
      <c r="BN71" s="1">
        <v>387</v>
      </c>
      <c r="BO71" s="1">
        <v>316</v>
      </c>
      <c r="BP71" s="1">
        <v>294.39999999999998</v>
      </c>
      <c r="BQ71" s="1">
        <v>308.3</v>
      </c>
      <c r="BS71" s="1">
        <v>75200</v>
      </c>
      <c r="BT71" s="1">
        <v>57600</v>
      </c>
      <c r="BU71" s="1">
        <v>69800</v>
      </c>
      <c r="BV71" s="1">
        <v>71600</v>
      </c>
      <c r="BW71" s="1">
        <v>66800</v>
      </c>
      <c r="BX71" s="1">
        <v>66800</v>
      </c>
      <c r="BY71" s="1">
        <v>63800</v>
      </c>
      <c r="CA71" s="16">
        <f t="shared" si="6"/>
        <v>66806.372499999998</v>
      </c>
      <c r="CB71" s="14">
        <f t="shared" si="7"/>
        <v>131.5925</v>
      </c>
      <c r="CC71" s="14">
        <f t="shared" si="8"/>
        <v>303.38999999999993</v>
      </c>
      <c r="CD71" s="12">
        <f t="shared" si="9"/>
        <v>0.43374040014502796</v>
      </c>
      <c r="CE71" s="12">
        <f t="shared" si="10"/>
        <v>0.69582804325321157</v>
      </c>
      <c r="CF71" s="12">
        <f t="shared" si="11"/>
        <v>0.30180873391277985</v>
      </c>
    </row>
    <row r="72" spans="1:84" s="1" customFormat="1">
      <c r="A72" s="1" t="s">
        <v>4</v>
      </c>
      <c r="B72" s="1" t="s">
        <v>9</v>
      </c>
      <c r="C72" s="1" t="s">
        <v>8</v>
      </c>
      <c r="D72" s="3"/>
      <c r="E72" s="2">
        <v>85.98</v>
      </c>
      <c r="F72" s="2">
        <v>265.86</v>
      </c>
      <c r="G72" s="2">
        <v>299.39999999999998</v>
      </c>
      <c r="H72" s="2">
        <v>310.44</v>
      </c>
      <c r="I72" s="2">
        <v>305.64</v>
      </c>
      <c r="J72" s="2">
        <v>334.32</v>
      </c>
      <c r="K72" s="1">
        <v>239.34</v>
      </c>
      <c r="L72" s="1">
        <v>126</v>
      </c>
      <c r="M72" s="1">
        <v>151.62</v>
      </c>
      <c r="N72" s="1">
        <v>149.63999999999999</v>
      </c>
      <c r="O72" s="1">
        <v>224.46</v>
      </c>
      <c r="P72" s="1">
        <v>186.78</v>
      </c>
      <c r="Q72" s="1">
        <v>202.2</v>
      </c>
      <c r="S72" s="1">
        <v>272.33999999999997</v>
      </c>
      <c r="T72" s="1">
        <v>319.14</v>
      </c>
      <c r="U72" s="1">
        <v>327.3</v>
      </c>
      <c r="V72" s="1">
        <v>435.12</v>
      </c>
      <c r="W72" s="1">
        <v>382.56</v>
      </c>
      <c r="X72" s="1">
        <v>376.44</v>
      </c>
      <c r="Y72" s="1">
        <v>359.52</v>
      </c>
      <c r="Z72" s="1">
        <v>300.36</v>
      </c>
      <c r="AA72" s="1">
        <v>255.96</v>
      </c>
      <c r="AB72" s="1">
        <v>270.72000000000003</v>
      </c>
      <c r="AC72" s="1">
        <v>302.39999999999998</v>
      </c>
      <c r="AD72" s="1">
        <v>317.16000000000003</v>
      </c>
      <c r="AE72" s="1">
        <v>343.5</v>
      </c>
      <c r="AG72" s="1">
        <v>85230.000000000015</v>
      </c>
      <c r="AH72" s="1">
        <v>81720.540000000008</v>
      </c>
      <c r="AI72" s="1">
        <v>94707.06</v>
      </c>
      <c r="AJ72" s="1">
        <v>101399.04000000005</v>
      </c>
      <c r="AK72" s="1">
        <v>76095.899999999921</v>
      </c>
      <c r="AL72" s="1">
        <v>81586.14</v>
      </c>
      <c r="AM72" s="1">
        <v>65167.44000000001</v>
      </c>
      <c r="AN72" s="1">
        <v>111961.62000000007</v>
      </c>
      <c r="AO72" s="1">
        <v>99992.640000000043</v>
      </c>
      <c r="AP72" s="1">
        <v>71980.86000000003</v>
      </c>
      <c r="AQ72" s="1">
        <v>111539.64000000012</v>
      </c>
      <c r="AR72" s="1">
        <v>127666.85999999993</v>
      </c>
      <c r="AS72" s="1">
        <v>103124.34000000013</v>
      </c>
      <c r="AU72" s="1">
        <v>389.3</v>
      </c>
      <c r="AV72" s="1">
        <v>389.3</v>
      </c>
      <c r="AW72" s="1">
        <v>389.3</v>
      </c>
      <c r="AX72" s="1">
        <v>459.1</v>
      </c>
      <c r="AY72" s="1">
        <v>459.1</v>
      </c>
      <c r="AZ72" s="1">
        <v>459.1</v>
      </c>
      <c r="BA72" s="1">
        <v>459.1</v>
      </c>
      <c r="BC72" s="1">
        <v>279.60000000000002</v>
      </c>
      <c r="BD72" s="1">
        <v>303.8</v>
      </c>
      <c r="BE72" s="1">
        <v>340.6</v>
      </c>
      <c r="BF72" s="1">
        <v>459.1</v>
      </c>
      <c r="BG72" s="1">
        <v>406.1</v>
      </c>
      <c r="BH72" s="1">
        <v>418.1</v>
      </c>
      <c r="BI72" s="1">
        <v>386.2</v>
      </c>
      <c r="BK72" s="1">
        <v>239</v>
      </c>
      <c r="BL72" s="1">
        <v>303.8</v>
      </c>
      <c r="BM72" s="1">
        <v>340.6</v>
      </c>
      <c r="BN72" s="1">
        <v>459.1</v>
      </c>
      <c r="BO72" s="1">
        <v>406.1</v>
      </c>
      <c r="BP72" s="1">
        <v>418.1</v>
      </c>
      <c r="BQ72" s="1">
        <v>386.2</v>
      </c>
      <c r="BS72" s="1">
        <v>84800</v>
      </c>
      <c r="BT72" s="1">
        <v>81600</v>
      </c>
      <c r="BU72" s="1">
        <v>80400</v>
      </c>
      <c r="BV72" s="1">
        <v>106000</v>
      </c>
      <c r="BW72" s="1">
        <v>90400</v>
      </c>
      <c r="BX72" s="1">
        <v>81600</v>
      </c>
      <c r="BY72" s="1">
        <v>78000</v>
      </c>
      <c r="CA72" s="16">
        <f t="shared" si="6"/>
        <v>93911.840000000026</v>
      </c>
      <c r="CB72" s="14">
        <f t="shared" si="7"/>
        <v>232.97499999999999</v>
      </c>
      <c r="CC72" s="14">
        <f t="shared" si="8"/>
        <v>332.51499999999999</v>
      </c>
      <c r="CD72" s="12">
        <f t="shared" si="9"/>
        <v>0.70064508368043543</v>
      </c>
      <c r="CE72" s="12">
        <f t="shared" si="10"/>
        <v>0.55249226726005929</v>
      </c>
      <c r="CF72" s="12">
        <f t="shared" si="11"/>
        <v>0.38710099082721783</v>
      </c>
    </row>
    <row r="73" spans="1:84" s="1" customFormat="1">
      <c r="A73" s="1" t="s">
        <v>4</v>
      </c>
      <c r="B73" s="1" t="s">
        <v>9</v>
      </c>
      <c r="C73" s="1" t="s">
        <v>8</v>
      </c>
      <c r="D73" s="3"/>
      <c r="E73" s="2">
        <v>122.04</v>
      </c>
      <c r="F73" s="2">
        <v>272.33999999999997</v>
      </c>
      <c r="G73" s="2">
        <v>247.77</v>
      </c>
      <c r="H73" s="2">
        <v>253.89</v>
      </c>
      <c r="I73" s="2">
        <v>326.07</v>
      </c>
      <c r="J73" s="2">
        <v>292.23</v>
      </c>
      <c r="K73" s="2">
        <v>191.16</v>
      </c>
      <c r="L73" s="2">
        <v>155.61000000000001</v>
      </c>
      <c r="M73" s="2">
        <v>154.26</v>
      </c>
      <c r="N73" s="2">
        <v>160.02000000000001</v>
      </c>
      <c r="O73" s="2">
        <v>207.27</v>
      </c>
      <c r="P73" s="2">
        <v>208.08</v>
      </c>
      <c r="Q73" s="2">
        <v>126.63</v>
      </c>
      <c r="S73" s="1">
        <v>268.47000000000003</v>
      </c>
      <c r="T73" s="1">
        <v>282.60000000000002</v>
      </c>
      <c r="U73" s="1">
        <v>341.19</v>
      </c>
      <c r="V73" s="1">
        <v>373.41</v>
      </c>
      <c r="W73" s="1">
        <v>356.76</v>
      </c>
      <c r="X73" s="1">
        <v>309.14999999999998</v>
      </c>
      <c r="Y73" s="1">
        <v>344.97</v>
      </c>
      <c r="Z73" s="1">
        <v>298.89</v>
      </c>
      <c r="AA73" s="1">
        <v>184.05</v>
      </c>
      <c r="AB73" s="1">
        <v>170.73</v>
      </c>
      <c r="AC73" s="1">
        <v>302.67</v>
      </c>
      <c r="AD73" s="1">
        <v>321.83999999999997</v>
      </c>
      <c r="AE73" s="1">
        <v>319.32</v>
      </c>
      <c r="AG73" s="1">
        <v>70341.029999999984</v>
      </c>
      <c r="AH73" s="1">
        <v>77263.830000000104</v>
      </c>
      <c r="AI73" s="1">
        <v>96893.369999999981</v>
      </c>
      <c r="AJ73" s="1">
        <v>138422.97000000012</v>
      </c>
      <c r="AK73" s="1">
        <v>82955.61000000003</v>
      </c>
      <c r="AL73" s="1">
        <v>88051.950000000055</v>
      </c>
      <c r="AM73" s="1">
        <v>70604.910000000018</v>
      </c>
      <c r="AN73" s="1">
        <v>78169.139999999912</v>
      </c>
      <c r="AO73" s="1">
        <v>56793.600000000057</v>
      </c>
      <c r="AP73" s="1">
        <v>59403.419999999918</v>
      </c>
      <c r="AQ73" s="1">
        <v>75761.459999999963</v>
      </c>
      <c r="AR73" s="1">
        <v>73252.350000000049</v>
      </c>
      <c r="AS73" s="1">
        <v>71928.62999999999</v>
      </c>
      <c r="AU73" s="1">
        <v>289.8</v>
      </c>
      <c r="AV73" s="1">
        <v>293.8</v>
      </c>
      <c r="AW73" s="1">
        <v>380.2</v>
      </c>
      <c r="AX73" s="1">
        <v>410.4</v>
      </c>
      <c r="AY73" s="1">
        <v>413.3</v>
      </c>
      <c r="AZ73" s="1">
        <v>413.3</v>
      </c>
      <c r="BA73" s="1">
        <v>413.3</v>
      </c>
      <c r="BC73" s="1">
        <v>289.8</v>
      </c>
      <c r="BD73" s="1">
        <v>293.8</v>
      </c>
      <c r="BE73" s="1">
        <v>380.2</v>
      </c>
      <c r="BF73" s="1">
        <v>410.4</v>
      </c>
      <c r="BG73" s="1">
        <v>413.3</v>
      </c>
      <c r="BH73" s="1">
        <v>355.7</v>
      </c>
      <c r="BI73" s="1">
        <v>369.7</v>
      </c>
      <c r="BK73" s="1">
        <v>289.8</v>
      </c>
      <c r="BL73" s="1">
        <v>293.8</v>
      </c>
      <c r="BM73" s="1">
        <v>380.2</v>
      </c>
      <c r="BN73" s="1">
        <v>410.4</v>
      </c>
      <c r="BO73" s="1">
        <v>413.3</v>
      </c>
      <c r="BP73" s="1">
        <v>355.7</v>
      </c>
      <c r="BQ73" s="1">
        <v>369.7</v>
      </c>
      <c r="BS73" s="1">
        <v>74400</v>
      </c>
      <c r="BT73" s="1">
        <v>66600</v>
      </c>
      <c r="BU73" s="1">
        <v>87000</v>
      </c>
      <c r="BV73" s="1">
        <v>120600</v>
      </c>
      <c r="BW73" s="1">
        <v>119400</v>
      </c>
      <c r="BX73" s="1">
        <v>80400</v>
      </c>
      <c r="BY73" s="1">
        <v>79200</v>
      </c>
      <c r="CA73" s="16">
        <f t="shared" si="6"/>
        <v>80791.770000000019</v>
      </c>
      <c r="CB73" s="14">
        <f t="shared" si="7"/>
        <v>216.27750000000003</v>
      </c>
      <c r="CC73" s="14">
        <f t="shared" si="8"/>
        <v>300.46500000000009</v>
      </c>
      <c r="CD73" s="12">
        <f t="shared" si="9"/>
        <v>0.7198092955918326</v>
      </c>
      <c r="CE73" s="12">
        <f t="shared" si="10"/>
        <v>0.51200117386958399</v>
      </c>
      <c r="CF73" s="12">
        <f t="shared" si="11"/>
        <v>0.36854320430525672</v>
      </c>
    </row>
    <row r="74" spans="1:84" s="1" customFormat="1">
      <c r="A74" s="1" t="s">
        <v>4</v>
      </c>
      <c r="B74" s="1" t="s">
        <v>9</v>
      </c>
      <c r="C74" s="1" t="s">
        <v>8</v>
      </c>
      <c r="D74" s="3"/>
      <c r="E74" s="2">
        <v>153.99</v>
      </c>
      <c r="F74" s="2">
        <v>174.42</v>
      </c>
      <c r="G74" s="2">
        <v>150.03</v>
      </c>
      <c r="H74" s="2">
        <v>154.88999999999999</v>
      </c>
      <c r="I74" s="2">
        <v>175.05</v>
      </c>
      <c r="J74" s="2">
        <v>178.74</v>
      </c>
      <c r="K74" s="1">
        <v>107.46</v>
      </c>
      <c r="L74" s="1">
        <v>166.68</v>
      </c>
      <c r="M74" s="1">
        <v>158.4</v>
      </c>
      <c r="N74" s="1">
        <v>134.63999999999999</v>
      </c>
      <c r="O74" s="1">
        <v>196.11</v>
      </c>
      <c r="P74" s="1">
        <v>182.52</v>
      </c>
      <c r="Q74" s="1">
        <v>102.69</v>
      </c>
      <c r="S74" s="1">
        <v>233.64</v>
      </c>
      <c r="T74" s="1">
        <v>191.79</v>
      </c>
      <c r="U74" s="1">
        <v>203.22</v>
      </c>
      <c r="V74" s="1">
        <v>204.3</v>
      </c>
      <c r="W74" s="1">
        <v>203.76</v>
      </c>
      <c r="X74" s="1">
        <v>214.29</v>
      </c>
      <c r="Y74" s="1">
        <v>186.21</v>
      </c>
      <c r="Z74" s="1">
        <v>257.13</v>
      </c>
      <c r="AA74" s="1">
        <v>175.14</v>
      </c>
      <c r="AB74" s="1">
        <v>143.82</v>
      </c>
      <c r="AC74" s="1">
        <v>242.37</v>
      </c>
      <c r="AD74" s="1">
        <v>251.46</v>
      </c>
      <c r="AE74" s="1">
        <v>233.28</v>
      </c>
      <c r="AG74" s="1">
        <v>62260.920000000013</v>
      </c>
      <c r="AH74" s="1">
        <v>58385.430000000037</v>
      </c>
      <c r="AI74" s="1">
        <v>67840.199999999983</v>
      </c>
      <c r="AJ74" s="1">
        <v>83723.760000000038</v>
      </c>
      <c r="AK74" s="1">
        <v>54725.219999999987</v>
      </c>
      <c r="AL74" s="1">
        <v>60209.280000000064</v>
      </c>
      <c r="AM74" s="1">
        <v>48683.340000000033</v>
      </c>
      <c r="AN74" s="1">
        <v>66057.299999999974</v>
      </c>
      <c r="AO74" s="1">
        <v>46331.72999999993</v>
      </c>
      <c r="AP74" s="1">
        <v>46444.68</v>
      </c>
      <c r="AQ74" s="1">
        <v>62179.829999999994</v>
      </c>
      <c r="AR74" s="1">
        <v>59087.520000000004</v>
      </c>
      <c r="AS74" s="1">
        <v>58164.29999999993</v>
      </c>
      <c r="AU74" s="1">
        <v>277.60000000000002</v>
      </c>
      <c r="AV74" s="1">
        <v>277.2</v>
      </c>
      <c r="AW74" s="1">
        <v>277.2</v>
      </c>
      <c r="AX74" s="1">
        <v>277.2</v>
      </c>
      <c r="AY74" s="1">
        <v>277.2</v>
      </c>
      <c r="AZ74" s="1">
        <v>277.2</v>
      </c>
      <c r="BA74" s="1">
        <v>277.2</v>
      </c>
      <c r="BC74" s="1">
        <v>266</v>
      </c>
      <c r="BD74" s="1">
        <v>217.8</v>
      </c>
      <c r="BE74" s="1">
        <v>222.5</v>
      </c>
      <c r="BF74" s="1">
        <v>212.8</v>
      </c>
      <c r="BG74" s="1">
        <v>234.7</v>
      </c>
      <c r="BH74" s="1">
        <v>229</v>
      </c>
      <c r="BI74" s="1">
        <v>231.1</v>
      </c>
      <c r="BK74" s="1">
        <v>266</v>
      </c>
      <c r="BL74" s="1">
        <v>217.8</v>
      </c>
      <c r="BM74" s="1">
        <v>222.5</v>
      </c>
      <c r="BN74" s="1">
        <v>211.7</v>
      </c>
      <c r="BO74" s="1">
        <v>234.7</v>
      </c>
      <c r="BP74" s="1">
        <v>220</v>
      </c>
      <c r="BQ74" s="1">
        <v>231.1</v>
      </c>
      <c r="BS74" s="1">
        <v>80400</v>
      </c>
      <c r="BT74" s="1">
        <v>52200</v>
      </c>
      <c r="BU74" s="1">
        <v>63600</v>
      </c>
      <c r="BV74" s="1">
        <v>78000</v>
      </c>
      <c r="BW74" s="1">
        <v>75600</v>
      </c>
      <c r="BX74" s="1">
        <v>54600</v>
      </c>
      <c r="BY74" s="1">
        <v>54600</v>
      </c>
      <c r="CA74" s="16">
        <f t="shared" ref="CA74:CA78" si="12">AVERAGE(AH74:AS74)</f>
        <v>59319.3825</v>
      </c>
      <c r="CB74" s="14">
        <f t="shared" ref="CB74:CB78" si="13">AVERAGE(F74:Q74)</f>
        <v>156.80250000000001</v>
      </c>
      <c r="CC74" s="14">
        <f t="shared" ref="CC74:CC78" si="14">AVERAGE(T74:AE74)</f>
        <v>208.89750000000001</v>
      </c>
      <c r="CD74" s="12">
        <f t="shared" si="9"/>
        <v>0.75061932287365818</v>
      </c>
      <c r="CE74" s="12">
        <f t="shared" si="10"/>
        <v>0.51851200208693637</v>
      </c>
      <c r="CF74" s="12">
        <f t="shared" si="11"/>
        <v>0.38920512790836104</v>
      </c>
    </row>
    <row r="75" spans="1:84" s="1" customFormat="1">
      <c r="A75" s="1" t="s">
        <v>4</v>
      </c>
      <c r="B75" s="1" t="s">
        <v>9</v>
      </c>
      <c r="C75" s="1" t="s">
        <v>8</v>
      </c>
      <c r="D75" s="3"/>
      <c r="E75" s="2">
        <v>167.67</v>
      </c>
      <c r="F75" s="2">
        <v>344.07</v>
      </c>
      <c r="G75" s="2">
        <v>271.35000000000002</v>
      </c>
      <c r="H75" s="2">
        <v>261.63</v>
      </c>
      <c r="I75" s="2">
        <v>328.77</v>
      </c>
      <c r="J75" s="2">
        <v>294.3</v>
      </c>
      <c r="K75" s="1">
        <v>201.78</v>
      </c>
      <c r="L75" s="1">
        <v>172.17</v>
      </c>
      <c r="M75" s="1">
        <v>151.91999999999999</v>
      </c>
      <c r="N75" s="1">
        <v>140.04</v>
      </c>
      <c r="O75" s="1">
        <v>210.42</v>
      </c>
      <c r="P75" s="1">
        <v>204.66</v>
      </c>
      <c r="Q75" s="1">
        <v>132.75</v>
      </c>
      <c r="S75" s="1">
        <v>342.36</v>
      </c>
      <c r="T75" s="1">
        <v>344.07</v>
      </c>
      <c r="U75" s="1">
        <v>376.92</v>
      </c>
      <c r="V75" s="1">
        <v>413.19</v>
      </c>
      <c r="W75" s="1">
        <v>373.23</v>
      </c>
      <c r="X75" s="1">
        <v>303.48</v>
      </c>
      <c r="Y75" s="1">
        <v>305.64</v>
      </c>
      <c r="Z75" s="1">
        <v>278.10000000000002</v>
      </c>
      <c r="AA75" s="1">
        <v>214.29</v>
      </c>
      <c r="AB75" s="1">
        <v>172.8</v>
      </c>
      <c r="AC75" s="1">
        <v>272.97000000000003</v>
      </c>
      <c r="AD75" s="1">
        <v>282.24</v>
      </c>
      <c r="AE75" s="1">
        <v>269.55</v>
      </c>
      <c r="AG75" s="1">
        <v>127362.69000000021</v>
      </c>
      <c r="AH75" s="1">
        <v>133288.55999999997</v>
      </c>
      <c r="AI75" s="1">
        <v>162273.69000000003</v>
      </c>
      <c r="AJ75" s="1">
        <v>173079.62999999989</v>
      </c>
      <c r="AK75" s="1">
        <v>133538.03999999995</v>
      </c>
      <c r="AL75" s="1">
        <v>139235.94000000003</v>
      </c>
      <c r="AM75" s="1">
        <v>115451.99999999988</v>
      </c>
      <c r="AN75" s="1">
        <v>114925.76999999995</v>
      </c>
      <c r="AO75" s="1">
        <v>84628.080000000045</v>
      </c>
      <c r="AP75" s="1">
        <v>78433.829999999987</v>
      </c>
      <c r="AQ75" s="1">
        <v>106242.48000000008</v>
      </c>
      <c r="AR75" s="1">
        <v>106422.56999999996</v>
      </c>
      <c r="AS75" s="1">
        <v>111637.26000000007</v>
      </c>
      <c r="AU75" s="1">
        <v>427.7</v>
      </c>
      <c r="AV75" s="1">
        <v>427.7</v>
      </c>
      <c r="AW75" s="1">
        <v>427.7</v>
      </c>
      <c r="AX75" s="1">
        <v>461.2</v>
      </c>
      <c r="AY75" s="1">
        <v>461.2</v>
      </c>
      <c r="AZ75" s="1">
        <v>461.2</v>
      </c>
      <c r="BA75" s="1">
        <v>461.2</v>
      </c>
      <c r="BC75" s="1">
        <v>356</v>
      </c>
      <c r="BD75" s="1">
        <v>376.6</v>
      </c>
      <c r="BE75" s="1">
        <v>412.9</v>
      </c>
      <c r="BF75" s="1">
        <v>461.2</v>
      </c>
      <c r="BG75" s="1">
        <v>380.5</v>
      </c>
      <c r="BH75" s="1">
        <v>345.2</v>
      </c>
      <c r="BI75" s="1">
        <v>367.6</v>
      </c>
      <c r="BK75" s="1">
        <v>356</v>
      </c>
      <c r="BL75" s="1">
        <v>376.6</v>
      </c>
      <c r="BM75" s="1">
        <v>412.9</v>
      </c>
      <c r="BN75" s="1">
        <v>461.2</v>
      </c>
      <c r="BO75" s="1">
        <v>380.5</v>
      </c>
      <c r="BP75" s="1">
        <v>345.2</v>
      </c>
      <c r="BQ75" s="1">
        <v>367.6</v>
      </c>
      <c r="BS75" s="1">
        <v>121800</v>
      </c>
      <c r="BT75" s="1">
        <v>129000</v>
      </c>
      <c r="BU75" s="1">
        <v>156000</v>
      </c>
      <c r="BV75" s="1">
        <v>178800</v>
      </c>
      <c r="BW75" s="1">
        <v>140400</v>
      </c>
      <c r="BX75" s="1">
        <v>131400</v>
      </c>
      <c r="BY75" s="1">
        <v>123000</v>
      </c>
      <c r="CA75" s="16">
        <f t="shared" si="12"/>
        <v>121596.48749999999</v>
      </c>
      <c r="CB75" s="14">
        <f t="shared" si="13"/>
        <v>226.155</v>
      </c>
      <c r="CC75" s="14">
        <f t="shared" si="14"/>
        <v>300.54000000000002</v>
      </c>
      <c r="CD75" s="12">
        <f t="shared" si="9"/>
        <v>0.75249550808544619</v>
      </c>
      <c r="CE75" s="12">
        <f t="shared" si="10"/>
        <v>0.73693640372695013</v>
      </c>
      <c r="CF75" s="12">
        <f t="shared" si="11"/>
        <v>0.5545413335491729</v>
      </c>
    </row>
    <row r="76" spans="1:84" s="1" customFormat="1">
      <c r="A76" s="1" t="s">
        <v>4</v>
      </c>
      <c r="B76" s="1" t="s">
        <v>9</v>
      </c>
      <c r="C76" s="1" t="s">
        <v>8</v>
      </c>
      <c r="D76" s="3"/>
      <c r="E76" s="2">
        <v>159.732</v>
      </c>
      <c r="F76" s="2">
        <v>314.38799999999998</v>
      </c>
      <c r="G76" s="2">
        <v>326.952</v>
      </c>
      <c r="H76" s="2">
        <v>331.32600000000002</v>
      </c>
      <c r="I76" s="2">
        <v>443.30399999999997</v>
      </c>
      <c r="J76" s="2">
        <v>389.93400000000003</v>
      </c>
      <c r="K76" s="1">
        <v>236.84399999999999</v>
      </c>
      <c r="L76" s="1">
        <v>164.322</v>
      </c>
      <c r="M76" s="1">
        <v>142.79400000000001</v>
      </c>
      <c r="N76" s="1">
        <v>130.572</v>
      </c>
      <c r="O76" s="1">
        <v>196.07400000000001</v>
      </c>
      <c r="P76" s="1">
        <v>202.78800000000001</v>
      </c>
      <c r="Q76" s="1">
        <v>124.04</v>
      </c>
      <c r="S76" s="1">
        <v>332.42399999999998</v>
      </c>
      <c r="T76" s="1">
        <v>376.2</v>
      </c>
      <c r="U76" s="1">
        <v>437.88600000000002</v>
      </c>
      <c r="V76" s="1">
        <v>493.95600000000002</v>
      </c>
      <c r="W76" s="1">
        <v>463.96800000000002</v>
      </c>
      <c r="X76" s="1">
        <v>406.06200000000001</v>
      </c>
      <c r="Y76" s="1">
        <v>376.90199999999999</v>
      </c>
      <c r="Z76" s="1">
        <v>264.74400000000003</v>
      </c>
      <c r="AA76" s="1">
        <v>174.13200000000001</v>
      </c>
      <c r="AB76" s="1">
        <v>152.208</v>
      </c>
      <c r="AC76" s="1">
        <v>289.52999999999997</v>
      </c>
      <c r="AD76" s="1">
        <v>278.01</v>
      </c>
      <c r="AE76" s="1">
        <v>288.38</v>
      </c>
      <c r="AG76" s="1">
        <v>108246.68999999987</v>
      </c>
      <c r="AH76" s="1">
        <v>114826.76999999999</v>
      </c>
      <c r="AI76" s="1">
        <v>134058.54599999986</v>
      </c>
      <c r="AJ76" s="1">
        <v>179306.36999999997</v>
      </c>
      <c r="AK76" s="1">
        <v>110681.514</v>
      </c>
      <c r="AL76" s="1">
        <v>115423.992</v>
      </c>
      <c r="AM76" s="1">
        <v>90682.092000000092</v>
      </c>
      <c r="AN76" s="1">
        <v>84985.793999999951</v>
      </c>
      <c r="AO76" s="1">
        <v>59161.338000000047</v>
      </c>
      <c r="AP76" s="1">
        <v>62618.544000000016</v>
      </c>
      <c r="AQ76" s="1">
        <v>83759.921999999962</v>
      </c>
      <c r="AR76" s="1">
        <v>81534.239999999874</v>
      </c>
      <c r="AS76" s="1">
        <v>94839.849999999991</v>
      </c>
      <c r="AU76" s="1">
        <v>541.9</v>
      </c>
      <c r="AV76" s="1">
        <v>541.9</v>
      </c>
      <c r="AW76" s="1">
        <v>541.9</v>
      </c>
      <c r="AX76" s="1">
        <v>510.6</v>
      </c>
      <c r="AY76" s="1">
        <v>510.6</v>
      </c>
      <c r="AZ76" s="1">
        <v>510.6</v>
      </c>
      <c r="BA76" s="1">
        <v>510.6</v>
      </c>
      <c r="BC76" s="1">
        <v>334.8</v>
      </c>
      <c r="BD76" s="1">
        <v>377</v>
      </c>
      <c r="BE76" s="1">
        <v>395.6</v>
      </c>
      <c r="BF76" s="1">
        <v>510.6</v>
      </c>
      <c r="BG76" s="1">
        <v>484.3</v>
      </c>
      <c r="BH76" s="1">
        <v>443.7</v>
      </c>
      <c r="BI76" s="1">
        <v>443</v>
      </c>
      <c r="BK76" s="1">
        <v>334.8</v>
      </c>
      <c r="BL76" s="1">
        <v>377</v>
      </c>
      <c r="BM76" s="1">
        <v>395.6</v>
      </c>
      <c r="BN76" s="1">
        <v>510.6</v>
      </c>
      <c r="BO76" s="1">
        <v>484.3</v>
      </c>
      <c r="BP76" s="1">
        <v>443.7</v>
      </c>
      <c r="BQ76" s="1">
        <v>443</v>
      </c>
      <c r="BS76" s="1">
        <v>110760</v>
      </c>
      <c r="BT76" s="1">
        <v>103080</v>
      </c>
      <c r="BU76" s="1">
        <v>114960</v>
      </c>
      <c r="BV76" s="1">
        <v>172080</v>
      </c>
      <c r="BW76" s="1">
        <v>152640</v>
      </c>
      <c r="BX76" s="1">
        <v>103200</v>
      </c>
      <c r="BY76" s="1">
        <v>103680</v>
      </c>
      <c r="CA76" s="16">
        <f t="shared" si="12"/>
        <v>100989.91433333333</v>
      </c>
      <c r="CB76" s="14">
        <f t="shared" si="13"/>
        <v>250.27816666666664</v>
      </c>
      <c r="CC76" s="14">
        <f t="shared" si="14"/>
        <v>333.49816666666675</v>
      </c>
      <c r="CD76" s="12">
        <f t="shared" si="9"/>
        <v>0.7504633958507515</v>
      </c>
      <c r="CE76" s="12">
        <f t="shared" si="10"/>
        <v>0.55305740740831622</v>
      </c>
      <c r="CF76" s="12">
        <f t="shared" si="11"/>
        <v>0.41504934006405758</v>
      </c>
    </row>
    <row r="77" spans="1:84" s="1" customFormat="1">
      <c r="A77" s="1" t="s">
        <v>4</v>
      </c>
      <c r="B77" s="1" t="s">
        <v>9</v>
      </c>
      <c r="C77" s="1" t="s">
        <v>8</v>
      </c>
      <c r="D77" s="3"/>
      <c r="E77" s="2">
        <v>143.01</v>
      </c>
      <c r="F77" s="2">
        <v>248.67</v>
      </c>
      <c r="G77" s="2">
        <v>252.27</v>
      </c>
      <c r="H77" s="2">
        <v>284.58</v>
      </c>
      <c r="I77" s="2">
        <v>279.63</v>
      </c>
      <c r="J77" s="2">
        <v>246.96</v>
      </c>
      <c r="K77" s="1">
        <v>165.33</v>
      </c>
      <c r="L77" s="1">
        <v>169.83</v>
      </c>
      <c r="M77" s="1">
        <v>138.06</v>
      </c>
      <c r="N77" s="1">
        <v>160.11000000000001</v>
      </c>
      <c r="O77" s="1">
        <v>203.31</v>
      </c>
      <c r="P77" s="1">
        <v>203.31</v>
      </c>
      <c r="Q77" s="1">
        <v>104.67</v>
      </c>
      <c r="S77" s="1">
        <v>248.22</v>
      </c>
      <c r="T77" s="1">
        <v>291.24</v>
      </c>
      <c r="U77" s="1">
        <v>321.93</v>
      </c>
      <c r="V77" s="1">
        <v>393.3</v>
      </c>
      <c r="W77" s="1">
        <v>337.86</v>
      </c>
      <c r="X77" s="1">
        <v>284.58</v>
      </c>
      <c r="Y77" s="1">
        <v>300.69</v>
      </c>
      <c r="Z77" s="1">
        <v>271.62</v>
      </c>
      <c r="AA77" s="1">
        <v>190.89</v>
      </c>
      <c r="AB77" s="1">
        <v>174.69</v>
      </c>
      <c r="AC77" s="1">
        <v>267.57</v>
      </c>
      <c r="AD77" s="1">
        <v>271.62</v>
      </c>
      <c r="AE77" s="1">
        <v>248.67</v>
      </c>
      <c r="AG77" s="1">
        <v>84607.110000000088</v>
      </c>
      <c r="AH77" s="1">
        <v>90928.620000000039</v>
      </c>
      <c r="AI77" s="1">
        <v>106539.74999999985</v>
      </c>
      <c r="AJ77" s="1">
        <v>127381.2300000001</v>
      </c>
      <c r="AK77" s="1">
        <v>102059.19000000008</v>
      </c>
      <c r="AL77" s="1">
        <v>99914.939999999944</v>
      </c>
      <c r="AM77" s="1">
        <v>83973.779999999941</v>
      </c>
      <c r="AN77" s="1">
        <v>100700.37000000013</v>
      </c>
      <c r="AO77" s="1">
        <v>74549.069999999832</v>
      </c>
      <c r="AP77" s="1">
        <v>78889.950000000012</v>
      </c>
      <c r="AQ77" s="1">
        <v>101387.97000000012</v>
      </c>
      <c r="AR77" s="1">
        <v>98580.689999999973</v>
      </c>
      <c r="AS77" s="1">
        <v>89401.859999999971</v>
      </c>
      <c r="AU77" s="1">
        <v>415.8</v>
      </c>
      <c r="AV77" s="1">
        <v>415.8</v>
      </c>
      <c r="AW77" s="1">
        <v>384.1</v>
      </c>
      <c r="AX77" s="1">
        <v>426.2</v>
      </c>
      <c r="AY77" s="1">
        <v>426.2</v>
      </c>
      <c r="AZ77" s="1">
        <v>426.2</v>
      </c>
      <c r="BA77" s="1">
        <v>426.2</v>
      </c>
      <c r="BC77" s="1">
        <v>270</v>
      </c>
      <c r="BD77" s="1">
        <v>384.1</v>
      </c>
      <c r="BE77" s="1">
        <v>382.3</v>
      </c>
      <c r="BF77" s="1">
        <v>426.2</v>
      </c>
      <c r="BG77" s="1">
        <v>382.3</v>
      </c>
      <c r="BH77" s="1">
        <v>340.2</v>
      </c>
      <c r="BI77" s="1">
        <v>306.7</v>
      </c>
      <c r="BK77" s="1">
        <v>266.8</v>
      </c>
      <c r="BL77" s="1">
        <v>384.1</v>
      </c>
      <c r="BM77" s="1">
        <v>382.3</v>
      </c>
      <c r="BN77" s="1">
        <v>426.2</v>
      </c>
      <c r="BO77" s="1">
        <v>382.3</v>
      </c>
      <c r="BP77" s="1">
        <v>340.2</v>
      </c>
      <c r="BQ77" s="1">
        <v>306.7</v>
      </c>
      <c r="BS77" s="1">
        <v>82800</v>
      </c>
      <c r="BT77" s="1">
        <v>91200</v>
      </c>
      <c r="BU77" s="1">
        <v>98400</v>
      </c>
      <c r="BV77" s="1">
        <v>131400</v>
      </c>
      <c r="BW77" s="1">
        <v>105000</v>
      </c>
      <c r="BX77" s="1">
        <v>95400</v>
      </c>
      <c r="BY77" s="1">
        <v>87000</v>
      </c>
      <c r="CA77" s="16">
        <f t="shared" si="12"/>
        <v>96192.284999999989</v>
      </c>
      <c r="CB77" s="14">
        <f t="shared" si="13"/>
        <v>204.72749999999999</v>
      </c>
      <c r="CC77" s="14">
        <f t="shared" si="14"/>
        <v>279.55500000000001</v>
      </c>
      <c r="CD77" s="12">
        <f t="shared" si="9"/>
        <v>0.73233353007458279</v>
      </c>
      <c r="CE77" s="12">
        <f t="shared" si="10"/>
        <v>0.6439901619868259</v>
      </c>
      <c r="CF77" s="12">
        <f t="shared" si="11"/>
        <v>0.47161558866111458</v>
      </c>
    </row>
    <row r="78" spans="1:84" s="1" customFormat="1">
      <c r="A78" s="1" t="s">
        <v>4</v>
      </c>
      <c r="B78" s="1" t="s">
        <v>9</v>
      </c>
      <c r="C78" s="1" t="s">
        <v>8</v>
      </c>
      <c r="D78" s="3"/>
      <c r="E78" s="2">
        <v>288.18</v>
      </c>
      <c r="F78" s="2">
        <v>457.15499999999997</v>
      </c>
      <c r="G78" s="2">
        <v>527.85</v>
      </c>
      <c r="H78" s="2">
        <v>563.98500000000001</v>
      </c>
      <c r="I78" s="2">
        <v>526.27499999999998</v>
      </c>
      <c r="J78" s="2">
        <v>504.81</v>
      </c>
      <c r="K78" s="1">
        <v>342.40499999999997</v>
      </c>
      <c r="L78" s="1">
        <v>356.44499999999999</v>
      </c>
      <c r="M78" s="1">
        <v>336.10500000000002</v>
      </c>
      <c r="N78" s="1">
        <v>324.67500000000001</v>
      </c>
      <c r="O78" s="1">
        <v>453.19499999999999</v>
      </c>
      <c r="P78" s="1">
        <v>414.495</v>
      </c>
      <c r="Q78" s="1">
        <v>272.48</v>
      </c>
      <c r="S78" s="1">
        <v>457.69499999999999</v>
      </c>
      <c r="T78" s="1">
        <v>485.77499999999998</v>
      </c>
      <c r="U78" s="1">
        <v>584.32500000000005</v>
      </c>
      <c r="V78" s="1">
        <v>681.48</v>
      </c>
      <c r="W78" s="1">
        <v>563.49</v>
      </c>
      <c r="X78" s="1">
        <v>524.70000000000005</v>
      </c>
      <c r="Y78" s="1">
        <v>465.16500000000002</v>
      </c>
      <c r="Z78" s="1">
        <v>494.28</v>
      </c>
      <c r="AA78" s="1">
        <v>349.42500000000001</v>
      </c>
      <c r="AB78" s="1">
        <v>338.17500000000001</v>
      </c>
      <c r="AC78" s="1">
        <v>511.56</v>
      </c>
      <c r="AD78" s="1">
        <v>498.46499999999997</v>
      </c>
      <c r="AE78" s="1">
        <v>479.43</v>
      </c>
      <c r="AG78" s="1">
        <v>141369.70500000005</v>
      </c>
      <c r="AH78" s="1">
        <v>144385.28999999992</v>
      </c>
      <c r="AI78" s="1">
        <v>171594.80999999997</v>
      </c>
      <c r="AJ78" s="1">
        <v>252129.37500000006</v>
      </c>
      <c r="AK78" s="1">
        <v>135570.55499999988</v>
      </c>
      <c r="AL78" s="1">
        <v>141720.9300000002</v>
      </c>
      <c r="AM78" s="1">
        <v>112966.28999999991</v>
      </c>
      <c r="AN78" s="1">
        <v>160785.71999999988</v>
      </c>
      <c r="AO78" s="1">
        <v>123165.405</v>
      </c>
      <c r="AP78" s="1">
        <v>129825.94500000004</v>
      </c>
      <c r="AQ78" s="1">
        <v>154496.38499999995</v>
      </c>
      <c r="AR78" s="1">
        <v>149886.94500000001</v>
      </c>
      <c r="AS78" s="1">
        <v>130978.67000000014</v>
      </c>
      <c r="AU78" s="1">
        <v>632.5</v>
      </c>
      <c r="AV78" s="1">
        <v>632.5</v>
      </c>
      <c r="AW78" s="1">
        <v>621</v>
      </c>
      <c r="AX78" s="1">
        <v>715.5</v>
      </c>
      <c r="AY78" s="1">
        <v>715.5</v>
      </c>
      <c r="AZ78" s="1">
        <v>715.5</v>
      </c>
      <c r="BA78" s="1">
        <v>715.5</v>
      </c>
      <c r="BC78" s="1">
        <v>477.2</v>
      </c>
      <c r="BD78" s="1">
        <v>521.6</v>
      </c>
      <c r="BE78" s="1">
        <v>621</v>
      </c>
      <c r="BF78" s="1">
        <v>715.5</v>
      </c>
      <c r="BG78" s="1">
        <v>647.5</v>
      </c>
      <c r="BH78" s="1">
        <v>568.79999999999995</v>
      </c>
      <c r="BI78" s="1">
        <v>592.9</v>
      </c>
      <c r="BK78" s="1">
        <v>474.8</v>
      </c>
      <c r="BL78" s="1">
        <v>521.6</v>
      </c>
      <c r="BM78" s="1">
        <v>563.9</v>
      </c>
      <c r="BN78" s="1">
        <v>698</v>
      </c>
      <c r="BO78" s="1">
        <v>613.6</v>
      </c>
      <c r="BP78" s="1">
        <v>563.6</v>
      </c>
      <c r="BQ78" s="1">
        <v>592.9</v>
      </c>
      <c r="BS78" s="1">
        <v>160500</v>
      </c>
      <c r="BT78" s="1">
        <v>122100</v>
      </c>
      <c r="BU78" s="1">
        <v>154500</v>
      </c>
      <c r="BV78" s="1">
        <v>279300</v>
      </c>
      <c r="BW78" s="1">
        <v>141900</v>
      </c>
      <c r="BX78" s="1">
        <v>127500</v>
      </c>
      <c r="BY78" s="1">
        <v>128100</v>
      </c>
      <c r="CA78" s="16">
        <f t="shared" si="12"/>
        <v>150625.52666666667</v>
      </c>
      <c r="CB78" s="14">
        <f t="shared" si="13"/>
        <v>423.32291666666669</v>
      </c>
      <c r="CC78" s="14">
        <f t="shared" si="14"/>
        <v>498.02250000000004</v>
      </c>
      <c r="CD78" s="12">
        <f t="shared" si="9"/>
        <v>0.85000761344450637</v>
      </c>
      <c r="CE78" s="12">
        <f t="shared" si="10"/>
        <v>0.4876878920646186</v>
      </c>
      <c r="CF78" s="12">
        <f t="shared" si="11"/>
        <v>0.41453842123962853</v>
      </c>
    </row>
    <row r="79" spans="1:84">
      <c r="CA79" s="17"/>
      <c r="CB79" s="15"/>
      <c r="CC79" s="15"/>
      <c r="CD79" s="13"/>
      <c r="CE79" s="13"/>
      <c r="CF79" s="13"/>
    </row>
    <row r="80" spans="1:84">
      <c r="CA80" s="17">
        <f>AVERAGE(CA3:CA78)</f>
        <v>130904.04919666673</v>
      </c>
      <c r="CB80" s="15">
        <f>AVERAGE(CB3:CB78)</f>
        <v>256.84750042424241</v>
      </c>
      <c r="CC80" s="15">
        <f>AVERAGE(CC3:CC78)</f>
        <v>377.07689977777778</v>
      </c>
      <c r="CD80" s="12">
        <f t="shared" si="9"/>
        <v>0.68115416397984074</v>
      </c>
      <c r="CE80" s="12">
        <f t="shared" ref="CE80" si="15">CA80/(CB80*30.4*24)</f>
        <v>0.69854262464074324</v>
      </c>
      <c r="CF80" s="12">
        <f t="shared" ref="CF80" si="16">CA80/(30.4*24*CC80)</f>
        <v>0.47581521749144923</v>
      </c>
    </row>
    <row r="82" spans="79:84">
      <c r="CA82" s="23">
        <f>AVERAGE('KU - School Pwr Svc'!AU3:AU79,'KU - School TOD'!CA3:CA78)</f>
        <v>88059.397531359646</v>
      </c>
      <c r="CB82" s="23">
        <f>AVERAGE('KU - School Pwr Svc'!AV3:AV79,'KU - School TOD'!CB3:CB78)</f>
        <v>177.33428195275118</v>
      </c>
      <c r="CC82" s="23">
        <f>AVERAGE('KU - School Pwr Svc'!AW3:AW79,'KU - School TOD'!CC3:CC78)</f>
        <v>263.10252893241625</v>
      </c>
      <c r="CD82" s="29">
        <f t="shared" ref="CD82" si="17">CB82/CC82</f>
        <v>0.67401207685960118</v>
      </c>
      <c r="CE82" s="29">
        <f t="shared" ref="CE82" si="18">CA82/(CB82*30.4*24)</f>
        <v>0.68060977747104989</v>
      </c>
      <c r="CF82" s="29">
        <f t="shared" ref="CF82" si="19">CA82/(30.4*24*CC82)</f>
        <v>0.45873920964421339</v>
      </c>
    </row>
    <row r="84" spans="79:84">
      <c r="CD84" s="13">
        <f>MAX(CD3:CD78)</f>
        <v>0.8541324672315137</v>
      </c>
      <c r="CE84" s="13">
        <f t="shared" ref="CE84:CF84" si="20">MAX(CE3:CE78)</f>
        <v>0.97045280176643056</v>
      </c>
      <c r="CF84" s="13">
        <f t="shared" si="20"/>
        <v>0.6687501837139308</v>
      </c>
    </row>
    <row r="85" spans="79:84">
      <c r="CD85" s="13">
        <f>MIN(CD3:CD78)</f>
        <v>0.43374040014502796</v>
      </c>
      <c r="CE85" s="13">
        <f t="shared" ref="CE85:CF85" si="21">MIN(CE3:CE78)</f>
        <v>0.4748709981051441</v>
      </c>
      <c r="CF85" s="13">
        <f t="shared" si="21"/>
        <v>0.30180873391277985</v>
      </c>
    </row>
  </sheetData>
  <pageMargins left="0.7" right="0.7" top="0.75" bottom="0.75" header="0.3" footer="0.3"/>
  <pageSetup scale="54" fitToWidth="0" orientation="portrait" r:id="rId1"/>
  <headerFooter>
    <oddHeader>&amp;R&amp;"Times New Roman,Bold"&amp;10Case No. 2018-00295
Attachment 2 to Response to KSBA-2 Question No. 7
Page &amp;P of &amp;N
Conroy / Seelye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J157"/>
  <sheetViews>
    <sheetView zoomScaleNormal="100" workbookViewId="0"/>
  </sheetViews>
  <sheetFormatPr defaultRowHeight="15"/>
  <cols>
    <col min="2" max="2" width="25" customWidth="1"/>
    <col min="3" max="3" width="17.42578125" customWidth="1"/>
    <col min="4" max="9" width="14" customWidth="1"/>
  </cols>
  <sheetData>
    <row r="1" spans="1:36">
      <c r="D1" s="7" t="s">
        <v>20</v>
      </c>
      <c r="E1" s="7" t="s">
        <v>20</v>
      </c>
      <c r="F1" s="7" t="s">
        <v>20</v>
      </c>
      <c r="G1" s="7" t="s">
        <v>24</v>
      </c>
      <c r="H1" s="7" t="s">
        <v>39</v>
      </c>
      <c r="I1" s="7" t="s">
        <v>40</v>
      </c>
    </row>
    <row r="2" spans="1:36" ht="15.75" thickBot="1">
      <c r="A2" s="9" t="s">
        <v>36</v>
      </c>
      <c r="B2" s="9" t="s">
        <v>37</v>
      </c>
      <c r="C2" s="9" t="s">
        <v>38</v>
      </c>
      <c r="D2" s="11" t="s">
        <v>3</v>
      </c>
      <c r="E2" s="11" t="s">
        <v>21</v>
      </c>
      <c r="F2" s="11" t="s">
        <v>22</v>
      </c>
      <c r="G2" s="11" t="s">
        <v>23</v>
      </c>
      <c r="H2" s="11" t="s">
        <v>23</v>
      </c>
      <c r="I2" s="11" t="s">
        <v>23</v>
      </c>
      <c r="AE2" s="1"/>
      <c r="AF2" s="1"/>
      <c r="AG2" s="1"/>
      <c r="AH2" s="1"/>
      <c r="AI2" s="1"/>
      <c r="AJ2" s="1"/>
    </row>
    <row r="3" spans="1:36">
      <c r="A3" s="1" t="s">
        <v>4</v>
      </c>
      <c r="B3" s="1" t="s">
        <v>5</v>
      </c>
      <c r="C3" s="1" t="s">
        <v>8</v>
      </c>
      <c r="D3" s="16">
        <v>59337.263333333307</v>
      </c>
      <c r="E3" s="14">
        <v>124.85983333333336</v>
      </c>
      <c r="F3" s="14">
        <v>228.73366666666666</v>
      </c>
      <c r="G3" s="12">
        <v>0.5458743137943548</v>
      </c>
      <c r="H3" s="12">
        <v>0.65135827717503914</v>
      </c>
      <c r="I3" s="12">
        <v>0.35555975258719774</v>
      </c>
      <c r="K3">
        <f>IF(C3="Public",1,0)</f>
        <v>1</v>
      </c>
      <c r="L3" s="16">
        <v>1</v>
      </c>
    </row>
    <row r="4" spans="1:36">
      <c r="A4" s="1" t="s">
        <v>4</v>
      </c>
      <c r="B4" s="1" t="s">
        <v>5</v>
      </c>
      <c r="C4" s="1" t="s">
        <v>8</v>
      </c>
      <c r="D4" s="16">
        <v>60396.157500000008</v>
      </c>
      <c r="E4" s="14">
        <v>155.55250000000001</v>
      </c>
      <c r="F4" s="14">
        <v>199.66499999999996</v>
      </c>
      <c r="G4" s="12">
        <v>0.7790674379585808</v>
      </c>
      <c r="H4" s="12">
        <v>0.53216644627934895</v>
      </c>
      <c r="I4" s="12">
        <v>0.41459354987037522</v>
      </c>
      <c r="K4">
        <f t="shared" ref="K4:K67" si="0">IF(C4="Public",1,0)</f>
        <v>1</v>
      </c>
      <c r="L4" s="16">
        <v>2</v>
      </c>
    </row>
    <row r="5" spans="1:36">
      <c r="A5" s="1" t="s">
        <v>4</v>
      </c>
      <c r="B5" s="1" t="s">
        <v>5</v>
      </c>
      <c r="C5" s="1" t="s">
        <v>8</v>
      </c>
      <c r="D5" s="16">
        <v>62377.780833333345</v>
      </c>
      <c r="E5" s="14">
        <v>152.1644</v>
      </c>
      <c r="F5" s="14">
        <v>192.01583333333335</v>
      </c>
      <c r="G5" s="12">
        <v>0.79245756643332355</v>
      </c>
      <c r="H5" s="12">
        <v>0.56186507414212805</v>
      </c>
      <c r="I5" s="12">
        <v>0.44525422931854974</v>
      </c>
      <c r="K5">
        <f t="shared" si="0"/>
        <v>1</v>
      </c>
      <c r="L5" s="16">
        <v>3</v>
      </c>
    </row>
    <row r="6" spans="1:36">
      <c r="A6" s="1" t="s">
        <v>4</v>
      </c>
      <c r="B6" s="1" t="s">
        <v>5</v>
      </c>
      <c r="C6" s="1" t="s">
        <v>8</v>
      </c>
      <c r="D6" s="16">
        <v>47872.727166666657</v>
      </c>
      <c r="E6" s="14">
        <v>126.11383333333335</v>
      </c>
      <c r="F6" s="14">
        <v>203.07283333333336</v>
      </c>
      <c r="G6" s="12">
        <v>0.62102759518957484</v>
      </c>
      <c r="H6" s="12">
        <v>0.52028417516364278</v>
      </c>
      <c r="I6" s="12">
        <v>0.3231108301170687</v>
      </c>
      <c r="K6">
        <f t="shared" si="0"/>
        <v>1</v>
      </c>
      <c r="L6" s="16">
        <v>4</v>
      </c>
    </row>
    <row r="7" spans="1:36">
      <c r="A7" s="1" t="s">
        <v>4</v>
      </c>
      <c r="B7" s="1" t="s">
        <v>5</v>
      </c>
      <c r="C7" s="1" t="s">
        <v>8</v>
      </c>
      <c r="D7" s="16">
        <v>48654.112499999996</v>
      </c>
      <c r="E7" s="14">
        <v>84.848166666666671</v>
      </c>
      <c r="F7" s="14">
        <v>142.34799999999998</v>
      </c>
      <c r="G7" s="12">
        <v>0.59606152995944217</v>
      </c>
      <c r="H7" s="12">
        <v>0.78594520161194015</v>
      </c>
      <c r="I7" s="12">
        <v>0.46847169933709537</v>
      </c>
      <c r="K7">
        <f t="shared" si="0"/>
        <v>1</v>
      </c>
      <c r="L7" s="16">
        <v>5</v>
      </c>
    </row>
    <row r="8" spans="1:36">
      <c r="A8" s="1" t="s">
        <v>4</v>
      </c>
      <c r="B8" s="1" t="s">
        <v>5</v>
      </c>
      <c r="C8" s="1" t="s">
        <v>8</v>
      </c>
      <c r="D8" s="16">
        <v>25344.367500000008</v>
      </c>
      <c r="E8" s="14">
        <v>55.352499999999992</v>
      </c>
      <c r="F8" s="14">
        <v>78.702499999999986</v>
      </c>
      <c r="G8" s="12">
        <v>0.70331310949461578</v>
      </c>
      <c r="H8" s="12">
        <v>0.62756597815674209</v>
      </c>
      <c r="I8" s="12">
        <v>0.44137537951044853</v>
      </c>
      <c r="K8">
        <f t="shared" si="0"/>
        <v>1</v>
      </c>
      <c r="L8" s="16">
        <v>6</v>
      </c>
    </row>
    <row r="9" spans="1:36">
      <c r="A9" s="1" t="s">
        <v>4</v>
      </c>
      <c r="B9" s="1" t="s">
        <v>5</v>
      </c>
      <c r="C9" s="1" t="s">
        <v>8</v>
      </c>
      <c r="D9" s="16">
        <v>97050.25966666668</v>
      </c>
      <c r="E9" s="14">
        <v>178.65133333333333</v>
      </c>
      <c r="F9" s="14">
        <v>214.83033333333336</v>
      </c>
      <c r="G9" s="12">
        <v>0.83159268321822943</v>
      </c>
      <c r="H9" s="12">
        <v>0.74457013852704312</v>
      </c>
      <c r="I9" s="12">
        <v>0.61917907934187266</v>
      </c>
      <c r="K9">
        <f t="shared" si="0"/>
        <v>1</v>
      </c>
      <c r="L9" s="16">
        <v>7</v>
      </c>
    </row>
    <row r="10" spans="1:36">
      <c r="A10" s="1" t="s">
        <v>4</v>
      </c>
      <c r="B10" s="1" t="s">
        <v>5</v>
      </c>
      <c r="C10" s="1" t="s">
        <v>8</v>
      </c>
      <c r="D10" s="16">
        <v>26592.254166666662</v>
      </c>
      <c r="E10" s="14">
        <v>39.529166666666661</v>
      </c>
      <c r="F10" s="14">
        <v>56.505000000000003</v>
      </c>
      <c r="G10" s="12">
        <v>0.69956935964368927</v>
      </c>
      <c r="H10" s="12">
        <v>0.92204617144606005</v>
      </c>
      <c r="I10" s="12">
        <v>0.64503524972043558</v>
      </c>
      <c r="K10">
        <f t="shared" si="0"/>
        <v>1</v>
      </c>
      <c r="L10" s="16">
        <v>8</v>
      </c>
    </row>
    <row r="11" spans="1:36">
      <c r="A11" s="1" t="s">
        <v>4</v>
      </c>
      <c r="B11" s="1" t="s">
        <v>5</v>
      </c>
      <c r="C11" s="1" t="s">
        <v>8</v>
      </c>
      <c r="D11" s="16">
        <v>33155.448666666656</v>
      </c>
      <c r="E11" s="14">
        <v>83.276333333333341</v>
      </c>
      <c r="F11" s="14">
        <v>127.07550000000002</v>
      </c>
      <c r="G11" s="12">
        <v>0.65532957441311135</v>
      </c>
      <c r="H11" s="12">
        <v>0.5456931334892714</v>
      </c>
      <c r="I11" s="12">
        <v>0.35760884892968137</v>
      </c>
      <c r="K11">
        <f t="shared" si="0"/>
        <v>1</v>
      </c>
      <c r="L11" s="16">
        <v>9</v>
      </c>
    </row>
    <row r="12" spans="1:36">
      <c r="A12" s="1" t="s">
        <v>4</v>
      </c>
      <c r="B12" s="1" t="s">
        <v>5</v>
      </c>
      <c r="C12" s="1" t="s">
        <v>8</v>
      </c>
      <c r="D12" s="16">
        <v>37895.316333333336</v>
      </c>
      <c r="E12" s="14">
        <v>92.345666666666659</v>
      </c>
      <c r="F12" s="14">
        <v>158.44966666666667</v>
      </c>
      <c r="G12" s="12">
        <v>0.58280757927333382</v>
      </c>
      <c r="H12" s="12">
        <v>0.56245034884028744</v>
      </c>
      <c r="I12" s="12">
        <v>0.32780032626905009</v>
      </c>
      <c r="K12">
        <f t="shared" si="0"/>
        <v>1</v>
      </c>
      <c r="L12" s="16">
        <v>10</v>
      </c>
    </row>
    <row r="13" spans="1:36">
      <c r="A13" s="1" t="s">
        <v>4</v>
      </c>
      <c r="B13" s="1" t="s">
        <v>5</v>
      </c>
      <c r="C13" s="1" t="s">
        <v>8</v>
      </c>
      <c r="D13" s="16">
        <v>79712.912499999977</v>
      </c>
      <c r="E13" s="14">
        <v>131.5</v>
      </c>
      <c r="F13" s="14">
        <v>210.00749999999996</v>
      </c>
      <c r="G13" s="12">
        <v>0.62616811304358189</v>
      </c>
      <c r="H13" s="12">
        <v>0.83084134334767512</v>
      </c>
      <c r="I13" s="12">
        <v>0.52024635620260851</v>
      </c>
      <c r="K13">
        <f t="shared" si="0"/>
        <v>1</v>
      </c>
      <c r="L13" s="16">
        <v>11</v>
      </c>
    </row>
    <row r="14" spans="1:36">
      <c r="A14" s="1" t="s">
        <v>4</v>
      </c>
      <c r="B14" s="1" t="s">
        <v>5</v>
      </c>
      <c r="C14" s="1" t="s">
        <v>8</v>
      </c>
      <c r="D14" s="16">
        <v>30904.067833333331</v>
      </c>
      <c r="E14" s="14">
        <v>66.192999999999998</v>
      </c>
      <c r="F14" s="14">
        <v>154.27783333333335</v>
      </c>
      <c r="G14" s="12">
        <v>0.42905061971529712</v>
      </c>
      <c r="H14" s="12">
        <v>0.63990979580423302</v>
      </c>
      <c r="I14" s="12">
        <v>0.27455369445169542</v>
      </c>
      <c r="K14">
        <f t="shared" si="0"/>
        <v>1</v>
      </c>
      <c r="L14" s="16">
        <v>12</v>
      </c>
    </row>
    <row r="15" spans="1:36">
      <c r="A15" s="1" t="s">
        <v>4</v>
      </c>
      <c r="B15" s="1" t="s">
        <v>5</v>
      </c>
      <c r="C15" s="1" t="s">
        <v>8</v>
      </c>
      <c r="D15" s="16">
        <v>50260.807333333352</v>
      </c>
      <c r="E15" s="14">
        <v>128.17016666666669</v>
      </c>
      <c r="F15" s="14">
        <v>214.73783333333336</v>
      </c>
      <c r="G15" s="12">
        <v>0.5968681190319669</v>
      </c>
      <c r="H15" s="12">
        <v>0.53747427921401203</v>
      </c>
      <c r="I15" s="12">
        <v>0.32080126206252951</v>
      </c>
      <c r="K15">
        <f t="shared" si="0"/>
        <v>1</v>
      </c>
      <c r="L15" s="16">
        <v>13</v>
      </c>
    </row>
    <row r="16" spans="1:36">
      <c r="A16" s="1" t="s">
        <v>4</v>
      </c>
      <c r="B16" s="1" t="s">
        <v>5</v>
      </c>
      <c r="C16" s="1" t="s">
        <v>8</v>
      </c>
      <c r="D16" s="16">
        <v>62165.829999999958</v>
      </c>
      <c r="E16" s="14">
        <v>123.87</v>
      </c>
      <c r="F16" s="14">
        <v>171.69499999999996</v>
      </c>
      <c r="G16" s="12">
        <v>0.7214537406447481</v>
      </c>
      <c r="H16" s="12">
        <v>0.68786113748992606</v>
      </c>
      <c r="I16" s="12">
        <v>0.49625999068625853</v>
      </c>
      <c r="K16">
        <f t="shared" si="0"/>
        <v>1</v>
      </c>
      <c r="L16" s="16">
        <v>14</v>
      </c>
    </row>
    <row r="17" spans="1:12">
      <c r="A17" s="1" t="s">
        <v>4</v>
      </c>
      <c r="B17" s="1" t="s">
        <v>5</v>
      </c>
      <c r="C17" s="1" t="s">
        <v>8</v>
      </c>
      <c r="D17" s="16">
        <v>58837.954000000005</v>
      </c>
      <c r="E17" s="14">
        <v>120.23566666666666</v>
      </c>
      <c r="F17" s="14">
        <v>179.15383333333332</v>
      </c>
      <c r="G17" s="12">
        <v>0.67113086239665543</v>
      </c>
      <c r="H17" s="12">
        <v>0.67071716557964467</v>
      </c>
      <c r="I17" s="12">
        <v>0.45013898975970729</v>
      </c>
      <c r="K17">
        <f t="shared" si="0"/>
        <v>1</v>
      </c>
      <c r="L17" s="16">
        <v>15</v>
      </c>
    </row>
    <row r="18" spans="1:12">
      <c r="A18" s="1" t="s">
        <v>4</v>
      </c>
      <c r="B18" s="1" t="s">
        <v>5</v>
      </c>
      <c r="C18" s="1" t="s">
        <v>8</v>
      </c>
      <c r="D18" s="16">
        <v>66365.621733333348</v>
      </c>
      <c r="E18" s="14">
        <v>113.11893333333335</v>
      </c>
      <c r="F18" s="14">
        <v>181.86843333333334</v>
      </c>
      <c r="G18" s="12">
        <v>0.62198222781193657</v>
      </c>
      <c r="H18" s="12">
        <v>0.8041240304749685</v>
      </c>
      <c r="I18" s="12">
        <v>0.50015085591193453</v>
      </c>
      <c r="K18">
        <f t="shared" si="0"/>
        <v>1</v>
      </c>
      <c r="L18" s="16">
        <v>16</v>
      </c>
    </row>
    <row r="19" spans="1:12">
      <c r="A19" s="1" t="s">
        <v>4</v>
      </c>
      <c r="B19" s="1" t="s">
        <v>5</v>
      </c>
      <c r="C19" s="1" t="s">
        <v>8</v>
      </c>
      <c r="D19" s="16">
        <v>41445.763636363634</v>
      </c>
      <c r="E19" s="14">
        <v>116.24863636363635</v>
      </c>
      <c r="F19" s="14">
        <v>178.02045454545456</v>
      </c>
      <c r="G19" s="12">
        <v>0.65300718763165611</v>
      </c>
      <c r="H19" s="12">
        <v>0.48866074572465018</v>
      </c>
      <c r="I19" s="12">
        <v>0.31909897927164166</v>
      </c>
      <c r="K19">
        <f t="shared" si="0"/>
        <v>1</v>
      </c>
      <c r="L19" s="16">
        <v>17</v>
      </c>
    </row>
    <row r="20" spans="1:12">
      <c r="A20" s="1" t="s">
        <v>4</v>
      </c>
      <c r="B20" s="1" t="s">
        <v>5</v>
      </c>
      <c r="C20" s="1" t="s">
        <v>8</v>
      </c>
      <c r="D20" s="16">
        <v>48943.800416666672</v>
      </c>
      <c r="E20" s="14">
        <v>123.65645833333332</v>
      </c>
      <c r="F20" s="14">
        <v>223.72479166666668</v>
      </c>
      <c r="G20" s="12">
        <v>0.55271683308827146</v>
      </c>
      <c r="H20" s="12">
        <v>0.54249539964005522</v>
      </c>
      <c r="I20" s="12">
        <v>0.29984633925400761</v>
      </c>
      <c r="K20">
        <f t="shared" si="0"/>
        <v>1</v>
      </c>
      <c r="L20" s="16">
        <v>18</v>
      </c>
    </row>
    <row r="21" spans="1:12">
      <c r="A21" s="1" t="s">
        <v>4</v>
      </c>
      <c r="B21" s="1" t="s">
        <v>5</v>
      </c>
      <c r="C21" s="1" t="s">
        <v>8</v>
      </c>
      <c r="D21" s="16">
        <v>43718.827166666662</v>
      </c>
      <c r="E21" s="14">
        <v>96.152166666666673</v>
      </c>
      <c r="F21" s="14">
        <v>163.54766666666669</v>
      </c>
      <c r="G21" s="12">
        <v>0.58791524591199706</v>
      </c>
      <c r="H21" s="12">
        <v>0.62319592152238823</v>
      </c>
      <c r="I21" s="12">
        <v>0.36638638345318858</v>
      </c>
      <c r="K21">
        <f t="shared" si="0"/>
        <v>1</v>
      </c>
      <c r="L21" s="16">
        <v>19</v>
      </c>
    </row>
    <row r="22" spans="1:12">
      <c r="A22" s="1" t="s">
        <v>4</v>
      </c>
      <c r="B22" s="1" t="s">
        <v>5</v>
      </c>
      <c r="C22" s="1" t="s">
        <v>8</v>
      </c>
      <c r="D22" s="16">
        <v>16783.886166666663</v>
      </c>
      <c r="E22" s="14">
        <v>32.975666666666669</v>
      </c>
      <c r="F22" s="14">
        <v>52.641666666666673</v>
      </c>
      <c r="G22" s="12">
        <v>0.62641760329270224</v>
      </c>
      <c r="H22" s="12">
        <v>0.69761227804384895</v>
      </c>
      <c r="I22" s="12">
        <v>0.43699661123979006</v>
      </c>
      <c r="K22">
        <f t="shared" si="0"/>
        <v>1</v>
      </c>
      <c r="L22" s="16">
        <v>20</v>
      </c>
    </row>
    <row r="23" spans="1:12">
      <c r="A23" s="1" t="s">
        <v>4</v>
      </c>
      <c r="B23" s="1" t="s">
        <v>5</v>
      </c>
      <c r="C23" s="1" t="s">
        <v>8</v>
      </c>
      <c r="D23" s="16">
        <v>8658.6738333333342</v>
      </c>
      <c r="E23" s="14">
        <v>15.840999999999999</v>
      </c>
      <c r="F23" s="14">
        <v>27.532333333333337</v>
      </c>
      <c r="G23" s="12">
        <v>0.57535987989878556</v>
      </c>
      <c r="H23" s="12">
        <v>0.74917618087326898</v>
      </c>
      <c r="I23" s="12">
        <v>0.43104591745027487</v>
      </c>
      <c r="K23">
        <f t="shared" si="0"/>
        <v>1</v>
      </c>
      <c r="L23" s="16">
        <v>21</v>
      </c>
    </row>
    <row r="24" spans="1:12">
      <c r="A24" s="1" t="s">
        <v>4</v>
      </c>
      <c r="B24" s="1" t="s">
        <v>5</v>
      </c>
      <c r="C24" s="1" t="s">
        <v>8</v>
      </c>
      <c r="D24" s="16">
        <v>71645.139545454527</v>
      </c>
      <c r="E24" s="14">
        <v>157.63136363636363</v>
      </c>
      <c r="F24" s="14">
        <v>186.07772727272729</v>
      </c>
      <c r="G24" s="12">
        <v>0.84712644520496072</v>
      </c>
      <c r="H24" s="12">
        <v>0.62295872814593301</v>
      </c>
      <c r="I24" s="12">
        <v>0.52772481288366768</v>
      </c>
      <c r="K24">
        <f t="shared" si="0"/>
        <v>1</v>
      </c>
      <c r="L24" s="16">
        <v>22</v>
      </c>
    </row>
    <row r="25" spans="1:12">
      <c r="A25" s="1" t="s">
        <v>4</v>
      </c>
      <c r="B25" s="1" t="s">
        <v>5</v>
      </c>
      <c r="C25" s="1" t="s">
        <v>8</v>
      </c>
      <c r="D25" s="16">
        <v>32919.843500000003</v>
      </c>
      <c r="E25" s="14">
        <v>85.966333333333338</v>
      </c>
      <c r="F25" s="14">
        <v>156.80766666666665</v>
      </c>
      <c r="G25" s="12">
        <v>0.54822787151138452</v>
      </c>
      <c r="H25" s="12">
        <v>0.52486127748449463</v>
      </c>
      <c r="I25" s="12">
        <v>0.28774358099407071</v>
      </c>
      <c r="K25">
        <f t="shared" si="0"/>
        <v>1</v>
      </c>
      <c r="L25" s="16">
        <v>23</v>
      </c>
    </row>
    <row r="26" spans="1:12">
      <c r="A26" s="1" t="s">
        <v>4</v>
      </c>
      <c r="B26" s="1" t="s">
        <v>5</v>
      </c>
      <c r="C26" s="1" t="s">
        <v>6</v>
      </c>
      <c r="D26" s="16">
        <v>56099.191833333316</v>
      </c>
      <c r="E26" s="14">
        <v>126.21900000000001</v>
      </c>
      <c r="F26" s="14">
        <v>196.80183333333332</v>
      </c>
      <c r="G26" s="12">
        <v>0.64135073267440779</v>
      </c>
      <c r="H26" s="12">
        <v>0.60918197485200332</v>
      </c>
      <c r="I26" s="12">
        <v>0.39069930590337498</v>
      </c>
      <c r="K26">
        <f t="shared" si="0"/>
        <v>0</v>
      </c>
      <c r="L26" s="16">
        <v>24</v>
      </c>
    </row>
    <row r="27" spans="1:12">
      <c r="A27" s="1" t="s">
        <v>4</v>
      </c>
      <c r="B27" s="1" t="s">
        <v>5</v>
      </c>
      <c r="C27" s="1" t="s">
        <v>8</v>
      </c>
      <c r="D27" s="16">
        <v>47939.742499999986</v>
      </c>
      <c r="E27" s="14">
        <v>73.077500000000001</v>
      </c>
      <c r="F27" s="14">
        <v>124.425</v>
      </c>
      <c r="G27" s="12">
        <v>0.58732167972674298</v>
      </c>
      <c r="H27" s="12">
        <v>0.89913973396724312</v>
      </c>
      <c r="I27" s="12">
        <v>0.52808425886269816</v>
      </c>
      <c r="K27">
        <f t="shared" si="0"/>
        <v>1</v>
      </c>
      <c r="L27" s="16">
        <v>25</v>
      </c>
    </row>
    <row r="28" spans="1:12">
      <c r="A28" s="1" t="s">
        <v>4</v>
      </c>
      <c r="B28" s="1" t="s">
        <v>5</v>
      </c>
      <c r="C28" s="1" t="s">
        <v>8</v>
      </c>
      <c r="D28" s="16">
        <v>43862.199833333339</v>
      </c>
      <c r="E28" s="14">
        <v>96.981333333333325</v>
      </c>
      <c r="F28" s="14">
        <v>175.72900000000001</v>
      </c>
      <c r="G28" s="12">
        <v>0.55188007291530317</v>
      </c>
      <c r="H28" s="12">
        <v>0.6198940005780037</v>
      </c>
      <c r="I28" s="12">
        <v>0.34210714623874777</v>
      </c>
      <c r="K28">
        <f t="shared" si="0"/>
        <v>1</v>
      </c>
      <c r="L28" s="16">
        <v>26</v>
      </c>
    </row>
    <row r="29" spans="1:12">
      <c r="A29" s="1" t="s">
        <v>4</v>
      </c>
      <c r="B29" s="1" t="s">
        <v>5</v>
      </c>
      <c r="C29" s="1" t="s">
        <v>8</v>
      </c>
      <c r="D29" s="16">
        <v>43047.496000000014</v>
      </c>
      <c r="E29" s="14">
        <v>109.19254545454547</v>
      </c>
      <c r="F29" s="14">
        <v>156.75818181818184</v>
      </c>
      <c r="G29" s="12">
        <v>0.69656680237076218</v>
      </c>
      <c r="H29" s="12">
        <v>0.54034368323745641</v>
      </c>
      <c r="I29" s="12">
        <v>0.37638547161395502</v>
      </c>
      <c r="K29">
        <f t="shared" si="0"/>
        <v>1</v>
      </c>
      <c r="L29" s="16">
        <v>27</v>
      </c>
    </row>
    <row r="30" spans="1:12">
      <c r="A30" s="1" t="s">
        <v>4</v>
      </c>
      <c r="B30" s="1" t="s">
        <v>5</v>
      </c>
      <c r="C30" s="1" t="s">
        <v>6</v>
      </c>
      <c r="D30" s="16">
        <v>8602.2083333333339</v>
      </c>
      <c r="E30" s="14">
        <v>17.864166666666666</v>
      </c>
      <c r="F30" s="14">
        <v>24.03</v>
      </c>
      <c r="G30" s="12">
        <v>0.74341101401026488</v>
      </c>
      <c r="H30" s="12">
        <v>0.65999761950358016</v>
      </c>
      <c r="I30" s="12">
        <v>0.49064949955951759</v>
      </c>
      <c r="K30">
        <f t="shared" si="0"/>
        <v>0</v>
      </c>
      <c r="L30" s="16">
        <v>28</v>
      </c>
    </row>
    <row r="31" spans="1:12">
      <c r="A31" s="1" t="s">
        <v>4</v>
      </c>
      <c r="B31" s="1" t="s">
        <v>5</v>
      </c>
      <c r="C31" s="1" t="s">
        <v>8</v>
      </c>
      <c r="D31" s="16">
        <v>47711.117499999986</v>
      </c>
      <c r="E31" s="14">
        <v>113.3125</v>
      </c>
      <c r="F31" s="14">
        <v>192.11500000000001</v>
      </c>
      <c r="G31" s="12">
        <v>0.58981599562761888</v>
      </c>
      <c r="H31" s="12">
        <v>0.57710779724407535</v>
      </c>
      <c r="I31" s="12">
        <v>0.34038741001597628</v>
      </c>
      <c r="K31">
        <f t="shared" si="0"/>
        <v>1</v>
      </c>
      <c r="L31" s="16">
        <v>29</v>
      </c>
    </row>
    <row r="32" spans="1:12">
      <c r="A32" s="1" t="s">
        <v>4</v>
      </c>
      <c r="B32" s="1" t="s">
        <v>5</v>
      </c>
      <c r="C32" s="1" t="s">
        <v>8</v>
      </c>
      <c r="D32" s="16">
        <v>54488.899999999987</v>
      </c>
      <c r="E32" s="14">
        <v>109.22750000000001</v>
      </c>
      <c r="F32" s="14">
        <v>159.035</v>
      </c>
      <c r="G32" s="12">
        <v>0.68681422328418273</v>
      </c>
      <c r="H32" s="12">
        <v>0.68374036846482067</v>
      </c>
      <c r="I32" s="12">
        <v>0.46960261009520682</v>
      </c>
      <c r="K32">
        <f t="shared" si="0"/>
        <v>1</v>
      </c>
      <c r="L32" s="16">
        <v>30</v>
      </c>
    </row>
    <row r="33" spans="1:12">
      <c r="A33" s="1" t="s">
        <v>4</v>
      </c>
      <c r="B33" s="1" t="s">
        <v>5</v>
      </c>
      <c r="C33" s="1" t="s">
        <v>8</v>
      </c>
      <c r="D33" s="16">
        <v>60321.294999999991</v>
      </c>
      <c r="E33" s="14">
        <v>179.51999999999998</v>
      </c>
      <c r="F33" s="14">
        <v>241.59250000000006</v>
      </c>
      <c r="G33" s="12">
        <v>0.74306942475449334</v>
      </c>
      <c r="H33" s="12">
        <v>0.46054597561088828</v>
      </c>
      <c r="I33" s="12">
        <v>0.34221763317017972</v>
      </c>
      <c r="K33">
        <f t="shared" si="0"/>
        <v>1</v>
      </c>
      <c r="L33" s="16">
        <v>31</v>
      </c>
    </row>
    <row r="34" spans="1:12">
      <c r="A34" s="1" t="s">
        <v>4</v>
      </c>
      <c r="B34" s="1" t="s">
        <v>5</v>
      </c>
      <c r="C34" s="1" t="s">
        <v>8</v>
      </c>
      <c r="D34" s="16">
        <v>52134.799800000037</v>
      </c>
      <c r="E34" s="14">
        <v>104.67870000000001</v>
      </c>
      <c r="F34" s="14">
        <v>154.29093333333336</v>
      </c>
      <c r="G34" s="12">
        <v>0.67845010551494922</v>
      </c>
      <c r="H34" s="12">
        <v>0.68262873270654367</v>
      </c>
      <c r="I34" s="12">
        <v>0.4631295357322906</v>
      </c>
      <c r="K34">
        <f t="shared" si="0"/>
        <v>1</v>
      </c>
      <c r="L34" s="16">
        <v>32</v>
      </c>
    </row>
    <row r="35" spans="1:12">
      <c r="A35" s="1" t="s">
        <v>4</v>
      </c>
      <c r="B35" s="1" t="s">
        <v>5</v>
      </c>
      <c r="C35" s="1" t="s">
        <v>8</v>
      </c>
      <c r="D35" s="16">
        <v>117814.30766666669</v>
      </c>
      <c r="E35" s="14">
        <v>228.38699999999997</v>
      </c>
      <c r="F35" s="14">
        <v>289.1848333333333</v>
      </c>
      <c r="G35" s="12">
        <v>0.78976133487867328</v>
      </c>
      <c r="H35" s="12">
        <v>0.70703649341720887</v>
      </c>
      <c r="I35" s="12">
        <v>0.55839008484911123</v>
      </c>
      <c r="K35">
        <f t="shared" si="0"/>
        <v>1</v>
      </c>
      <c r="L35" s="16">
        <v>33</v>
      </c>
    </row>
    <row r="36" spans="1:12">
      <c r="A36" s="1" t="s">
        <v>4</v>
      </c>
      <c r="B36" s="1" t="s">
        <v>5</v>
      </c>
      <c r="C36" s="1" t="s">
        <v>8</v>
      </c>
      <c r="D36" s="16">
        <v>47462.762727272719</v>
      </c>
      <c r="E36" s="14">
        <v>103.87363636363635</v>
      </c>
      <c r="F36" s="14">
        <v>165.60818181818183</v>
      </c>
      <c r="G36" s="12">
        <v>0.62722526884376584</v>
      </c>
      <c r="H36" s="12">
        <v>0.62627179537936906</v>
      </c>
      <c r="I36" s="12">
        <v>0.39281349522609277</v>
      </c>
      <c r="K36">
        <f t="shared" si="0"/>
        <v>1</v>
      </c>
      <c r="L36" s="16">
        <v>34</v>
      </c>
    </row>
    <row r="37" spans="1:12">
      <c r="A37" s="1" t="s">
        <v>4</v>
      </c>
      <c r="B37" s="1" t="s">
        <v>5</v>
      </c>
      <c r="C37" s="1" t="s">
        <v>8</v>
      </c>
      <c r="D37" s="16">
        <v>44007.688833333341</v>
      </c>
      <c r="E37" s="14">
        <v>107.74433333333333</v>
      </c>
      <c r="F37" s="14">
        <v>180.51633333333334</v>
      </c>
      <c r="G37" s="12">
        <v>0.59686750414089951</v>
      </c>
      <c r="H37" s="12">
        <v>0.55982114419078299</v>
      </c>
      <c r="I37" s="12">
        <v>0.33413904909845527</v>
      </c>
      <c r="K37">
        <f t="shared" si="0"/>
        <v>1</v>
      </c>
      <c r="L37" s="16">
        <v>35</v>
      </c>
    </row>
    <row r="38" spans="1:12">
      <c r="A38" s="1" t="s">
        <v>4</v>
      </c>
      <c r="B38" s="1" t="s">
        <v>5</v>
      </c>
      <c r="C38" s="1" t="s">
        <v>8</v>
      </c>
      <c r="D38" s="16">
        <v>49820.647833333329</v>
      </c>
      <c r="E38" s="14">
        <v>114.88833333333332</v>
      </c>
      <c r="F38" s="14">
        <v>130.15166666666667</v>
      </c>
      <c r="G38" s="12">
        <v>0.88272656260004345</v>
      </c>
      <c r="H38" s="12">
        <v>0.59435868879226994</v>
      </c>
      <c r="I38" s="12">
        <v>0.52465620230906951</v>
      </c>
      <c r="K38">
        <f t="shared" si="0"/>
        <v>1</v>
      </c>
      <c r="L38" s="16">
        <v>36</v>
      </c>
    </row>
    <row r="39" spans="1:12">
      <c r="A39" s="1" t="s">
        <v>4</v>
      </c>
      <c r="B39" s="1" t="s">
        <v>5</v>
      </c>
      <c r="C39" s="1" t="s">
        <v>6</v>
      </c>
      <c r="D39" s="16">
        <v>26421.237999999994</v>
      </c>
      <c r="E39" s="14">
        <v>51.806000000000004</v>
      </c>
      <c r="F39" s="14">
        <v>62.487333333333332</v>
      </c>
      <c r="G39" s="12">
        <v>0.82906402364212495</v>
      </c>
      <c r="H39" s="12">
        <v>0.69901786718127179</v>
      </c>
      <c r="I39" s="12">
        <v>0.57953056556304183</v>
      </c>
      <c r="K39">
        <f t="shared" si="0"/>
        <v>0</v>
      </c>
      <c r="L39" s="16">
        <v>37</v>
      </c>
    </row>
    <row r="40" spans="1:12">
      <c r="A40" s="1" t="s">
        <v>4</v>
      </c>
      <c r="B40" s="1" t="s">
        <v>5</v>
      </c>
      <c r="C40" s="1" t="s">
        <v>8</v>
      </c>
      <c r="D40" s="16">
        <v>58184.462500000023</v>
      </c>
      <c r="E40" s="14">
        <v>106.49000000000001</v>
      </c>
      <c r="F40" s="14">
        <v>150.24250000000001</v>
      </c>
      <c r="G40" s="12">
        <v>0.70878746027255934</v>
      </c>
      <c r="H40" s="12">
        <v>0.74888196944816521</v>
      </c>
      <c r="I40" s="12">
        <v>0.53079814916907753</v>
      </c>
      <c r="K40">
        <f t="shared" si="0"/>
        <v>1</v>
      </c>
      <c r="L40" s="16">
        <v>38</v>
      </c>
    </row>
    <row r="41" spans="1:12">
      <c r="A41" s="1" t="s">
        <v>4</v>
      </c>
      <c r="B41" s="1" t="s">
        <v>5</v>
      </c>
      <c r="C41" s="1" t="s">
        <v>8</v>
      </c>
      <c r="D41" s="16">
        <v>66309.517999999996</v>
      </c>
      <c r="E41" s="14">
        <v>140.95216666666667</v>
      </c>
      <c r="F41" s="14">
        <v>224.69983333333332</v>
      </c>
      <c r="G41" s="12">
        <v>0.62729092663620145</v>
      </c>
      <c r="H41" s="12">
        <v>0.64479147912378132</v>
      </c>
      <c r="I41" s="12">
        <v>0.40447184442668377</v>
      </c>
      <c r="K41">
        <f t="shared" si="0"/>
        <v>1</v>
      </c>
      <c r="L41" s="16">
        <v>39</v>
      </c>
    </row>
    <row r="42" spans="1:12">
      <c r="A42" s="1" t="s">
        <v>4</v>
      </c>
      <c r="B42" s="1" t="s">
        <v>5</v>
      </c>
      <c r="C42" s="1" t="s">
        <v>8</v>
      </c>
      <c r="D42" s="16">
        <v>48326.640833333317</v>
      </c>
      <c r="E42" s="14">
        <v>104.92633333333333</v>
      </c>
      <c r="F42" s="14">
        <v>147.18266666666668</v>
      </c>
      <c r="G42" s="12">
        <v>0.71289871089892831</v>
      </c>
      <c r="H42" s="12">
        <v>0.63127310457314434</v>
      </c>
      <c r="I42" s="12">
        <v>0.45003378247535886</v>
      </c>
      <c r="K42">
        <f t="shared" si="0"/>
        <v>1</v>
      </c>
      <c r="L42" s="16">
        <v>40</v>
      </c>
    </row>
    <row r="43" spans="1:12" hidden="1">
      <c r="A43" s="1" t="s">
        <v>4</v>
      </c>
      <c r="B43" s="1" t="s">
        <v>5</v>
      </c>
      <c r="C43" s="1" t="s">
        <v>8</v>
      </c>
      <c r="D43" s="16">
        <v>822.50999999999976</v>
      </c>
      <c r="E43" s="14">
        <v>0</v>
      </c>
      <c r="F43" s="14">
        <v>12.635</v>
      </c>
      <c r="G43" s="12"/>
      <c r="H43" s="12"/>
      <c r="I43" s="12"/>
      <c r="K43">
        <f t="shared" si="0"/>
        <v>1</v>
      </c>
      <c r="L43" s="16">
        <v>41</v>
      </c>
    </row>
    <row r="44" spans="1:12">
      <c r="A44" s="1" t="s">
        <v>4</v>
      </c>
      <c r="B44" s="1" t="s">
        <v>5</v>
      </c>
      <c r="C44" s="1" t="s">
        <v>8</v>
      </c>
      <c r="D44" s="16">
        <v>58433.467916666668</v>
      </c>
      <c r="E44" s="14">
        <v>116.25375000000001</v>
      </c>
      <c r="F44" s="14">
        <v>208.94291666666666</v>
      </c>
      <c r="G44" s="12">
        <v>0.55639000285165607</v>
      </c>
      <c r="H44" s="12">
        <v>0.68892170141119136</v>
      </c>
      <c r="I44" s="12">
        <v>0.38330914741274058</v>
      </c>
      <c r="K44">
        <f t="shared" si="0"/>
        <v>1</v>
      </c>
      <c r="L44" s="16">
        <v>42</v>
      </c>
    </row>
    <row r="45" spans="1:12">
      <c r="A45" s="1" t="s">
        <v>4</v>
      </c>
      <c r="B45" s="1" t="s">
        <v>5</v>
      </c>
      <c r="C45" s="1" t="s">
        <v>8</v>
      </c>
      <c r="D45" s="16">
        <v>47536.687916666669</v>
      </c>
      <c r="E45" s="14">
        <v>137.81291666666667</v>
      </c>
      <c r="F45" s="14">
        <v>213.35666666666668</v>
      </c>
      <c r="G45" s="12">
        <v>0.64592739856578185</v>
      </c>
      <c r="H45" s="12">
        <v>0.47277463692144095</v>
      </c>
      <c r="I45" s="12">
        <v>0.30537809133454841</v>
      </c>
      <c r="K45">
        <f t="shared" si="0"/>
        <v>1</v>
      </c>
      <c r="L45" s="16">
        <v>43</v>
      </c>
    </row>
    <row r="46" spans="1:12">
      <c r="A46" s="1" t="s">
        <v>4</v>
      </c>
      <c r="B46" s="1" t="s">
        <v>5</v>
      </c>
      <c r="C46" s="1" t="s">
        <v>8</v>
      </c>
      <c r="D46" s="16">
        <v>36078.311499999989</v>
      </c>
      <c r="E46" s="14">
        <v>67.631666666666661</v>
      </c>
      <c r="F46" s="14">
        <v>99.881833333333347</v>
      </c>
      <c r="G46" s="12">
        <v>0.67711679301040717</v>
      </c>
      <c r="H46" s="12">
        <v>0.73115808823529405</v>
      </c>
      <c r="I46" s="12">
        <v>0.4950794198895026</v>
      </c>
      <c r="K46">
        <f t="shared" si="0"/>
        <v>1</v>
      </c>
      <c r="L46" s="16">
        <v>44</v>
      </c>
    </row>
    <row r="47" spans="1:12">
      <c r="A47" s="1" t="s">
        <v>4</v>
      </c>
      <c r="B47" s="1" t="s">
        <v>5</v>
      </c>
      <c r="C47" s="1" t="s">
        <v>8</v>
      </c>
      <c r="D47" s="16">
        <v>31810.636833333334</v>
      </c>
      <c r="E47" s="14">
        <v>80.332666666666668</v>
      </c>
      <c r="F47" s="14">
        <v>126.90899999999999</v>
      </c>
      <c r="G47" s="12">
        <v>0.63299424522032854</v>
      </c>
      <c r="H47" s="12">
        <v>0.5427444042130436</v>
      </c>
      <c r="I47" s="12">
        <v>0.3435540844923925</v>
      </c>
      <c r="K47">
        <f t="shared" si="0"/>
        <v>1</v>
      </c>
      <c r="L47" s="16">
        <v>45</v>
      </c>
    </row>
    <row r="48" spans="1:12" hidden="1">
      <c r="A48" s="1" t="s">
        <v>4</v>
      </c>
      <c r="B48" s="1" t="s">
        <v>5</v>
      </c>
      <c r="C48" s="1" t="s">
        <v>8</v>
      </c>
      <c r="D48" s="16">
        <v>0</v>
      </c>
      <c r="E48" s="14">
        <v>0</v>
      </c>
      <c r="F48" s="14">
        <v>0</v>
      </c>
      <c r="G48" s="12"/>
      <c r="H48" s="12"/>
      <c r="I48" s="12"/>
      <c r="K48">
        <f t="shared" si="0"/>
        <v>1</v>
      </c>
      <c r="L48" s="16">
        <v>46</v>
      </c>
    </row>
    <row r="49" spans="1:12">
      <c r="A49" s="1" t="s">
        <v>4</v>
      </c>
      <c r="B49" s="1" t="s">
        <v>5</v>
      </c>
      <c r="C49" s="1" t="s">
        <v>8</v>
      </c>
      <c r="D49" s="16">
        <v>40597.477500000001</v>
      </c>
      <c r="E49" s="14">
        <v>74.872500000000016</v>
      </c>
      <c r="F49" s="14">
        <v>98.250000000000014</v>
      </c>
      <c r="G49" s="12">
        <v>0.76206106870229018</v>
      </c>
      <c r="H49" s="12">
        <v>0.74317636583068403</v>
      </c>
      <c r="I49" s="12">
        <v>0.56634577557921528</v>
      </c>
      <c r="K49">
        <f t="shared" si="0"/>
        <v>1</v>
      </c>
      <c r="L49" s="16">
        <v>47</v>
      </c>
    </row>
    <row r="50" spans="1:12">
      <c r="A50" s="1" t="s">
        <v>4</v>
      </c>
      <c r="B50" s="1" t="s">
        <v>5</v>
      </c>
      <c r="C50" s="1" t="s">
        <v>8</v>
      </c>
      <c r="D50" s="16">
        <v>26639.853272727272</v>
      </c>
      <c r="E50" s="14">
        <v>63.145454545454548</v>
      </c>
      <c r="F50" s="14">
        <v>82.528000000000006</v>
      </c>
      <c r="G50" s="12">
        <v>0.76513976523670202</v>
      </c>
      <c r="H50" s="12">
        <v>0.57823571072711299</v>
      </c>
      <c r="I50" s="12">
        <v>0.44243113595722078</v>
      </c>
      <c r="K50">
        <f t="shared" si="0"/>
        <v>1</v>
      </c>
      <c r="L50" s="16">
        <v>48</v>
      </c>
    </row>
    <row r="51" spans="1:12">
      <c r="A51" s="1" t="s">
        <v>4</v>
      </c>
      <c r="B51" s="1" t="s">
        <v>5</v>
      </c>
      <c r="C51" s="1" t="s">
        <v>8</v>
      </c>
      <c r="D51" s="16">
        <v>63070.107366666663</v>
      </c>
      <c r="E51" s="14">
        <v>112.21453333333334</v>
      </c>
      <c r="F51" s="14">
        <v>157.30543333333333</v>
      </c>
      <c r="G51" s="12">
        <v>0.71335446561180449</v>
      </c>
      <c r="H51" s="12">
        <v>0.7703527500707813</v>
      </c>
      <c r="I51" s="12">
        <v>0.54953457435932629</v>
      </c>
      <c r="K51">
        <f t="shared" si="0"/>
        <v>1</v>
      </c>
      <c r="L51" s="16">
        <v>49</v>
      </c>
    </row>
    <row r="52" spans="1:12">
      <c r="A52" s="1" t="s">
        <v>4</v>
      </c>
      <c r="B52" s="1" t="s">
        <v>5</v>
      </c>
      <c r="C52" s="1" t="s">
        <v>8</v>
      </c>
      <c r="D52" s="16">
        <v>81574.646249999976</v>
      </c>
      <c r="E52" s="14">
        <v>144.09000000000003</v>
      </c>
      <c r="F52" s="14">
        <v>206.49041666666665</v>
      </c>
      <c r="G52" s="12">
        <v>0.69780478109355382</v>
      </c>
      <c r="H52" s="12">
        <v>0.77595499380641075</v>
      </c>
      <c r="I52" s="12">
        <v>0.54146510459153241</v>
      </c>
      <c r="K52">
        <f t="shared" si="0"/>
        <v>1</v>
      </c>
      <c r="L52" s="16">
        <v>50</v>
      </c>
    </row>
    <row r="53" spans="1:12">
      <c r="A53" s="1" t="s">
        <v>4</v>
      </c>
      <c r="B53" s="1" t="s">
        <v>5</v>
      </c>
      <c r="C53" s="1" t="s">
        <v>8</v>
      </c>
      <c r="D53" s="16">
        <v>41095.641499999983</v>
      </c>
      <c r="E53" s="14">
        <v>86.029499999999985</v>
      </c>
      <c r="F53" s="14">
        <v>135.52449999999999</v>
      </c>
      <c r="G53" s="12">
        <v>0.63478928164280257</v>
      </c>
      <c r="H53" s="12">
        <v>0.65473195846579746</v>
      </c>
      <c r="I53" s="12">
        <v>0.41561682958308882</v>
      </c>
      <c r="K53">
        <f t="shared" si="0"/>
        <v>1</v>
      </c>
      <c r="L53" s="16">
        <v>51</v>
      </c>
    </row>
    <row r="54" spans="1:12">
      <c r="A54" s="1" t="s">
        <v>4</v>
      </c>
      <c r="B54" s="1" t="s">
        <v>5</v>
      </c>
      <c r="C54" s="1" t="s">
        <v>8</v>
      </c>
      <c r="D54" s="16">
        <v>45487.999166666676</v>
      </c>
      <c r="E54" s="14">
        <v>92.206000000000017</v>
      </c>
      <c r="F54" s="14">
        <v>148.98366666666664</v>
      </c>
      <c r="G54" s="12">
        <v>0.61890005839566331</v>
      </c>
      <c r="H54" s="12">
        <v>0.67616521794559814</v>
      </c>
      <c r="I54" s="12">
        <v>0.41847869287164713</v>
      </c>
      <c r="K54">
        <f t="shared" si="0"/>
        <v>1</v>
      </c>
      <c r="L54" s="16">
        <v>52</v>
      </c>
    </row>
    <row r="55" spans="1:12">
      <c r="A55" s="1" t="s">
        <v>4</v>
      </c>
      <c r="B55" s="1" t="s">
        <v>5</v>
      </c>
      <c r="C55" s="1" t="s">
        <v>8</v>
      </c>
      <c r="D55" s="16">
        <v>42062.56981818183</v>
      </c>
      <c r="E55" s="14">
        <v>84.765999999999991</v>
      </c>
      <c r="F55" s="14">
        <v>132.27272727272725</v>
      </c>
      <c r="G55" s="12">
        <v>0.64084261168384882</v>
      </c>
      <c r="H55" s="12">
        <v>0.68012585877187937</v>
      </c>
      <c r="I55" s="12">
        <v>0.43585363160909169</v>
      </c>
      <c r="K55">
        <f t="shared" si="0"/>
        <v>1</v>
      </c>
      <c r="L55" s="16">
        <v>53</v>
      </c>
    </row>
    <row r="56" spans="1:12">
      <c r="A56" s="1" t="s">
        <v>4</v>
      </c>
      <c r="B56" s="1" t="s">
        <v>5</v>
      </c>
      <c r="C56" s="1" t="s">
        <v>8</v>
      </c>
      <c r="D56" s="16">
        <v>13940.057666666662</v>
      </c>
      <c r="E56" s="14">
        <v>48.920999999999999</v>
      </c>
      <c r="F56" s="14">
        <v>54.706333333333333</v>
      </c>
      <c r="G56" s="12">
        <v>0.89424746677715561</v>
      </c>
      <c r="H56" s="12">
        <v>0.3905569936809446</v>
      </c>
      <c r="I56" s="12">
        <v>0.34925460223128635</v>
      </c>
      <c r="K56">
        <f t="shared" si="0"/>
        <v>1</v>
      </c>
      <c r="L56" s="16">
        <v>54</v>
      </c>
    </row>
    <row r="57" spans="1:12">
      <c r="A57" s="1" t="s">
        <v>4</v>
      </c>
      <c r="B57" s="1" t="s">
        <v>5</v>
      </c>
      <c r="C57" s="1" t="s">
        <v>8</v>
      </c>
      <c r="D57" s="16">
        <v>50736.339333333337</v>
      </c>
      <c r="E57" s="14">
        <v>117.56366666666668</v>
      </c>
      <c r="F57" s="14">
        <v>171.3015</v>
      </c>
      <c r="G57" s="12">
        <v>0.6862967730385704</v>
      </c>
      <c r="H57" s="12">
        <v>0.59150876075011638</v>
      </c>
      <c r="I57" s="12">
        <v>0.40595055372684874</v>
      </c>
      <c r="K57">
        <f t="shared" si="0"/>
        <v>1</v>
      </c>
      <c r="L57" s="16">
        <v>55</v>
      </c>
    </row>
    <row r="58" spans="1:12">
      <c r="A58" s="1" t="s">
        <v>4</v>
      </c>
      <c r="B58" s="1" t="s">
        <v>5</v>
      </c>
      <c r="C58" s="1" t="s">
        <v>8</v>
      </c>
      <c r="D58" s="16">
        <v>22316.093666666668</v>
      </c>
      <c r="E58" s="14">
        <v>56.630666666666656</v>
      </c>
      <c r="F58" s="14">
        <v>93.937166666666656</v>
      </c>
      <c r="G58" s="12">
        <v>0.60285687418717826</v>
      </c>
      <c r="H58" s="12">
        <v>0.5401093257104308</v>
      </c>
      <c r="I58" s="12">
        <v>0.32560861981713496</v>
      </c>
      <c r="K58">
        <f t="shared" si="0"/>
        <v>1</v>
      </c>
      <c r="L58" s="16">
        <v>56</v>
      </c>
    </row>
    <row r="59" spans="1:12">
      <c r="A59" s="1" t="s">
        <v>4</v>
      </c>
      <c r="B59" s="1" t="s">
        <v>5</v>
      </c>
      <c r="C59" s="1" t="s">
        <v>8</v>
      </c>
      <c r="D59" s="16">
        <v>39122.639166666668</v>
      </c>
      <c r="E59" s="14">
        <v>76.790999999999997</v>
      </c>
      <c r="F59" s="14">
        <v>122.98083333333331</v>
      </c>
      <c r="G59" s="12">
        <v>0.62441437351348794</v>
      </c>
      <c r="H59" s="12">
        <v>0.69828545443484069</v>
      </c>
      <c r="I59" s="12">
        <v>0.43601947456451234</v>
      </c>
      <c r="K59">
        <f t="shared" si="0"/>
        <v>1</v>
      </c>
      <c r="L59" s="16">
        <v>57</v>
      </c>
    </row>
    <row r="60" spans="1:12">
      <c r="A60" s="1" t="s">
        <v>4</v>
      </c>
      <c r="B60" s="1" t="s">
        <v>5</v>
      </c>
      <c r="C60" s="1" t="s">
        <v>8</v>
      </c>
      <c r="D60" s="16">
        <v>53584.929333333326</v>
      </c>
      <c r="E60" s="14">
        <v>122.11183333333334</v>
      </c>
      <c r="F60" s="14">
        <v>229.446</v>
      </c>
      <c r="G60" s="12">
        <v>0.53220292937481295</v>
      </c>
      <c r="H60" s="12">
        <v>0.60145077023753046</v>
      </c>
      <c r="I60" s="12">
        <v>0.32009386179515131</v>
      </c>
      <c r="K60">
        <f t="shared" si="0"/>
        <v>1</v>
      </c>
      <c r="L60" s="16">
        <v>58</v>
      </c>
    </row>
    <row r="61" spans="1:12">
      <c r="A61" s="1" t="s">
        <v>4</v>
      </c>
      <c r="B61" s="1" t="s">
        <v>5</v>
      </c>
      <c r="C61" s="1" t="s">
        <v>8</v>
      </c>
      <c r="D61" s="16">
        <v>40021.240999999987</v>
      </c>
      <c r="E61" s="14">
        <v>60.042166666666667</v>
      </c>
      <c r="F61" s="14">
        <v>117.52783333333333</v>
      </c>
      <c r="G61" s="12">
        <v>0.51087614706870854</v>
      </c>
      <c r="H61" s="12">
        <v>0.91358586242826112</v>
      </c>
      <c r="I61" s="12">
        <v>0.46672922541379325</v>
      </c>
      <c r="K61">
        <f t="shared" si="0"/>
        <v>1</v>
      </c>
      <c r="L61" s="16">
        <v>59</v>
      </c>
    </row>
    <row r="62" spans="1:12">
      <c r="A62" s="1" t="s">
        <v>4</v>
      </c>
      <c r="B62" s="1" t="s">
        <v>5</v>
      </c>
      <c r="C62" s="1" t="s">
        <v>8</v>
      </c>
      <c r="D62" s="16">
        <v>79343.41283333335</v>
      </c>
      <c r="E62" s="14">
        <v>134.81399999999999</v>
      </c>
      <c r="F62" s="14">
        <v>177.86116666666666</v>
      </c>
      <c r="G62" s="12">
        <v>0.75797321318968824</v>
      </c>
      <c r="H62" s="12">
        <v>0.80666099382204948</v>
      </c>
      <c r="I62" s="12">
        <v>0.61142742544208606</v>
      </c>
      <c r="K62">
        <f t="shared" si="0"/>
        <v>1</v>
      </c>
      <c r="L62" s="16">
        <v>60</v>
      </c>
    </row>
    <row r="63" spans="1:12">
      <c r="A63" s="1" t="s">
        <v>4</v>
      </c>
      <c r="B63" s="1" t="s">
        <v>5</v>
      </c>
      <c r="C63" s="1" t="s">
        <v>8</v>
      </c>
      <c r="D63" s="16">
        <v>13655.332</v>
      </c>
      <c r="E63" s="14">
        <v>39.844363636363639</v>
      </c>
      <c r="F63" s="14">
        <v>48.696000000000005</v>
      </c>
      <c r="G63" s="12">
        <v>0.81822662305658855</v>
      </c>
      <c r="H63" s="12">
        <v>0.46973242850091035</v>
      </c>
      <c r="I63" s="12">
        <v>0.38434757871247033</v>
      </c>
      <c r="K63">
        <f t="shared" si="0"/>
        <v>1</v>
      </c>
      <c r="L63" s="16">
        <v>61</v>
      </c>
    </row>
    <row r="64" spans="1:12">
      <c r="A64" s="1" t="s">
        <v>4</v>
      </c>
      <c r="B64" s="1" t="s">
        <v>5</v>
      </c>
      <c r="C64" s="1" t="s">
        <v>8</v>
      </c>
      <c r="D64" s="16">
        <v>43036.566833333352</v>
      </c>
      <c r="E64" s="14">
        <v>85.951999999999998</v>
      </c>
      <c r="F64" s="14">
        <v>129.93383333333335</v>
      </c>
      <c r="G64" s="12">
        <v>0.66150592032098376</v>
      </c>
      <c r="H64" s="12">
        <v>0.68627283278757145</v>
      </c>
      <c r="I64" s="12">
        <v>0.45397354184443112</v>
      </c>
      <c r="K64">
        <f t="shared" si="0"/>
        <v>1</v>
      </c>
      <c r="L64" s="16">
        <v>62</v>
      </c>
    </row>
    <row r="65" spans="1:14">
      <c r="A65" s="1" t="s">
        <v>4</v>
      </c>
      <c r="B65" s="1" t="s">
        <v>5</v>
      </c>
      <c r="C65" s="1" t="s">
        <v>8</v>
      </c>
      <c r="D65" s="16">
        <v>42931.839166666658</v>
      </c>
      <c r="E65" s="14">
        <v>87.99366666666667</v>
      </c>
      <c r="F65" s="14">
        <v>160.31633333333335</v>
      </c>
      <c r="G65" s="12">
        <v>0.54887524456855086</v>
      </c>
      <c r="H65" s="12">
        <v>0.66871836966253606</v>
      </c>
      <c r="I65" s="12">
        <v>0.36704295869600712</v>
      </c>
      <c r="K65">
        <f t="shared" si="0"/>
        <v>1</v>
      </c>
      <c r="L65" s="16">
        <v>63</v>
      </c>
    </row>
    <row r="66" spans="1:14">
      <c r="A66" s="1" t="s">
        <v>4</v>
      </c>
      <c r="B66" s="1" t="s">
        <v>5</v>
      </c>
      <c r="C66" s="1" t="s">
        <v>8</v>
      </c>
      <c r="D66" s="16">
        <v>77239.836166666661</v>
      </c>
      <c r="E66" s="14">
        <v>156.41999999999999</v>
      </c>
      <c r="F66" s="14">
        <v>205.6453333333333</v>
      </c>
      <c r="G66" s="12">
        <v>0.76062995189128213</v>
      </c>
      <c r="H66" s="12">
        <v>0.67680605752403378</v>
      </c>
      <c r="I66" s="12">
        <v>0.51479895897423422</v>
      </c>
      <c r="K66">
        <f t="shared" si="0"/>
        <v>1</v>
      </c>
      <c r="L66" s="16">
        <v>64</v>
      </c>
    </row>
    <row r="67" spans="1:14">
      <c r="A67" s="1" t="s">
        <v>4</v>
      </c>
      <c r="B67" s="1" t="s">
        <v>5</v>
      </c>
      <c r="C67" s="1" t="s">
        <v>6</v>
      </c>
      <c r="D67" s="16">
        <v>46594.756499999989</v>
      </c>
      <c r="E67" s="14">
        <v>101.90233333333332</v>
      </c>
      <c r="F67" s="14">
        <v>131.93516666666665</v>
      </c>
      <c r="G67" s="12">
        <v>0.77236673062905892</v>
      </c>
      <c r="H67" s="12">
        <v>0.62671211866651466</v>
      </c>
      <c r="I67" s="12">
        <v>0.48405159014006682</v>
      </c>
      <c r="K67">
        <f t="shared" si="0"/>
        <v>0</v>
      </c>
      <c r="L67" s="16">
        <v>65</v>
      </c>
    </row>
    <row r="68" spans="1:14">
      <c r="A68" s="1" t="s">
        <v>4</v>
      </c>
      <c r="B68" s="1" t="s">
        <v>5</v>
      </c>
      <c r="C68" s="1" t="s">
        <v>8</v>
      </c>
      <c r="D68" s="16">
        <v>41993.054199999984</v>
      </c>
      <c r="E68" s="14">
        <v>84.445466666666675</v>
      </c>
      <c r="F68" s="14">
        <v>124.87296666666667</v>
      </c>
      <c r="G68" s="12">
        <v>0.67625098466735134</v>
      </c>
      <c r="H68" s="12">
        <v>0.6815791508372181</v>
      </c>
      <c r="I68" s="12">
        <v>0.46091857188240593</v>
      </c>
      <c r="K68">
        <f t="shared" ref="K68:K131" si="1">IF(C68="Public",1,0)</f>
        <v>1</v>
      </c>
      <c r="L68" s="16">
        <v>66</v>
      </c>
    </row>
    <row r="69" spans="1:14">
      <c r="A69" s="1" t="s">
        <v>4</v>
      </c>
      <c r="B69" s="1" t="s">
        <v>5</v>
      </c>
      <c r="C69" s="1" t="s">
        <v>8</v>
      </c>
      <c r="D69" s="16">
        <v>54239.359999999993</v>
      </c>
      <c r="E69" s="14">
        <v>141.19250000000002</v>
      </c>
      <c r="F69" s="14">
        <v>208.24249999999998</v>
      </c>
      <c r="G69" s="12">
        <v>0.67801961655281717</v>
      </c>
      <c r="H69" s="12">
        <v>0.52652391642739826</v>
      </c>
      <c r="I69" s="12">
        <v>0.35699354392199212</v>
      </c>
      <c r="K69">
        <f t="shared" si="1"/>
        <v>1</v>
      </c>
      <c r="L69" s="16">
        <v>67</v>
      </c>
    </row>
    <row r="70" spans="1:14">
      <c r="A70" s="1" t="s">
        <v>4</v>
      </c>
      <c r="B70" s="1" t="s">
        <v>5</v>
      </c>
      <c r="C70" s="1" t="s">
        <v>8</v>
      </c>
      <c r="D70" s="16">
        <v>74524.279999999984</v>
      </c>
      <c r="E70" s="14">
        <v>146.535</v>
      </c>
      <c r="F70" s="14">
        <v>212.56499999999997</v>
      </c>
      <c r="G70" s="12">
        <v>0.68936560581469208</v>
      </c>
      <c r="H70" s="12">
        <v>0.69706229994750069</v>
      </c>
      <c r="I70" s="12">
        <v>0.48053077469389133</v>
      </c>
      <c r="K70">
        <f t="shared" si="1"/>
        <v>1</v>
      </c>
      <c r="L70" s="16">
        <v>68</v>
      </c>
    </row>
    <row r="71" spans="1:14">
      <c r="A71" s="1" t="s">
        <v>4</v>
      </c>
      <c r="B71" s="1" t="s">
        <v>5</v>
      </c>
      <c r="C71" s="1" t="s">
        <v>6</v>
      </c>
      <c r="D71" s="16">
        <v>12438.403166666665</v>
      </c>
      <c r="E71" s="14">
        <v>28.026833333333329</v>
      </c>
      <c r="F71" s="14">
        <v>41.907666666666664</v>
      </c>
      <c r="G71" s="12">
        <v>0.66877580076835574</v>
      </c>
      <c r="H71" s="12">
        <v>0.60828313179558402</v>
      </c>
      <c r="I71" s="12">
        <v>0.40680503856047501</v>
      </c>
      <c r="K71">
        <f t="shared" si="1"/>
        <v>0</v>
      </c>
      <c r="L71" s="16">
        <v>69</v>
      </c>
    </row>
    <row r="72" spans="1:14">
      <c r="A72" s="1" t="s">
        <v>4</v>
      </c>
      <c r="B72" s="1" t="s">
        <v>5</v>
      </c>
      <c r="C72" s="1" t="s">
        <v>6</v>
      </c>
      <c r="D72" s="16">
        <v>57106.837499999994</v>
      </c>
      <c r="E72" s="14">
        <v>124.19000000000001</v>
      </c>
      <c r="F72" s="14">
        <v>171.9725</v>
      </c>
      <c r="G72" s="12">
        <v>0.7221503438049689</v>
      </c>
      <c r="H72" s="12">
        <v>0.63025551958268522</v>
      </c>
      <c r="I72" s="12">
        <v>0.45513924015161544</v>
      </c>
      <c r="K72">
        <f t="shared" si="1"/>
        <v>0</v>
      </c>
      <c r="L72" s="16">
        <v>70</v>
      </c>
    </row>
    <row r="73" spans="1:14">
      <c r="A73" s="1" t="s">
        <v>4</v>
      </c>
      <c r="B73" s="1" t="s">
        <v>5</v>
      </c>
      <c r="C73" s="1" t="s">
        <v>6</v>
      </c>
      <c r="D73" s="16">
        <v>9498.9333333333288</v>
      </c>
      <c r="E73" s="14">
        <v>13.4</v>
      </c>
      <c r="F73" s="14">
        <v>54.79999999999999</v>
      </c>
      <c r="G73" s="12">
        <v>0.24452554744525554</v>
      </c>
      <c r="H73" s="12">
        <v>0.97159487649471898</v>
      </c>
      <c r="I73" s="12">
        <v>0.2375797690698766</v>
      </c>
      <c r="K73">
        <f t="shared" si="1"/>
        <v>0</v>
      </c>
      <c r="L73" s="16">
        <v>71</v>
      </c>
    </row>
    <row r="74" spans="1:14">
      <c r="A74" s="1" t="s">
        <v>4</v>
      </c>
      <c r="B74" s="1" t="s">
        <v>5</v>
      </c>
      <c r="C74" s="1" t="s">
        <v>8</v>
      </c>
      <c r="D74" s="16">
        <v>46804.79500000002</v>
      </c>
      <c r="E74" s="14">
        <v>125.245</v>
      </c>
      <c r="F74" s="14">
        <v>187.32249999999999</v>
      </c>
      <c r="G74" s="12">
        <v>0.66860628061231309</v>
      </c>
      <c r="H74" s="12">
        <v>0.51220654665977516</v>
      </c>
      <c r="I74" s="12">
        <v>0.34246451406746942</v>
      </c>
      <c r="K74">
        <f t="shared" si="1"/>
        <v>1</v>
      </c>
      <c r="L74" s="16">
        <v>72</v>
      </c>
    </row>
    <row r="75" spans="1:14">
      <c r="A75" s="1" t="s">
        <v>4</v>
      </c>
      <c r="B75" s="1" t="s">
        <v>5</v>
      </c>
      <c r="C75" s="1" t="s">
        <v>8</v>
      </c>
      <c r="D75" s="16">
        <v>46873.615000000013</v>
      </c>
      <c r="E75" s="14">
        <v>101.71499999999999</v>
      </c>
      <c r="F75" s="14">
        <v>194.64500000000001</v>
      </c>
      <c r="G75" s="12">
        <v>0.52256672403606552</v>
      </c>
      <c r="H75" s="12">
        <v>0.6316239944383647</v>
      </c>
      <c r="I75" s="12">
        <v>0.3300656815962304</v>
      </c>
      <c r="K75">
        <f t="shared" si="1"/>
        <v>1</v>
      </c>
      <c r="L75" s="16">
        <v>73</v>
      </c>
    </row>
    <row r="76" spans="1:14">
      <c r="A76" s="1" t="s">
        <v>4</v>
      </c>
      <c r="B76" s="1" t="s">
        <v>5</v>
      </c>
      <c r="C76" s="1" t="s">
        <v>8</v>
      </c>
      <c r="D76" s="16">
        <v>72823.749999999985</v>
      </c>
      <c r="E76" s="14">
        <v>174.30499999999998</v>
      </c>
      <c r="F76" s="14">
        <v>234.21250000000001</v>
      </c>
      <c r="G76" s="12">
        <v>0.74421732401131435</v>
      </c>
      <c r="H76" s="12">
        <v>0.57263563201124057</v>
      </c>
      <c r="I76" s="12">
        <v>0.42616535768893332</v>
      </c>
      <c r="K76">
        <f t="shared" si="1"/>
        <v>1</v>
      </c>
      <c r="L76" s="16">
        <v>74</v>
      </c>
    </row>
    <row r="77" spans="1:14">
      <c r="A77" s="1" t="s">
        <v>4</v>
      </c>
      <c r="B77" s="1" t="s">
        <v>5</v>
      </c>
      <c r="C77" s="1" t="s">
        <v>8</v>
      </c>
      <c r="D77" s="16">
        <v>42111.212833333331</v>
      </c>
      <c r="E77" s="14">
        <v>108.25033333333333</v>
      </c>
      <c r="F77" s="14">
        <v>208.25883333333334</v>
      </c>
      <c r="G77" s="12">
        <v>0.51978747600141806</v>
      </c>
      <c r="H77" s="12">
        <v>0.53319207033018601</v>
      </c>
      <c r="I77" s="12">
        <v>0.27714656046089803</v>
      </c>
      <c r="K77">
        <f t="shared" si="1"/>
        <v>1</v>
      </c>
      <c r="L77" s="16">
        <v>75</v>
      </c>
    </row>
    <row r="78" spans="1:14">
      <c r="A78" s="1" t="s">
        <v>4</v>
      </c>
      <c r="B78" s="1" t="s">
        <v>5</v>
      </c>
      <c r="C78" s="1" t="s">
        <v>8</v>
      </c>
      <c r="D78" s="16">
        <v>45713.472916666651</v>
      </c>
      <c r="E78" s="14">
        <v>94.807500000000005</v>
      </c>
      <c r="F78" s="14">
        <v>189.86625000000001</v>
      </c>
      <c r="G78" s="12">
        <v>0.49933835002271337</v>
      </c>
      <c r="H78" s="12">
        <v>0.66087100252812969</v>
      </c>
      <c r="I78" s="12">
        <v>0.32999823598025269</v>
      </c>
      <c r="K78">
        <f t="shared" si="1"/>
        <v>1</v>
      </c>
      <c r="L78" s="16">
        <v>76</v>
      </c>
    </row>
    <row r="79" spans="1:14">
      <c r="A79" s="1" t="s">
        <v>4</v>
      </c>
      <c r="B79" s="1" t="s">
        <v>5</v>
      </c>
      <c r="C79" s="1" t="s">
        <v>6</v>
      </c>
      <c r="D79" s="16">
        <v>41771.035833333335</v>
      </c>
      <c r="E79" s="14">
        <v>107.39983333333335</v>
      </c>
      <c r="F79" s="14">
        <v>138.44166666666666</v>
      </c>
      <c r="G79" s="12">
        <v>0.77577680130018678</v>
      </c>
      <c r="H79" s="12">
        <v>0.53307315473784456</v>
      </c>
      <c r="I79" s="12">
        <v>0.41354578684152454</v>
      </c>
      <c r="K79">
        <f t="shared" si="1"/>
        <v>0</v>
      </c>
      <c r="L79" s="16">
        <v>77</v>
      </c>
      <c r="M79">
        <f>COUNTIF(K3:K79,"=1")</f>
        <v>69</v>
      </c>
      <c r="N79">
        <f>COUNTIF(K3:K79,"=0")</f>
        <v>8</v>
      </c>
    </row>
    <row r="80" spans="1:14">
      <c r="A80" s="1" t="s">
        <v>4</v>
      </c>
      <c r="B80" s="1" t="s">
        <v>9</v>
      </c>
      <c r="C80" s="1" t="s">
        <v>8</v>
      </c>
      <c r="D80" s="23">
        <v>139584.03333333333</v>
      </c>
      <c r="E80" s="24">
        <v>291.02291666666662</v>
      </c>
      <c r="F80" s="24">
        <v>423.17624999999998</v>
      </c>
      <c r="G80" s="13">
        <v>0.68771089272298869</v>
      </c>
      <c r="H80" s="13">
        <v>0.6573909620318632</v>
      </c>
      <c r="I80" s="13">
        <v>0.452094925366957</v>
      </c>
      <c r="K80">
        <f t="shared" si="1"/>
        <v>1</v>
      </c>
      <c r="L80" s="16">
        <v>1</v>
      </c>
    </row>
    <row r="81" spans="1:12">
      <c r="A81" s="1" t="s">
        <v>4</v>
      </c>
      <c r="B81" s="1" t="s">
        <v>9</v>
      </c>
      <c r="C81" s="1" t="s">
        <v>8</v>
      </c>
      <c r="D81" s="23">
        <v>177161.69133333338</v>
      </c>
      <c r="E81" s="24">
        <v>289.61699999999996</v>
      </c>
      <c r="F81" s="24">
        <v>437.94983333333334</v>
      </c>
      <c r="G81" s="13">
        <v>0.66130177010380553</v>
      </c>
      <c r="H81" s="13">
        <v>0.83841867232015099</v>
      </c>
      <c r="I81" s="13">
        <v>0.55444775209339825</v>
      </c>
      <c r="K81">
        <f t="shared" si="1"/>
        <v>1</v>
      </c>
      <c r="L81" s="16">
        <v>2</v>
      </c>
    </row>
    <row r="82" spans="1:12">
      <c r="A82" s="1" t="s">
        <v>4</v>
      </c>
      <c r="B82" s="1" t="s">
        <v>9</v>
      </c>
      <c r="C82" s="1" t="s">
        <v>8</v>
      </c>
      <c r="D82" s="23">
        <v>97711.710833333302</v>
      </c>
      <c r="E82" s="24">
        <v>207.93375</v>
      </c>
      <c r="F82" s="24">
        <v>275.54250000000002</v>
      </c>
      <c r="G82" s="13">
        <v>0.75463404012085245</v>
      </c>
      <c r="H82" s="13">
        <v>0.64407553973609089</v>
      </c>
      <c r="I82" s="13">
        <v>0.48604132669406491</v>
      </c>
      <c r="K82">
        <f t="shared" si="1"/>
        <v>1</v>
      </c>
      <c r="L82" s="16">
        <v>3</v>
      </c>
    </row>
    <row r="83" spans="1:12">
      <c r="A83" s="1" t="s">
        <v>4</v>
      </c>
      <c r="B83" s="1" t="s">
        <v>9</v>
      </c>
      <c r="C83" s="1" t="s">
        <v>8</v>
      </c>
      <c r="D83" s="23">
        <v>130703.78500000002</v>
      </c>
      <c r="E83" s="24">
        <v>247.17500000000004</v>
      </c>
      <c r="F83" s="24">
        <v>360.35500000000002</v>
      </c>
      <c r="G83" s="13">
        <v>0.68592082807231769</v>
      </c>
      <c r="H83" s="13">
        <v>0.72476764300632235</v>
      </c>
      <c r="I83" s="13">
        <v>0.49713322185091857</v>
      </c>
      <c r="K83">
        <f t="shared" si="1"/>
        <v>1</v>
      </c>
      <c r="L83" s="16">
        <v>4</v>
      </c>
    </row>
    <row r="84" spans="1:12">
      <c r="A84" s="1" t="s">
        <v>4</v>
      </c>
      <c r="B84" s="1" t="s">
        <v>9</v>
      </c>
      <c r="C84" s="1" t="s">
        <v>8</v>
      </c>
      <c r="D84" s="23">
        <v>294546.3125</v>
      </c>
      <c r="E84" s="24">
        <v>469.68749999999994</v>
      </c>
      <c r="F84" s="24">
        <v>729.92499999999984</v>
      </c>
      <c r="G84" s="13">
        <v>0.64347364455252254</v>
      </c>
      <c r="H84" s="13">
        <v>0.85952747283211373</v>
      </c>
      <c r="I84" s="13">
        <v>0.55308327553629966</v>
      </c>
      <c r="K84">
        <f t="shared" si="1"/>
        <v>1</v>
      </c>
      <c r="L84" s="16">
        <v>5</v>
      </c>
    </row>
    <row r="85" spans="1:12">
      <c r="A85" s="1" t="s">
        <v>4</v>
      </c>
      <c r="B85" s="1" t="s">
        <v>9</v>
      </c>
      <c r="C85" s="1" t="s">
        <v>8</v>
      </c>
      <c r="D85" s="23">
        <v>168052.98783333329</v>
      </c>
      <c r="E85" s="24">
        <v>284.30766666666665</v>
      </c>
      <c r="F85" s="24">
        <v>448.55433333333332</v>
      </c>
      <c r="G85" s="13">
        <v>0.63383105576953513</v>
      </c>
      <c r="H85" s="13">
        <v>0.81016381465663034</v>
      </c>
      <c r="I85" s="13">
        <v>0.51350698599008604</v>
      </c>
      <c r="K85">
        <f t="shared" si="1"/>
        <v>1</v>
      </c>
      <c r="L85" s="16">
        <v>6</v>
      </c>
    </row>
    <row r="86" spans="1:12" hidden="1">
      <c r="A86" s="4" t="s">
        <v>4</v>
      </c>
      <c r="B86" s="4" t="s">
        <v>9</v>
      </c>
      <c r="C86" s="4" t="s">
        <v>8</v>
      </c>
      <c r="D86" s="23"/>
      <c r="E86" s="24"/>
      <c r="F86" s="24"/>
      <c r="K86">
        <f t="shared" si="1"/>
        <v>1</v>
      </c>
      <c r="L86" s="16">
        <v>7</v>
      </c>
    </row>
    <row r="87" spans="1:12">
      <c r="A87" s="1" t="s">
        <v>4</v>
      </c>
      <c r="B87" s="1" t="s">
        <v>9</v>
      </c>
      <c r="C87" s="1" t="s">
        <v>8</v>
      </c>
      <c r="D87" s="23">
        <v>57601.794999999984</v>
      </c>
      <c r="E87" s="24">
        <v>117.74000000000002</v>
      </c>
      <c r="F87" s="24">
        <v>196.31499999999997</v>
      </c>
      <c r="G87" s="13">
        <v>0.59975040114102351</v>
      </c>
      <c r="H87" s="13">
        <v>0.67054381410944086</v>
      </c>
      <c r="I87" s="13">
        <v>0.40215892149476917</v>
      </c>
      <c r="K87">
        <f t="shared" si="1"/>
        <v>1</v>
      </c>
      <c r="L87" s="16">
        <v>8</v>
      </c>
    </row>
    <row r="88" spans="1:12">
      <c r="A88" s="1" t="s">
        <v>4</v>
      </c>
      <c r="B88" s="1" t="s">
        <v>9</v>
      </c>
      <c r="C88" s="1" t="s">
        <v>8</v>
      </c>
      <c r="D88" s="23">
        <v>22107.172000000002</v>
      </c>
      <c r="E88" s="24">
        <v>42.170181818181817</v>
      </c>
      <c r="F88" s="24">
        <v>66.624000000000009</v>
      </c>
      <c r="G88" s="13">
        <v>0.63295782027770486</v>
      </c>
      <c r="H88" s="13">
        <v>0.71852666772790941</v>
      </c>
      <c r="I88" s="13">
        <v>0.45479707341646025</v>
      </c>
      <c r="K88">
        <f t="shared" si="1"/>
        <v>1</v>
      </c>
      <c r="L88" s="16">
        <v>9</v>
      </c>
    </row>
    <row r="89" spans="1:12">
      <c r="A89" s="1" t="s">
        <v>4</v>
      </c>
      <c r="B89" s="1" t="s">
        <v>9</v>
      </c>
      <c r="C89" s="1" t="s">
        <v>8</v>
      </c>
      <c r="D89" s="23">
        <v>57479.41636666665</v>
      </c>
      <c r="E89" s="24">
        <v>120.90263333333333</v>
      </c>
      <c r="F89" s="24">
        <v>210.45156666666665</v>
      </c>
      <c r="G89" s="13">
        <v>0.57449148632298142</v>
      </c>
      <c r="H89" s="13">
        <v>0.65161603704361615</v>
      </c>
      <c r="I89" s="13">
        <v>0.37434786563307798</v>
      </c>
      <c r="K89">
        <f t="shared" si="1"/>
        <v>1</v>
      </c>
      <c r="L89" s="16">
        <v>10</v>
      </c>
    </row>
    <row r="90" spans="1:12">
      <c r="A90" s="1" t="s">
        <v>4</v>
      </c>
      <c r="B90" s="1" t="s">
        <v>9</v>
      </c>
      <c r="C90" s="1" t="s">
        <v>8</v>
      </c>
      <c r="D90" s="23">
        <v>102435.69200000008</v>
      </c>
      <c r="E90" s="24">
        <v>201.46816666666669</v>
      </c>
      <c r="F90" s="24">
        <v>322.36783333333329</v>
      </c>
      <c r="G90" s="13">
        <v>0.62496361557992519</v>
      </c>
      <c r="H90" s="13">
        <v>0.6968832817217091</v>
      </c>
      <c r="I90" s="13">
        <v>0.43552669538200289</v>
      </c>
      <c r="K90">
        <f t="shared" si="1"/>
        <v>1</v>
      </c>
      <c r="L90" s="16">
        <v>11</v>
      </c>
    </row>
    <row r="91" spans="1:12">
      <c r="A91" s="1" t="s">
        <v>4</v>
      </c>
      <c r="B91" s="1" t="s">
        <v>9</v>
      </c>
      <c r="C91" s="1" t="s">
        <v>8</v>
      </c>
      <c r="D91" s="23">
        <v>173364.66000000003</v>
      </c>
      <c r="E91" s="24">
        <v>350.88499999999993</v>
      </c>
      <c r="F91" s="24">
        <v>570.04000000000008</v>
      </c>
      <c r="G91" s="13">
        <v>0.61554452319135478</v>
      </c>
      <c r="H91" s="13">
        <v>0.67719063563335746</v>
      </c>
      <c r="I91" s="13">
        <v>0.41684098692058552</v>
      </c>
      <c r="K91">
        <f t="shared" si="1"/>
        <v>1</v>
      </c>
      <c r="L91" s="16">
        <v>12</v>
      </c>
    </row>
    <row r="92" spans="1:12">
      <c r="A92" s="1" t="s">
        <v>4</v>
      </c>
      <c r="B92" s="1" t="s">
        <v>9</v>
      </c>
      <c r="C92" s="1" t="s">
        <v>8</v>
      </c>
      <c r="D92" s="23">
        <v>100972.26773333333</v>
      </c>
      <c r="E92" s="24">
        <v>254.26113333333339</v>
      </c>
      <c r="F92" s="24">
        <v>326.22710000000001</v>
      </c>
      <c r="G92" s="13">
        <v>0.77939917723982277</v>
      </c>
      <c r="H92" s="13">
        <v>0.54429871170482269</v>
      </c>
      <c r="I92" s="13">
        <v>0.42422596807543433</v>
      </c>
      <c r="K92">
        <f t="shared" si="1"/>
        <v>1</v>
      </c>
      <c r="L92" s="16">
        <v>13</v>
      </c>
    </row>
    <row r="93" spans="1:12">
      <c r="A93" s="1" t="s">
        <v>4</v>
      </c>
      <c r="B93" s="1" t="s">
        <v>9</v>
      </c>
      <c r="C93" s="1" t="s">
        <v>8</v>
      </c>
      <c r="D93" s="23">
        <v>120391.58276666667</v>
      </c>
      <c r="E93" s="24">
        <v>283.21186666666665</v>
      </c>
      <c r="F93" s="24">
        <v>472.30520000000001</v>
      </c>
      <c r="G93" s="13">
        <v>0.59963740959588552</v>
      </c>
      <c r="H93" s="13">
        <v>0.58263940345632226</v>
      </c>
      <c r="I93" s="13">
        <v>0.34937238261704118</v>
      </c>
      <c r="K93">
        <f t="shared" si="1"/>
        <v>1</v>
      </c>
      <c r="L93" s="16">
        <v>14</v>
      </c>
    </row>
    <row r="94" spans="1:12">
      <c r="A94" s="1" t="s">
        <v>4</v>
      </c>
      <c r="B94" s="1" t="s">
        <v>9</v>
      </c>
      <c r="C94" s="1" t="s">
        <v>8</v>
      </c>
      <c r="D94" s="23">
        <v>121690.34583333328</v>
      </c>
      <c r="E94" s="24">
        <v>295.71416666666664</v>
      </c>
      <c r="F94" s="24">
        <v>399.46166666666676</v>
      </c>
      <c r="G94" s="13">
        <v>0.74028171247136754</v>
      </c>
      <c r="H94" s="13">
        <v>0.56402605872397604</v>
      </c>
      <c r="I94" s="13">
        <v>0.41753817663066112</v>
      </c>
      <c r="K94">
        <f t="shared" si="1"/>
        <v>1</v>
      </c>
      <c r="L94" s="16">
        <v>15</v>
      </c>
    </row>
    <row r="95" spans="1:12">
      <c r="A95" s="1" t="s">
        <v>4</v>
      </c>
      <c r="B95" s="1" t="s">
        <v>9</v>
      </c>
      <c r="C95" s="1" t="s">
        <v>8</v>
      </c>
      <c r="D95" s="23">
        <v>95987.421500000011</v>
      </c>
      <c r="E95" s="24">
        <v>152.86646666666667</v>
      </c>
      <c r="F95" s="24">
        <v>251.80543333333333</v>
      </c>
      <c r="G95" s="13">
        <v>0.60708168462872725</v>
      </c>
      <c r="H95" s="13">
        <v>0.86063156929412066</v>
      </c>
      <c r="I95" s="13">
        <v>0.52247366293174002</v>
      </c>
      <c r="K95">
        <f t="shared" si="1"/>
        <v>1</v>
      </c>
      <c r="L95" s="16">
        <v>16</v>
      </c>
    </row>
    <row r="96" spans="1:12">
      <c r="A96" s="1" t="s">
        <v>4</v>
      </c>
      <c r="B96" s="1" t="s">
        <v>9</v>
      </c>
      <c r="C96" s="1" t="s">
        <v>8</v>
      </c>
      <c r="D96" s="23">
        <v>254801.93799999999</v>
      </c>
      <c r="E96" s="24">
        <v>573.52816666666672</v>
      </c>
      <c r="F96" s="24">
        <v>749.17183333333332</v>
      </c>
      <c r="G96" s="13">
        <v>0.76554955905754607</v>
      </c>
      <c r="H96" s="13">
        <v>0.60892408200297776</v>
      </c>
      <c r="I96" s="13">
        <v>0.46616156247690077</v>
      </c>
      <c r="K96">
        <f t="shared" si="1"/>
        <v>1</v>
      </c>
      <c r="L96" s="16">
        <v>17</v>
      </c>
    </row>
    <row r="97" spans="1:12">
      <c r="A97" s="1" t="s">
        <v>4</v>
      </c>
      <c r="B97" s="1" t="s">
        <v>9</v>
      </c>
      <c r="C97" s="1" t="s">
        <v>8</v>
      </c>
      <c r="D97" s="23">
        <v>78741.811499999996</v>
      </c>
      <c r="E97" s="24">
        <v>198.13766666666666</v>
      </c>
      <c r="F97" s="24">
        <v>288.21033333333327</v>
      </c>
      <c r="G97" s="13">
        <v>0.68747592903793653</v>
      </c>
      <c r="H97" s="13">
        <v>0.5446951799008346</v>
      </c>
      <c r="I97" s="13">
        <v>0.37446482484481225</v>
      </c>
      <c r="K97">
        <f t="shared" si="1"/>
        <v>1</v>
      </c>
      <c r="L97" s="16">
        <v>18</v>
      </c>
    </row>
    <row r="98" spans="1:12">
      <c r="A98" s="1" t="s">
        <v>4</v>
      </c>
      <c r="B98" s="1" t="s">
        <v>9</v>
      </c>
      <c r="C98" s="1" t="s">
        <v>8</v>
      </c>
      <c r="D98" s="23">
        <v>88066.819666666692</v>
      </c>
      <c r="E98" s="24">
        <v>152.25783333333334</v>
      </c>
      <c r="F98" s="24">
        <v>249.78800000000001</v>
      </c>
      <c r="G98" s="13">
        <v>0.60954823023257054</v>
      </c>
      <c r="H98" s="13">
        <v>0.79277115940836695</v>
      </c>
      <c r="I98" s="13">
        <v>0.48323225719679314</v>
      </c>
      <c r="K98">
        <f t="shared" si="1"/>
        <v>1</v>
      </c>
      <c r="L98" s="16">
        <v>19</v>
      </c>
    </row>
    <row r="99" spans="1:12">
      <c r="A99" s="1" t="s">
        <v>4</v>
      </c>
      <c r="B99" s="1" t="s">
        <v>9</v>
      </c>
      <c r="C99" s="1" t="s">
        <v>8</v>
      </c>
      <c r="D99" s="23">
        <v>99745.725433333268</v>
      </c>
      <c r="E99" s="24">
        <v>208.74226666666664</v>
      </c>
      <c r="F99" s="24">
        <v>380.98103333333341</v>
      </c>
      <c r="G99" s="13">
        <v>0.54790724052667172</v>
      </c>
      <c r="H99" s="13">
        <v>0.65493631645403549</v>
      </c>
      <c r="I99" s="13">
        <v>0.35884434986903369</v>
      </c>
      <c r="K99">
        <f t="shared" si="1"/>
        <v>1</v>
      </c>
      <c r="L99" s="16">
        <v>20</v>
      </c>
    </row>
    <row r="100" spans="1:12">
      <c r="A100" s="1" t="s">
        <v>4</v>
      </c>
      <c r="B100" s="1" t="s">
        <v>9</v>
      </c>
      <c r="C100" s="1" t="s">
        <v>8</v>
      </c>
      <c r="D100" s="23">
        <v>254269.52383333328</v>
      </c>
      <c r="E100" s="24">
        <v>527.51716666666675</v>
      </c>
      <c r="F100" s="24">
        <v>636.62683333333337</v>
      </c>
      <c r="G100" s="13">
        <v>0.82861283729531776</v>
      </c>
      <c r="H100" s="13">
        <v>0.66065220258747581</v>
      </c>
      <c r="I100" s="13">
        <v>0.54742489605140943</v>
      </c>
      <c r="K100">
        <f t="shared" si="1"/>
        <v>1</v>
      </c>
      <c r="L100" s="16">
        <v>21</v>
      </c>
    </row>
    <row r="101" spans="1:12">
      <c r="A101" s="1" t="s">
        <v>4</v>
      </c>
      <c r="B101" s="1" t="s">
        <v>9</v>
      </c>
      <c r="C101" s="1" t="s">
        <v>8</v>
      </c>
      <c r="D101" s="23">
        <v>250104.03866666672</v>
      </c>
      <c r="E101" s="24">
        <v>408.89983333333339</v>
      </c>
      <c r="F101" s="24">
        <v>512.59216666666657</v>
      </c>
      <c r="G101" s="13">
        <v>0.79770987526470871</v>
      </c>
      <c r="H101" s="13">
        <v>0.83833760174025096</v>
      </c>
      <c r="I101" s="13">
        <v>0.6687501837139308</v>
      </c>
      <c r="K101">
        <f t="shared" si="1"/>
        <v>1</v>
      </c>
      <c r="L101" s="16">
        <v>22</v>
      </c>
    </row>
    <row r="102" spans="1:12">
      <c r="A102" s="1" t="s">
        <v>4</v>
      </c>
      <c r="B102" s="1" t="s">
        <v>9</v>
      </c>
      <c r="C102" s="1" t="s">
        <v>8</v>
      </c>
      <c r="D102" s="23">
        <v>101966.37500000001</v>
      </c>
      <c r="E102" s="24">
        <v>255.55499999999998</v>
      </c>
      <c r="F102" s="24">
        <v>317.73499999999996</v>
      </c>
      <c r="G102" s="13">
        <v>0.80430232741120744</v>
      </c>
      <c r="H102" s="13">
        <v>0.54687462457012215</v>
      </c>
      <c r="I102" s="13">
        <v>0.43985253334387964</v>
      </c>
      <c r="K102">
        <f t="shared" si="1"/>
        <v>1</v>
      </c>
      <c r="L102" s="16">
        <v>23</v>
      </c>
    </row>
    <row r="103" spans="1:12">
      <c r="A103" s="1" t="s">
        <v>4</v>
      </c>
      <c r="B103" s="1" t="s">
        <v>9</v>
      </c>
      <c r="C103" s="1" t="s">
        <v>8</v>
      </c>
      <c r="D103" s="23">
        <v>102071.43499999998</v>
      </c>
      <c r="E103" s="24">
        <v>202.71000000000004</v>
      </c>
      <c r="F103" s="24">
        <v>365.4975</v>
      </c>
      <c r="G103" s="13">
        <v>0.55461391664785675</v>
      </c>
      <c r="H103" s="13">
        <v>0.69015115876150079</v>
      </c>
      <c r="I103" s="13">
        <v>0.3827674372397728</v>
      </c>
      <c r="K103">
        <f t="shared" si="1"/>
        <v>1</v>
      </c>
      <c r="L103" s="16">
        <v>24</v>
      </c>
    </row>
    <row r="104" spans="1:12">
      <c r="A104" s="1" t="s">
        <v>4</v>
      </c>
      <c r="B104" s="1" t="s">
        <v>9</v>
      </c>
      <c r="C104" s="1" t="s">
        <v>8</v>
      </c>
      <c r="D104" s="23">
        <v>223703.75499999998</v>
      </c>
      <c r="E104" s="24">
        <v>491.17500000000001</v>
      </c>
      <c r="F104" s="24">
        <v>623.84499999999991</v>
      </c>
      <c r="G104" s="13">
        <v>0.78733499507089111</v>
      </c>
      <c r="H104" s="13">
        <v>0.62424086385672017</v>
      </c>
      <c r="I104" s="13">
        <v>0.49148667746767966</v>
      </c>
      <c r="K104">
        <f t="shared" si="1"/>
        <v>1</v>
      </c>
      <c r="L104" s="16">
        <v>25</v>
      </c>
    </row>
    <row r="105" spans="1:12">
      <c r="A105" s="1" t="s">
        <v>4</v>
      </c>
      <c r="B105" s="1" t="s">
        <v>9</v>
      </c>
      <c r="C105" s="1" t="s">
        <v>8</v>
      </c>
      <c r="D105" s="23">
        <v>87270.219999999987</v>
      </c>
      <c r="E105" s="24">
        <v>207.42500000000004</v>
      </c>
      <c r="F105" s="24">
        <v>281.21249999999998</v>
      </c>
      <c r="G105" s="13">
        <v>0.73760945903898323</v>
      </c>
      <c r="H105" s="13">
        <v>0.57666042365767356</v>
      </c>
      <c r="I105" s="13">
        <v>0.42535018314332751</v>
      </c>
      <c r="K105">
        <f t="shared" si="1"/>
        <v>1</v>
      </c>
      <c r="L105" s="16">
        <v>26</v>
      </c>
    </row>
    <row r="106" spans="1:12">
      <c r="A106" s="1" t="s">
        <v>4</v>
      </c>
      <c r="B106" s="1" t="s">
        <v>9</v>
      </c>
      <c r="C106" s="1" t="s">
        <v>8</v>
      </c>
      <c r="D106" s="23">
        <v>90083.771999999997</v>
      </c>
      <c r="E106" s="24">
        <v>207.64216666666667</v>
      </c>
      <c r="F106" s="24">
        <v>328.47333333333336</v>
      </c>
      <c r="G106" s="13">
        <v>0.63214314708449182</v>
      </c>
      <c r="H106" s="13">
        <v>0.59462913635962877</v>
      </c>
      <c r="I106" s="13">
        <v>0.37589073360650921</v>
      </c>
      <c r="K106">
        <f t="shared" si="1"/>
        <v>1</v>
      </c>
      <c r="L106" s="16">
        <v>27</v>
      </c>
    </row>
    <row r="107" spans="1:12">
      <c r="A107" s="1" t="s">
        <v>4</v>
      </c>
      <c r="B107" s="1" t="s">
        <v>9</v>
      </c>
      <c r="C107" s="1" t="s">
        <v>8</v>
      </c>
      <c r="D107" s="23">
        <v>75806.757666666643</v>
      </c>
      <c r="E107" s="24">
        <v>174.50716666666668</v>
      </c>
      <c r="F107" s="24">
        <v>331.8868333333333</v>
      </c>
      <c r="G107" s="13">
        <v>0.52580322308658434</v>
      </c>
      <c r="H107" s="13">
        <v>0.59540136945145627</v>
      </c>
      <c r="I107" s="13">
        <v>0.31306395908774193</v>
      </c>
      <c r="K107">
        <f t="shared" si="1"/>
        <v>1</v>
      </c>
      <c r="L107" s="16">
        <v>28</v>
      </c>
    </row>
    <row r="108" spans="1:12">
      <c r="A108" s="1" t="s">
        <v>4</v>
      </c>
      <c r="B108" s="1" t="s">
        <v>9</v>
      </c>
      <c r="C108" s="1" t="s">
        <v>8</v>
      </c>
      <c r="D108" s="23">
        <v>90756.82166666667</v>
      </c>
      <c r="E108" s="24">
        <v>197.16374999999996</v>
      </c>
      <c r="F108" s="24">
        <v>293.20166666666665</v>
      </c>
      <c r="G108" s="13">
        <v>0.67245098652235935</v>
      </c>
      <c r="H108" s="13">
        <v>0.63090995964667229</v>
      </c>
      <c r="I108" s="13">
        <v>0.42425602477118679</v>
      </c>
      <c r="K108">
        <f t="shared" si="1"/>
        <v>1</v>
      </c>
      <c r="L108" s="16">
        <v>29</v>
      </c>
    </row>
    <row r="109" spans="1:12">
      <c r="A109" s="1" t="s">
        <v>4</v>
      </c>
      <c r="B109" s="1" t="s">
        <v>9</v>
      </c>
      <c r="C109" s="1" t="s">
        <v>8</v>
      </c>
      <c r="D109" s="23">
        <v>154664.17616666664</v>
      </c>
      <c r="E109" s="24">
        <v>332.15983333333332</v>
      </c>
      <c r="F109" s="24">
        <v>494.96383333333341</v>
      </c>
      <c r="G109" s="13">
        <v>0.67107899802780191</v>
      </c>
      <c r="H109" s="13">
        <v>0.63820145997779043</v>
      </c>
      <c r="I109" s="13">
        <v>0.42828359630177593</v>
      </c>
      <c r="K109">
        <f t="shared" si="1"/>
        <v>1</v>
      </c>
      <c r="L109" s="16">
        <v>30</v>
      </c>
    </row>
    <row r="110" spans="1:12">
      <c r="A110" s="1" t="s">
        <v>4</v>
      </c>
      <c r="B110" s="1" t="s">
        <v>9</v>
      </c>
      <c r="C110" s="1" t="s">
        <v>8</v>
      </c>
      <c r="D110" s="23">
        <v>366975.68958333327</v>
      </c>
      <c r="E110" s="24">
        <v>528.63791666666668</v>
      </c>
      <c r="F110" s="24">
        <v>846.78000000000009</v>
      </c>
      <c r="G110" s="13">
        <v>0.62429192549028867</v>
      </c>
      <c r="H110" s="13">
        <v>0.951467942084954</v>
      </c>
      <c r="I110" s="13">
        <v>0.59399375360649842</v>
      </c>
      <c r="K110">
        <f t="shared" si="1"/>
        <v>1</v>
      </c>
      <c r="L110" s="16">
        <v>31</v>
      </c>
    </row>
    <row r="111" spans="1:12">
      <c r="A111" s="1" t="s">
        <v>4</v>
      </c>
      <c r="B111" s="1" t="s">
        <v>9</v>
      </c>
      <c r="C111" s="1" t="s">
        <v>8</v>
      </c>
      <c r="D111" s="23">
        <v>124029.90999999999</v>
      </c>
      <c r="E111" s="24">
        <v>210.38000000000002</v>
      </c>
      <c r="F111" s="24">
        <v>317.83499999999998</v>
      </c>
      <c r="G111" s="13">
        <v>0.6619157739078454</v>
      </c>
      <c r="H111" s="13">
        <v>0.80804798657983945</v>
      </c>
      <c r="I111" s="13">
        <v>0.53485970839167074</v>
      </c>
      <c r="K111">
        <f t="shared" si="1"/>
        <v>1</v>
      </c>
      <c r="L111" s="16">
        <v>32</v>
      </c>
    </row>
    <row r="112" spans="1:12">
      <c r="A112" s="1" t="s">
        <v>4</v>
      </c>
      <c r="B112" s="1" t="s">
        <v>9</v>
      </c>
      <c r="C112" s="1" t="s">
        <v>8</v>
      </c>
      <c r="D112" s="23">
        <v>65747.131333333309</v>
      </c>
      <c r="E112" s="24">
        <v>175.73416666666671</v>
      </c>
      <c r="F112" s="24">
        <v>228.33016666666671</v>
      </c>
      <c r="G112" s="13">
        <v>0.76964936010061458</v>
      </c>
      <c r="H112" s="13">
        <v>0.51278554808952248</v>
      </c>
      <c r="I112" s="13">
        <v>0.394665068955944</v>
      </c>
      <c r="K112">
        <f t="shared" si="1"/>
        <v>1</v>
      </c>
      <c r="L112" s="16">
        <v>33</v>
      </c>
    </row>
    <row r="113" spans="1:12">
      <c r="A113" s="1" t="s">
        <v>4</v>
      </c>
      <c r="B113" s="1" t="s">
        <v>9</v>
      </c>
      <c r="C113" s="1" t="s">
        <v>8</v>
      </c>
      <c r="D113" s="23">
        <v>123602.66599999991</v>
      </c>
      <c r="E113" s="24">
        <v>315.38859999999994</v>
      </c>
      <c r="F113" s="24">
        <v>469.08690000000001</v>
      </c>
      <c r="G113" s="13">
        <v>0.67234578497075903</v>
      </c>
      <c r="H113" s="13">
        <v>0.53715178289215137</v>
      </c>
      <c r="I113" s="13">
        <v>0.36115173711706622</v>
      </c>
      <c r="K113">
        <f t="shared" si="1"/>
        <v>1</v>
      </c>
      <c r="L113" s="16">
        <v>34</v>
      </c>
    </row>
    <row r="114" spans="1:12">
      <c r="A114" s="1" t="s">
        <v>4</v>
      </c>
      <c r="B114" s="1" t="s">
        <v>9</v>
      </c>
      <c r="C114" s="1" t="s">
        <v>8</v>
      </c>
      <c r="D114" s="23">
        <v>77928.88999999997</v>
      </c>
      <c r="E114" s="24">
        <v>156.83750000000001</v>
      </c>
      <c r="F114" s="24">
        <v>246.23750000000004</v>
      </c>
      <c r="G114" s="13">
        <v>0.63693588507030807</v>
      </c>
      <c r="H114" s="13">
        <v>0.681026096264012</v>
      </c>
      <c r="I114" s="13">
        <v>0.43376995937989532</v>
      </c>
      <c r="K114">
        <f t="shared" si="1"/>
        <v>1</v>
      </c>
      <c r="L114" s="16">
        <v>35</v>
      </c>
    </row>
    <row r="115" spans="1:12">
      <c r="A115" s="1" t="s">
        <v>4</v>
      </c>
      <c r="B115" s="1" t="s">
        <v>9</v>
      </c>
      <c r="C115" s="1" t="s">
        <v>8</v>
      </c>
      <c r="D115" s="23">
        <v>65021.455333333339</v>
      </c>
      <c r="E115" s="24">
        <v>117.04233333333336</v>
      </c>
      <c r="F115" s="24">
        <v>234.26066666666668</v>
      </c>
      <c r="G115" s="13">
        <v>0.49962435008295614</v>
      </c>
      <c r="H115" s="13">
        <v>0.76142808096525672</v>
      </c>
      <c r="I115" s="13">
        <v>0.38042801008717891</v>
      </c>
      <c r="K115">
        <f t="shared" si="1"/>
        <v>1</v>
      </c>
      <c r="L115" s="16">
        <v>36</v>
      </c>
    </row>
    <row r="116" spans="1:12">
      <c r="A116" s="1" t="s">
        <v>4</v>
      </c>
      <c r="B116" s="1" t="s">
        <v>9</v>
      </c>
      <c r="C116" s="1" t="s">
        <v>8</v>
      </c>
      <c r="D116" s="23">
        <v>501636.76249999995</v>
      </c>
      <c r="E116" s="24">
        <v>735.25</v>
      </c>
      <c r="F116" s="24">
        <v>1116.0125</v>
      </c>
      <c r="G116" s="13">
        <v>0.65881878563188134</v>
      </c>
      <c r="H116" s="13">
        <v>0.93512463406795643</v>
      </c>
      <c r="I116" s="13">
        <v>0.6160776758311084</v>
      </c>
      <c r="K116">
        <f t="shared" si="1"/>
        <v>1</v>
      </c>
      <c r="L116" s="16">
        <v>37</v>
      </c>
    </row>
    <row r="117" spans="1:12">
      <c r="A117" s="1" t="s">
        <v>4</v>
      </c>
      <c r="B117" s="1" t="s">
        <v>9</v>
      </c>
      <c r="C117" s="1" t="s">
        <v>8</v>
      </c>
      <c r="D117" s="23">
        <v>164737.08550000002</v>
      </c>
      <c r="E117" s="24">
        <v>395.61166666666668</v>
      </c>
      <c r="F117" s="24">
        <v>463.17366666666663</v>
      </c>
      <c r="G117" s="13">
        <v>0.8541324672315137</v>
      </c>
      <c r="H117" s="13">
        <v>0.5707388848974263</v>
      </c>
      <c r="I117" s="13">
        <v>0.48748661190240167</v>
      </c>
      <c r="K117">
        <f t="shared" si="1"/>
        <v>1</v>
      </c>
      <c r="L117" s="16">
        <v>38</v>
      </c>
    </row>
    <row r="118" spans="1:12">
      <c r="A118" s="1" t="s">
        <v>4</v>
      </c>
      <c r="B118" s="1" t="s">
        <v>9</v>
      </c>
      <c r="C118" s="1" t="s">
        <v>8</v>
      </c>
      <c r="D118" s="23">
        <v>138434.21999999994</v>
      </c>
      <c r="E118" s="24">
        <v>307.37</v>
      </c>
      <c r="F118" s="24">
        <v>449.40000000000003</v>
      </c>
      <c r="G118" s="13">
        <v>0.68395638629283484</v>
      </c>
      <c r="H118" s="13">
        <v>0.61730124888057059</v>
      </c>
      <c r="I118" s="13">
        <v>0.42220713143840893</v>
      </c>
      <c r="K118">
        <f t="shared" si="1"/>
        <v>1</v>
      </c>
      <c r="L118" s="16">
        <v>39</v>
      </c>
    </row>
    <row r="119" spans="1:12">
      <c r="A119" s="1" t="s">
        <v>4</v>
      </c>
      <c r="B119" s="1" t="s">
        <v>9</v>
      </c>
      <c r="C119" s="1" t="s">
        <v>8</v>
      </c>
      <c r="D119" s="23">
        <v>106972.49699999999</v>
      </c>
      <c r="E119" s="24">
        <v>187.87166666666667</v>
      </c>
      <c r="F119" s="24">
        <v>270.13200000000001</v>
      </c>
      <c r="G119" s="13">
        <v>0.69548097473334025</v>
      </c>
      <c r="H119" s="13">
        <v>0.78041573994612767</v>
      </c>
      <c r="I119" s="13">
        <v>0.54276429951497396</v>
      </c>
      <c r="K119">
        <f t="shared" si="1"/>
        <v>1</v>
      </c>
      <c r="L119" s="16">
        <v>40</v>
      </c>
    </row>
    <row r="120" spans="1:12">
      <c r="A120" s="1" t="s">
        <v>4</v>
      </c>
      <c r="B120" s="1" t="s">
        <v>9</v>
      </c>
      <c r="C120" s="1" t="s">
        <v>8</v>
      </c>
      <c r="D120" s="23">
        <v>175442.87333333332</v>
      </c>
      <c r="E120" s="24">
        <v>258.25916666666666</v>
      </c>
      <c r="F120" s="24">
        <v>458.38541666666674</v>
      </c>
      <c r="G120" s="13">
        <v>0.56341052153164406</v>
      </c>
      <c r="H120" s="13">
        <v>0.93109750043122175</v>
      </c>
      <c r="I120" s="13">
        <v>0.52459012831476481</v>
      </c>
      <c r="K120">
        <f t="shared" si="1"/>
        <v>1</v>
      </c>
      <c r="L120" s="16">
        <v>41</v>
      </c>
    </row>
    <row r="121" spans="1:12">
      <c r="A121" s="1" t="s">
        <v>4</v>
      </c>
      <c r="B121" s="1" t="s">
        <v>9</v>
      </c>
      <c r="C121" s="1" t="s">
        <v>8</v>
      </c>
      <c r="D121" s="23">
        <v>114721.12329999998</v>
      </c>
      <c r="E121" s="24">
        <v>196.84059999999997</v>
      </c>
      <c r="F121" s="24">
        <v>330.39376666666664</v>
      </c>
      <c r="G121" s="13">
        <v>0.59577576776317309</v>
      </c>
      <c r="H121" s="13">
        <v>0.79881072154834298</v>
      </c>
      <c r="I121" s="13">
        <v>0.47591207092791837</v>
      </c>
      <c r="K121">
        <f t="shared" si="1"/>
        <v>1</v>
      </c>
      <c r="L121" s="16">
        <v>42</v>
      </c>
    </row>
    <row r="122" spans="1:12">
      <c r="A122" s="1" t="s">
        <v>4</v>
      </c>
      <c r="B122" s="1" t="s">
        <v>9</v>
      </c>
      <c r="C122" s="1" t="s">
        <v>8</v>
      </c>
      <c r="D122" s="23">
        <v>105328.32500000001</v>
      </c>
      <c r="E122" s="24">
        <v>204.14883333333333</v>
      </c>
      <c r="F122" s="24">
        <v>322.13516666666663</v>
      </c>
      <c r="G122" s="13">
        <v>0.63373656296451131</v>
      </c>
      <c r="H122" s="13">
        <v>0.70715310090243344</v>
      </c>
      <c r="I122" s="13">
        <v>0.44814877565560446</v>
      </c>
      <c r="K122">
        <f t="shared" si="1"/>
        <v>1</v>
      </c>
      <c r="L122" s="16">
        <v>43</v>
      </c>
    </row>
    <row r="123" spans="1:12">
      <c r="A123" s="1" t="s">
        <v>4</v>
      </c>
      <c r="B123" s="1" t="s">
        <v>9</v>
      </c>
      <c r="C123" s="1" t="s">
        <v>8</v>
      </c>
      <c r="D123" s="23">
        <v>119027.88616666665</v>
      </c>
      <c r="E123" s="24">
        <v>253.78833333333333</v>
      </c>
      <c r="F123" s="24">
        <v>370.30833333333334</v>
      </c>
      <c r="G123" s="13">
        <v>0.68534329500191282</v>
      </c>
      <c r="H123" s="13">
        <v>0.64282423547256584</v>
      </c>
      <c r="I123" s="13">
        <v>0.44055527964585384</v>
      </c>
      <c r="K123">
        <f t="shared" si="1"/>
        <v>1</v>
      </c>
      <c r="L123" s="16">
        <v>44</v>
      </c>
    </row>
    <row r="124" spans="1:12">
      <c r="A124" s="1" t="s">
        <v>4</v>
      </c>
      <c r="B124" s="1" t="s">
        <v>9</v>
      </c>
      <c r="C124" s="1" t="s">
        <v>8</v>
      </c>
      <c r="D124" s="23">
        <v>83107.719833333336</v>
      </c>
      <c r="E124" s="24">
        <v>180.6403333333333</v>
      </c>
      <c r="F124" s="24">
        <v>281.13566666666668</v>
      </c>
      <c r="G124" s="13">
        <v>0.64253794431395506</v>
      </c>
      <c r="H124" s="13">
        <v>0.63058235736041612</v>
      </c>
      <c r="I124" s="13">
        <v>0.40517309161900966</v>
      </c>
      <c r="K124">
        <f t="shared" si="1"/>
        <v>1</v>
      </c>
      <c r="L124" s="16">
        <v>45</v>
      </c>
    </row>
    <row r="125" spans="1:12">
      <c r="A125" s="1" t="s">
        <v>4</v>
      </c>
      <c r="B125" s="1" t="s">
        <v>9</v>
      </c>
      <c r="C125" s="1" t="s">
        <v>8</v>
      </c>
      <c r="D125" s="23">
        <v>101676.75163333333</v>
      </c>
      <c r="E125" s="24">
        <v>170.96173333333331</v>
      </c>
      <c r="F125" s="24">
        <v>246.16800000000001</v>
      </c>
      <c r="G125" s="13">
        <v>0.69449210837043529</v>
      </c>
      <c r="H125" s="13">
        <v>0.81515073644613778</v>
      </c>
      <c r="I125" s="13">
        <v>0.56611575359419131</v>
      </c>
      <c r="K125">
        <f t="shared" si="1"/>
        <v>1</v>
      </c>
      <c r="L125" s="16">
        <v>46</v>
      </c>
    </row>
    <row r="126" spans="1:12">
      <c r="A126" s="1" t="s">
        <v>4</v>
      </c>
      <c r="B126" s="1" t="s">
        <v>9</v>
      </c>
      <c r="C126" s="1" t="s">
        <v>8</v>
      </c>
      <c r="D126" s="23">
        <v>198406.0720833333</v>
      </c>
      <c r="E126" s="24">
        <v>352.89750000000004</v>
      </c>
      <c r="F126" s="24">
        <v>513.22916666666663</v>
      </c>
      <c r="G126" s="13">
        <v>0.68760219200324757</v>
      </c>
      <c r="H126" s="13">
        <v>0.77058677673840803</v>
      </c>
      <c r="I126" s="13">
        <v>0.52985715681404644</v>
      </c>
      <c r="K126">
        <f t="shared" si="1"/>
        <v>1</v>
      </c>
      <c r="L126" s="16">
        <v>47</v>
      </c>
    </row>
    <row r="127" spans="1:12">
      <c r="A127" s="1" t="s">
        <v>4</v>
      </c>
      <c r="B127" s="1" t="s">
        <v>9</v>
      </c>
      <c r="C127" s="1" t="s">
        <v>8</v>
      </c>
      <c r="D127" s="23">
        <v>85589.85133333331</v>
      </c>
      <c r="E127" s="24">
        <v>164.17316666666667</v>
      </c>
      <c r="F127" s="24">
        <v>256.87616666666668</v>
      </c>
      <c r="G127" s="13">
        <v>0.63911404781940973</v>
      </c>
      <c r="H127" s="13">
        <v>0.71455435672214795</v>
      </c>
      <c r="I127" s="13">
        <v>0.45668172731168649</v>
      </c>
      <c r="K127">
        <f t="shared" si="1"/>
        <v>1</v>
      </c>
      <c r="L127" s="16">
        <v>48</v>
      </c>
    </row>
    <row r="128" spans="1:12">
      <c r="A128" s="1" t="s">
        <v>4</v>
      </c>
      <c r="B128" s="1" t="s">
        <v>9</v>
      </c>
      <c r="C128" s="1" t="s">
        <v>8</v>
      </c>
      <c r="D128" s="23">
        <v>181645.02333333335</v>
      </c>
      <c r="E128" s="24">
        <v>256.54541666666665</v>
      </c>
      <c r="F128" s="24">
        <v>382.68</v>
      </c>
      <c r="G128" s="13">
        <v>0.6703914933277586</v>
      </c>
      <c r="H128" s="13">
        <v>0.97045280176643056</v>
      </c>
      <c r="I128" s="13">
        <v>0.65058330298030453</v>
      </c>
      <c r="K128">
        <f t="shared" si="1"/>
        <v>1</v>
      </c>
      <c r="L128" s="16">
        <v>49</v>
      </c>
    </row>
    <row r="129" spans="1:12">
      <c r="A129" s="1" t="s">
        <v>4</v>
      </c>
      <c r="B129" s="1" t="s">
        <v>9</v>
      </c>
      <c r="C129" s="1" t="s">
        <v>8</v>
      </c>
      <c r="D129" s="23">
        <v>192934.40000000002</v>
      </c>
      <c r="E129" s="24">
        <v>378.42500000000001</v>
      </c>
      <c r="F129" s="24">
        <v>550.86249999999995</v>
      </c>
      <c r="G129" s="13">
        <v>0.68696816356168744</v>
      </c>
      <c r="H129" s="13">
        <v>0.69878733300185791</v>
      </c>
      <c r="I129" s="13">
        <v>0.48004465087245574</v>
      </c>
      <c r="K129">
        <f t="shared" si="1"/>
        <v>1</v>
      </c>
      <c r="L129" s="16">
        <v>50</v>
      </c>
    </row>
    <row r="130" spans="1:12">
      <c r="A130" s="1" t="s">
        <v>4</v>
      </c>
      <c r="B130" s="1" t="s">
        <v>9</v>
      </c>
      <c r="C130" s="1" t="s">
        <v>8</v>
      </c>
      <c r="D130" s="23">
        <v>101320.98576666671</v>
      </c>
      <c r="E130" s="24">
        <v>226.34429999999998</v>
      </c>
      <c r="F130" s="24">
        <v>300.8012333333333</v>
      </c>
      <c r="G130" s="13">
        <v>0.75247131632993081</v>
      </c>
      <c r="H130" s="13">
        <v>0.61354301893494312</v>
      </c>
      <c r="I130" s="13">
        <v>0.46167352308301635</v>
      </c>
      <c r="K130">
        <f t="shared" si="1"/>
        <v>1</v>
      </c>
      <c r="L130" s="16">
        <v>51</v>
      </c>
    </row>
    <row r="131" spans="1:12">
      <c r="A131" s="1" t="s">
        <v>4</v>
      </c>
      <c r="B131" s="1" t="s">
        <v>9</v>
      </c>
      <c r="C131" s="1" t="s">
        <v>8</v>
      </c>
      <c r="D131" s="23">
        <v>163311.07249999998</v>
      </c>
      <c r="E131" s="24">
        <v>257.84500000000003</v>
      </c>
      <c r="F131" s="24">
        <v>363.53249999999997</v>
      </c>
      <c r="G131" s="13">
        <v>0.70927633705377113</v>
      </c>
      <c r="H131" s="13">
        <v>0.86810466774119355</v>
      </c>
      <c r="I131" s="13">
        <v>0.61572609891475483</v>
      </c>
      <c r="K131">
        <f t="shared" si="1"/>
        <v>1</v>
      </c>
      <c r="L131" s="16">
        <v>52</v>
      </c>
    </row>
    <row r="132" spans="1:12">
      <c r="A132" s="1" t="s">
        <v>4</v>
      </c>
      <c r="B132" s="1" t="s">
        <v>9</v>
      </c>
      <c r="C132" s="1" t="s">
        <v>8</v>
      </c>
      <c r="D132" s="23">
        <v>127958.17216666664</v>
      </c>
      <c r="E132" s="24">
        <v>209.64416666666662</v>
      </c>
      <c r="F132" s="24">
        <v>305.79733333333337</v>
      </c>
      <c r="G132" s="13">
        <v>0.68556571236723207</v>
      </c>
      <c r="H132" s="13">
        <v>0.8365664042284543</v>
      </c>
      <c r="I132" s="13">
        <v>0.57352124285737416</v>
      </c>
      <c r="K132">
        <f t="shared" ref="K132:K155" si="2">IF(C132="Public",1,0)</f>
        <v>1</v>
      </c>
      <c r="L132" s="16">
        <v>53</v>
      </c>
    </row>
    <row r="133" spans="1:12">
      <c r="A133" s="1" t="s">
        <v>4</v>
      </c>
      <c r="B133" s="1" t="s">
        <v>9</v>
      </c>
      <c r="C133" s="1" t="s">
        <v>8</v>
      </c>
      <c r="D133" s="23">
        <v>178442.80766666666</v>
      </c>
      <c r="E133" s="24">
        <v>273.67766666666665</v>
      </c>
      <c r="F133" s="24">
        <v>449.64333333333326</v>
      </c>
      <c r="G133" s="13">
        <v>0.60865500804341222</v>
      </c>
      <c r="H133" s="13">
        <v>0.89366523628791483</v>
      </c>
      <c r="I133" s="13">
        <v>0.54393382158093873</v>
      </c>
      <c r="K133">
        <f t="shared" si="2"/>
        <v>1</v>
      </c>
      <c r="L133" s="16">
        <v>54</v>
      </c>
    </row>
    <row r="134" spans="1:12">
      <c r="A134" s="1" t="s">
        <v>4</v>
      </c>
      <c r="B134" s="1" t="s">
        <v>9</v>
      </c>
      <c r="C134" s="1" t="s">
        <v>8</v>
      </c>
      <c r="D134" s="23">
        <v>100620.83500000004</v>
      </c>
      <c r="E134" s="24">
        <v>232.66499999999999</v>
      </c>
      <c r="F134" s="24">
        <v>336.73</v>
      </c>
      <c r="G134" s="13">
        <v>0.69095417693701178</v>
      </c>
      <c r="H134" s="13">
        <v>0.5927506443738666</v>
      </c>
      <c r="I134" s="13">
        <v>0.40956353361222841</v>
      </c>
      <c r="K134">
        <f t="shared" si="2"/>
        <v>1</v>
      </c>
      <c r="L134" s="16">
        <v>55</v>
      </c>
    </row>
    <row r="135" spans="1:12">
      <c r="A135" s="1" t="s">
        <v>4</v>
      </c>
      <c r="B135" s="1" t="s">
        <v>9</v>
      </c>
      <c r="C135" s="1" t="s">
        <v>8</v>
      </c>
      <c r="D135" s="23">
        <v>103849.76583333335</v>
      </c>
      <c r="E135" s="24">
        <v>212.54291666666666</v>
      </c>
      <c r="F135" s="24">
        <v>342.23291666666665</v>
      </c>
      <c r="G135" s="13">
        <v>0.62104755654957211</v>
      </c>
      <c r="H135" s="13">
        <v>0.66969037982559509</v>
      </c>
      <c r="I135" s="13">
        <v>0.41590957403544071</v>
      </c>
      <c r="K135">
        <f t="shared" si="2"/>
        <v>1</v>
      </c>
      <c r="L135" s="16">
        <v>56</v>
      </c>
    </row>
    <row r="136" spans="1:12">
      <c r="A136" s="1" t="s">
        <v>4</v>
      </c>
      <c r="B136" s="1" t="s">
        <v>9</v>
      </c>
      <c r="C136" s="1" t="s">
        <v>8</v>
      </c>
      <c r="D136" s="23">
        <v>75031.469166666662</v>
      </c>
      <c r="E136" s="24">
        <v>161.61933333333332</v>
      </c>
      <c r="F136" s="24">
        <v>236.05183333333332</v>
      </c>
      <c r="G136" s="13">
        <v>0.68467730604365851</v>
      </c>
      <c r="H136" s="13">
        <v>0.63630496792721669</v>
      </c>
      <c r="I136" s="13">
        <v>0.43566357126260324</v>
      </c>
      <c r="K136">
        <f t="shared" si="2"/>
        <v>1</v>
      </c>
      <c r="L136" s="16">
        <v>57</v>
      </c>
    </row>
    <row r="137" spans="1:12">
      <c r="A137" s="1" t="s">
        <v>4</v>
      </c>
      <c r="B137" s="1" t="s">
        <v>9</v>
      </c>
      <c r="C137" s="1" t="s">
        <v>8</v>
      </c>
      <c r="D137" s="23">
        <v>114474.42249999994</v>
      </c>
      <c r="E137" s="24">
        <v>211.02199999999996</v>
      </c>
      <c r="F137" s="24">
        <v>297.55016666666671</v>
      </c>
      <c r="G137" s="13">
        <v>0.7091980567982652</v>
      </c>
      <c r="H137" s="13">
        <v>0.74352555722655156</v>
      </c>
      <c r="I137" s="13">
        <v>0.52730688036491769</v>
      </c>
      <c r="K137">
        <f t="shared" si="2"/>
        <v>1</v>
      </c>
      <c r="L137" s="16">
        <v>58</v>
      </c>
    </row>
    <row r="138" spans="1:12">
      <c r="A138" s="1" t="s">
        <v>4</v>
      </c>
      <c r="B138" s="1" t="s">
        <v>9</v>
      </c>
      <c r="C138" s="1" t="s">
        <v>8</v>
      </c>
      <c r="D138" s="23">
        <v>96638.476166666675</v>
      </c>
      <c r="E138" s="24">
        <v>168.36150000000001</v>
      </c>
      <c r="F138" s="24">
        <v>296.88466666666659</v>
      </c>
      <c r="G138" s="13">
        <v>0.56709395567751353</v>
      </c>
      <c r="H138" s="13">
        <v>0.78672411307527801</v>
      </c>
      <c r="I138" s="13">
        <v>0.44614648931074286</v>
      </c>
      <c r="K138">
        <f t="shared" si="2"/>
        <v>1</v>
      </c>
      <c r="L138" s="16">
        <v>59</v>
      </c>
    </row>
    <row r="139" spans="1:12">
      <c r="A139" s="1" t="s">
        <v>4</v>
      </c>
      <c r="B139" s="1" t="s">
        <v>9</v>
      </c>
      <c r="C139" s="1" t="s">
        <v>8</v>
      </c>
      <c r="D139" s="23">
        <v>100516.73499999999</v>
      </c>
      <c r="E139" s="24">
        <v>168.89</v>
      </c>
      <c r="F139" s="24">
        <v>271.59249999999997</v>
      </c>
      <c r="G139" s="13">
        <v>0.6218507506650589</v>
      </c>
      <c r="H139" s="13">
        <v>0.81573596869082232</v>
      </c>
      <c r="I139" s="13">
        <v>0.5072660244748769</v>
      </c>
      <c r="K139">
        <f t="shared" si="2"/>
        <v>1</v>
      </c>
      <c r="L139" s="16">
        <v>60</v>
      </c>
    </row>
    <row r="140" spans="1:12">
      <c r="A140" s="1" t="s">
        <v>4</v>
      </c>
      <c r="B140" s="1" t="s">
        <v>9</v>
      </c>
      <c r="C140" s="1" t="s">
        <v>8</v>
      </c>
      <c r="D140" s="23">
        <v>82636.017916666679</v>
      </c>
      <c r="E140" s="24">
        <v>165.61166666666665</v>
      </c>
      <c r="F140" s="24">
        <v>233.68499999999997</v>
      </c>
      <c r="G140" s="13">
        <v>0.70869617932972451</v>
      </c>
      <c r="H140" s="13">
        <v>0.68390161297217544</v>
      </c>
      <c r="I140" s="13">
        <v>0.48467846015081673</v>
      </c>
      <c r="K140">
        <f t="shared" si="2"/>
        <v>1</v>
      </c>
      <c r="L140" s="16">
        <v>61</v>
      </c>
    </row>
    <row r="141" spans="1:12">
      <c r="A141" s="1" t="s">
        <v>4</v>
      </c>
      <c r="B141" s="1" t="s">
        <v>9</v>
      </c>
      <c r="C141" s="1" t="s">
        <v>8</v>
      </c>
      <c r="D141" s="23">
        <v>141770.375</v>
      </c>
      <c r="E141" s="24">
        <v>274.08749999999992</v>
      </c>
      <c r="F141" s="24">
        <v>399.46749999999997</v>
      </c>
      <c r="G141" s="13">
        <v>0.68613216344258277</v>
      </c>
      <c r="H141" s="13">
        <v>0.70894318688247071</v>
      </c>
      <c r="I141" s="13">
        <v>0.48642872257354891</v>
      </c>
      <c r="K141">
        <f t="shared" si="2"/>
        <v>1</v>
      </c>
      <c r="L141" s="16">
        <v>62</v>
      </c>
    </row>
    <row r="142" spans="1:12">
      <c r="A142" s="1" t="s">
        <v>4</v>
      </c>
      <c r="B142" s="1" t="s">
        <v>9</v>
      </c>
      <c r="C142" s="1" t="s">
        <v>8</v>
      </c>
      <c r="D142" s="23">
        <v>109982.41533333335</v>
      </c>
      <c r="E142" s="24">
        <v>207.61</v>
      </c>
      <c r="F142" s="24">
        <v>277.46433333333329</v>
      </c>
      <c r="G142" s="13">
        <v>0.74824031437073613</v>
      </c>
      <c r="H142" s="13">
        <v>0.7260895046901088</v>
      </c>
      <c r="I142" s="13">
        <v>0.54328943925061901</v>
      </c>
      <c r="K142">
        <f t="shared" si="2"/>
        <v>1</v>
      </c>
      <c r="L142" s="16">
        <v>63</v>
      </c>
    </row>
    <row r="143" spans="1:12">
      <c r="A143" s="1" t="s">
        <v>4</v>
      </c>
      <c r="B143" s="1" t="s">
        <v>9</v>
      </c>
      <c r="C143" s="1" t="s">
        <v>8</v>
      </c>
      <c r="D143" s="23">
        <v>116593.14375</v>
      </c>
      <c r="E143" s="24">
        <v>192.42375000000001</v>
      </c>
      <c r="F143" s="24">
        <v>280.76249999999999</v>
      </c>
      <c r="G143" s="13">
        <v>0.68536129290770675</v>
      </c>
      <c r="H143" s="13">
        <v>0.83048064087073459</v>
      </c>
      <c r="I143" s="13">
        <v>0.56917928576198751</v>
      </c>
      <c r="K143">
        <f t="shared" si="2"/>
        <v>1</v>
      </c>
      <c r="L143" s="16">
        <v>64</v>
      </c>
    </row>
    <row r="144" spans="1:12">
      <c r="A144" s="1" t="s">
        <v>4</v>
      </c>
      <c r="B144" s="1" t="s">
        <v>9</v>
      </c>
      <c r="C144" s="1" t="s">
        <v>8</v>
      </c>
      <c r="D144" s="23">
        <v>147552.74750000003</v>
      </c>
      <c r="E144" s="24">
        <v>292.59249999999997</v>
      </c>
      <c r="F144" s="24">
        <v>365.54749999999996</v>
      </c>
      <c r="G144" s="13">
        <v>0.80042265369069687</v>
      </c>
      <c r="H144" s="13">
        <v>0.69119292749901129</v>
      </c>
      <c r="I144" s="13">
        <v>0.55324647724100007</v>
      </c>
      <c r="K144">
        <f t="shared" si="2"/>
        <v>1</v>
      </c>
      <c r="L144" s="16">
        <v>65</v>
      </c>
    </row>
    <row r="145" spans="1:13">
      <c r="A145" s="1" t="s">
        <v>4</v>
      </c>
      <c r="B145" s="1" t="s">
        <v>9</v>
      </c>
      <c r="C145" s="1" t="s">
        <v>8</v>
      </c>
      <c r="D145" s="23">
        <v>82542.086833333335</v>
      </c>
      <c r="E145" s="24">
        <v>219.27216666666664</v>
      </c>
      <c r="F145" s="24">
        <v>312.50100000000003</v>
      </c>
      <c r="G145" s="13">
        <v>0.70166868799353155</v>
      </c>
      <c r="H145" s="13">
        <v>0.51594939941091145</v>
      </c>
      <c r="I145" s="13">
        <v>0.36202553815570482</v>
      </c>
      <c r="K145">
        <f t="shared" si="2"/>
        <v>1</v>
      </c>
      <c r="L145" s="16">
        <v>66</v>
      </c>
    </row>
    <row r="146" spans="1:13">
      <c r="A146" s="1" t="s">
        <v>4</v>
      </c>
      <c r="B146" s="1" t="s">
        <v>9</v>
      </c>
      <c r="C146" s="1" t="s">
        <v>8</v>
      </c>
      <c r="D146" s="23">
        <v>203442.78458333333</v>
      </c>
      <c r="E146" s="24">
        <v>376.73250000000002</v>
      </c>
      <c r="F146" s="24">
        <v>623.14166666666677</v>
      </c>
      <c r="G146" s="13">
        <v>0.60456958690506435</v>
      </c>
      <c r="H146" s="13">
        <v>0.74015789953679101</v>
      </c>
      <c r="I146" s="13">
        <v>0.44747695556747791</v>
      </c>
      <c r="K146">
        <f t="shared" si="2"/>
        <v>1</v>
      </c>
      <c r="L146" s="16">
        <v>67</v>
      </c>
    </row>
    <row r="147" spans="1:13">
      <c r="A147" s="1" t="s">
        <v>4</v>
      </c>
      <c r="B147" s="1" t="s">
        <v>9</v>
      </c>
      <c r="C147" s="1" t="s">
        <v>8</v>
      </c>
      <c r="D147" s="23">
        <v>96075.421666666676</v>
      </c>
      <c r="E147" s="24">
        <v>277.30125000000004</v>
      </c>
      <c r="F147" s="24">
        <v>331.78916666666674</v>
      </c>
      <c r="G147" s="13">
        <v>0.83577547991068613</v>
      </c>
      <c r="H147" s="13">
        <v>0.4748709981051441</v>
      </c>
      <c r="I147" s="13">
        <v>0.39688553633699342</v>
      </c>
      <c r="K147">
        <f t="shared" si="2"/>
        <v>1</v>
      </c>
      <c r="L147" s="16">
        <v>68</v>
      </c>
    </row>
    <row r="148" spans="1:13">
      <c r="A148" s="1" t="s">
        <v>4</v>
      </c>
      <c r="B148" s="1" t="s">
        <v>9</v>
      </c>
      <c r="C148" s="1" t="s">
        <v>8</v>
      </c>
      <c r="D148" s="23">
        <v>66806.372499999998</v>
      </c>
      <c r="E148" s="24">
        <v>131.5925</v>
      </c>
      <c r="F148" s="24">
        <v>303.38999999999993</v>
      </c>
      <c r="G148" s="13">
        <v>0.43374040014502796</v>
      </c>
      <c r="H148" s="13">
        <v>0.69582804325321157</v>
      </c>
      <c r="I148" s="13">
        <v>0.30180873391277985</v>
      </c>
      <c r="K148">
        <f t="shared" si="2"/>
        <v>1</v>
      </c>
      <c r="L148" s="16">
        <v>69</v>
      </c>
    </row>
    <row r="149" spans="1:13">
      <c r="A149" s="1" t="s">
        <v>4</v>
      </c>
      <c r="B149" s="1" t="s">
        <v>9</v>
      </c>
      <c r="C149" s="1" t="s">
        <v>8</v>
      </c>
      <c r="D149" s="23">
        <v>93911.840000000026</v>
      </c>
      <c r="E149" s="24">
        <v>232.97499999999999</v>
      </c>
      <c r="F149" s="24">
        <v>332.51499999999999</v>
      </c>
      <c r="G149" s="13">
        <v>0.70064508368043543</v>
      </c>
      <c r="H149" s="13">
        <v>0.55249226726005929</v>
      </c>
      <c r="I149" s="13">
        <v>0.38710099082721783</v>
      </c>
      <c r="K149">
        <f t="shared" si="2"/>
        <v>1</v>
      </c>
      <c r="L149" s="16">
        <v>70</v>
      </c>
    </row>
    <row r="150" spans="1:13">
      <c r="A150" s="1" t="s">
        <v>4</v>
      </c>
      <c r="B150" s="1" t="s">
        <v>9</v>
      </c>
      <c r="C150" s="1" t="s">
        <v>8</v>
      </c>
      <c r="D150" s="23">
        <v>80791.770000000019</v>
      </c>
      <c r="E150" s="24">
        <v>216.27750000000003</v>
      </c>
      <c r="F150" s="24">
        <v>300.46500000000009</v>
      </c>
      <c r="G150" s="13">
        <v>0.7198092955918326</v>
      </c>
      <c r="H150" s="13">
        <v>0.51200117386958399</v>
      </c>
      <c r="I150" s="13">
        <v>0.36854320430525672</v>
      </c>
      <c r="K150">
        <f t="shared" si="2"/>
        <v>1</v>
      </c>
      <c r="L150" s="16">
        <v>71</v>
      </c>
    </row>
    <row r="151" spans="1:13">
      <c r="A151" s="1" t="s">
        <v>4</v>
      </c>
      <c r="B151" s="1" t="s">
        <v>9</v>
      </c>
      <c r="C151" s="1" t="s">
        <v>8</v>
      </c>
      <c r="D151" s="23">
        <v>59319.3825</v>
      </c>
      <c r="E151" s="24">
        <v>156.80250000000001</v>
      </c>
      <c r="F151" s="24">
        <v>208.89750000000001</v>
      </c>
      <c r="G151" s="13">
        <v>0.75061932287365818</v>
      </c>
      <c r="H151" s="13">
        <v>0.51851200208693637</v>
      </c>
      <c r="I151" s="13">
        <v>0.38920512790836104</v>
      </c>
      <c r="K151">
        <f t="shared" si="2"/>
        <v>1</v>
      </c>
      <c r="L151" s="16">
        <v>72</v>
      </c>
    </row>
    <row r="152" spans="1:13">
      <c r="A152" s="1" t="s">
        <v>4</v>
      </c>
      <c r="B152" s="1" t="s">
        <v>9</v>
      </c>
      <c r="C152" s="1" t="s">
        <v>8</v>
      </c>
      <c r="D152" s="23">
        <v>121596.48749999999</v>
      </c>
      <c r="E152" s="24">
        <v>226.155</v>
      </c>
      <c r="F152" s="24">
        <v>300.54000000000002</v>
      </c>
      <c r="G152" s="13">
        <v>0.75249550808544619</v>
      </c>
      <c r="H152" s="13">
        <v>0.73693640372695013</v>
      </c>
      <c r="I152" s="13">
        <v>0.5545413335491729</v>
      </c>
      <c r="K152">
        <f t="shared" si="2"/>
        <v>1</v>
      </c>
      <c r="L152" s="16">
        <v>73</v>
      </c>
    </row>
    <row r="153" spans="1:13">
      <c r="A153" s="1" t="s">
        <v>4</v>
      </c>
      <c r="B153" s="1" t="s">
        <v>9</v>
      </c>
      <c r="C153" s="1" t="s">
        <v>8</v>
      </c>
      <c r="D153" s="23">
        <v>100989.91433333333</v>
      </c>
      <c r="E153" s="24">
        <v>250.27816666666664</v>
      </c>
      <c r="F153" s="24">
        <v>333.49816666666675</v>
      </c>
      <c r="G153" s="13">
        <v>0.7504633958507515</v>
      </c>
      <c r="H153" s="13">
        <v>0.55305740740831622</v>
      </c>
      <c r="I153" s="13">
        <v>0.41504934006405758</v>
      </c>
      <c r="K153">
        <f t="shared" si="2"/>
        <v>1</v>
      </c>
      <c r="L153" s="16">
        <v>74</v>
      </c>
    </row>
    <row r="154" spans="1:13">
      <c r="A154" s="1" t="s">
        <v>4</v>
      </c>
      <c r="B154" s="1" t="s">
        <v>9</v>
      </c>
      <c r="C154" s="1" t="s">
        <v>8</v>
      </c>
      <c r="D154" s="23">
        <v>96192.284999999989</v>
      </c>
      <c r="E154" s="24">
        <v>204.72749999999999</v>
      </c>
      <c r="F154" s="24">
        <v>279.55500000000001</v>
      </c>
      <c r="G154" s="13">
        <v>0.73233353007458279</v>
      </c>
      <c r="H154" s="13">
        <v>0.6439901619868259</v>
      </c>
      <c r="I154" s="13">
        <v>0.47161558866111458</v>
      </c>
      <c r="K154">
        <f t="shared" si="2"/>
        <v>1</v>
      </c>
      <c r="L154" s="16">
        <v>75</v>
      </c>
    </row>
    <row r="155" spans="1:13">
      <c r="A155" s="1" t="s">
        <v>4</v>
      </c>
      <c r="B155" s="1" t="s">
        <v>9</v>
      </c>
      <c r="C155" s="1" t="s">
        <v>8</v>
      </c>
      <c r="D155" s="23">
        <v>150625.52666666667</v>
      </c>
      <c r="E155" s="24">
        <v>423.32291666666669</v>
      </c>
      <c r="F155" s="24">
        <v>498.02250000000004</v>
      </c>
      <c r="G155" s="13">
        <v>0.85000761344450637</v>
      </c>
      <c r="H155" s="13">
        <v>0.4876878920646186</v>
      </c>
      <c r="I155" s="13">
        <v>0.41453842123962853</v>
      </c>
      <c r="K155">
        <f t="shared" si="2"/>
        <v>1</v>
      </c>
      <c r="L155" s="16">
        <v>76</v>
      </c>
      <c r="M155">
        <f>COUNTIF(K80:K155,"=1")</f>
        <v>76</v>
      </c>
    </row>
    <row r="157" spans="1:13">
      <c r="A157" s="8" t="s">
        <v>41</v>
      </c>
      <c r="D157" s="25">
        <f>AVERAGE(D3:D155)</f>
        <v>88059.397531359646</v>
      </c>
      <c r="E157" s="25">
        <f t="shared" ref="E157" si="3">AVERAGE(E3:E155)</f>
        <v>177.33428195275118</v>
      </c>
      <c r="F157" s="25">
        <f>AVERAGE(F3:F155)</f>
        <v>263.10252893241625</v>
      </c>
      <c r="G157" s="26">
        <f t="shared" ref="G157" si="4">E157/F157</f>
        <v>0.67401207685960118</v>
      </c>
      <c r="H157" s="26">
        <f t="shared" ref="H157" si="5">D157/(E157*30.4*24)</f>
        <v>0.68060977747104989</v>
      </c>
      <c r="I157" s="26">
        <f t="shared" ref="I157" si="6">D157/(30.4*24*F157)</f>
        <v>0.45873920964421339</v>
      </c>
    </row>
  </sheetData>
  <pageMargins left="0.7" right="0.7" top="1.75" bottom="0.75" header="0.3" footer="0.3"/>
  <pageSetup scale="85" orientation="landscape" r:id="rId1"/>
  <headerFooter>
    <oddHeader>&amp;C&amp;"Calibri,Bold"&amp;12Kentucky Utilities Company
Summary of Load Data for Customers Served under the Pilot Rates for Schools
November 2017 through October 2018</oddHeader>
    <oddFooter>&amp;CAppendiX 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Z80"/>
  <sheetViews>
    <sheetView zoomScaleNormal="100" workbookViewId="0"/>
  </sheetViews>
  <sheetFormatPr defaultRowHeight="15"/>
  <cols>
    <col min="1" max="1" width="7.28515625" customWidth="1"/>
    <col min="2" max="2" width="25.7109375" bestFit="1" customWidth="1"/>
    <col min="3" max="3" width="13.85546875" bestFit="1" customWidth="1"/>
    <col min="4" max="4" width="2.85546875" customWidth="1"/>
    <col min="18" max="18" width="2.85546875" customWidth="1"/>
    <col min="32" max="32" width="2.85546875" customWidth="1"/>
    <col min="46" max="46" width="4.7109375" customWidth="1"/>
    <col min="47" max="52" width="12.28515625" customWidth="1"/>
  </cols>
  <sheetData>
    <row r="1" spans="1:52">
      <c r="E1" t="s">
        <v>29</v>
      </c>
      <c r="F1" t="s">
        <v>30</v>
      </c>
      <c r="G1" t="s">
        <v>31</v>
      </c>
      <c r="H1" t="s">
        <v>32</v>
      </c>
      <c r="I1" t="s">
        <v>33</v>
      </c>
      <c r="J1" t="s">
        <v>34</v>
      </c>
      <c r="K1" t="s">
        <v>35</v>
      </c>
      <c r="L1" t="s">
        <v>48</v>
      </c>
      <c r="M1" t="s">
        <v>50</v>
      </c>
      <c r="N1" t="s">
        <v>51</v>
      </c>
      <c r="O1" t="s">
        <v>52</v>
      </c>
      <c r="P1" t="s">
        <v>53</v>
      </c>
      <c r="Q1" t="s">
        <v>49</v>
      </c>
      <c r="S1" t="s">
        <v>29</v>
      </c>
      <c r="T1" t="s">
        <v>30</v>
      </c>
      <c r="U1" t="s">
        <v>31</v>
      </c>
      <c r="V1" t="s">
        <v>32</v>
      </c>
      <c r="W1" t="s">
        <v>33</v>
      </c>
      <c r="X1" t="s">
        <v>34</v>
      </c>
      <c r="Y1" t="s">
        <v>35</v>
      </c>
      <c r="Z1" t="s">
        <v>48</v>
      </c>
      <c r="AA1" t="s">
        <v>50</v>
      </c>
      <c r="AB1" t="s">
        <v>51</v>
      </c>
      <c r="AC1" t="s">
        <v>52</v>
      </c>
      <c r="AD1" t="s">
        <v>53</v>
      </c>
      <c r="AE1" t="s">
        <v>49</v>
      </c>
      <c r="AG1" t="s">
        <v>29</v>
      </c>
      <c r="AH1" t="s">
        <v>30</v>
      </c>
      <c r="AI1" t="s">
        <v>31</v>
      </c>
      <c r="AJ1" t="s">
        <v>32</v>
      </c>
      <c r="AK1" t="s">
        <v>33</v>
      </c>
      <c r="AL1" t="s">
        <v>34</v>
      </c>
      <c r="AM1" t="s">
        <v>35</v>
      </c>
      <c r="AN1" t="s">
        <v>48</v>
      </c>
      <c r="AO1" t="s">
        <v>50</v>
      </c>
      <c r="AP1" t="s">
        <v>51</v>
      </c>
      <c r="AQ1" t="s">
        <v>52</v>
      </c>
      <c r="AR1" t="s">
        <v>53</v>
      </c>
      <c r="AS1" t="s">
        <v>49</v>
      </c>
      <c r="AU1" s="7" t="s">
        <v>20</v>
      </c>
      <c r="AV1" s="7" t="s">
        <v>20</v>
      </c>
      <c r="AW1" s="7" t="s">
        <v>20</v>
      </c>
      <c r="AX1" s="7" t="s">
        <v>24</v>
      </c>
      <c r="AY1" s="7" t="s">
        <v>39</v>
      </c>
      <c r="AZ1" s="7" t="s">
        <v>40</v>
      </c>
    </row>
    <row r="2" spans="1:52" ht="15.75" thickBot="1">
      <c r="A2" s="9" t="s">
        <v>36</v>
      </c>
      <c r="B2" s="9" t="s">
        <v>37</v>
      </c>
      <c r="C2" s="9" t="s">
        <v>38</v>
      </c>
      <c r="D2" s="10"/>
      <c r="E2" s="10" t="s">
        <v>11</v>
      </c>
      <c r="F2" s="10" t="s">
        <v>11</v>
      </c>
      <c r="G2" s="10" t="s">
        <v>11</v>
      </c>
      <c r="H2" s="10" t="s">
        <v>11</v>
      </c>
      <c r="I2" s="10" t="s">
        <v>11</v>
      </c>
      <c r="J2" s="10" t="s">
        <v>11</v>
      </c>
      <c r="K2" s="10" t="s">
        <v>11</v>
      </c>
      <c r="L2" s="10" t="s">
        <v>11</v>
      </c>
      <c r="M2" s="10" t="s">
        <v>11</v>
      </c>
      <c r="N2" s="10" t="s">
        <v>11</v>
      </c>
      <c r="O2" s="10" t="s">
        <v>11</v>
      </c>
      <c r="P2" s="10" t="s">
        <v>11</v>
      </c>
      <c r="Q2" s="10" t="s">
        <v>11</v>
      </c>
      <c r="R2" s="10"/>
      <c r="S2" s="10" t="s">
        <v>19</v>
      </c>
      <c r="T2" s="10" t="s">
        <v>19</v>
      </c>
      <c r="U2" s="10" t="s">
        <v>19</v>
      </c>
      <c r="V2" s="10" t="s">
        <v>19</v>
      </c>
      <c r="W2" s="10" t="s">
        <v>19</v>
      </c>
      <c r="X2" s="10" t="s">
        <v>19</v>
      </c>
      <c r="Y2" s="10" t="s">
        <v>19</v>
      </c>
      <c r="Z2" s="10" t="s">
        <v>19</v>
      </c>
      <c r="AA2" s="10" t="s">
        <v>19</v>
      </c>
      <c r="AB2" s="10" t="s">
        <v>19</v>
      </c>
      <c r="AC2" s="10" t="s">
        <v>19</v>
      </c>
      <c r="AD2" s="10" t="s">
        <v>19</v>
      </c>
      <c r="AE2" s="10" t="s">
        <v>19</v>
      </c>
      <c r="AF2" s="10"/>
      <c r="AG2" s="10" t="s">
        <v>3</v>
      </c>
      <c r="AH2" s="10" t="s">
        <v>3</v>
      </c>
      <c r="AI2" s="10" t="s">
        <v>3</v>
      </c>
      <c r="AJ2" s="10" t="s">
        <v>3</v>
      </c>
      <c r="AK2" s="10" t="s">
        <v>3</v>
      </c>
      <c r="AL2" s="27" t="s">
        <v>3</v>
      </c>
      <c r="AM2" s="27" t="s">
        <v>3</v>
      </c>
      <c r="AN2" s="27" t="s">
        <v>3</v>
      </c>
      <c r="AO2" s="27" t="s">
        <v>3</v>
      </c>
      <c r="AP2" s="27" t="s">
        <v>3</v>
      </c>
      <c r="AQ2" s="27" t="s">
        <v>3</v>
      </c>
      <c r="AR2" s="27" t="s">
        <v>3</v>
      </c>
      <c r="AS2" s="27" t="s">
        <v>3</v>
      </c>
      <c r="AT2" s="27"/>
      <c r="AU2" s="28" t="s">
        <v>3</v>
      </c>
      <c r="AV2" s="28" t="s">
        <v>21</v>
      </c>
      <c r="AW2" s="28" t="s">
        <v>22</v>
      </c>
      <c r="AX2" s="11" t="s">
        <v>23</v>
      </c>
      <c r="AY2" s="11" t="s">
        <v>23</v>
      </c>
      <c r="AZ2" s="11" t="s">
        <v>23</v>
      </c>
    </row>
    <row r="3" spans="1:52" s="1" customFormat="1">
      <c r="A3" s="1" t="s">
        <v>10</v>
      </c>
      <c r="B3" s="1" t="s">
        <v>5</v>
      </c>
      <c r="C3" s="1" t="s">
        <v>8</v>
      </c>
      <c r="F3" s="1">
        <v>0</v>
      </c>
      <c r="G3" s="1">
        <v>156.6</v>
      </c>
      <c r="H3" s="1">
        <v>181.8</v>
      </c>
      <c r="I3" s="1">
        <v>164.1</v>
      </c>
      <c r="J3" s="1">
        <v>144</v>
      </c>
      <c r="K3" s="1">
        <v>106.2</v>
      </c>
      <c r="L3" s="1">
        <v>60</v>
      </c>
      <c r="M3" s="1">
        <v>50.4</v>
      </c>
      <c r="N3" s="1">
        <v>55.5</v>
      </c>
      <c r="O3" s="1">
        <v>100.5</v>
      </c>
      <c r="P3" s="1">
        <v>72.3</v>
      </c>
      <c r="Q3" s="1">
        <v>100.8</v>
      </c>
      <c r="T3" s="1">
        <v>0</v>
      </c>
      <c r="U3" s="1">
        <v>172.5</v>
      </c>
      <c r="V3" s="1">
        <v>205.8</v>
      </c>
      <c r="W3" s="1">
        <v>205.8</v>
      </c>
      <c r="X3" s="1">
        <v>171.6</v>
      </c>
      <c r="Y3" s="1">
        <v>171</v>
      </c>
      <c r="Z3" s="1">
        <v>168.3</v>
      </c>
      <c r="AA3" s="1">
        <v>131.69999999999999</v>
      </c>
      <c r="AB3" s="1">
        <v>136.19999999999999</v>
      </c>
      <c r="AC3" s="1">
        <v>197.4</v>
      </c>
      <c r="AD3" s="1">
        <v>194.7</v>
      </c>
      <c r="AE3" s="1">
        <v>184.2</v>
      </c>
      <c r="AH3" s="1">
        <v>0</v>
      </c>
      <c r="AI3" s="1">
        <v>38743.800000000032</v>
      </c>
      <c r="AJ3" s="1">
        <v>58902.300000000025</v>
      </c>
      <c r="AK3" s="1">
        <v>49543.200000000041</v>
      </c>
      <c r="AL3" s="1">
        <v>51956.399999999958</v>
      </c>
      <c r="AM3" s="1">
        <v>45529.80000000001</v>
      </c>
      <c r="AN3" s="1">
        <v>51368.10000000002</v>
      </c>
      <c r="AO3" s="1">
        <v>40631.699999999997</v>
      </c>
      <c r="AP3" s="1">
        <v>43113.900000000016</v>
      </c>
      <c r="AQ3" s="1">
        <v>51283.200000000019</v>
      </c>
      <c r="AR3" s="1">
        <v>52253.099999999926</v>
      </c>
      <c r="AS3" s="1">
        <v>53043.600000000064</v>
      </c>
      <c r="AU3" s="16">
        <f>AVERAGE(AH3:AS3)</f>
        <v>44697.42500000001</v>
      </c>
      <c r="AV3" s="14">
        <f>AVERAGE(F3:Q3)</f>
        <v>99.350000000000009</v>
      </c>
      <c r="AW3" s="14">
        <f>AVERAGE(T3:AE3)</f>
        <v>161.60000000000002</v>
      </c>
      <c r="AX3" s="12">
        <f>AV3/AW3</f>
        <v>0.61478960396039606</v>
      </c>
      <c r="AY3" s="12">
        <f>AU3/(AV3*30.4*24)</f>
        <v>0.61663732297212592</v>
      </c>
      <c r="AZ3" s="12">
        <f>AU3/(30.4*24*AW3)</f>
        <v>0.37910221557723217</v>
      </c>
    </row>
    <row r="4" spans="1:52" s="1" customFormat="1">
      <c r="A4" s="1" t="s">
        <v>10</v>
      </c>
      <c r="B4" s="1" t="s">
        <v>5</v>
      </c>
      <c r="C4" s="1" t="s">
        <v>8</v>
      </c>
      <c r="F4" s="1">
        <v>0</v>
      </c>
      <c r="G4" s="1">
        <v>71.52</v>
      </c>
      <c r="H4" s="1">
        <v>75.599999999999994</v>
      </c>
      <c r="I4" s="1">
        <v>102.48</v>
      </c>
      <c r="J4" s="1">
        <v>74.88</v>
      </c>
      <c r="K4" s="1">
        <v>58.08</v>
      </c>
      <c r="L4" s="1">
        <v>176.88</v>
      </c>
      <c r="M4" s="1">
        <v>171.36</v>
      </c>
      <c r="N4" s="1">
        <v>153.12</v>
      </c>
      <c r="O4" s="1">
        <v>174.96</v>
      </c>
      <c r="P4" s="1">
        <v>204</v>
      </c>
      <c r="Q4" s="1">
        <v>161.76</v>
      </c>
      <c r="T4" s="1">
        <v>0</v>
      </c>
      <c r="U4" s="1">
        <v>115.44</v>
      </c>
      <c r="V4" s="1">
        <v>119.28</v>
      </c>
      <c r="W4" s="1">
        <v>118.8</v>
      </c>
      <c r="X4" s="1">
        <v>117.6</v>
      </c>
      <c r="Y4" s="1">
        <v>113.52</v>
      </c>
      <c r="Z4" s="1">
        <v>204.96</v>
      </c>
      <c r="AA4" s="1">
        <v>194.4</v>
      </c>
      <c r="AB4" s="1">
        <v>181.92</v>
      </c>
      <c r="AC4" s="1">
        <v>211.2</v>
      </c>
      <c r="AD4" s="1">
        <v>220.56</v>
      </c>
      <c r="AE4" s="1">
        <v>203.76</v>
      </c>
      <c r="AH4" s="1">
        <v>0</v>
      </c>
      <c r="AI4" s="1">
        <v>28029.840000000004</v>
      </c>
      <c r="AJ4" s="1">
        <v>54491.75999999998</v>
      </c>
      <c r="AK4" s="1">
        <v>50557.919999999976</v>
      </c>
      <c r="AL4" s="1">
        <v>52402.559999999947</v>
      </c>
      <c r="AM4" s="1">
        <v>46422.24000000002</v>
      </c>
      <c r="AN4" s="1">
        <v>77570.400000000009</v>
      </c>
      <c r="AO4" s="1">
        <v>70743.119999999937</v>
      </c>
      <c r="AP4" s="1">
        <v>71442.480000000141</v>
      </c>
      <c r="AQ4" s="1">
        <v>78215.520000000004</v>
      </c>
      <c r="AR4" s="1">
        <v>75785.520000000019</v>
      </c>
      <c r="AS4" s="1">
        <v>65588.400000000067</v>
      </c>
      <c r="AU4" s="16">
        <f t="shared" ref="AU4:AU67" si="0">AVERAGE(AH4:AS4)</f>
        <v>55937.48</v>
      </c>
      <c r="AV4" s="14">
        <f t="shared" ref="AV4:AV67" si="1">AVERAGE(F4:Q4)</f>
        <v>118.72000000000001</v>
      </c>
      <c r="AW4" s="14">
        <f t="shared" ref="AW4:AW67" si="2">AVERAGE(T4:AE4)</f>
        <v>150.12</v>
      </c>
      <c r="AX4" s="12">
        <f t="shared" ref="AX4:AX67" si="3">AV4/AW4</f>
        <v>0.7908339994670931</v>
      </c>
      <c r="AY4" s="12">
        <f t="shared" ref="AY4:AY67" si="4">AU4/(AV4*30.4*24)</f>
        <v>0.64579426529176709</v>
      </c>
      <c r="AZ4" s="12">
        <f t="shared" ref="AZ4:AZ67" si="5">AU4/(30.4*24*AW4)</f>
        <v>0.51071606165360117</v>
      </c>
    </row>
    <row r="5" spans="1:52" s="1" customFormat="1">
      <c r="A5" s="1" t="s">
        <v>10</v>
      </c>
      <c r="B5" s="1" t="s">
        <v>5</v>
      </c>
      <c r="C5" s="1" t="s">
        <v>8</v>
      </c>
      <c r="F5" s="1">
        <v>83.1</v>
      </c>
      <c r="G5" s="1">
        <v>69.599999999999994</v>
      </c>
      <c r="H5" s="1">
        <v>87.3</v>
      </c>
      <c r="I5" s="1">
        <v>101.4</v>
      </c>
      <c r="J5" s="1">
        <v>91.2</v>
      </c>
      <c r="K5" s="1">
        <v>62.7</v>
      </c>
      <c r="L5" s="1">
        <v>206.1</v>
      </c>
      <c r="M5" s="1">
        <v>151.19999999999999</v>
      </c>
      <c r="N5" s="1">
        <v>152.1</v>
      </c>
      <c r="O5" s="1">
        <v>270.3</v>
      </c>
      <c r="P5" s="1">
        <v>249.3</v>
      </c>
      <c r="Q5" s="1">
        <v>138.9</v>
      </c>
      <c r="S5" s="1">
        <v>214.2</v>
      </c>
      <c r="T5" s="1">
        <v>128.4</v>
      </c>
      <c r="U5" s="1">
        <v>129.6</v>
      </c>
      <c r="V5" s="1">
        <v>131.1</v>
      </c>
      <c r="W5" s="1">
        <v>131.69999999999999</v>
      </c>
      <c r="X5" s="1">
        <v>135</v>
      </c>
      <c r="Y5" s="1">
        <v>216</v>
      </c>
      <c r="Z5" s="1">
        <v>252.6</v>
      </c>
      <c r="AA5" s="1">
        <v>219.9</v>
      </c>
      <c r="AB5" s="1">
        <v>244.8</v>
      </c>
      <c r="AC5" s="1">
        <v>285</v>
      </c>
      <c r="AD5" s="1">
        <v>287.10000000000002</v>
      </c>
      <c r="AE5" s="1">
        <v>285</v>
      </c>
      <c r="AG5" s="1">
        <v>36144.30000000001</v>
      </c>
      <c r="AH5" s="1">
        <v>44817.000000000015</v>
      </c>
      <c r="AI5" s="1">
        <v>43880.099999999977</v>
      </c>
      <c r="AJ5" s="1">
        <v>49515</v>
      </c>
      <c r="AK5" s="1">
        <v>45424.500000000029</v>
      </c>
      <c r="AL5" s="1">
        <v>48641.399999999936</v>
      </c>
      <c r="AM5" s="1">
        <v>41393.69999999999</v>
      </c>
      <c r="AN5" s="1">
        <v>71020.800000000003</v>
      </c>
      <c r="AO5" s="1">
        <v>48103.500000000022</v>
      </c>
      <c r="AP5" s="1">
        <v>56445.599999999999</v>
      </c>
      <c r="AQ5" s="1">
        <v>74072.400000000038</v>
      </c>
      <c r="AR5" s="1">
        <v>68205.000000000015</v>
      </c>
      <c r="AS5" s="1">
        <v>57333.599999999984</v>
      </c>
      <c r="AU5" s="16">
        <f t="shared" si="0"/>
        <v>54071.049999999996</v>
      </c>
      <c r="AV5" s="14">
        <f t="shared" si="1"/>
        <v>138.6</v>
      </c>
      <c r="AW5" s="14">
        <f t="shared" si="2"/>
        <v>203.85</v>
      </c>
      <c r="AX5" s="12">
        <f t="shared" si="3"/>
        <v>0.67991169977924948</v>
      </c>
      <c r="AY5" s="12">
        <f t="shared" si="4"/>
        <v>0.53470808096630462</v>
      </c>
      <c r="AZ5" s="12">
        <f t="shared" si="5"/>
        <v>0.36355428021550074</v>
      </c>
    </row>
    <row r="6" spans="1:52" s="1" customFormat="1">
      <c r="A6" s="1" t="s">
        <v>10</v>
      </c>
      <c r="B6" s="1" t="s">
        <v>5</v>
      </c>
      <c r="C6" s="1" t="s">
        <v>8</v>
      </c>
      <c r="F6" s="1">
        <v>66</v>
      </c>
      <c r="G6" s="1">
        <v>53.4</v>
      </c>
      <c r="H6" s="1">
        <v>50.1</v>
      </c>
      <c r="I6" s="1">
        <v>85.2</v>
      </c>
      <c r="J6" s="1">
        <v>76.8</v>
      </c>
      <c r="K6" s="1">
        <v>52.2</v>
      </c>
      <c r="L6" s="1">
        <v>107.4</v>
      </c>
      <c r="M6" s="1">
        <v>98.4</v>
      </c>
      <c r="N6" s="1">
        <v>112.2</v>
      </c>
      <c r="O6" s="1">
        <v>165.9</v>
      </c>
      <c r="P6" s="1">
        <v>128.69999999999999</v>
      </c>
      <c r="Q6" s="1">
        <v>77.400000000000006</v>
      </c>
      <c r="S6" s="1">
        <v>141.30000000000001</v>
      </c>
      <c r="T6" s="1">
        <v>114.3</v>
      </c>
      <c r="U6" s="1">
        <v>111.9</v>
      </c>
      <c r="V6" s="1">
        <v>114</v>
      </c>
      <c r="W6" s="1">
        <v>112.2</v>
      </c>
      <c r="X6" s="1">
        <v>112.5</v>
      </c>
      <c r="Y6" s="1">
        <v>111.9</v>
      </c>
      <c r="Z6" s="1">
        <v>203.4</v>
      </c>
      <c r="AA6" s="1">
        <v>134.1</v>
      </c>
      <c r="AB6" s="1">
        <v>137.69999999999999</v>
      </c>
      <c r="AC6" s="1">
        <v>188.1</v>
      </c>
      <c r="AD6" s="1">
        <v>180.3</v>
      </c>
      <c r="AE6" s="1">
        <v>174.6</v>
      </c>
      <c r="AG6" s="1">
        <v>27612.899999999987</v>
      </c>
      <c r="AH6" s="1">
        <v>36176.700000000026</v>
      </c>
      <c r="AI6" s="1">
        <v>34398.60000000002</v>
      </c>
      <c r="AJ6" s="1">
        <v>36873.000000000022</v>
      </c>
      <c r="AK6" s="1">
        <v>35071.500000000058</v>
      </c>
      <c r="AL6" s="1">
        <v>38832.899999999987</v>
      </c>
      <c r="AM6" s="1">
        <v>34833.299999999952</v>
      </c>
      <c r="AN6" s="1">
        <v>58381.799999999988</v>
      </c>
      <c r="AO6" s="1">
        <v>45949.500000000022</v>
      </c>
      <c r="AP6" s="1">
        <v>51674.400000000031</v>
      </c>
      <c r="AQ6" s="1">
        <v>56066.699999999939</v>
      </c>
      <c r="AR6" s="1">
        <v>53129.099999999969</v>
      </c>
      <c r="AS6" s="1">
        <v>44402.399999999972</v>
      </c>
      <c r="AU6" s="16">
        <f t="shared" si="0"/>
        <v>43815.825000000004</v>
      </c>
      <c r="AV6" s="14">
        <f t="shared" si="1"/>
        <v>89.475000000000009</v>
      </c>
      <c r="AW6" s="14">
        <f t="shared" si="2"/>
        <v>141.24999999999997</v>
      </c>
      <c r="AX6" s="12">
        <f t="shared" si="3"/>
        <v>0.63345132743362853</v>
      </c>
      <c r="AY6" s="12">
        <f t="shared" si="4"/>
        <v>0.67118842921427635</v>
      </c>
      <c r="AZ6" s="12">
        <f t="shared" si="5"/>
        <v>0.42516520144387532</v>
      </c>
    </row>
    <row r="7" spans="1:52" s="1" customFormat="1">
      <c r="A7" s="1" t="s">
        <v>10</v>
      </c>
      <c r="B7" s="1" t="s">
        <v>5</v>
      </c>
      <c r="C7" s="1" t="s">
        <v>8</v>
      </c>
      <c r="F7" s="1">
        <v>74.7</v>
      </c>
      <c r="G7" s="1">
        <v>56.7</v>
      </c>
      <c r="H7" s="1">
        <v>76.8</v>
      </c>
      <c r="I7" s="1">
        <v>90.6</v>
      </c>
      <c r="J7" s="1">
        <v>78</v>
      </c>
      <c r="K7" s="1">
        <v>51.3</v>
      </c>
      <c r="L7" s="1">
        <v>178.8</v>
      </c>
      <c r="M7" s="1">
        <v>128.4</v>
      </c>
      <c r="N7" s="1">
        <v>130.5</v>
      </c>
      <c r="O7" s="1">
        <v>185.4</v>
      </c>
      <c r="P7" s="1">
        <v>174.3</v>
      </c>
      <c r="Q7" s="1">
        <v>105.3</v>
      </c>
      <c r="S7" s="1">
        <v>156.30000000000001</v>
      </c>
      <c r="T7" s="1">
        <v>171</v>
      </c>
      <c r="U7" s="1">
        <v>108.6</v>
      </c>
      <c r="V7" s="1">
        <v>112.5</v>
      </c>
      <c r="W7" s="1">
        <v>111</v>
      </c>
      <c r="X7" s="1">
        <v>106.2</v>
      </c>
      <c r="Y7" s="1">
        <v>110.1</v>
      </c>
      <c r="Z7" s="1">
        <v>186</v>
      </c>
      <c r="AA7" s="1">
        <v>167.7</v>
      </c>
      <c r="AB7" s="1">
        <v>206.1</v>
      </c>
      <c r="AC7" s="1">
        <v>231.6</v>
      </c>
      <c r="AD7" s="1">
        <v>195.6</v>
      </c>
      <c r="AE7" s="1">
        <v>176.1</v>
      </c>
      <c r="AG7" s="1">
        <v>26622.599999999995</v>
      </c>
      <c r="AH7" s="1">
        <v>37439.099999999962</v>
      </c>
      <c r="AI7" s="1">
        <v>37917.299999999967</v>
      </c>
      <c r="AJ7" s="1">
        <v>41294.69999999999</v>
      </c>
      <c r="AK7" s="1">
        <v>38297.099999999962</v>
      </c>
      <c r="AL7" s="1">
        <v>39650.400000000031</v>
      </c>
      <c r="AM7" s="1">
        <v>31086.000000000007</v>
      </c>
      <c r="AN7" s="1">
        <v>65227.199999999983</v>
      </c>
      <c r="AO7" s="1">
        <v>40074.000000000022</v>
      </c>
      <c r="AP7" s="1">
        <v>48377.700000000004</v>
      </c>
      <c r="AQ7" s="1">
        <v>58804.200000000084</v>
      </c>
      <c r="AR7" s="1">
        <v>50138.700000000012</v>
      </c>
      <c r="AS7" s="1">
        <v>43700.999999999993</v>
      </c>
      <c r="AU7" s="16">
        <f t="shared" si="0"/>
        <v>44333.950000000004</v>
      </c>
      <c r="AV7" s="14">
        <f t="shared" si="1"/>
        <v>110.89999999999999</v>
      </c>
      <c r="AW7" s="14">
        <f t="shared" si="2"/>
        <v>156.87499999999997</v>
      </c>
      <c r="AX7" s="12">
        <f t="shared" si="3"/>
        <v>0.7069322709163347</v>
      </c>
      <c r="AY7" s="12">
        <f t="shared" si="4"/>
        <v>0.54792366186543928</v>
      </c>
      <c r="AZ7" s="12">
        <f t="shared" si="5"/>
        <v>0.38734491857132886</v>
      </c>
    </row>
    <row r="8" spans="1:52" s="1" customFormat="1">
      <c r="A8" s="1" t="s">
        <v>10</v>
      </c>
      <c r="B8" s="1" t="s">
        <v>5</v>
      </c>
      <c r="C8" s="1" t="s">
        <v>8</v>
      </c>
      <c r="E8" s="1">
        <v>39.119999999999997</v>
      </c>
      <c r="F8" s="1">
        <v>190.32</v>
      </c>
      <c r="G8" s="1">
        <v>181.2</v>
      </c>
      <c r="H8" s="1">
        <v>216.24</v>
      </c>
      <c r="I8" s="1">
        <v>172.8</v>
      </c>
      <c r="J8" s="1">
        <v>202.32</v>
      </c>
      <c r="K8" s="1">
        <v>138.96</v>
      </c>
      <c r="L8" s="1">
        <v>97.44</v>
      </c>
      <c r="M8" s="1">
        <v>90.72</v>
      </c>
      <c r="N8" s="1">
        <v>156</v>
      </c>
      <c r="O8" s="1">
        <v>117.36</v>
      </c>
      <c r="P8" s="1">
        <v>107.04</v>
      </c>
      <c r="Q8" s="1">
        <v>93.84</v>
      </c>
      <c r="S8" s="1">
        <v>262.8</v>
      </c>
      <c r="T8" s="1">
        <v>213.12</v>
      </c>
      <c r="U8" s="1">
        <v>220.32</v>
      </c>
      <c r="V8" s="1">
        <v>276.95999999999998</v>
      </c>
      <c r="W8" s="1">
        <v>232.08</v>
      </c>
      <c r="X8" s="1">
        <v>216</v>
      </c>
      <c r="Y8" s="1">
        <v>205.68</v>
      </c>
      <c r="Z8" s="1">
        <v>297.36</v>
      </c>
      <c r="AA8" s="1">
        <v>213.12</v>
      </c>
      <c r="AB8" s="1">
        <v>219.12</v>
      </c>
      <c r="AC8" s="1">
        <v>354.48</v>
      </c>
      <c r="AD8" s="1">
        <v>351.6</v>
      </c>
      <c r="AE8" s="1">
        <v>320.39999999999998</v>
      </c>
      <c r="AG8" s="1">
        <v>48232.320000000094</v>
      </c>
      <c r="AH8" s="1">
        <v>41894.640000000043</v>
      </c>
      <c r="AI8" s="1">
        <v>45073.200000000019</v>
      </c>
      <c r="AJ8" s="1">
        <v>53220.47999999996</v>
      </c>
      <c r="AK8" s="1">
        <v>39701.520000000004</v>
      </c>
      <c r="AL8" s="1">
        <v>43158.960000000021</v>
      </c>
      <c r="AM8" s="1">
        <v>39721.680000000037</v>
      </c>
      <c r="AN8" s="1">
        <v>59273.520000000004</v>
      </c>
      <c r="AO8" s="1">
        <v>44087.999999999993</v>
      </c>
      <c r="AP8" s="1">
        <v>56251.680000000037</v>
      </c>
      <c r="AQ8" s="1">
        <v>72396.24000000002</v>
      </c>
      <c r="AR8" s="1">
        <v>66624.479999999996</v>
      </c>
      <c r="AS8" s="1">
        <v>50363.759999999922</v>
      </c>
      <c r="AU8" s="16">
        <f t="shared" si="0"/>
        <v>50980.68</v>
      </c>
      <c r="AV8" s="14">
        <f t="shared" si="1"/>
        <v>147.01999999999998</v>
      </c>
      <c r="AW8" s="14">
        <f t="shared" si="2"/>
        <v>260.02</v>
      </c>
      <c r="AX8" s="12">
        <f t="shared" si="3"/>
        <v>0.56541804476578716</v>
      </c>
      <c r="AY8" s="12">
        <f t="shared" si="4"/>
        <v>0.47527435400840568</v>
      </c>
      <c r="AZ8" s="12">
        <f t="shared" si="5"/>
        <v>0.26872869597075533</v>
      </c>
    </row>
    <row r="9" spans="1:52" s="1" customFormat="1">
      <c r="A9" s="1" t="s">
        <v>10</v>
      </c>
      <c r="B9" s="1" t="s">
        <v>5</v>
      </c>
      <c r="C9" s="1" t="s">
        <v>6</v>
      </c>
      <c r="F9" s="1">
        <v>64.2</v>
      </c>
      <c r="G9" s="1">
        <v>40</v>
      </c>
      <c r="H9" s="1">
        <v>38.6</v>
      </c>
      <c r="I9" s="1">
        <v>84.6</v>
      </c>
      <c r="J9" s="1">
        <v>72.599999999999994</v>
      </c>
      <c r="K9" s="1">
        <v>28.8</v>
      </c>
      <c r="L9" s="1">
        <v>84.4</v>
      </c>
      <c r="M9" s="1">
        <v>123.4</v>
      </c>
      <c r="N9" s="1">
        <v>99.8</v>
      </c>
      <c r="O9" s="1">
        <v>156</v>
      </c>
      <c r="P9" s="1">
        <v>147.19999999999999</v>
      </c>
      <c r="Q9" s="1">
        <v>128.4</v>
      </c>
      <c r="S9" s="1">
        <v>103.6</v>
      </c>
      <c r="T9" s="1">
        <v>101.8</v>
      </c>
      <c r="U9" s="1">
        <v>94</v>
      </c>
      <c r="V9" s="1">
        <v>103</v>
      </c>
      <c r="W9" s="1">
        <v>101.2</v>
      </c>
      <c r="X9" s="1">
        <v>97.8</v>
      </c>
      <c r="Y9" s="1">
        <v>104.2</v>
      </c>
      <c r="Z9" s="1">
        <v>192.2</v>
      </c>
      <c r="AA9" s="1">
        <v>149.6</v>
      </c>
      <c r="AB9" s="1">
        <v>128.4</v>
      </c>
      <c r="AC9" s="1">
        <v>179</v>
      </c>
      <c r="AD9" s="1">
        <v>180.2</v>
      </c>
      <c r="AE9" s="1">
        <v>175.2</v>
      </c>
      <c r="AG9" s="1">
        <v>15541.399999999998</v>
      </c>
      <c r="AH9" s="1">
        <v>36498.6</v>
      </c>
      <c r="AI9" s="1">
        <v>32686.999999999967</v>
      </c>
      <c r="AJ9" s="1">
        <v>35053.599999999999</v>
      </c>
      <c r="AK9" s="1">
        <v>31901.000000000015</v>
      </c>
      <c r="AL9" s="1">
        <v>34081</v>
      </c>
      <c r="AM9" s="1">
        <v>31027.19999999999</v>
      </c>
      <c r="AN9" s="1">
        <v>59084.799999999967</v>
      </c>
      <c r="AO9" s="1">
        <v>57587.199999999968</v>
      </c>
      <c r="AP9" s="1">
        <v>57480.999999999949</v>
      </c>
      <c r="AQ9" s="1">
        <v>70198.800000000061</v>
      </c>
      <c r="AR9" s="1">
        <v>58479.599999999962</v>
      </c>
      <c r="AS9" s="1">
        <v>43920.6</v>
      </c>
      <c r="AU9" s="16">
        <f t="shared" si="0"/>
        <v>45666.699999999983</v>
      </c>
      <c r="AV9" s="14">
        <f t="shared" si="1"/>
        <v>89</v>
      </c>
      <c r="AW9" s="14">
        <f t="shared" si="2"/>
        <v>133.88333333333335</v>
      </c>
      <c r="AX9" s="12">
        <f t="shared" si="3"/>
        <v>0.66475787377069573</v>
      </c>
      <c r="AY9" s="12">
        <f t="shared" si="4"/>
        <v>0.7032743815296667</v>
      </c>
      <c r="AZ9" s="12">
        <f t="shared" si="5"/>
        <v>0.46750718254306234</v>
      </c>
    </row>
    <row r="10" spans="1:52" s="1" customFormat="1">
      <c r="A10" s="1" t="s">
        <v>10</v>
      </c>
      <c r="B10" s="1" t="s">
        <v>5</v>
      </c>
      <c r="C10" s="1" t="s">
        <v>8</v>
      </c>
      <c r="E10" s="1">
        <v>198.72</v>
      </c>
      <c r="F10" s="1">
        <v>71.040000000000006</v>
      </c>
      <c r="G10" s="1">
        <v>62.4</v>
      </c>
      <c r="H10" s="1">
        <v>65.760000000000005</v>
      </c>
      <c r="I10" s="1">
        <v>72.48</v>
      </c>
      <c r="J10" s="1">
        <v>68.16</v>
      </c>
      <c r="K10" s="1">
        <v>62.4</v>
      </c>
      <c r="L10" s="1">
        <v>279.83999999999997</v>
      </c>
      <c r="M10" s="1">
        <v>309.12</v>
      </c>
      <c r="N10" s="1">
        <v>269.27999999999997</v>
      </c>
      <c r="O10" s="1">
        <v>274.56</v>
      </c>
      <c r="P10" s="1">
        <v>309.12</v>
      </c>
      <c r="Q10" s="1">
        <v>204.96</v>
      </c>
      <c r="S10" s="1">
        <v>282.24</v>
      </c>
      <c r="T10" s="1">
        <v>261.12</v>
      </c>
      <c r="U10" s="1">
        <v>73.44</v>
      </c>
      <c r="V10" s="1">
        <v>76.319999999999993</v>
      </c>
      <c r="W10" s="1">
        <v>99.36</v>
      </c>
      <c r="X10" s="1">
        <v>73.92</v>
      </c>
      <c r="Y10" s="1">
        <v>264.95999999999998</v>
      </c>
      <c r="Z10" s="1">
        <v>317.27999999999997</v>
      </c>
      <c r="AA10" s="1">
        <v>317.76</v>
      </c>
      <c r="AB10" s="1">
        <v>300.95999999999998</v>
      </c>
      <c r="AC10" s="1">
        <v>367.2</v>
      </c>
      <c r="AD10" s="1">
        <v>371.04</v>
      </c>
      <c r="AE10" s="1">
        <v>298.08</v>
      </c>
      <c r="AG10" s="1">
        <v>68099.999999999971</v>
      </c>
      <c r="AH10" s="1">
        <v>39230.880000000048</v>
      </c>
      <c r="AI10" s="1">
        <v>35837.760000000002</v>
      </c>
      <c r="AJ10" s="1">
        <v>38536.320000000014</v>
      </c>
      <c r="AK10" s="1">
        <v>29914.559999999907</v>
      </c>
      <c r="AL10" s="1">
        <v>30971.519999999993</v>
      </c>
      <c r="AM10" s="1">
        <v>50992.319999999956</v>
      </c>
      <c r="AN10" s="1">
        <v>97080.000000000058</v>
      </c>
      <c r="AO10" s="1">
        <v>93826.079999999769</v>
      </c>
      <c r="AP10" s="1">
        <v>99965.279999999751</v>
      </c>
      <c r="AQ10" s="1">
        <v>105732.0000000002</v>
      </c>
      <c r="AR10" s="1">
        <v>99241.920000000115</v>
      </c>
      <c r="AS10" s="1">
        <v>75528.479999999996</v>
      </c>
      <c r="AU10" s="16">
        <f t="shared" si="0"/>
        <v>66404.759999999995</v>
      </c>
      <c r="AV10" s="14">
        <f t="shared" si="1"/>
        <v>170.76</v>
      </c>
      <c r="AW10" s="14">
        <f t="shared" si="2"/>
        <v>235.11999999999998</v>
      </c>
      <c r="AX10" s="12">
        <f t="shared" si="3"/>
        <v>0.72626743790404902</v>
      </c>
      <c r="AY10" s="12">
        <f t="shared" si="4"/>
        <v>0.5330012652414593</v>
      </c>
      <c r="AZ10" s="12">
        <f t="shared" si="5"/>
        <v>0.38710146330653111</v>
      </c>
    </row>
    <row r="11" spans="1:52" s="1" customFormat="1">
      <c r="A11" s="1" t="s">
        <v>10</v>
      </c>
      <c r="B11" s="1" t="s">
        <v>5</v>
      </c>
      <c r="C11" s="1" t="s">
        <v>8</v>
      </c>
      <c r="F11" s="1">
        <v>0</v>
      </c>
      <c r="G11" s="1">
        <v>63.2</v>
      </c>
      <c r="H11" s="1">
        <v>91.84</v>
      </c>
      <c r="I11" s="1">
        <v>129.6</v>
      </c>
      <c r="J11" s="1">
        <v>76.16</v>
      </c>
      <c r="K11" s="1">
        <v>53.92</v>
      </c>
      <c r="L11" s="1">
        <v>164.32</v>
      </c>
      <c r="M11" s="1">
        <v>58.88</v>
      </c>
      <c r="N11" s="1">
        <v>32.479999999999997</v>
      </c>
      <c r="O11" s="1">
        <v>273.60000000000002</v>
      </c>
      <c r="P11" s="1">
        <v>246.88</v>
      </c>
      <c r="Q11" s="1">
        <v>161.28</v>
      </c>
      <c r="T11" s="1">
        <v>0</v>
      </c>
      <c r="U11" s="1">
        <v>137.91999999999999</v>
      </c>
      <c r="V11" s="1">
        <v>155.04</v>
      </c>
      <c r="W11" s="1">
        <v>155.68</v>
      </c>
      <c r="X11" s="1">
        <v>158.08000000000001</v>
      </c>
      <c r="Y11" s="1">
        <v>206.08</v>
      </c>
      <c r="Z11" s="1">
        <v>277.92</v>
      </c>
      <c r="AA11" s="1">
        <v>206.08</v>
      </c>
      <c r="AB11" s="1">
        <v>237.12</v>
      </c>
      <c r="AC11" s="1">
        <v>289.12</v>
      </c>
      <c r="AD11" s="1">
        <v>291.2</v>
      </c>
      <c r="AE11" s="1">
        <v>235.68</v>
      </c>
      <c r="AH11" s="1">
        <v>0</v>
      </c>
      <c r="AI11" s="1">
        <v>21537.759999999947</v>
      </c>
      <c r="AJ11" s="1">
        <v>48494.079999999965</v>
      </c>
      <c r="AK11" s="1">
        <v>46635.68</v>
      </c>
      <c r="AL11" s="1">
        <v>50513.280000000042</v>
      </c>
      <c r="AM11" s="1">
        <v>45083.520000000019</v>
      </c>
      <c r="AN11" s="1">
        <v>67303.039999999921</v>
      </c>
      <c r="AO11" s="1">
        <v>40912.800000000017</v>
      </c>
      <c r="AP11" s="1">
        <v>49589.279999999941</v>
      </c>
      <c r="AQ11" s="1">
        <v>70290.879999999932</v>
      </c>
      <c r="AR11" s="1">
        <v>68757.120000000039</v>
      </c>
      <c r="AS11" s="1">
        <v>61982.879999999954</v>
      </c>
      <c r="AU11" s="16">
        <f t="shared" si="0"/>
        <v>47591.693333333322</v>
      </c>
      <c r="AV11" s="14">
        <f t="shared" si="1"/>
        <v>112.68</v>
      </c>
      <c r="AW11" s="14">
        <f t="shared" si="2"/>
        <v>195.82666666666663</v>
      </c>
      <c r="AX11" s="12">
        <f t="shared" si="3"/>
        <v>0.57540682235991025</v>
      </c>
      <c r="AY11" s="12">
        <f t="shared" si="4"/>
        <v>0.57889459386099829</v>
      </c>
      <c r="AZ11" s="12">
        <f t="shared" si="5"/>
        <v>0.33309989873488793</v>
      </c>
    </row>
    <row r="12" spans="1:52" s="1" customFormat="1">
      <c r="A12" s="1" t="s">
        <v>10</v>
      </c>
      <c r="B12" s="1" t="s">
        <v>5</v>
      </c>
      <c r="C12" s="1" t="s">
        <v>6</v>
      </c>
      <c r="F12" s="1">
        <v>22.8</v>
      </c>
      <c r="G12" s="1">
        <v>30.2</v>
      </c>
      <c r="H12" s="1">
        <v>26.4</v>
      </c>
      <c r="I12" s="1">
        <v>70.2</v>
      </c>
      <c r="J12" s="1">
        <v>57</v>
      </c>
      <c r="K12" s="1">
        <v>20.8</v>
      </c>
      <c r="L12" s="1">
        <v>76</v>
      </c>
      <c r="M12" s="1">
        <v>72.400000000000006</v>
      </c>
      <c r="N12" s="1">
        <v>85.4</v>
      </c>
      <c r="O12" s="1">
        <v>126</v>
      </c>
      <c r="P12" s="1">
        <v>113.8</v>
      </c>
      <c r="Q12" s="1">
        <v>90.6</v>
      </c>
      <c r="S12" s="1">
        <v>98.4</v>
      </c>
      <c r="T12" s="1">
        <v>89.2</v>
      </c>
      <c r="U12" s="1">
        <v>89.2</v>
      </c>
      <c r="V12" s="1">
        <v>87.2</v>
      </c>
      <c r="W12" s="1">
        <v>85.2</v>
      </c>
      <c r="X12" s="1">
        <v>84.4</v>
      </c>
      <c r="Y12" s="1">
        <v>79.2</v>
      </c>
      <c r="Z12" s="1">
        <v>142</v>
      </c>
      <c r="AA12" s="1">
        <v>129.4</v>
      </c>
      <c r="AB12" s="1">
        <v>117</v>
      </c>
      <c r="AC12" s="1">
        <v>146.19999999999999</v>
      </c>
      <c r="AD12" s="1">
        <v>153.80000000000001</v>
      </c>
      <c r="AE12" s="1">
        <v>128.19999999999999</v>
      </c>
      <c r="AG12" s="1">
        <v>14332.999999999993</v>
      </c>
      <c r="AH12" s="1">
        <v>22890.799999999974</v>
      </c>
      <c r="AI12" s="1">
        <v>20373.000000000011</v>
      </c>
      <c r="AJ12" s="1">
        <v>22542.799999999999</v>
      </c>
      <c r="AK12" s="1">
        <v>21456.399999999991</v>
      </c>
      <c r="AL12" s="1">
        <v>23898.000000000015</v>
      </c>
      <c r="AM12" s="1">
        <v>21167.799999999992</v>
      </c>
      <c r="AN12" s="1">
        <v>43189.200000000026</v>
      </c>
      <c r="AO12" s="1">
        <v>40366.799999999996</v>
      </c>
      <c r="AP12" s="1">
        <v>41952.999999999935</v>
      </c>
      <c r="AQ12" s="1">
        <v>52410.399999999943</v>
      </c>
      <c r="AR12" s="1">
        <v>46111.799999999974</v>
      </c>
      <c r="AS12" s="1">
        <v>33809.800000000003</v>
      </c>
      <c r="AU12" s="16">
        <f t="shared" si="0"/>
        <v>32514.149999999991</v>
      </c>
      <c r="AV12" s="14">
        <f t="shared" si="1"/>
        <v>65.966666666666669</v>
      </c>
      <c r="AW12" s="14">
        <f t="shared" si="2"/>
        <v>110.91666666666667</v>
      </c>
      <c r="AX12" s="12">
        <f t="shared" si="3"/>
        <v>0.59474079639368893</v>
      </c>
      <c r="AY12" s="12">
        <f t="shared" si="4"/>
        <v>0.67555862044892401</v>
      </c>
      <c r="AZ12" s="12">
        <f t="shared" si="5"/>
        <v>0.40178227193641497</v>
      </c>
    </row>
    <row r="13" spans="1:52" s="1" customFormat="1">
      <c r="A13" s="1" t="s">
        <v>10</v>
      </c>
      <c r="B13" s="1" t="s">
        <v>5</v>
      </c>
      <c r="C13" s="1" t="s">
        <v>8</v>
      </c>
      <c r="E13" s="1">
        <v>143.36000000000001</v>
      </c>
      <c r="F13" s="1">
        <v>92.64</v>
      </c>
      <c r="G13" s="1">
        <v>60.48</v>
      </c>
      <c r="H13" s="1">
        <v>85.12</v>
      </c>
      <c r="I13" s="1">
        <v>110.4</v>
      </c>
      <c r="J13" s="1">
        <v>93.76</v>
      </c>
      <c r="K13" s="1">
        <v>52.8</v>
      </c>
      <c r="L13" s="1">
        <v>141.76</v>
      </c>
      <c r="M13" s="1">
        <v>151.52000000000001</v>
      </c>
      <c r="N13" s="1">
        <v>152.16</v>
      </c>
      <c r="O13" s="1">
        <v>212.96</v>
      </c>
      <c r="P13" s="1">
        <v>187.04</v>
      </c>
      <c r="Q13" s="1">
        <v>132.47999999999999</v>
      </c>
      <c r="S13" s="1">
        <v>196.8</v>
      </c>
      <c r="T13" s="1">
        <v>157.12</v>
      </c>
      <c r="U13" s="1">
        <v>131.68</v>
      </c>
      <c r="V13" s="1">
        <v>140</v>
      </c>
      <c r="W13" s="1">
        <v>138.08000000000001</v>
      </c>
      <c r="X13" s="1">
        <v>132.16</v>
      </c>
      <c r="Y13" s="1">
        <v>173.6</v>
      </c>
      <c r="Z13" s="1">
        <v>234.56</v>
      </c>
      <c r="AA13" s="1">
        <v>171.84</v>
      </c>
      <c r="AB13" s="1">
        <v>169.76</v>
      </c>
      <c r="AC13" s="1">
        <v>232.32</v>
      </c>
      <c r="AD13" s="1">
        <v>231.68</v>
      </c>
      <c r="AE13" s="1">
        <v>209.44</v>
      </c>
      <c r="AG13" s="1">
        <v>64391.679999999971</v>
      </c>
      <c r="AH13" s="1">
        <v>51788.799999999988</v>
      </c>
      <c r="AI13" s="1">
        <v>46257.440000000068</v>
      </c>
      <c r="AJ13" s="1">
        <v>49991.200000000012</v>
      </c>
      <c r="AK13" s="1">
        <v>46919.199999999983</v>
      </c>
      <c r="AL13" s="1">
        <v>49514.240000000093</v>
      </c>
      <c r="AM13" s="1">
        <v>44662.39999999998</v>
      </c>
      <c r="AN13" s="1">
        <v>76684.160000000033</v>
      </c>
      <c r="AO13" s="1">
        <v>62125.440000000031</v>
      </c>
      <c r="AP13" s="1">
        <v>69047.840000000011</v>
      </c>
      <c r="AQ13" s="1">
        <v>82982.399999999921</v>
      </c>
      <c r="AR13" s="1">
        <v>76235.360000000088</v>
      </c>
      <c r="AS13" s="1">
        <v>67180.800000000017</v>
      </c>
      <c r="AU13" s="16">
        <f t="shared" si="0"/>
        <v>60282.440000000024</v>
      </c>
      <c r="AV13" s="14">
        <f t="shared" si="1"/>
        <v>122.75999999999999</v>
      </c>
      <c r="AW13" s="14">
        <f t="shared" si="2"/>
        <v>176.85333333333332</v>
      </c>
      <c r="AX13" s="12">
        <f t="shared" si="3"/>
        <v>0.69413449939686367</v>
      </c>
      <c r="AY13" s="12">
        <f t="shared" si="4"/>
        <v>0.67305277234712746</v>
      </c>
      <c r="AZ13" s="12">
        <f t="shared" si="5"/>
        <v>0.46718914920084464</v>
      </c>
    </row>
    <row r="14" spans="1:52" s="1" customFormat="1">
      <c r="A14" s="1" t="s">
        <v>10</v>
      </c>
      <c r="B14" s="1" t="s">
        <v>5</v>
      </c>
      <c r="C14" s="1" t="s">
        <v>8</v>
      </c>
      <c r="F14" s="1">
        <v>0</v>
      </c>
      <c r="G14" s="1">
        <v>134.80000000000001</v>
      </c>
      <c r="H14" s="1">
        <v>212.4</v>
      </c>
      <c r="I14" s="1">
        <v>210</v>
      </c>
      <c r="J14" s="1">
        <v>175.2</v>
      </c>
      <c r="K14" s="1">
        <v>82.4</v>
      </c>
      <c r="L14" s="1">
        <v>139.6</v>
      </c>
      <c r="M14" s="1">
        <v>52.4</v>
      </c>
      <c r="N14" s="1">
        <v>83.6</v>
      </c>
      <c r="O14" s="1">
        <v>169.2</v>
      </c>
      <c r="P14" s="1">
        <v>89.2</v>
      </c>
      <c r="Q14" s="1">
        <v>100</v>
      </c>
      <c r="T14" s="1">
        <v>0</v>
      </c>
      <c r="U14" s="1">
        <v>219.2</v>
      </c>
      <c r="V14" s="1">
        <v>265.2</v>
      </c>
      <c r="W14" s="1">
        <v>248.4</v>
      </c>
      <c r="X14" s="1">
        <v>242.8</v>
      </c>
      <c r="Y14" s="1">
        <v>228.4</v>
      </c>
      <c r="Z14" s="1">
        <v>283.2</v>
      </c>
      <c r="AA14" s="1">
        <v>262.39999999999998</v>
      </c>
      <c r="AB14" s="1">
        <v>126.8</v>
      </c>
      <c r="AC14" s="1">
        <v>281.60000000000002</v>
      </c>
      <c r="AD14" s="1">
        <v>265.2</v>
      </c>
      <c r="AE14" s="1">
        <v>247.2</v>
      </c>
      <c r="AH14" s="1">
        <v>0</v>
      </c>
      <c r="AI14" s="1">
        <v>29312.799999999999</v>
      </c>
      <c r="AJ14" s="1">
        <v>74501.199999999881</v>
      </c>
      <c r="AK14" s="1">
        <v>55955.19999999999</v>
      </c>
      <c r="AL14" s="1">
        <v>62168.399999999972</v>
      </c>
      <c r="AM14" s="1">
        <v>47572.400000000031</v>
      </c>
      <c r="AN14" s="1">
        <v>64148.799999999959</v>
      </c>
      <c r="AO14" s="1">
        <v>39509.599999999984</v>
      </c>
      <c r="AP14" s="1">
        <v>29642.400000000023</v>
      </c>
      <c r="AQ14" s="1">
        <v>64951.999999999971</v>
      </c>
      <c r="AR14" s="1">
        <v>55714.799999999945</v>
      </c>
      <c r="AS14" s="1">
        <v>48360.799999999981</v>
      </c>
      <c r="AU14" s="16">
        <f t="shared" si="0"/>
        <v>47653.199999999975</v>
      </c>
      <c r="AV14" s="14">
        <f t="shared" si="1"/>
        <v>120.73333333333335</v>
      </c>
      <c r="AW14" s="14">
        <f t="shared" si="2"/>
        <v>222.5333333333333</v>
      </c>
      <c r="AX14" s="12">
        <f t="shared" si="3"/>
        <v>0.54254044337926921</v>
      </c>
      <c r="AY14" s="12">
        <f t="shared" si="4"/>
        <v>0.54097855938853179</v>
      </c>
      <c r="AZ14" s="12">
        <f t="shared" si="5"/>
        <v>0.29350274746933236</v>
      </c>
    </row>
    <row r="15" spans="1:52" s="1" customFormat="1">
      <c r="A15" s="1" t="s">
        <v>10</v>
      </c>
      <c r="B15" s="1" t="s">
        <v>5</v>
      </c>
      <c r="C15" s="1" t="s">
        <v>8</v>
      </c>
      <c r="F15" s="1">
        <v>0</v>
      </c>
      <c r="G15" s="1">
        <v>33.4</v>
      </c>
      <c r="H15" s="1">
        <v>52</v>
      </c>
      <c r="I15" s="1">
        <v>68</v>
      </c>
      <c r="J15" s="1">
        <v>47.2</v>
      </c>
      <c r="K15" s="1">
        <v>35.799999999999997</v>
      </c>
      <c r="L15" s="1">
        <v>114.6</v>
      </c>
      <c r="M15" s="1">
        <v>117.6</v>
      </c>
      <c r="N15" s="1">
        <v>139.80000000000001</v>
      </c>
      <c r="O15" s="1">
        <v>205.8</v>
      </c>
      <c r="P15" s="1">
        <v>154.19999999999999</v>
      </c>
      <c r="Q15" s="1">
        <v>118.6</v>
      </c>
      <c r="T15" s="1">
        <v>0</v>
      </c>
      <c r="U15" s="1">
        <v>83.2</v>
      </c>
      <c r="V15" s="1">
        <v>83.2</v>
      </c>
      <c r="W15" s="1">
        <v>86</v>
      </c>
      <c r="X15" s="1">
        <v>82.2</v>
      </c>
      <c r="Y15" s="1">
        <v>81.8</v>
      </c>
      <c r="Z15" s="1">
        <v>181.6</v>
      </c>
      <c r="AA15" s="1">
        <v>160.19999999999999</v>
      </c>
      <c r="AB15" s="1">
        <v>159.80000000000001</v>
      </c>
      <c r="AC15" s="1">
        <v>225.2</v>
      </c>
      <c r="AD15" s="1">
        <v>232.2</v>
      </c>
      <c r="AE15" s="1">
        <v>176.6</v>
      </c>
      <c r="AH15" s="1">
        <v>0</v>
      </c>
      <c r="AI15" s="1">
        <v>17383.599999999988</v>
      </c>
      <c r="AJ15" s="1">
        <v>25705.000000000044</v>
      </c>
      <c r="AK15" s="1">
        <v>24188.600000000024</v>
      </c>
      <c r="AL15" s="1">
        <v>25691.199999999986</v>
      </c>
      <c r="AM15" s="1">
        <v>22708.799999999985</v>
      </c>
      <c r="AN15" s="1">
        <v>41133.800000000017</v>
      </c>
      <c r="AO15" s="1">
        <v>31360.999999999989</v>
      </c>
      <c r="AP15" s="1">
        <v>35084.400000000023</v>
      </c>
      <c r="AQ15" s="1">
        <v>46063.199999999939</v>
      </c>
      <c r="AR15" s="1">
        <v>41338.80000000001</v>
      </c>
      <c r="AS15" s="1">
        <v>32977.200000000026</v>
      </c>
      <c r="AU15" s="16">
        <f t="shared" si="0"/>
        <v>28636.300000000003</v>
      </c>
      <c r="AV15" s="14">
        <f t="shared" si="1"/>
        <v>90.583333333333329</v>
      </c>
      <c r="AW15" s="14">
        <f t="shared" si="2"/>
        <v>129.33333333333334</v>
      </c>
      <c r="AX15" s="12">
        <f t="shared" si="3"/>
        <v>0.70038659793814428</v>
      </c>
      <c r="AY15" s="12">
        <f t="shared" si="4"/>
        <v>0.43329510240643015</v>
      </c>
      <c r="AZ15" s="12">
        <f t="shared" si="5"/>
        <v>0.30347408267769949</v>
      </c>
    </row>
    <row r="16" spans="1:52" s="1" customFormat="1">
      <c r="A16" s="1" t="s">
        <v>10</v>
      </c>
      <c r="B16" s="1" t="s">
        <v>5</v>
      </c>
      <c r="C16" s="1" t="s">
        <v>8</v>
      </c>
      <c r="F16" s="1">
        <v>0</v>
      </c>
      <c r="G16" s="1">
        <v>65.400000000000006</v>
      </c>
      <c r="H16" s="1">
        <v>82.8</v>
      </c>
      <c r="I16" s="1">
        <v>98.1</v>
      </c>
      <c r="J16" s="1">
        <v>83.1</v>
      </c>
      <c r="K16" s="1">
        <v>53.7</v>
      </c>
      <c r="L16" s="1">
        <v>147.6</v>
      </c>
      <c r="M16" s="1">
        <v>119.1</v>
      </c>
      <c r="N16" s="1">
        <v>120.9</v>
      </c>
      <c r="O16" s="1">
        <v>196.5</v>
      </c>
      <c r="P16" s="1">
        <v>148.5</v>
      </c>
      <c r="Q16" s="1">
        <v>109.8</v>
      </c>
      <c r="T16" s="1">
        <v>0</v>
      </c>
      <c r="U16" s="1">
        <v>127.2</v>
      </c>
      <c r="V16" s="1">
        <v>136.80000000000001</v>
      </c>
      <c r="W16" s="1">
        <v>150</v>
      </c>
      <c r="X16" s="1">
        <v>138.6</v>
      </c>
      <c r="Y16" s="1">
        <v>190.8</v>
      </c>
      <c r="Z16" s="1">
        <v>211.2</v>
      </c>
      <c r="AA16" s="1">
        <v>153.6</v>
      </c>
      <c r="AB16" s="1">
        <v>175.2</v>
      </c>
      <c r="AC16" s="1">
        <v>223.8</v>
      </c>
      <c r="AD16" s="1">
        <v>218.7</v>
      </c>
      <c r="AE16" s="1">
        <v>233.4</v>
      </c>
      <c r="AH16" s="1">
        <v>0</v>
      </c>
      <c r="AI16" s="1">
        <v>34985.400000000016</v>
      </c>
      <c r="AJ16" s="1">
        <v>45398.7</v>
      </c>
      <c r="AK16" s="1">
        <v>42132.599999999948</v>
      </c>
      <c r="AL16" s="1">
        <v>45097.500000000022</v>
      </c>
      <c r="AM16" s="1">
        <v>42527.999999999956</v>
      </c>
      <c r="AN16" s="1">
        <v>57465.599999999984</v>
      </c>
      <c r="AO16" s="1">
        <v>42275.1</v>
      </c>
      <c r="AP16" s="1">
        <v>43154.100000000013</v>
      </c>
      <c r="AQ16" s="1">
        <v>56447.099999999969</v>
      </c>
      <c r="AR16" s="1">
        <v>54629.1</v>
      </c>
      <c r="AS16" s="1">
        <v>51397.800000000068</v>
      </c>
      <c r="AU16" s="16">
        <f t="shared" si="0"/>
        <v>42959.249999999993</v>
      </c>
      <c r="AV16" s="14">
        <f t="shared" si="1"/>
        <v>102.12499999999999</v>
      </c>
      <c r="AW16" s="14">
        <f t="shared" si="2"/>
        <v>163.27500000000001</v>
      </c>
      <c r="AX16" s="12">
        <f t="shared" si="3"/>
        <v>0.62547848721482147</v>
      </c>
      <c r="AY16" s="12">
        <f t="shared" si="4"/>
        <v>0.57655374283321514</v>
      </c>
      <c r="AZ16" s="12">
        <f t="shared" si="5"/>
        <v>0.36062196286536274</v>
      </c>
    </row>
    <row r="17" spans="1:52" s="1" customFormat="1">
      <c r="A17" s="1" t="s">
        <v>10</v>
      </c>
      <c r="B17" s="1" t="s">
        <v>5</v>
      </c>
      <c r="C17" s="1" t="s">
        <v>8</v>
      </c>
      <c r="F17" s="1">
        <v>0</v>
      </c>
      <c r="G17" s="1">
        <v>62.887860000000003</v>
      </c>
      <c r="H17" s="1">
        <v>73.209149999999994</v>
      </c>
      <c r="I17" s="1">
        <v>94.571820000000002</v>
      </c>
      <c r="J17" s="1">
        <v>95.051879999999997</v>
      </c>
      <c r="K17" s="1">
        <v>60.487560000000002</v>
      </c>
      <c r="L17" s="1">
        <v>116.17452</v>
      </c>
      <c r="M17" s="1">
        <v>109.21365</v>
      </c>
      <c r="N17" s="1">
        <v>106.57332</v>
      </c>
      <c r="O17" s="1">
        <v>115.45443</v>
      </c>
      <c r="P17" s="1">
        <v>111.13388999999999</v>
      </c>
      <c r="Q17" s="1">
        <v>133.46</v>
      </c>
      <c r="T17" s="1">
        <v>0</v>
      </c>
      <c r="U17" s="1">
        <v>113.29416000000001</v>
      </c>
      <c r="V17" s="1">
        <v>115.2144</v>
      </c>
      <c r="W17" s="1">
        <v>114.01425</v>
      </c>
      <c r="X17" s="1">
        <v>108.25353</v>
      </c>
      <c r="Y17" s="1">
        <v>106.57332</v>
      </c>
      <c r="Z17" s="1">
        <v>150.97887</v>
      </c>
      <c r="AA17" s="1">
        <v>141.13764</v>
      </c>
      <c r="AB17" s="1">
        <v>141.85773</v>
      </c>
      <c r="AC17" s="1">
        <v>153.13914</v>
      </c>
      <c r="AD17" s="1">
        <v>198.26478</v>
      </c>
      <c r="AE17" s="1">
        <v>174.98</v>
      </c>
      <c r="AH17" s="1">
        <v>0</v>
      </c>
      <c r="AI17" s="1">
        <v>36602.174699999996</v>
      </c>
      <c r="AJ17" s="1">
        <v>45983.027159999961</v>
      </c>
      <c r="AK17" s="1">
        <v>41119.059240000039</v>
      </c>
      <c r="AL17" s="1">
        <v>43697.221470000033</v>
      </c>
      <c r="AM17" s="1">
        <v>38183.972400000028</v>
      </c>
      <c r="AN17" s="1">
        <v>52124.194710000018</v>
      </c>
      <c r="AO17" s="1">
        <v>49376.81132999996</v>
      </c>
      <c r="AP17" s="1">
        <v>49468.50278999997</v>
      </c>
      <c r="AQ17" s="1">
        <v>56901.751830000081</v>
      </c>
      <c r="AR17" s="1">
        <v>56085.88985999993</v>
      </c>
      <c r="AS17" s="1">
        <v>52265.140000000058</v>
      </c>
      <c r="AU17" s="16">
        <f t="shared" si="0"/>
        <v>43483.978790833346</v>
      </c>
      <c r="AV17" s="14">
        <f t="shared" si="1"/>
        <v>89.851506666666651</v>
      </c>
      <c r="AW17" s="14">
        <f t="shared" si="2"/>
        <v>126.47565166666668</v>
      </c>
      <c r="AX17" s="12">
        <f t="shared" si="3"/>
        <v>0.71042533074646719</v>
      </c>
      <c r="AY17" s="12">
        <f t="shared" si="4"/>
        <v>0.66331388134956415</v>
      </c>
      <c r="AZ17" s="12">
        <f t="shared" si="5"/>
        <v>0.47123498354648707</v>
      </c>
    </row>
    <row r="18" spans="1:52" s="1" customFormat="1">
      <c r="A18" s="1" t="s">
        <v>10</v>
      </c>
      <c r="B18" s="1" t="s">
        <v>5</v>
      </c>
      <c r="C18" s="1" t="s">
        <v>8</v>
      </c>
      <c r="F18" s="1">
        <v>0</v>
      </c>
      <c r="G18" s="1">
        <v>113.04</v>
      </c>
      <c r="H18" s="1">
        <v>125.76</v>
      </c>
      <c r="I18" s="1">
        <v>113.76</v>
      </c>
      <c r="J18" s="1">
        <v>111.84</v>
      </c>
      <c r="K18" s="1">
        <v>107.76</v>
      </c>
      <c r="L18" s="1">
        <v>42</v>
      </c>
      <c r="M18" s="1">
        <v>52.08</v>
      </c>
      <c r="N18" s="1">
        <v>78.72</v>
      </c>
      <c r="O18" s="1">
        <v>121.44</v>
      </c>
      <c r="P18" s="1">
        <v>70.56</v>
      </c>
      <c r="Q18" s="1">
        <v>112.8</v>
      </c>
      <c r="T18" s="1">
        <v>0</v>
      </c>
      <c r="U18" s="1">
        <v>113.04</v>
      </c>
      <c r="V18" s="1">
        <v>132.24</v>
      </c>
      <c r="W18" s="1">
        <v>119.76</v>
      </c>
      <c r="X18" s="1">
        <v>146.88</v>
      </c>
      <c r="Y18" s="1">
        <v>128.16</v>
      </c>
      <c r="Z18" s="1">
        <v>162.24</v>
      </c>
      <c r="AA18" s="1">
        <v>154.32</v>
      </c>
      <c r="AB18" s="1">
        <v>128.88</v>
      </c>
      <c r="AC18" s="1">
        <v>179.76</v>
      </c>
      <c r="AD18" s="1">
        <v>188.88</v>
      </c>
      <c r="AE18" s="1">
        <v>160.08000000000001</v>
      </c>
      <c r="AH18" s="1">
        <v>0</v>
      </c>
      <c r="AI18" s="1">
        <v>24174.240000000013</v>
      </c>
      <c r="AJ18" s="1">
        <v>42723.120000000024</v>
      </c>
      <c r="AK18" s="1">
        <v>35020.319999999978</v>
      </c>
      <c r="AL18" s="1">
        <v>38317.199999999975</v>
      </c>
      <c r="AM18" s="1">
        <v>33368.159999999982</v>
      </c>
      <c r="AN18" s="1">
        <v>42888.719999999994</v>
      </c>
      <c r="AO18" s="1">
        <v>40287.600000000071</v>
      </c>
      <c r="AP18" s="1">
        <v>42352.799999999996</v>
      </c>
      <c r="AQ18" s="1">
        <v>47377.919999999991</v>
      </c>
      <c r="AR18" s="1">
        <v>41616.719999999972</v>
      </c>
      <c r="AS18" s="1">
        <v>33880.320000000022</v>
      </c>
      <c r="AU18" s="16">
        <f t="shared" si="0"/>
        <v>35167.26</v>
      </c>
      <c r="AV18" s="14">
        <f t="shared" si="1"/>
        <v>87.48</v>
      </c>
      <c r="AW18" s="14">
        <f t="shared" si="2"/>
        <v>134.51999999999998</v>
      </c>
      <c r="AX18" s="12">
        <f t="shared" si="3"/>
        <v>0.65031222123104382</v>
      </c>
      <c r="AY18" s="12">
        <f t="shared" si="4"/>
        <v>0.55099154242774295</v>
      </c>
      <c r="AZ18" s="12">
        <f t="shared" si="5"/>
        <v>0.35831653383570444</v>
      </c>
    </row>
    <row r="19" spans="1:52" s="1" customFormat="1">
      <c r="A19" s="1" t="s">
        <v>10</v>
      </c>
      <c r="B19" s="1" t="s">
        <v>5</v>
      </c>
      <c r="C19" s="1" t="s">
        <v>8</v>
      </c>
      <c r="E19" s="1">
        <v>222</v>
      </c>
      <c r="F19" s="1">
        <v>324.89999999999998</v>
      </c>
      <c r="G19" s="1">
        <v>157.80000000000001</v>
      </c>
      <c r="H19" s="1">
        <v>319.5</v>
      </c>
      <c r="I19" s="1">
        <v>308.7</v>
      </c>
      <c r="J19" s="1">
        <v>314.7</v>
      </c>
      <c r="K19" s="1">
        <v>134.4</v>
      </c>
      <c r="L19" s="1">
        <v>212.4</v>
      </c>
      <c r="M19" s="1">
        <v>170.1</v>
      </c>
      <c r="N19" s="1">
        <v>246</v>
      </c>
      <c r="O19" s="1">
        <v>518.1</v>
      </c>
      <c r="P19" s="1">
        <v>217.2</v>
      </c>
      <c r="Q19" s="1">
        <v>486.6</v>
      </c>
      <c r="S19" s="1">
        <v>493.5</v>
      </c>
      <c r="T19" s="1">
        <v>421.8</v>
      </c>
      <c r="U19" s="1">
        <v>369.6</v>
      </c>
      <c r="V19" s="1">
        <v>363</v>
      </c>
      <c r="W19" s="1">
        <v>395.4</v>
      </c>
      <c r="X19" s="1">
        <v>369.9</v>
      </c>
      <c r="Y19" s="1">
        <v>388.8</v>
      </c>
      <c r="Z19" s="1">
        <v>532.79999999999995</v>
      </c>
      <c r="AA19" s="1">
        <v>488.4</v>
      </c>
      <c r="AB19" s="1">
        <v>390.6</v>
      </c>
      <c r="AC19" s="1">
        <v>598.79999999999995</v>
      </c>
      <c r="AD19" s="1">
        <v>595.20000000000005</v>
      </c>
      <c r="AE19" s="1">
        <v>575.70000000000005</v>
      </c>
      <c r="AG19" s="1">
        <v>109579.79999999996</v>
      </c>
      <c r="AH19" s="1">
        <v>102461.70000000003</v>
      </c>
      <c r="AI19" s="1">
        <v>98273.999999999971</v>
      </c>
      <c r="AJ19" s="1">
        <v>129213.30000000009</v>
      </c>
      <c r="AK19" s="1">
        <v>110001.59999999999</v>
      </c>
      <c r="AL19" s="1">
        <v>110273.4</v>
      </c>
      <c r="AM19" s="1">
        <v>93902.7</v>
      </c>
      <c r="AN19" s="1">
        <v>136947.29999999993</v>
      </c>
      <c r="AO19" s="1">
        <v>97179.599999999919</v>
      </c>
      <c r="AP19" s="1">
        <v>131324.09999999995</v>
      </c>
      <c r="AQ19" s="1">
        <v>142745.69999999987</v>
      </c>
      <c r="AR19" s="1">
        <v>136722</v>
      </c>
      <c r="AS19" s="1">
        <v>123168.00000000007</v>
      </c>
      <c r="AU19" s="16">
        <f t="shared" si="0"/>
        <v>117684.44999999997</v>
      </c>
      <c r="AV19" s="14">
        <f t="shared" si="1"/>
        <v>284.2</v>
      </c>
      <c r="AW19" s="14">
        <f t="shared" si="2"/>
        <v>457.5</v>
      </c>
      <c r="AX19" s="12">
        <f t="shared" si="3"/>
        <v>0.62120218579234965</v>
      </c>
      <c r="AY19" s="12">
        <f t="shared" si="4"/>
        <v>0.56755791302455649</v>
      </c>
      <c r="AZ19" s="12">
        <f t="shared" si="5"/>
        <v>0.35256821613459877</v>
      </c>
    </row>
    <row r="20" spans="1:52" s="1" customFormat="1">
      <c r="A20" s="1" t="s">
        <v>10</v>
      </c>
      <c r="B20" s="1" t="s">
        <v>5</v>
      </c>
      <c r="C20" s="1" t="s">
        <v>8</v>
      </c>
      <c r="F20" s="1">
        <v>0</v>
      </c>
      <c r="G20" s="1">
        <v>65.28</v>
      </c>
      <c r="H20" s="1">
        <v>199.44</v>
      </c>
      <c r="I20" s="1">
        <v>151.44</v>
      </c>
      <c r="J20" s="1">
        <v>163.92</v>
      </c>
      <c r="K20" s="1">
        <v>66.72</v>
      </c>
      <c r="L20" s="1">
        <v>69.84</v>
      </c>
      <c r="M20" s="1">
        <v>98.64</v>
      </c>
      <c r="N20" s="1">
        <v>108.96</v>
      </c>
      <c r="O20" s="1">
        <v>141.12</v>
      </c>
      <c r="P20" s="1">
        <v>107.52</v>
      </c>
      <c r="Q20" s="1">
        <v>122.04</v>
      </c>
      <c r="T20" s="1">
        <v>0</v>
      </c>
      <c r="U20" s="1">
        <v>125.4</v>
      </c>
      <c r="V20" s="1">
        <v>199.44</v>
      </c>
      <c r="W20" s="1">
        <v>193.2</v>
      </c>
      <c r="X20" s="1">
        <v>185.64</v>
      </c>
      <c r="Y20" s="1">
        <v>194.4</v>
      </c>
      <c r="Z20" s="1">
        <v>222.96</v>
      </c>
      <c r="AA20" s="1">
        <v>193.68</v>
      </c>
      <c r="AB20" s="1">
        <v>144.6</v>
      </c>
      <c r="AC20" s="1">
        <v>261.24</v>
      </c>
      <c r="AD20" s="1">
        <v>239.64</v>
      </c>
      <c r="AE20" s="1">
        <v>242.52</v>
      </c>
      <c r="AH20" s="1">
        <v>0</v>
      </c>
      <c r="AI20" s="1">
        <v>13636.32</v>
      </c>
      <c r="AJ20" s="1">
        <v>45435.119999999974</v>
      </c>
      <c r="AK20" s="1">
        <v>37379.999999999993</v>
      </c>
      <c r="AL20" s="1">
        <v>39653.879999999946</v>
      </c>
      <c r="AM20" s="1">
        <v>34556.880000000026</v>
      </c>
      <c r="AN20" s="1">
        <v>49314.719999999943</v>
      </c>
      <c r="AO20" s="1">
        <v>35237.160000000018</v>
      </c>
      <c r="AP20" s="1">
        <v>32601.84</v>
      </c>
      <c r="AQ20" s="1">
        <v>53877.480000000018</v>
      </c>
      <c r="AR20" s="1">
        <v>48665.4</v>
      </c>
      <c r="AS20" s="1">
        <v>41342.04</v>
      </c>
      <c r="AU20" s="16">
        <f t="shared" si="0"/>
        <v>35975.07</v>
      </c>
      <c r="AV20" s="14">
        <f t="shared" si="1"/>
        <v>107.91000000000001</v>
      </c>
      <c r="AW20" s="14">
        <f t="shared" si="2"/>
        <v>183.55999999999997</v>
      </c>
      <c r="AX20" s="12">
        <f t="shared" si="3"/>
        <v>0.58787317498365677</v>
      </c>
      <c r="AY20" s="12">
        <f t="shared" si="4"/>
        <v>0.45693574140731302</v>
      </c>
      <c r="AZ20" s="12">
        <f t="shared" si="5"/>
        <v>0.26862026506462833</v>
      </c>
    </row>
    <row r="21" spans="1:52" s="1" customFormat="1">
      <c r="A21" s="1" t="s">
        <v>10</v>
      </c>
      <c r="B21" s="1" t="s">
        <v>5</v>
      </c>
      <c r="C21" s="1" t="s">
        <v>8</v>
      </c>
      <c r="E21" s="1">
        <v>122</v>
      </c>
      <c r="F21" s="1">
        <v>105.6</v>
      </c>
      <c r="G21" s="1">
        <v>65.8</v>
      </c>
      <c r="H21" s="1">
        <v>85</v>
      </c>
      <c r="I21" s="1">
        <v>100.2</v>
      </c>
      <c r="J21" s="1">
        <v>78.400000000000006</v>
      </c>
      <c r="K21" s="1">
        <v>62</v>
      </c>
      <c r="L21" s="1">
        <v>84</v>
      </c>
      <c r="M21" s="1">
        <v>153</v>
      </c>
      <c r="N21" s="1">
        <v>141.6</v>
      </c>
      <c r="O21" s="1">
        <v>220.2</v>
      </c>
      <c r="P21" s="1">
        <v>207</v>
      </c>
      <c r="Q21" s="1">
        <v>100.4</v>
      </c>
      <c r="S21" s="1">
        <v>179.4</v>
      </c>
      <c r="T21" s="1">
        <v>130.6</v>
      </c>
      <c r="U21" s="1">
        <v>135.4</v>
      </c>
      <c r="V21" s="1">
        <v>145.4</v>
      </c>
      <c r="W21" s="1">
        <v>131</v>
      </c>
      <c r="X21" s="1">
        <v>125.8</v>
      </c>
      <c r="Y21" s="1">
        <v>121.6</v>
      </c>
      <c r="Z21" s="1">
        <v>230.4</v>
      </c>
      <c r="AA21" s="1">
        <v>207</v>
      </c>
      <c r="AB21" s="1">
        <v>210</v>
      </c>
      <c r="AC21" s="1">
        <v>267.8</v>
      </c>
      <c r="AD21" s="1">
        <v>311.39999999999998</v>
      </c>
      <c r="AE21" s="1">
        <v>221.6</v>
      </c>
      <c r="AG21" s="1">
        <v>41598.39999999998</v>
      </c>
      <c r="AH21" s="1">
        <v>37620.200000000026</v>
      </c>
      <c r="AI21" s="1">
        <v>36128.000000000022</v>
      </c>
      <c r="AJ21" s="1">
        <v>40618</v>
      </c>
      <c r="AK21" s="1">
        <v>37033.800000000017</v>
      </c>
      <c r="AL21" s="1">
        <v>38010.399999999972</v>
      </c>
      <c r="AM21" s="1">
        <v>31798.199999999979</v>
      </c>
      <c r="AN21" s="1">
        <v>47150.200000000004</v>
      </c>
      <c r="AO21" s="1">
        <v>39247.599999999991</v>
      </c>
      <c r="AP21" s="1">
        <v>42388.599999999955</v>
      </c>
      <c r="AQ21" s="1">
        <v>60013.599999999984</v>
      </c>
      <c r="AR21" s="1">
        <v>50050.40000000006</v>
      </c>
      <c r="AS21" s="1">
        <v>43108.199999999975</v>
      </c>
      <c r="AU21" s="16">
        <f t="shared" si="0"/>
        <v>41930.6</v>
      </c>
      <c r="AV21" s="14">
        <f t="shared" si="1"/>
        <v>116.93333333333334</v>
      </c>
      <c r="AW21" s="14">
        <f t="shared" si="2"/>
        <v>186.49999999999997</v>
      </c>
      <c r="AX21" s="12">
        <f t="shared" si="3"/>
        <v>0.62698838248436117</v>
      </c>
      <c r="AY21" s="12">
        <f t="shared" si="4"/>
        <v>0.4914823448658705</v>
      </c>
      <c r="AZ21" s="12">
        <f t="shared" si="5"/>
        <v>0.30815372042707312</v>
      </c>
    </row>
    <row r="22" spans="1:52" s="1" customFormat="1">
      <c r="A22" s="1" t="s">
        <v>10</v>
      </c>
      <c r="B22" s="1" t="s">
        <v>5</v>
      </c>
      <c r="C22" s="1" t="s">
        <v>8</v>
      </c>
      <c r="F22" s="1">
        <v>88.64</v>
      </c>
      <c r="G22" s="1">
        <v>54.88</v>
      </c>
      <c r="H22" s="1">
        <v>74.88</v>
      </c>
      <c r="I22" s="1">
        <v>117.6</v>
      </c>
      <c r="J22" s="1">
        <v>75.52</v>
      </c>
      <c r="K22" s="1">
        <v>56.16</v>
      </c>
      <c r="L22" s="1">
        <v>74.08</v>
      </c>
      <c r="M22" s="1">
        <v>69.28</v>
      </c>
      <c r="N22" s="1">
        <v>96.32</v>
      </c>
      <c r="O22" s="1">
        <v>208.96</v>
      </c>
      <c r="P22" s="1">
        <v>132.63999999999999</v>
      </c>
      <c r="Q22" s="1">
        <v>106.56</v>
      </c>
      <c r="T22" s="1">
        <v>167.2</v>
      </c>
      <c r="U22" s="1">
        <v>163.52000000000001</v>
      </c>
      <c r="V22" s="1">
        <v>163.36000000000001</v>
      </c>
      <c r="W22" s="1">
        <v>163.19999999999999</v>
      </c>
      <c r="X22" s="1">
        <v>164.16</v>
      </c>
      <c r="Y22" s="1">
        <v>182.08</v>
      </c>
      <c r="Z22" s="1">
        <v>209.76</v>
      </c>
      <c r="AA22" s="1">
        <v>144</v>
      </c>
      <c r="AB22" s="1">
        <v>115.36</v>
      </c>
      <c r="AC22" s="1">
        <v>251.2</v>
      </c>
      <c r="AD22" s="1">
        <v>234.88</v>
      </c>
      <c r="AE22" s="1">
        <v>191.68</v>
      </c>
      <c r="AH22" s="1">
        <v>29044.32</v>
      </c>
      <c r="AI22" s="1">
        <v>37146.720000000059</v>
      </c>
      <c r="AJ22" s="1">
        <v>42020.320000000043</v>
      </c>
      <c r="AK22" s="1">
        <v>39039.680000000037</v>
      </c>
      <c r="AL22" s="1">
        <v>41768.160000000011</v>
      </c>
      <c r="AM22" s="1">
        <v>36258.719999999943</v>
      </c>
      <c r="AN22" s="1">
        <v>63103.359999999993</v>
      </c>
      <c r="AO22" s="1">
        <v>43179.840000000018</v>
      </c>
      <c r="AP22" s="1">
        <v>43263.200000000026</v>
      </c>
      <c r="AQ22" s="1">
        <v>66459.359999999942</v>
      </c>
      <c r="AR22" s="1">
        <v>63677.599999999911</v>
      </c>
      <c r="AS22" s="1">
        <v>50557.280000000057</v>
      </c>
      <c r="AU22" s="16">
        <f t="shared" si="0"/>
        <v>46293.21333333334</v>
      </c>
      <c r="AV22" s="14">
        <f t="shared" si="1"/>
        <v>96.293333333333337</v>
      </c>
      <c r="AW22" s="14">
        <f t="shared" si="2"/>
        <v>179.19999999999996</v>
      </c>
      <c r="AX22" s="12">
        <f t="shared" si="3"/>
        <v>0.53735119047619062</v>
      </c>
      <c r="AY22" s="12">
        <f t="shared" si="4"/>
        <v>0.65892544922434859</v>
      </c>
      <c r="AZ22" s="12">
        <f t="shared" si="5"/>
        <v>0.35407437457576252</v>
      </c>
    </row>
    <row r="23" spans="1:52" s="1" customFormat="1">
      <c r="A23" s="1" t="s">
        <v>10</v>
      </c>
      <c r="B23" s="1" t="s">
        <v>5</v>
      </c>
      <c r="C23" s="1" t="s">
        <v>8</v>
      </c>
      <c r="F23" s="1">
        <v>90.56</v>
      </c>
      <c r="G23" s="1">
        <v>70.72</v>
      </c>
      <c r="H23" s="1">
        <v>122.56</v>
      </c>
      <c r="I23" s="1">
        <v>149.12</v>
      </c>
      <c r="J23" s="1">
        <v>143.04</v>
      </c>
      <c r="K23" s="1">
        <v>80</v>
      </c>
      <c r="L23" s="1">
        <v>210.24</v>
      </c>
      <c r="M23" s="1">
        <v>164.16</v>
      </c>
      <c r="N23" s="1">
        <v>143.68</v>
      </c>
      <c r="O23" s="1">
        <v>231.68</v>
      </c>
      <c r="P23" s="1">
        <v>223.36</v>
      </c>
      <c r="Q23" s="1">
        <v>134.72</v>
      </c>
      <c r="S23" s="1">
        <v>3.9279999999999999</v>
      </c>
      <c r="T23" s="1">
        <v>170.56</v>
      </c>
      <c r="U23" s="1">
        <v>176.64</v>
      </c>
      <c r="V23" s="1">
        <v>181.44</v>
      </c>
      <c r="W23" s="1">
        <v>176.96</v>
      </c>
      <c r="X23" s="1">
        <v>176.64</v>
      </c>
      <c r="Y23" s="1">
        <v>168.32</v>
      </c>
      <c r="Z23" s="1">
        <v>235.84</v>
      </c>
      <c r="AA23" s="1">
        <v>207.04</v>
      </c>
      <c r="AB23" s="1">
        <v>199.36</v>
      </c>
      <c r="AC23" s="1">
        <v>235.84</v>
      </c>
      <c r="AD23" s="1">
        <v>231.68</v>
      </c>
      <c r="AE23" s="1">
        <v>215.36</v>
      </c>
      <c r="AG23" s="1">
        <v>1073.9540000000004</v>
      </c>
      <c r="AH23" s="1">
        <v>53888.319999999956</v>
      </c>
      <c r="AI23" s="1">
        <v>47165.120000000206</v>
      </c>
      <c r="AJ23" s="1">
        <v>54529.920000000035</v>
      </c>
      <c r="AK23" s="1">
        <v>54944.640000000087</v>
      </c>
      <c r="AL23" s="1">
        <v>57338.880000000056</v>
      </c>
      <c r="AM23" s="1">
        <v>48989.120000000054</v>
      </c>
      <c r="AN23" s="1">
        <v>80306.560000000012</v>
      </c>
      <c r="AO23" s="1">
        <v>59695.680000000022</v>
      </c>
      <c r="AP23" s="1">
        <v>63008.639999999927</v>
      </c>
      <c r="AQ23" s="1">
        <v>81028.479999999909</v>
      </c>
      <c r="AR23" s="1">
        <v>72741.43999999993</v>
      </c>
      <c r="AS23" s="1">
        <v>56125.440000000002</v>
      </c>
      <c r="AU23" s="16">
        <f t="shared" si="0"/>
        <v>60813.520000000019</v>
      </c>
      <c r="AV23" s="14">
        <f t="shared" si="1"/>
        <v>146.98666666666671</v>
      </c>
      <c r="AW23" s="14">
        <f t="shared" si="2"/>
        <v>197.97333333333333</v>
      </c>
      <c r="AX23" s="12">
        <f t="shared" si="3"/>
        <v>0.74245689655172431</v>
      </c>
      <c r="AY23" s="12">
        <f t="shared" si="4"/>
        <v>0.56707091823581079</v>
      </c>
      <c r="AZ23" s="12">
        <f t="shared" si="5"/>
        <v>0.4210257140780968</v>
      </c>
    </row>
    <row r="24" spans="1:52" s="1" customFormat="1">
      <c r="A24" s="1" t="s">
        <v>10</v>
      </c>
      <c r="B24" s="1" t="s">
        <v>5</v>
      </c>
      <c r="C24" s="1" t="s">
        <v>8</v>
      </c>
      <c r="F24" s="1">
        <v>3.8679999999999999</v>
      </c>
      <c r="G24" s="1">
        <v>3.2839999999999998</v>
      </c>
      <c r="H24" s="1">
        <v>4.3540000000000001</v>
      </c>
      <c r="I24" s="1">
        <v>3.7890000000000001</v>
      </c>
      <c r="J24" s="1">
        <v>3.8039999999999998</v>
      </c>
      <c r="K24" s="1">
        <v>3.589</v>
      </c>
      <c r="L24" s="1">
        <v>2.5219999999999998</v>
      </c>
      <c r="M24" s="1">
        <v>2.331</v>
      </c>
      <c r="N24" s="1">
        <v>2.069</v>
      </c>
      <c r="O24" s="1">
        <v>3.0529999999999999</v>
      </c>
      <c r="P24" s="1">
        <v>3.077</v>
      </c>
      <c r="Q24" s="1">
        <v>2.08</v>
      </c>
      <c r="S24" s="1">
        <v>191.36</v>
      </c>
      <c r="T24" s="1">
        <v>4.1429999999999998</v>
      </c>
      <c r="U24" s="1">
        <v>4.0739999999999998</v>
      </c>
      <c r="V24" s="1">
        <v>5.35</v>
      </c>
      <c r="W24" s="1">
        <v>4.1849999999999996</v>
      </c>
      <c r="X24" s="1">
        <v>4.2549999999999999</v>
      </c>
      <c r="Y24" s="1">
        <v>4.4109999999999996</v>
      </c>
      <c r="Z24" s="1">
        <v>4.4249999999999998</v>
      </c>
      <c r="AA24" s="1">
        <v>3.3860000000000001</v>
      </c>
      <c r="AB24" s="1">
        <v>3.6709999999999998</v>
      </c>
      <c r="AC24" s="1">
        <v>4.1609999999999996</v>
      </c>
      <c r="AD24" s="1">
        <v>4.4189999999999996</v>
      </c>
      <c r="AE24" s="1">
        <v>4.41</v>
      </c>
      <c r="AG24" s="1">
        <v>29669.439999999973</v>
      </c>
      <c r="AH24" s="1">
        <v>2343.9800000000023</v>
      </c>
      <c r="AI24" s="1">
        <v>2096.0050000000001</v>
      </c>
      <c r="AJ24" s="1">
        <v>2205.7889999999979</v>
      </c>
      <c r="AK24" s="1">
        <v>1976.7150000000006</v>
      </c>
      <c r="AL24" s="1">
        <v>2397.6390000000033</v>
      </c>
      <c r="AM24" s="1">
        <v>2220.4880000000012</v>
      </c>
      <c r="AN24" s="1">
        <v>1916.1160000000013</v>
      </c>
      <c r="AO24" s="1">
        <v>1708.3190000000011</v>
      </c>
      <c r="AP24" s="1">
        <v>1997.8430000000028</v>
      </c>
      <c r="AQ24" s="1">
        <v>2247.893000000005</v>
      </c>
      <c r="AR24" s="1">
        <v>1988.9399999999962</v>
      </c>
      <c r="AS24" s="1">
        <v>1668.479999999998</v>
      </c>
      <c r="AU24" s="16">
        <f t="shared" si="0"/>
        <v>2064.0172500000008</v>
      </c>
      <c r="AV24" s="14">
        <f t="shared" si="1"/>
        <v>3.151666666666666</v>
      </c>
      <c r="AW24" s="14">
        <f t="shared" si="2"/>
        <v>4.2408333333333337</v>
      </c>
      <c r="AX24" s="12">
        <f t="shared" si="3"/>
        <v>0.74317154647278416</v>
      </c>
      <c r="AY24" s="12">
        <f t="shared" si="4"/>
        <v>0.89761110888836382</v>
      </c>
      <c r="AZ24" s="12">
        <f t="shared" si="5"/>
        <v>0.66707903592371598</v>
      </c>
    </row>
    <row r="25" spans="1:52" s="1" customFormat="1">
      <c r="A25" s="1" t="s">
        <v>10</v>
      </c>
      <c r="B25" s="1" t="s">
        <v>5</v>
      </c>
      <c r="C25" s="1" t="s">
        <v>8</v>
      </c>
      <c r="F25" s="1">
        <v>0</v>
      </c>
      <c r="G25" s="1">
        <v>104.88</v>
      </c>
      <c r="H25" s="1">
        <v>123.84</v>
      </c>
      <c r="I25" s="1">
        <v>135.6</v>
      </c>
      <c r="J25" s="1">
        <v>117.84</v>
      </c>
      <c r="K25" s="1">
        <v>96.48</v>
      </c>
      <c r="L25" s="1">
        <v>187.68</v>
      </c>
      <c r="M25" s="1">
        <v>186.48</v>
      </c>
      <c r="N25" s="1">
        <v>180.96</v>
      </c>
      <c r="O25" s="1">
        <v>201.84</v>
      </c>
      <c r="P25" s="1">
        <v>157.19999999999999</v>
      </c>
      <c r="Q25" s="1">
        <v>126</v>
      </c>
      <c r="T25" s="1">
        <v>0</v>
      </c>
      <c r="U25" s="1">
        <v>163.44</v>
      </c>
      <c r="V25" s="1">
        <v>167.28</v>
      </c>
      <c r="W25" s="1">
        <v>158.16</v>
      </c>
      <c r="X25" s="1">
        <v>158.16</v>
      </c>
      <c r="Y25" s="1">
        <v>154.80000000000001</v>
      </c>
      <c r="Z25" s="1">
        <v>250.32</v>
      </c>
      <c r="AA25" s="1">
        <v>196.8</v>
      </c>
      <c r="AB25" s="1">
        <v>203.52</v>
      </c>
      <c r="AC25" s="1">
        <v>213.36</v>
      </c>
      <c r="AD25" s="1">
        <v>207.84</v>
      </c>
      <c r="AE25" s="1">
        <v>175.2</v>
      </c>
      <c r="AH25" s="1">
        <v>0</v>
      </c>
      <c r="AI25" s="1">
        <v>42172.799999999945</v>
      </c>
      <c r="AJ25" s="1">
        <v>62801.520000000026</v>
      </c>
      <c r="AK25" s="1">
        <v>57703.199999999953</v>
      </c>
      <c r="AL25" s="1">
        <v>61878.000000000029</v>
      </c>
      <c r="AM25" s="1">
        <v>54099.120000000024</v>
      </c>
      <c r="AN25" s="1">
        <v>77408.400000000052</v>
      </c>
      <c r="AO25" s="1">
        <v>57330.96000000005</v>
      </c>
      <c r="AP25" s="1">
        <v>62634.96</v>
      </c>
      <c r="AQ25" s="1">
        <v>65184.479999999996</v>
      </c>
      <c r="AR25" s="1">
        <v>53521.920000000049</v>
      </c>
      <c r="AS25" s="1">
        <v>43910.640000000065</v>
      </c>
      <c r="AU25" s="16">
        <f t="shared" si="0"/>
        <v>53220.500000000022</v>
      </c>
      <c r="AV25" s="14">
        <f t="shared" si="1"/>
        <v>134.9</v>
      </c>
      <c r="AW25" s="14">
        <f t="shared" si="2"/>
        <v>170.73999999999998</v>
      </c>
      <c r="AX25" s="12">
        <f t="shared" si="3"/>
        <v>0.79009019561907001</v>
      </c>
      <c r="AY25" s="12">
        <f t="shared" si="4"/>
        <v>0.54073212938759074</v>
      </c>
      <c r="AZ25" s="12">
        <f t="shared" si="5"/>
        <v>0.42722715388535792</v>
      </c>
    </row>
    <row r="26" spans="1:52" s="1" customFormat="1">
      <c r="A26" s="1" t="s">
        <v>10</v>
      </c>
      <c r="B26" s="1" t="s">
        <v>5</v>
      </c>
      <c r="C26" s="1" t="s">
        <v>8</v>
      </c>
      <c r="F26" s="1">
        <v>74.578639999999993</v>
      </c>
      <c r="G26" s="1">
        <v>44.33108</v>
      </c>
      <c r="H26" s="1">
        <v>97.144279999999995</v>
      </c>
      <c r="I26" s="1">
        <v>110.74768</v>
      </c>
      <c r="J26" s="1">
        <v>75.858959999999996</v>
      </c>
      <c r="K26" s="1">
        <v>55.533880000000003</v>
      </c>
      <c r="L26" s="1">
        <v>75.218800000000002</v>
      </c>
      <c r="M26" s="1">
        <v>44.971240000000002</v>
      </c>
      <c r="N26" s="1">
        <v>44.971240000000002</v>
      </c>
      <c r="O26" s="1">
        <v>110.4276</v>
      </c>
      <c r="P26" s="1">
        <v>87.061760000000007</v>
      </c>
      <c r="Q26" s="1">
        <v>42.25</v>
      </c>
      <c r="S26" s="1">
        <v>157.95948000000001</v>
      </c>
      <c r="T26" s="1">
        <v>149.31732</v>
      </c>
      <c r="U26" s="1">
        <v>149.47736</v>
      </c>
      <c r="V26" s="1">
        <v>152.51812000000001</v>
      </c>
      <c r="W26" s="1">
        <v>153.95848000000001</v>
      </c>
      <c r="X26" s="1">
        <v>148.99724000000001</v>
      </c>
      <c r="Y26" s="1">
        <v>148.19703999999999</v>
      </c>
      <c r="Z26" s="1">
        <v>142.59564</v>
      </c>
      <c r="AA26" s="1">
        <v>122.75068</v>
      </c>
      <c r="AB26" s="1">
        <v>86.261560000000003</v>
      </c>
      <c r="AC26" s="1">
        <v>132.99323999999999</v>
      </c>
      <c r="AD26" s="1">
        <v>140.83519999999999</v>
      </c>
      <c r="AE26" s="1">
        <v>150.28</v>
      </c>
      <c r="AG26" s="1">
        <v>20676.207760000001</v>
      </c>
      <c r="AH26" s="1">
        <v>49243.987920000014</v>
      </c>
      <c r="AI26" s="1">
        <v>43979.15203999987</v>
      </c>
      <c r="AJ26" s="1">
        <v>49923.357720000029</v>
      </c>
      <c r="AK26" s="1">
        <v>46779.852040000063</v>
      </c>
      <c r="AL26" s="1">
        <v>50172.379960000006</v>
      </c>
      <c r="AM26" s="1">
        <v>43051.880279999998</v>
      </c>
      <c r="AN26" s="1">
        <v>48564.458079999975</v>
      </c>
      <c r="AO26" s="1">
        <v>36119.587639999998</v>
      </c>
      <c r="AP26" s="1">
        <v>34425.884320000019</v>
      </c>
      <c r="AQ26" s="1">
        <v>46718.076599999913</v>
      </c>
      <c r="AR26" s="1">
        <v>45008.689359999968</v>
      </c>
      <c r="AS26" s="1">
        <v>48747.38</v>
      </c>
      <c r="AU26" s="16">
        <f t="shared" si="0"/>
        <v>45227.890496666652</v>
      </c>
      <c r="AV26" s="14">
        <f t="shared" si="1"/>
        <v>71.924596666666659</v>
      </c>
      <c r="AW26" s="14">
        <f t="shared" si="2"/>
        <v>139.84849</v>
      </c>
      <c r="AX26" s="12">
        <f t="shared" si="3"/>
        <v>0.51430370586530227</v>
      </c>
      <c r="AY26" s="12">
        <f t="shared" si="4"/>
        <v>0.86187457928243005</v>
      </c>
      <c r="AZ26" s="12">
        <f t="shared" si="5"/>
        <v>0.44326529011605204</v>
      </c>
    </row>
    <row r="27" spans="1:52" s="1" customFormat="1">
      <c r="A27" s="1" t="s">
        <v>10</v>
      </c>
      <c r="B27" s="1" t="s">
        <v>5</v>
      </c>
      <c r="C27" s="1" t="s">
        <v>8</v>
      </c>
      <c r="F27" s="1">
        <v>0</v>
      </c>
      <c r="G27" s="1">
        <v>293.60000000000002</v>
      </c>
      <c r="H27" s="1">
        <v>336.8</v>
      </c>
      <c r="I27" s="1">
        <v>309.2</v>
      </c>
      <c r="J27" s="1">
        <v>360.4</v>
      </c>
      <c r="K27" s="1">
        <v>290.8</v>
      </c>
      <c r="L27" s="1">
        <v>386</v>
      </c>
      <c r="M27" s="1">
        <v>462</v>
      </c>
      <c r="N27" s="1">
        <v>388.4</v>
      </c>
      <c r="O27" s="1">
        <v>508</v>
      </c>
      <c r="P27" s="1">
        <v>465.2</v>
      </c>
      <c r="Q27" s="1">
        <v>375.2</v>
      </c>
      <c r="T27" s="1">
        <v>0</v>
      </c>
      <c r="U27" s="1">
        <v>356</v>
      </c>
      <c r="V27" s="1">
        <v>427.2</v>
      </c>
      <c r="W27" s="1">
        <v>472.4</v>
      </c>
      <c r="X27" s="1">
        <v>452.8</v>
      </c>
      <c r="Y27" s="1">
        <v>444.8</v>
      </c>
      <c r="Z27" s="1">
        <v>513.20000000000005</v>
      </c>
      <c r="AA27" s="1">
        <v>462</v>
      </c>
      <c r="AB27" s="1">
        <v>478.4</v>
      </c>
      <c r="AC27" s="1">
        <v>622</v>
      </c>
      <c r="AD27" s="1">
        <v>605.20000000000005</v>
      </c>
      <c r="AE27" s="1">
        <v>553.20000000000005</v>
      </c>
      <c r="AH27" s="1">
        <v>0</v>
      </c>
      <c r="AI27" s="1">
        <v>77130.800000000061</v>
      </c>
      <c r="AJ27" s="1">
        <v>199074.40000000014</v>
      </c>
      <c r="AK27" s="1">
        <v>201081.2</v>
      </c>
      <c r="AL27" s="1">
        <v>217456.79999999993</v>
      </c>
      <c r="AM27" s="1">
        <v>217432.00000000012</v>
      </c>
      <c r="AN27" s="1">
        <v>262821.20000000007</v>
      </c>
      <c r="AO27" s="1">
        <v>241964.79999999984</v>
      </c>
      <c r="AP27" s="1">
        <v>249073.19999999984</v>
      </c>
      <c r="AQ27" s="1">
        <v>280115.99999999988</v>
      </c>
      <c r="AR27" s="1">
        <v>258874.39999999979</v>
      </c>
      <c r="AS27" s="1">
        <v>255407.99999999988</v>
      </c>
      <c r="AU27" s="16">
        <f t="shared" si="0"/>
        <v>205036.06666666665</v>
      </c>
      <c r="AV27" s="14">
        <f t="shared" si="1"/>
        <v>347.9666666666667</v>
      </c>
      <c r="AW27" s="14">
        <f t="shared" si="2"/>
        <v>448.93333333333322</v>
      </c>
      <c r="AX27" s="12">
        <f t="shared" si="3"/>
        <v>0.77509652509652538</v>
      </c>
      <c r="AY27" s="12">
        <f t="shared" si="4"/>
        <v>0.80762135455268114</v>
      </c>
      <c r="AZ27" s="12">
        <f t="shared" si="5"/>
        <v>0.62598450550753193</v>
      </c>
    </row>
    <row r="28" spans="1:52" s="1" customFormat="1">
      <c r="A28" s="1" t="s">
        <v>10</v>
      </c>
      <c r="B28" s="1" t="s">
        <v>5</v>
      </c>
      <c r="C28" s="1" t="s">
        <v>8</v>
      </c>
      <c r="F28" s="1">
        <v>83.4</v>
      </c>
      <c r="G28" s="1">
        <v>61.2</v>
      </c>
      <c r="H28" s="1">
        <v>66.599999999999994</v>
      </c>
      <c r="I28" s="1">
        <v>95.1</v>
      </c>
      <c r="J28" s="1">
        <v>82.2</v>
      </c>
      <c r="K28" s="1">
        <v>56.7</v>
      </c>
      <c r="L28" s="1">
        <v>156.9</v>
      </c>
      <c r="M28" s="1">
        <v>134.69999999999999</v>
      </c>
      <c r="N28" s="1">
        <v>149.4</v>
      </c>
      <c r="O28" s="1">
        <v>189.3</v>
      </c>
      <c r="P28" s="1">
        <v>176.4</v>
      </c>
      <c r="Q28" s="1">
        <v>117</v>
      </c>
      <c r="S28" s="1">
        <v>178.2</v>
      </c>
      <c r="T28" s="1">
        <v>121.2</v>
      </c>
      <c r="U28" s="1">
        <v>117.9</v>
      </c>
      <c r="V28" s="1">
        <v>118.8</v>
      </c>
      <c r="W28" s="1">
        <v>121.2</v>
      </c>
      <c r="X28" s="1">
        <v>117</v>
      </c>
      <c r="Y28" s="1">
        <v>117.9</v>
      </c>
      <c r="Z28" s="1">
        <v>265.8</v>
      </c>
      <c r="AA28" s="1">
        <v>164.7</v>
      </c>
      <c r="AB28" s="1">
        <v>193.8</v>
      </c>
      <c r="AC28" s="1">
        <v>220.5</v>
      </c>
      <c r="AD28" s="1">
        <v>208.8</v>
      </c>
      <c r="AE28" s="1">
        <v>188.7</v>
      </c>
      <c r="AG28" s="1">
        <v>19143</v>
      </c>
      <c r="AH28" s="1">
        <v>38619.299999999996</v>
      </c>
      <c r="AI28" s="1">
        <v>36793.199999999983</v>
      </c>
      <c r="AJ28" s="1">
        <v>39306.9</v>
      </c>
      <c r="AK28" s="1">
        <v>35658.9</v>
      </c>
      <c r="AL28" s="1">
        <v>36919.200000000012</v>
      </c>
      <c r="AM28" s="1">
        <v>33431.10000000002</v>
      </c>
      <c r="AN28" s="1">
        <v>63787.499999999913</v>
      </c>
      <c r="AO28" s="1">
        <v>51873.89999999998</v>
      </c>
      <c r="AP28" s="1">
        <v>53744.999999999949</v>
      </c>
      <c r="AQ28" s="1">
        <v>65661.300000000017</v>
      </c>
      <c r="AR28" s="1">
        <v>61212.299999999974</v>
      </c>
      <c r="AS28" s="1">
        <v>49991.399999999987</v>
      </c>
      <c r="AU28" s="16">
        <f t="shared" si="0"/>
        <v>47249.999999999978</v>
      </c>
      <c r="AV28" s="14">
        <f t="shared" si="1"/>
        <v>114.075</v>
      </c>
      <c r="AW28" s="14">
        <f t="shared" si="2"/>
        <v>163.02500000000001</v>
      </c>
      <c r="AX28" s="12">
        <f t="shared" si="3"/>
        <v>0.69973930378776261</v>
      </c>
      <c r="AY28" s="12">
        <f t="shared" si="4"/>
        <v>0.56770995536177704</v>
      </c>
      <c r="AZ28" s="12">
        <f t="shared" si="5"/>
        <v>0.39724896891823164</v>
      </c>
    </row>
    <row r="29" spans="1:52" s="1" customFormat="1">
      <c r="A29" s="1" t="s">
        <v>10</v>
      </c>
      <c r="B29" s="1" t="s">
        <v>5</v>
      </c>
      <c r="C29" s="1" t="s">
        <v>8</v>
      </c>
      <c r="F29" s="1">
        <v>139.80000000000001</v>
      </c>
      <c r="G29" s="1">
        <v>84.9</v>
      </c>
      <c r="H29" s="1">
        <v>97.8</v>
      </c>
      <c r="I29" s="1">
        <v>148.5</v>
      </c>
      <c r="J29" s="1">
        <v>0</v>
      </c>
      <c r="K29" s="1">
        <v>0</v>
      </c>
      <c r="L29" s="1">
        <v>127.8</v>
      </c>
      <c r="M29" s="1">
        <v>194.7</v>
      </c>
      <c r="N29" s="1">
        <v>204.6</v>
      </c>
      <c r="O29" s="1">
        <v>250.2</v>
      </c>
      <c r="P29" s="1">
        <v>205.8</v>
      </c>
      <c r="Q29" s="1">
        <v>155.69999999999999</v>
      </c>
      <c r="T29" s="1">
        <v>165.6</v>
      </c>
      <c r="U29" s="1">
        <v>180.6</v>
      </c>
      <c r="V29" s="1">
        <v>161.69999999999999</v>
      </c>
      <c r="W29" s="1">
        <v>159.9</v>
      </c>
      <c r="X29" s="1">
        <v>159.9</v>
      </c>
      <c r="Y29" s="1">
        <v>168</v>
      </c>
      <c r="Z29" s="1">
        <v>261.60000000000002</v>
      </c>
      <c r="AA29" s="1">
        <v>238.5</v>
      </c>
      <c r="AB29" s="1">
        <v>247.5</v>
      </c>
      <c r="AC29" s="1">
        <v>319.8</v>
      </c>
      <c r="AD29" s="1">
        <v>297.3</v>
      </c>
      <c r="AE29" s="1">
        <v>225.9</v>
      </c>
      <c r="AH29" s="1">
        <v>39052.200000000004</v>
      </c>
      <c r="AI29" s="1">
        <v>50608.800000000025</v>
      </c>
      <c r="AJ29" s="1">
        <v>53929.200000000048</v>
      </c>
      <c r="AK29" s="1">
        <v>48683.399999999987</v>
      </c>
      <c r="AL29" s="1">
        <v>2886.3</v>
      </c>
      <c r="AM29" s="1">
        <v>40348.799999999988</v>
      </c>
      <c r="AN29" s="1">
        <v>73542.599999999991</v>
      </c>
      <c r="AO29" s="1">
        <v>61407.599999999984</v>
      </c>
      <c r="AP29" s="1">
        <v>67982.400000000023</v>
      </c>
      <c r="AQ29" s="1">
        <v>76714.800000000032</v>
      </c>
      <c r="AR29" s="1">
        <v>66638.399999999936</v>
      </c>
      <c r="AS29" s="1">
        <v>58466.100000000093</v>
      </c>
      <c r="AU29" s="16">
        <f t="shared" si="0"/>
        <v>53355.05000000001</v>
      </c>
      <c r="AV29" s="14">
        <f t="shared" si="1"/>
        <v>134.15</v>
      </c>
      <c r="AW29" s="14">
        <f t="shared" si="2"/>
        <v>215.52500000000001</v>
      </c>
      <c r="AX29" s="12">
        <f t="shared" si="3"/>
        <v>0.62243359239067397</v>
      </c>
      <c r="AY29" s="12">
        <f t="shared" si="4"/>
        <v>0.5451299319627807</v>
      </c>
      <c r="AZ29" s="12">
        <f t="shared" si="5"/>
        <v>0.33930718187127729</v>
      </c>
    </row>
    <row r="30" spans="1:52" s="1" customFormat="1">
      <c r="A30" s="1" t="s">
        <v>10</v>
      </c>
      <c r="B30" s="1" t="s">
        <v>5</v>
      </c>
      <c r="C30" s="1" t="s">
        <v>8</v>
      </c>
      <c r="F30" s="1">
        <v>105.2</v>
      </c>
      <c r="G30" s="1">
        <v>74.400000000000006</v>
      </c>
      <c r="H30" s="1">
        <v>108</v>
      </c>
      <c r="I30" s="1">
        <v>130.80000000000001</v>
      </c>
      <c r="J30" s="1">
        <v>105.2</v>
      </c>
      <c r="K30" s="1">
        <v>75.599999999999994</v>
      </c>
      <c r="L30" s="1">
        <v>170</v>
      </c>
      <c r="M30" s="1">
        <v>155.19999999999999</v>
      </c>
      <c r="N30" s="1">
        <v>156</v>
      </c>
      <c r="O30" s="1">
        <v>265.2</v>
      </c>
      <c r="P30" s="1">
        <v>228.4</v>
      </c>
      <c r="Q30" s="1">
        <v>162.4</v>
      </c>
      <c r="S30" s="1">
        <v>211.2</v>
      </c>
      <c r="T30" s="1">
        <v>170</v>
      </c>
      <c r="U30" s="1">
        <v>165.6</v>
      </c>
      <c r="V30" s="1">
        <v>170</v>
      </c>
      <c r="W30" s="1">
        <v>169.2</v>
      </c>
      <c r="X30" s="1">
        <v>168.8</v>
      </c>
      <c r="Y30" s="1">
        <v>169.6</v>
      </c>
      <c r="Z30" s="1">
        <v>292</v>
      </c>
      <c r="AA30" s="1">
        <v>176</v>
      </c>
      <c r="AB30" s="1">
        <v>186</v>
      </c>
      <c r="AC30" s="1">
        <v>297.2</v>
      </c>
      <c r="AD30" s="1">
        <v>293.60000000000002</v>
      </c>
      <c r="AE30" s="1">
        <v>277.60000000000002</v>
      </c>
      <c r="AG30" s="1">
        <v>33247.599999999999</v>
      </c>
      <c r="AH30" s="1">
        <v>55188.399999999994</v>
      </c>
      <c r="AI30" s="1">
        <v>53717.600000000079</v>
      </c>
      <c r="AJ30" s="1">
        <v>56258.399999999951</v>
      </c>
      <c r="AK30" s="1">
        <v>54085.599999999999</v>
      </c>
      <c r="AL30" s="1">
        <v>58977.199999999961</v>
      </c>
      <c r="AM30" s="1">
        <v>51690.800000000047</v>
      </c>
      <c r="AN30" s="1">
        <v>86697.599999999889</v>
      </c>
      <c r="AO30" s="1">
        <v>62861.999999999942</v>
      </c>
      <c r="AP30" s="1">
        <v>63602.000000000073</v>
      </c>
      <c r="AQ30" s="1">
        <v>88866.400000000023</v>
      </c>
      <c r="AR30" s="1">
        <v>87226.400000000038</v>
      </c>
      <c r="AS30" s="1">
        <v>70650.799999999959</v>
      </c>
      <c r="AU30" s="16">
        <f t="shared" si="0"/>
        <v>65818.599999999991</v>
      </c>
      <c r="AV30" s="14">
        <f t="shared" si="1"/>
        <v>144.70000000000002</v>
      </c>
      <c r="AW30" s="14">
        <f t="shared" si="2"/>
        <v>211.29999999999998</v>
      </c>
      <c r="AX30" s="12">
        <f t="shared" si="3"/>
        <v>0.68480832938949376</v>
      </c>
      <c r="AY30" s="12">
        <f t="shared" si="4"/>
        <v>0.62344089101468247</v>
      </c>
      <c r="AZ30" s="12">
        <f t="shared" si="5"/>
        <v>0.42693751504886207</v>
      </c>
    </row>
    <row r="31" spans="1:52" s="1" customFormat="1">
      <c r="A31" s="1" t="s">
        <v>10</v>
      </c>
      <c r="B31" s="1" t="s">
        <v>5</v>
      </c>
      <c r="C31" s="1" t="s">
        <v>8</v>
      </c>
      <c r="F31" s="1">
        <v>139.19999999999999</v>
      </c>
      <c r="G31" s="1">
        <v>118</v>
      </c>
      <c r="H31" s="1">
        <v>150.4</v>
      </c>
      <c r="I31" s="1">
        <v>166.4</v>
      </c>
      <c r="J31" s="1">
        <v>144.4</v>
      </c>
      <c r="K31" s="1">
        <v>62.88</v>
      </c>
      <c r="L31" s="1">
        <v>101.76</v>
      </c>
      <c r="M31" s="1">
        <v>219.84</v>
      </c>
      <c r="N31" s="1">
        <v>210.72</v>
      </c>
      <c r="O31" s="1">
        <v>235.68</v>
      </c>
      <c r="P31" s="1">
        <v>234.72</v>
      </c>
      <c r="Q31" s="1">
        <v>159.36000000000001</v>
      </c>
      <c r="S31" s="1">
        <v>138.24</v>
      </c>
      <c r="T31" s="1">
        <v>197.6</v>
      </c>
      <c r="U31" s="1">
        <v>199.6</v>
      </c>
      <c r="V31" s="1">
        <v>200</v>
      </c>
      <c r="W31" s="1">
        <v>196</v>
      </c>
      <c r="X31" s="1">
        <v>196.4</v>
      </c>
      <c r="Y31" s="1">
        <v>199.68</v>
      </c>
      <c r="Z31" s="1">
        <v>216</v>
      </c>
      <c r="AA31" s="1">
        <v>222.24</v>
      </c>
      <c r="AB31" s="1">
        <v>216.96</v>
      </c>
      <c r="AC31" s="1">
        <v>244.56</v>
      </c>
      <c r="AD31" s="1">
        <v>253.68</v>
      </c>
      <c r="AE31" s="1">
        <v>229.92</v>
      </c>
      <c r="AG31" s="1">
        <v>11449.439999999995</v>
      </c>
      <c r="AH31" s="1">
        <v>63492.079999999944</v>
      </c>
      <c r="AI31" s="1">
        <v>70745.999999999942</v>
      </c>
      <c r="AJ31" s="1">
        <v>75101.60000000002</v>
      </c>
      <c r="AK31" s="1">
        <v>67813.199999999939</v>
      </c>
      <c r="AL31" s="1">
        <v>75964.400000000038</v>
      </c>
      <c r="AM31" s="1">
        <v>38282.399999999965</v>
      </c>
      <c r="AN31" s="1">
        <v>58376.159999999938</v>
      </c>
      <c r="AO31" s="1">
        <v>50309.279999999999</v>
      </c>
      <c r="AP31" s="1">
        <v>52556.87999999999</v>
      </c>
      <c r="AQ31" s="1">
        <v>66773.279999999941</v>
      </c>
      <c r="AR31" s="1">
        <v>59554.320000000029</v>
      </c>
      <c r="AS31" s="1">
        <v>53381.039999999994</v>
      </c>
      <c r="AU31" s="16">
        <f t="shared" si="0"/>
        <v>61029.219999999979</v>
      </c>
      <c r="AV31" s="14">
        <f t="shared" si="1"/>
        <v>161.94666666666669</v>
      </c>
      <c r="AW31" s="14">
        <f t="shared" si="2"/>
        <v>214.38666666666666</v>
      </c>
      <c r="AX31" s="12">
        <f t="shared" si="3"/>
        <v>0.75539523602214076</v>
      </c>
      <c r="AY31" s="12">
        <f t="shared" si="4"/>
        <v>0.5165126717589501</v>
      </c>
      <c r="AZ31" s="12">
        <f t="shared" si="5"/>
        <v>0.3901712115917787</v>
      </c>
    </row>
    <row r="32" spans="1:52" s="1" customFormat="1">
      <c r="A32" s="1" t="s">
        <v>10</v>
      </c>
      <c r="B32" s="1" t="s">
        <v>5</v>
      </c>
      <c r="C32" s="1" t="s">
        <v>8</v>
      </c>
      <c r="F32" s="1">
        <v>81.599999999999994</v>
      </c>
      <c r="G32" s="1">
        <v>57.92</v>
      </c>
      <c r="H32" s="1">
        <v>86.24</v>
      </c>
      <c r="I32" s="1">
        <v>97.12</v>
      </c>
      <c r="J32" s="1">
        <v>85.28</v>
      </c>
      <c r="K32" s="1">
        <v>59.52</v>
      </c>
      <c r="L32" s="1">
        <v>141.28</v>
      </c>
      <c r="M32" s="1">
        <v>179.2</v>
      </c>
      <c r="N32" s="1">
        <v>181.92</v>
      </c>
      <c r="O32" s="1">
        <v>220</v>
      </c>
      <c r="P32" s="1">
        <v>209.28</v>
      </c>
      <c r="Q32" s="1">
        <v>124.48</v>
      </c>
      <c r="S32" s="1">
        <v>144.32</v>
      </c>
      <c r="T32" s="1">
        <v>135.52000000000001</v>
      </c>
      <c r="U32" s="1">
        <v>129.76</v>
      </c>
      <c r="V32" s="1">
        <v>129.6</v>
      </c>
      <c r="W32" s="1">
        <v>133.28</v>
      </c>
      <c r="X32" s="1">
        <v>129.44</v>
      </c>
      <c r="Y32" s="1">
        <v>164</v>
      </c>
      <c r="Z32" s="1">
        <v>218.88</v>
      </c>
      <c r="AA32" s="1">
        <v>194.88</v>
      </c>
      <c r="AB32" s="1">
        <v>184.8</v>
      </c>
      <c r="AC32" s="1">
        <v>234.56</v>
      </c>
      <c r="AD32" s="1">
        <v>236.16</v>
      </c>
      <c r="AE32" s="1">
        <v>209.76</v>
      </c>
      <c r="AG32" s="1">
        <v>9136.9600000000028</v>
      </c>
      <c r="AH32" s="1">
        <v>39355.83999999996</v>
      </c>
      <c r="AI32" s="1">
        <v>38891.839999999982</v>
      </c>
      <c r="AJ32" s="1">
        <v>43532.159999999989</v>
      </c>
      <c r="AK32" s="1">
        <v>38956.320000000022</v>
      </c>
      <c r="AL32" s="1">
        <v>41732.799999999959</v>
      </c>
      <c r="AM32" s="1">
        <v>38642.080000000045</v>
      </c>
      <c r="AN32" s="1">
        <v>60637.599999999904</v>
      </c>
      <c r="AO32" s="1">
        <v>46705.119999999988</v>
      </c>
      <c r="AP32" s="1">
        <v>51716.479999999916</v>
      </c>
      <c r="AQ32" s="1">
        <v>67678.240000000122</v>
      </c>
      <c r="AR32" s="1">
        <v>58998.559999999954</v>
      </c>
      <c r="AS32" s="1">
        <v>49968.959999999912</v>
      </c>
      <c r="AU32" s="16">
        <f t="shared" si="0"/>
        <v>48067.999999999978</v>
      </c>
      <c r="AV32" s="14">
        <f t="shared" si="1"/>
        <v>126.98666666666666</v>
      </c>
      <c r="AW32" s="14">
        <f t="shared" si="2"/>
        <v>175.05333333333337</v>
      </c>
      <c r="AX32" s="12">
        <f t="shared" si="3"/>
        <v>0.72541701576662332</v>
      </c>
      <c r="AY32" s="12">
        <f t="shared" si="4"/>
        <v>0.51881569276509187</v>
      </c>
      <c r="AZ32" s="12">
        <f t="shared" si="5"/>
        <v>0.3763577315785463</v>
      </c>
    </row>
    <row r="33" spans="1:52" s="1" customFormat="1">
      <c r="A33" s="1" t="s">
        <v>10</v>
      </c>
      <c r="B33" s="1" t="s">
        <v>5</v>
      </c>
      <c r="C33" s="1" t="s">
        <v>8</v>
      </c>
      <c r="F33" s="1">
        <v>0</v>
      </c>
      <c r="G33" s="1">
        <v>44.88</v>
      </c>
      <c r="H33" s="1">
        <v>71.52</v>
      </c>
      <c r="I33" s="1">
        <v>104.88</v>
      </c>
      <c r="J33" s="1">
        <v>84</v>
      </c>
      <c r="K33" s="1">
        <v>51.36</v>
      </c>
      <c r="L33" s="1">
        <v>129.6</v>
      </c>
      <c r="M33" s="1">
        <v>141.36000000000001</v>
      </c>
      <c r="N33" s="1">
        <v>197.76</v>
      </c>
      <c r="O33" s="1">
        <v>165.12</v>
      </c>
      <c r="P33" s="1">
        <v>125.04</v>
      </c>
      <c r="Q33" s="1">
        <v>91.68</v>
      </c>
      <c r="T33" s="1">
        <v>133.44</v>
      </c>
      <c r="U33" s="1">
        <v>132</v>
      </c>
      <c r="V33" s="1">
        <v>130.80000000000001</v>
      </c>
      <c r="W33" s="1">
        <v>128.16</v>
      </c>
      <c r="X33" s="1">
        <v>129.36000000000001</v>
      </c>
      <c r="Y33" s="1">
        <v>126.96</v>
      </c>
      <c r="Z33" s="1">
        <v>261.83999999999997</v>
      </c>
      <c r="AA33" s="1">
        <v>228.96</v>
      </c>
      <c r="AB33" s="1">
        <v>221.28</v>
      </c>
      <c r="AC33" s="1">
        <v>197.52</v>
      </c>
      <c r="AD33" s="1">
        <v>217.92</v>
      </c>
      <c r="AE33" s="1">
        <v>142.56</v>
      </c>
      <c r="AH33" s="1">
        <v>6039.1200000000008</v>
      </c>
      <c r="AI33" s="1">
        <v>35124.48000000004</v>
      </c>
      <c r="AJ33" s="1">
        <v>39586.559999999976</v>
      </c>
      <c r="AK33" s="1">
        <v>34249.439999999973</v>
      </c>
      <c r="AL33" s="1">
        <v>38830.560000000012</v>
      </c>
      <c r="AM33" s="1">
        <v>36345.60000000002</v>
      </c>
      <c r="AN33" s="1">
        <v>71169.83999999988</v>
      </c>
      <c r="AO33" s="1">
        <v>60695.280000000028</v>
      </c>
      <c r="AP33" s="1">
        <v>55071.359999999979</v>
      </c>
      <c r="AQ33" s="1">
        <v>57798.72000000003</v>
      </c>
      <c r="AR33" s="1">
        <v>49945.19999999999</v>
      </c>
      <c r="AS33" s="1">
        <v>40670.880000000041</v>
      </c>
      <c r="AU33" s="16">
        <f t="shared" si="0"/>
        <v>43793.919999999991</v>
      </c>
      <c r="AV33" s="14">
        <f t="shared" si="1"/>
        <v>100.60000000000001</v>
      </c>
      <c r="AW33" s="14">
        <f t="shared" si="2"/>
        <v>170.9</v>
      </c>
      <c r="AX33" s="12">
        <f t="shared" si="3"/>
        <v>0.58864833235810421</v>
      </c>
      <c r="AY33" s="12">
        <f t="shared" si="4"/>
        <v>0.59666562031320824</v>
      </c>
      <c r="AZ33" s="12">
        <f t="shared" si="5"/>
        <v>0.35122622237278389</v>
      </c>
    </row>
    <row r="34" spans="1:52" s="1" customFormat="1">
      <c r="A34" s="1" t="s">
        <v>10</v>
      </c>
      <c r="B34" s="1" t="s">
        <v>5</v>
      </c>
      <c r="C34" s="1" t="s">
        <v>8</v>
      </c>
      <c r="F34" s="1">
        <v>0</v>
      </c>
      <c r="G34" s="1">
        <v>53.4</v>
      </c>
      <c r="H34" s="1">
        <v>74.8</v>
      </c>
      <c r="I34" s="1">
        <v>101.4</v>
      </c>
      <c r="J34" s="1">
        <v>92.6</v>
      </c>
      <c r="K34" s="1">
        <v>53.6</v>
      </c>
      <c r="L34" s="1">
        <v>110</v>
      </c>
      <c r="M34" s="1">
        <v>128.80000000000001</v>
      </c>
      <c r="N34" s="1">
        <v>146</v>
      </c>
      <c r="O34" s="1">
        <v>197</v>
      </c>
      <c r="P34" s="1">
        <v>176.2</v>
      </c>
      <c r="Q34" s="1">
        <v>122.4</v>
      </c>
      <c r="T34" s="1">
        <v>0</v>
      </c>
      <c r="U34" s="1">
        <v>132.80000000000001</v>
      </c>
      <c r="V34" s="1">
        <v>134.4</v>
      </c>
      <c r="W34" s="1">
        <v>140.80000000000001</v>
      </c>
      <c r="X34" s="1">
        <v>150.19999999999999</v>
      </c>
      <c r="Y34" s="1">
        <v>146.6</v>
      </c>
      <c r="Z34" s="1">
        <v>234</v>
      </c>
      <c r="AA34" s="1">
        <v>189.8</v>
      </c>
      <c r="AB34" s="1">
        <v>179.8</v>
      </c>
      <c r="AC34" s="1">
        <v>247.4</v>
      </c>
      <c r="AD34" s="1">
        <v>240</v>
      </c>
      <c r="AE34" s="1">
        <v>207.6</v>
      </c>
      <c r="AH34" s="1">
        <v>0</v>
      </c>
      <c r="AI34" s="1">
        <v>38201.599999999955</v>
      </c>
      <c r="AJ34" s="1">
        <v>43112.399999999987</v>
      </c>
      <c r="AK34" s="1">
        <v>41589.600000000006</v>
      </c>
      <c r="AL34" s="1">
        <v>46476.599999999955</v>
      </c>
      <c r="AM34" s="1">
        <v>40644.799999999952</v>
      </c>
      <c r="AN34" s="1">
        <v>72391.800000000032</v>
      </c>
      <c r="AO34" s="1">
        <v>53249</v>
      </c>
      <c r="AP34" s="1">
        <v>63617.599999999999</v>
      </c>
      <c r="AQ34" s="1">
        <v>80683.800000000017</v>
      </c>
      <c r="AR34" s="1">
        <v>70975.599999999919</v>
      </c>
      <c r="AS34" s="1">
        <v>55158.999999999942</v>
      </c>
      <c r="AU34" s="16">
        <f t="shared" si="0"/>
        <v>50508.483333333315</v>
      </c>
      <c r="AV34" s="14">
        <f t="shared" si="1"/>
        <v>104.68333333333334</v>
      </c>
      <c r="AW34" s="14">
        <f t="shared" si="2"/>
        <v>166.95000000000002</v>
      </c>
      <c r="AX34" s="12">
        <f t="shared" si="3"/>
        <v>0.62703404212838176</v>
      </c>
      <c r="AY34" s="12">
        <f t="shared" si="4"/>
        <v>0.6613052330615582</v>
      </c>
      <c r="AZ34" s="12">
        <f t="shared" si="5"/>
        <v>0.41466089336724044</v>
      </c>
    </row>
    <row r="35" spans="1:52" s="1" customFormat="1">
      <c r="A35" s="1" t="s">
        <v>10</v>
      </c>
      <c r="B35" s="1" t="s">
        <v>5</v>
      </c>
      <c r="C35" s="1" t="s">
        <v>8</v>
      </c>
      <c r="F35" s="1">
        <v>0</v>
      </c>
      <c r="G35" s="1">
        <v>48.6</v>
      </c>
      <c r="H35" s="1">
        <v>57.3</v>
      </c>
      <c r="I35" s="1">
        <v>82.8</v>
      </c>
      <c r="J35" s="1">
        <v>66.3</v>
      </c>
      <c r="K35" s="1">
        <v>48</v>
      </c>
      <c r="L35" s="1">
        <v>124.2</v>
      </c>
      <c r="M35" s="1">
        <v>147.9</v>
      </c>
      <c r="N35" s="1">
        <v>126.3</v>
      </c>
      <c r="O35" s="1">
        <v>203.1</v>
      </c>
      <c r="P35" s="1">
        <v>181.2</v>
      </c>
      <c r="Q35" s="1">
        <v>102.9</v>
      </c>
      <c r="T35" s="1">
        <v>106.5</v>
      </c>
      <c r="U35" s="1">
        <v>111</v>
      </c>
      <c r="V35" s="1">
        <v>114.9</v>
      </c>
      <c r="W35" s="1">
        <v>111.3</v>
      </c>
      <c r="X35" s="1">
        <v>111.6</v>
      </c>
      <c r="Y35" s="1">
        <v>109.5</v>
      </c>
      <c r="Z35" s="1">
        <v>213.9</v>
      </c>
      <c r="AA35" s="1">
        <v>164.4</v>
      </c>
      <c r="AB35" s="1">
        <v>167.4</v>
      </c>
      <c r="AC35" s="1">
        <v>211.8</v>
      </c>
      <c r="AD35" s="1">
        <v>215.4</v>
      </c>
      <c r="AE35" s="1">
        <v>199.5</v>
      </c>
      <c r="AH35" s="1">
        <v>5103.9000000000005</v>
      </c>
      <c r="AI35" s="1">
        <v>34032.299999999967</v>
      </c>
      <c r="AJ35" s="1">
        <v>38576.700000000026</v>
      </c>
      <c r="AK35" s="1">
        <v>35445.899999999972</v>
      </c>
      <c r="AL35" s="1">
        <v>38708.100000000013</v>
      </c>
      <c r="AM35" s="1">
        <v>33422.400000000038</v>
      </c>
      <c r="AN35" s="1">
        <v>61573.499999999993</v>
      </c>
      <c r="AO35" s="1">
        <v>46023.89999999998</v>
      </c>
      <c r="AP35" s="1">
        <v>50126.700000000077</v>
      </c>
      <c r="AQ35" s="1">
        <v>62901.299999999945</v>
      </c>
      <c r="AR35" s="1">
        <v>60455.100000000079</v>
      </c>
      <c r="AS35" s="1">
        <v>48704.700000000019</v>
      </c>
      <c r="AU35" s="16">
        <f t="shared" si="0"/>
        <v>42922.875000000007</v>
      </c>
      <c r="AV35" s="14">
        <f t="shared" si="1"/>
        <v>99.050000000000011</v>
      </c>
      <c r="AW35" s="14">
        <f t="shared" si="2"/>
        <v>153.1</v>
      </c>
      <c r="AX35" s="12">
        <f t="shared" si="3"/>
        <v>0.64696276943174402</v>
      </c>
      <c r="AY35" s="12">
        <f t="shared" si="4"/>
        <v>0.59394946896835732</v>
      </c>
      <c r="AZ35" s="12">
        <f t="shared" si="5"/>
        <v>0.38426319334628223</v>
      </c>
    </row>
    <row r="36" spans="1:52" s="1" customFormat="1">
      <c r="A36" s="1" t="s">
        <v>10</v>
      </c>
      <c r="B36" s="1" t="s">
        <v>5</v>
      </c>
      <c r="C36" s="1" t="s">
        <v>8</v>
      </c>
      <c r="F36" s="1">
        <v>49.2</v>
      </c>
      <c r="G36" s="1">
        <v>36.96</v>
      </c>
      <c r="H36" s="1">
        <v>57.12</v>
      </c>
      <c r="I36" s="1">
        <v>72</v>
      </c>
      <c r="J36" s="1">
        <v>53.52</v>
      </c>
      <c r="K36" s="1">
        <v>42.48</v>
      </c>
      <c r="L36" s="1">
        <v>53.76</v>
      </c>
      <c r="M36" s="1">
        <v>101.28</v>
      </c>
      <c r="N36" s="1">
        <v>114.48</v>
      </c>
      <c r="O36" s="1">
        <v>183.6</v>
      </c>
      <c r="P36" s="1">
        <v>169.44</v>
      </c>
      <c r="Q36" s="1">
        <v>94.56</v>
      </c>
      <c r="S36" s="1">
        <v>152.16</v>
      </c>
      <c r="T36" s="1">
        <v>91.68</v>
      </c>
      <c r="U36" s="1">
        <v>93.6</v>
      </c>
      <c r="V36" s="1">
        <v>94.08</v>
      </c>
      <c r="W36" s="1">
        <v>96.24</v>
      </c>
      <c r="X36" s="1">
        <v>94.32</v>
      </c>
      <c r="Y36" s="1">
        <v>92.64</v>
      </c>
      <c r="Z36" s="1">
        <v>166.08</v>
      </c>
      <c r="AA36" s="1">
        <v>156.72</v>
      </c>
      <c r="AB36" s="1">
        <v>166.08</v>
      </c>
      <c r="AC36" s="1">
        <v>186.72</v>
      </c>
      <c r="AD36" s="1">
        <v>182.16</v>
      </c>
      <c r="AE36" s="1">
        <v>155.04</v>
      </c>
      <c r="AG36" s="1">
        <v>16733.520000000015</v>
      </c>
      <c r="AH36" s="1">
        <v>32099.519999999979</v>
      </c>
      <c r="AI36" s="1">
        <v>29044.55999999999</v>
      </c>
      <c r="AJ36" s="1">
        <v>32483.760000000006</v>
      </c>
      <c r="AK36" s="1">
        <v>31286.640000000029</v>
      </c>
      <c r="AL36" s="1">
        <v>35060.63999999997</v>
      </c>
      <c r="AM36" s="1">
        <v>31086.000000000051</v>
      </c>
      <c r="AN36" s="1">
        <v>52876.80000000001</v>
      </c>
      <c r="AO36" s="1">
        <v>41228.639999999898</v>
      </c>
      <c r="AP36" s="1">
        <v>47327.520000000062</v>
      </c>
      <c r="AQ36" s="1">
        <v>57205.919999999962</v>
      </c>
      <c r="AR36" s="1">
        <v>53349.360000000008</v>
      </c>
      <c r="AS36" s="1">
        <v>42316.080000000031</v>
      </c>
      <c r="AU36" s="16">
        <f t="shared" si="0"/>
        <v>40447.120000000003</v>
      </c>
      <c r="AV36" s="14">
        <f t="shared" si="1"/>
        <v>85.7</v>
      </c>
      <c r="AW36" s="14">
        <f t="shared" si="2"/>
        <v>131.28</v>
      </c>
      <c r="AX36" s="12">
        <f t="shared" si="3"/>
        <v>0.6528031687995125</v>
      </c>
      <c r="AY36" s="12">
        <f t="shared" si="4"/>
        <v>0.64687736698806542</v>
      </c>
      <c r="AZ36" s="12">
        <f t="shared" si="5"/>
        <v>0.42228359499449419</v>
      </c>
    </row>
    <row r="37" spans="1:52" s="1" customFormat="1">
      <c r="A37" s="1" t="s">
        <v>10</v>
      </c>
      <c r="B37" s="1" t="s">
        <v>5</v>
      </c>
      <c r="C37" s="1" t="s">
        <v>6</v>
      </c>
      <c r="E37" s="1">
        <v>94.2</v>
      </c>
      <c r="F37" s="1">
        <v>64.2</v>
      </c>
      <c r="G37" s="1">
        <v>101.2</v>
      </c>
      <c r="H37" s="1">
        <v>134.19999999999999</v>
      </c>
      <c r="I37" s="1">
        <v>126</v>
      </c>
      <c r="J37" s="1">
        <v>83</v>
      </c>
      <c r="K37" s="1">
        <v>62.2</v>
      </c>
      <c r="L37" s="1">
        <v>89</v>
      </c>
      <c r="M37" s="1">
        <v>105.8</v>
      </c>
      <c r="N37" s="1">
        <v>92.8</v>
      </c>
      <c r="O37" s="1">
        <v>163</v>
      </c>
      <c r="P37" s="1">
        <v>110.2</v>
      </c>
      <c r="Q37" s="1">
        <v>140.19999999999999</v>
      </c>
      <c r="S37" s="1">
        <v>139.6</v>
      </c>
      <c r="T37" s="1">
        <v>120.2</v>
      </c>
      <c r="U37" s="1">
        <v>124.8</v>
      </c>
      <c r="V37" s="1">
        <v>153.80000000000001</v>
      </c>
      <c r="W37" s="1">
        <v>131.6</v>
      </c>
      <c r="X37" s="1">
        <v>118.8</v>
      </c>
      <c r="Y37" s="1">
        <v>112.2</v>
      </c>
      <c r="Z37" s="1">
        <v>158</v>
      </c>
      <c r="AA37" s="1">
        <v>126</v>
      </c>
      <c r="AB37" s="1">
        <v>108.2</v>
      </c>
      <c r="AC37" s="1">
        <v>168.4</v>
      </c>
      <c r="AD37" s="1">
        <v>173.2</v>
      </c>
      <c r="AE37" s="1">
        <v>152.80000000000001</v>
      </c>
      <c r="AG37" s="1">
        <v>43556.799999999916</v>
      </c>
      <c r="AH37" s="1">
        <v>41499.19999999999</v>
      </c>
      <c r="AI37" s="1">
        <v>48293.8</v>
      </c>
      <c r="AJ37" s="1">
        <v>57563.000000000058</v>
      </c>
      <c r="AK37" s="1">
        <v>42944.39999999998</v>
      </c>
      <c r="AL37" s="1">
        <v>43873.39999999998</v>
      </c>
      <c r="AM37" s="1">
        <v>35750.80000000001</v>
      </c>
      <c r="AN37" s="1">
        <v>50736.199999999975</v>
      </c>
      <c r="AO37" s="1">
        <v>48001.400000000016</v>
      </c>
      <c r="AP37" s="1">
        <v>43966.2</v>
      </c>
      <c r="AQ37" s="1">
        <v>55172.600000000013</v>
      </c>
      <c r="AR37" s="1">
        <v>48939.799999999945</v>
      </c>
      <c r="AS37" s="1">
        <v>45547.600000000042</v>
      </c>
      <c r="AU37" s="16">
        <f t="shared" si="0"/>
        <v>46857.366666666669</v>
      </c>
      <c r="AV37" s="14">
        <f t="shared" si="1"/>
        <v>105.98333333333333</v>
      </c>
      <c r="AW37" s="14">
        <f t="shared" si="2"/>
        <v>137.33333333333334</v>
      </c>
      <c r="AX37" s="12">
        <f t="shared" si="3"/>
        <v>0.77172330097087372</v>
      </c>
      <c r="AY37" s="12">
        <f t="shared" si="4"/>
        <v>0.60597607548908439</v>
      </c>
      <c r="AZ37" s="12">
        <f t="shared" si="5"/>
        <v>0.46764585728581165</v>
      </c>
    </row>
    <row r="38" spans="1:52" s="1" customFormat="1">
      <c r="A38" s="1" t="s">
        <v>10</v>
      </c>
      <c r="B38" s="1" t="s">
        <v>5</v>
      </c>
      <c r="C38" s="1" t="s">
        <v>8</v>
      </c>
      <c r="F38" s="1">
        <v>0</v>
      </c>
      <c r="G38" s="1">
        <v>62.8</v>
      </c>
      <c r="H38" s="1">
        <v>78.8</v>
      </c>
      <c r="I38" s="1">
        <v>88.8</v>
      </c>
      <c r="J38" s="1">
        <v>72.400000000000006</v>
      </c>
      <c r="K38" s="1">
        <v>51.4</v>
      </c>
      <c r="L38" s="1">
        <v>140.4</v>
      </c>
      <c r="M38" s="1">
        <v>101</v>
      </c>
      <c r="N38" s="1">
        <v>109.6</v>
      </c>
      <c r="O38" s="1">
        <v>185.6</v>
      </c>
      <c r="P38" s="1">
        <v>165.4</v>
      </c>
      <c r="Q38" s="1">
        <v>87.8</v>
      </c>
      <c r="T38" s="1">
        <v>0</v>
      </c>
      <c r="U38" s="1">
        <v>114.2</v>
      </c>
      <c r="V38" s="1">
        <v>117</v>
      </c>
      <c r="W38" s="1">
        <v>116.6</v>
      </c>
      <c r="X38" s="1">
        <v>115</v>
      </c>
      <c r="Y38" s="1">
        <v>113.2</v>
      </c>
      <c r="Z38" s="1">
        <v>188</v>
      </c>
      <c r="AA38" s="1">
        <v>162.4</v>
      </c>
      <c r="AB38" s="1">
        <v>158</v>
      </c>
      <c r="AC38" s="1">
        <v>195.6</v>
      </c>
      <c r="AD38" s="1">
        <v>196.2</v>
      </c>
      <c r="AE38" s="1">
        <v>161.80000000000001</v>
      </c>
      <c r="AH38" s="1">
        <v>0</v>
      </c>
      <c r="AI38" s="1">
        <v>31984.599999999984</v>
      </c>
      <c r="AJ38" s="1">
        <v>42967.199999999997</v>
      </c>
      <c r="AK38" s="1">
        <v>42069.799999999988</v>
      </c>
      <c r="AL38" s="1">
        <v>38860.799999999988</v>
      </c>
      <c r="AM38" s="1">
        <v>35930.400000000031</v>
      </c>
      <c r="AN38" s="1">
        <v>54817.200000000019</v>
      </c>
      <c r="AO38" s="1">
        <v>44565.4</v>
      </c>
      <c r="AP38" s="1">
        <v>52877.799999999967</v>
      </c>
      <c r="AQ38" s="1">
        <v>58554.999999999993</v>
      </c>
      <c r="AR38" s="1">
        <v>48118.799999999988</v>
      </c>
      <c r="AS38" s="1">
        <v>43502.799999999996</v>
      </c>
      <c r="AU38" s="16">
        <f t="shared" si="0"/>
        <v>41187.48333333333</v>
      </c>
      <c r="AV38" s="14">
        <f t="shared" si="1"/>
        <v>95.333333333333329</v>
      </c>
      <c r="AW38" s="14">
        <f t="shared" si="2"/>
        <v>136.5</v>
      </c>
      <c r="AX38" s="12">
        <f t="shared" si="3"/>
        <v>0.69841269841269837</v>
      </c>
      <c r="AY38" s="12">
        <f t="shared" si="4"/>
        <v>0.59215534328609987</v>
      </c>
      <c r="AZ38" s="12">
        <f t="shared" si="5"/>
        <v>0.41356881118394273</v>
      </c>
    </row>
    <row r="39" spans="1:52" s="1" customFormat="1">
      <c r="A39" s="1" t="s">
        <v>10</v>
      </c>
      <c r="B39" s="1" t="s">
        <v>5</v>
      </c>
      <c r="C39" s="1" t="s">
        <v>8</v>
      </c>
      <c r="F39" s="1">
        <v>0</v>
      </c>
      <c r="G39" s="1">
        <v>51.2</v>
      </c>
      <c r="H39" s="1">
        <v>72.8</v>
      </c>
      <c r="I39" s="1">
        <v>89.2</v>
      </c>
      <c r="J39" s="1">
        <v>66.400000000000006</v>
      </c>
      <c r="K39" s="1">
        <v>42</v>
      </c>
      <c r="L39" s="1">
        <v>136.4</v>
      </c>
      <c r="M39" s="1">
        <v>182</v>
      </c>
      <c r="N39" s="1">
        <v>205.2</v>
      </c>
      <c r="O39" s="1">
        <v>239.6</v>
      </c>
      <c r="P39" s="1">
        <v>221.6</v>
      </c>
      <c r="Q39" s="1">
        <v>116.4</v>
      </c>
      <c r="T39" s="1">
        <v>0</v>
      </c>
      <c r="U39" s="1">
        <v>114.4</v>
      </c>
      <c r="V39" s="1">
        <v>119.6</v>
      </c>
      <c r="W39" s="1">
        <v>115.6</v>
      </c>
      <c r="X39" s="1">
        <v>119.6</v>
      </c>
      <c r="Y39" s="1">
        <v>120.4</v>
      </c>
      <c r="Z39" s="1">
        <v>188</v>
      </c>
      <c r="AA39" s="1">
        <v>197.2</v>
      </c>
      <c r="AB39" s="1">
        <v>210.4</v>
      </c>
      <c r="AC39" s="1">
        <v>244.4</v>
      </c>
      <c r="AD39" s="1">
        <v>248</v>
      </c>
      <c r="AE39" s="1">
        <v>231.6</v>
      </c>
      <c r="AH39" s="1">
        <v>0</v>
      </c>
      <c r="AI39" s="1">
        <v>27585.199999999986</v>
      </c>
      <c r="AJ39" s="1">
        <v>39147.200000000026</v>
      </c>
      <c r="AK39" s="1">
        <v>35155.199999999997</v>
      </c>
      <c r="AL39" s="1">
        <v>38840.400000000009</v>
      </c>
      <c r="AM39" s="1">
        <v>31474.400000000023</v>
      </c>
      <c r="AN39" s="1">
        <v>66313.600000000079</v>
      </c>
      <c r="AO39" s="1">
        <v>59465.599999999977</v>
      </c>
      <c r="AP39" s="1">
        <v>47147.999999999971</v>
      </c>
      <c r="AQ39" s="1">
        <v>68098.000000000029</v>
      </c>
      <c r="AR39" s="1">
        <v>58707.999999999905</v>
      </c>
      <c r="AS39" s="1">
        <v>44713.99999999992</v>
      </c>
      <c r="AU39" s="16">
        <f t="shared" si="0"/>
        <v>43054.133333333324</v>
      </c>
      <c r="AV39" s="14">
        <f t="shared" si="1"/>
        <v>118.56666666666666</v>
      </c>
      <c r="AW39" s="14">
        <f t="shared" si="2"/>
        <v>159.1</v>
      </c>
      <c r="AX39" s="12">
        <f t="shared" si="3"/>
        <v>0.74523360569872199</v>
      </c>
      <c r="AY39" s="12">
        <f t="shared" si="4"/>
        <v>0.49769974204558343</v>
      </c>
      <c r="AZ39" s="12">
        <f t="shared" si="5"/>
        <v>0.37090257331995397</v>
      </c>
    </row>
    <row r="40" spans="1:52" s="1" customFormat="1">
      <c r="A40" s="1" t="s">
        <v>10</v>
      </c>
      <c r="B40" s="1" t="s">
        <v>5</v>
      </c>
      <c r="C40" s="1" t="s">
        <v>8</v>
      </c>
      <c r="F40" s="1">
        <v>0</v>
      </c>
      <c r="G40" s="1">
        <v>39.200000000000003</v>
      </c>
      <c r="H40" s="1">
        <v>38.700000000000003</v>
      </c>
      <c r="I40" s="1">
        <v>36.9</v>
      </c>
      <c r="J40" s="1">
        <v>43.6</v>
      </c>
      <c r="K40" s="1">
        <v>41.2</v>
      </c>
      <c r="L40" s="1">
        <v>62.3</v>
      </c>
      <c r="M40" s="1">
        <v>62.8</v>
      </c>
      <c r="N40" s="1">
        <v>43.7</v>
      </c>
      <c r="O40" s="1">
        <v>34.299999999999997</v>
      </c>
      <c r="P40" s="1">
        <v>33.299999999999997</v>
      </c>
      <c r="Q40" s="1">
        <v>77.8</v>
      </c>
      <c r="T40" s="1">
        <v>0</v>
      </c>
      <c r="U40" s="1">
        <v>59.6</v>
      </c>
      <c r="V40" s="1">
        <v>74.400000000000006</v>
      </c>
      <c r="W40" s="1">
        <v>65.099999999999994</v>
      </c>
      <c r="X40" s="1">
        <v>60.7</v>
      </c>
      <c r="Y40" s="1">
        <v>60.3</v>
      </c>
      <c r="Z40" s="1">
        <v>63.6</v>
      </c>
      <c r="AA40" s="1">
        <v>77.5</v>
      </c>
      <c r="AB40" s="1">
        <v>43.7</v>
      </c>
      <c r="AC40" s="1">
        <v>82.5</v>
      </c>
      <c r="AD40" s="1">
        <v>76.900000000000006</v>
      </c>
      <c r="AE40" s="1">
        <v>78.5</v>
      </c>
      <c r="AH40" s="1">
        <v>0</v>
      </c>
      <c r="AI40" s="1">
        <v>22808.100000000009</v>
      </c>
      <c r="AJ40" s="1">
        <v>34761.999999999949</v>
      </c>
      <c r="AK40" s="1">
        <v>30011.600000000028</v>
      </c>
      <c r="AL40" s="1">
        <v>32542.899999999987</v>
      </c>
      <c r="AM40" s="1">
        <v>32705.300000000036</v>
      </c>
      <c r="AN40" s="1">
        <v>35643.69999999999</v>
      </c>
      <c r="AO40" s="1">
        <v>36595.799999999988</v>
      </c>
      <c r="AP40" s="1">
        <v>28247.700000000026</v>
      </c>
      <c r="AQ40" s="1">
        <v>33884.200000000004</v>
      </c>
      <c r="AR40" s="1">
        <v>31102.39999999998</v>
      </c>
      <c r="AS40" s="1">
        <v>42207.299999999967</v>
      </c>
      <c r="AU40" s="16">
        <f t="shared" si="0"/>
        <v>30042.583333333332</v>
      </c>
      <c r="AV40" s="14">
        <f t="shared" si="1"/>
        <v>42.81666666666667</v>
      </c>
      <c r="AW40" s="14">
        <f t="shared" si="2"/>
        <v>61.900000000000006</v>
      </c>
      <c r="AX40" s="12">
        <f t="shared" si="3"/>
        <v>0.69170705438879909</v>
      </c>
      <c r="AY40" s="12">
        <f t="shared" si="4"/>
        <v>0.96169995407455966</v>
      </c>
      <c r="AZ40" s="12">
        <f t="shared" si="5"/>
        <v>0.66521464243875705</v>
      </c>
    </row>
    <row r="41" spans="1:52" s="1" customFormat="1">
      <c r="A41" s="1" t="s">
        <v>10</v>
      </c>
      <c r="B41" s="1" t="s">
        <v>5</v>
      </c>
      <c r="C41" s="1" t="s">
        <v>8</v>
      </c>
      <c r="F41" s="1">
        <v>0</v>
      </c>
      <c r="G41" s="1">
        <v>203.6</v>
      </c>
      <c r="H41" s="1">
        <v>250.8</v>
      </c>
      <c r="I41" s="1">
        <v>339.2</v>
      </c>
      <c r="J41" s="1">
        <v>279.2</v>
      </c>
      <c r="K41" s="1">
        <v>197.2</v>
      </c>
      <c r="L41" s="1">
        <v>268.39999999999998</v>
      </c>
      <c r="M41" s="1">
        <v>413.2</v>
      </c>
      <c r="N41" s="1">
        <v>447.6</v>
      </c>
      <c r="O41" s="1">
        <v>571.20000000000005</v>
      </c>
      <c r="P41" s="1">
        <v>442.4</v>
      </c>
      <c r="Q41" s="1">
        <v>412.8</v>
      </c>
      <c r="T41" s="1">
        <v>0</v>
      </c>
      <c r="U41" s="1">
        <v>364</v>
      </c>
      <c r="V41" s="1">
        <v>360.4</v>
      </c>
      <c r="W41" s="1">
        <v>364</v>
      </c>
      <c r="X41" s="1">
        <v>356.4</v>
      </c>
      <c r="Y41" s="1">
        <v>344.4</v>
      </c>
      <c r="Z41" s="1">
        <v>578.4</v>
      </c>
      <c r="AA41" s="1">
        <v>434.8</v>
      </c>
      <c r="AB41" s="1">
        <v>456.4</v>
      </c>
      <c r="AC41" s="1">
        <v>661.2</v>
      </c>
      <c r="AD41" s="1">
        <v>652.79999999999995</v>
      </c>
      <c r="AE41" s="1">
        <v>605.6</v>
      </c>
      <c r="AH41" s="1">
        <v>0</v>
      </c>
      <c r="AI41" s="1">
        <v>102983.1999999999</v>
      </c>
      <c r="AJ41" s="1">
        <v>149024.80000000016</v>
      </c>
      <c r="AK41" s="1">
        <v>138148.40000000017</v>
      </c>
      <c r="AL41" s="1">
        <v>146472.40000000005</v>
      </c>
      <c r="AM41" s="1">
        <v>133449.20000000004</v>
      </c>
      <c r="AN41" s="1">
        <v>219502.8</v>
      </c>
      <c r="AO41" s="1">
        <v>219981.19999999981</v>
      </c>
      <c r="AP41" s="1">
        <v>221193.60000000018</v>
      </c>
      <c r="AQ41" s="1">
        <v>224418.8</v>
      </c>
      <c r="AR41" s="1">
        <v>207610.39999999973</v>
      </c>
      <c r="AS41" s="1">
        <v>189156.79999999996</v>
      </c>
      <c r="AU41" s="16">
        <f t="shared" si="0"/>
        <v>162661.79999999999</v>
      </c>
      <c r="AV41" s="14">
        <f t="shared" si="1"/>
        <v>318.80000000000007</v>
      </c>
      <c r="AW41" s="14">
        <f t="shared" si="2"/>
        <v>431.53333333333347</v>
      </c>
      <c r="AX41" s="12">
        <f t="shared" si="3"/>
        <v>0.73876100726092997</v>
      </c>
      <c r="AY41" s="12">
        <f t="shared" si="4"/>
        <v>0.69933044558541879</v>
      </c>
      <c r="AZ41" s="12">
        <f t="shared" si="5"/>
        <v>0.51663806438891902</v>
      </c>
    </row>
    <row r="42" spans="1:52" s="1" customFormat="1">
      <c r="A42" s="1" t="s">
        <v>10</v>
      </c>
      <c r="B42" s="1" t="s">
        <v>5</v>
      </c>
      <c r="C42" s="1" t="s">
        <v>8</v>
      </c>
      <c r="F42" s="1">
        <v>0</v>
      </c>
      <c r="G42" s="1">
        <v>253.8</v>
      </c>
      <c r="H42" s="1">
        <v>287.10000000000002</v>
      </c>
      <c r="I42" s="1">
        <v>448.2</v>
      </c>
      <c r="J42" s="1">
        <v>391.8</v>
      </c>
      <c r="K42" s="1">
        <v>190.5</v>
      </c>
      <c r="L42" s="1">
        <v>534</v>
      </c>
      <c r="M42" s="1">
        <v>561</v>
      </c>
      <c r="N42" s="1">
        <v>723</v>
      </c>
      <c r="O42" s="1">
        <v>721.5</v>
      </c>
      <c r="P42" s="1">
        <v>732.6</v>
      </c>
      <c r="Q42" s="1">
        <v>569.4</v>
      </c>
      <c r="T42" s="1">
        <v>0</v>
      </c>
      <c r="U42" s="1">
        <v>441.9</v>
      </c>
      <c r="V42" s="1">
        <v>449.1</v>
      </c>
      <c r="W42" s="1">
        <v>471</v>
      </c>
      <c r="X42" s="1">
        <v>429.9</v>
      </c>
      <c r="Y42" s="1">
        <v>604.5</v>
      </c>
      <c r="Z42" s="1">
        <v>843.3</v>
      </c>
      <c r="AA42" s="1">
        <v>619.5</v>
      </c>
      <c r="AB42" s="1">
        <v>811.5</v>
      </c>
      <c r="AC42" s="1">
        <v>921.3</v>
      </c>
      <c r="AD42" s="1">
        <v>967.2</v>
      </c>
      <c r="AE42" s="1">
        <v>790.5</v>
      </c>
      <c r="AH42" s="1">
        <v>0</v>
      </c>
      <c r="AI42" s="1">
        <v>92823.299999999959</v>
      </c>
      <c r="AJ42" s="1">
        <v>186651.59999999995</v>
      </c>
      <c r="AK42" s="1">
        <v>171269.39999999994</v>
      </c>
      <c r="AL42" s="1">
        <v>169607.39999999994</v>
      </c>
      <c r="AM42" s="1">
        <v>145172.10000000009</v>
      </c>
      <c r="AN42" s="1">
        <v>309277.49999999971</v>
      </c>
      <c r="AO42" s="1">
        <v>247661.10000000047</v>
      </c>
      <c r="AP42" s="1">
        <v>284800.20000000013</v>
      </c>
      <c r="AQ42" s="1">
        <v>316946.69999999966</v>
      </c>
      <c r="AR42" s="1">
        <v>265055.40000000026</v>
      </c>
      <c r="AS42" s="1">
        <v>198294.9</v>
      </c>
      <c r="AU42" s="16">
        <f t="shared" si="0"/>
        <v>198963.30000000002</v>
      </c>
      <c r="AV42" s="14">
        <f t="shared" si="1"/>
        <v>451.07499999999999</v>
      </c>
      <c r="AW42" s="14">
        <f t="shared" si="2"/>
        <v>612.47500000000002</v>
      </c>
      <c r="AX42" s="12">
        <f t="shared" si="3"/>
        <v>0.73647903996081465</v>
      </c>
      <c r="AY42" s="12">
        <f t="shared" si="4"/>
        <v>0.60455997660559435</v>
      </c>
      <c r="AZ42" s="12">
        <f t="shared" si="5"/>
        <v>0.44524575116922072</v>
      </c>
    </row>
    <row r="43" spans="1:52" s="1" customFormat="1">
      <c r="A43" s="1" t="s">
        <v>10</v>
      </c>
      <c r="B43" s="1" t="s">
        <v>5</v>
      </c>
      <c r="C43" s="1" t="s">
        <v>8</v>
      </c>
      <c r="E43" s="1">
        <v>1.44</v>
      </c>
      <c r="F43" s="1">
        <v>66.239999999999995</v>
      </c>
      <c r="G43" s="1">
        <v>26.16</v>
      </c>
      <c r="H43" s="1">
        <v>133.32</v>
      </c>
      <c r="I43" s="1">
        <v>63.24</v>
      </c>
      <c r="J43" s="1" t="s">
        <v>7</v>
      </c>
      <c r="K43" s="1">
        <v>21.36</v>
      </c>
      <c r="L43" s="1">
        <v>6.24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S43" s="1">
        <v>153.24</v>
      </c>
      <c r="T43" s="1">
        <v>69</v>
      </c>
      <c r="U43" s="1">
        <v>84.12</v>
      </c>
      <c r="V43" s="1">
        <v>133.32</v>
      </c>
      <c r="W43" s="1">
        <v>73.319999999999993</v>
      </c>
      <c r="X43" s="1">
        <v>33.840000000000003</v>
      </c>
      <c r="Y43" s="1">
        <v>47.28</v>
      </c>
      <c r="Z43" s="1">
        <v>126.48</v>
      </c>
      <c r="AA43" s="1">
        <v>98.16</v>
      </c>
      <c r="AB43" s="1">
        <v>0</v>
      </c>
      <c r="AC43" s="1">
        <v>0</v>
      </c>
      <c r="AD43" s="1">
        <v>0</v>
      </c>
      <c r="AE43" s="1">
        <v>0</v>
      </c>
      <c r="AG43" s="1">
        <v>11790.720000000001</v>
      </c>
      <c r="AH43" s="1">
        <v>16348.319999999991</v>
      </c>
      <c r="AI43" s="1">
        <v>19176.119999999959</v>
      </c>
      <c r="AJ43" s="1">
        <v>27998.399999999954</v>
      </c>
      <c r="AK43" s="1">
        <v>13759.320000000022</v>
      </c>
      <c r="AL43" s="1">
        <v>1738.2</v>
      </c>
      <c r="AM43" s="1">
        <v>8367.8400000000402</v>
      </c>
      <c r="AN43" s="1">
        <v>18925.919999999991</v>
      </c>
      <c r="AO43" s="1">
        <v>2999.5200000000009</v>
      </c>
      <c r="AP43" s="1">
        <v>0</v>
      </c>
      <c r="AQ43" s="1">
        <v>0</v>
      </c>
      <c r="AR43" s="1">
        <v>0</v>
      </c>
      <c r="AS43" s="1">
        <v>0</v>
      </c>
      <c r="AU43" s="16">
        <f t="shared" si="0"/>
        <v>9109.4699999999975</v>
      </c>
      <c r="AV43" s="14">
        <f t="shared" si="1"/>
        <v>28.778181818181817</v>
      </c>
      <c r="AW43" s="14">
        <f t="shared" si="2"/>
        <v>55.46</v>
      </c>
      <c r="AX43" s="12">
        <f t="shared" si="3"/>
        <v>0.51889978034947382</v>
      </c>
      <c r="AY43" s="12">
        <f t="shared" si="4"/>
        <v>0.43385532529793963</v>
      </c>
      <c r="AZ43" s="12">
        <f t="shared" si="5"/>
        <v>0.22512743300055038</v>
      </c>
    </row>
    <row r="44" spans="1:52" s="1" customFormat="1">
      <c r="A44" s="1" t="s">
        <v>10</v>
      </c>
      <c r="B44" s="1" t="s">
        <v>5</v>
      </c>
      <c r="C44" s="1" t="s">
        <v>8</v>
      </c>
      <c r="F44" s="1">
        <v>160.96</v>
      </c>
      <c r="G44" s="1">
        <v>121.44</v>
      </c>
      <c r="H44" s="1">
        <v>164.32</v>
      </c>
      <c r="I44" s="1">
        <v>168.32</v>
      </c>
      <c r="J44" s="1">
        <v>145.76</v>
      </c>
      <c r="K44" s="1">
        <v>83.04</v>
      </c>
      <c r="L44" s="1">
        <v>141.91999999999999</v>
      </c>
      <c r="M44" s="1">
        <v>141.12</v>
      </c>
      <c r="N44" s="1">
        <v>222.88</v>
      </c>
      <c r="O44" s="1">
        <v>221.6</v>
      </c>
      <c r="P44" s="1">
        <v>159.52000000000001</v>
      </c>
      <c r="Q44" s="1">
        <v>188.64</v>
      </c>
      <c r="S44" s="1">
        <v>164.16</v>
      </c>
      <c r="T44" s="1">
        <v>174.08</v>
      </c>
      <c r="U44" s="1">
        <v>174.72</v>
      </c>
      <c r="V44" s="1">
        <v>184</v>
      </c>
      <c r="W44" s="1">
        <v>180.32</v>
      </c>
      <c r="X44" s="1">
        <v>166.88</v>
      </c>
      <c r="Y44" s="1">
        <v>159.84</v>
      </c>
      <c r="Z44" s="1">
        <v>279.36</v>
      </c>
      <c r="AA44" s="1">
        <v>236.96</v>
      </c>
      <c r="AB44" s="1">
        <v>241.28</v>
      </c>
      <c r="AC44" s="1">
        <v>230.4</v>
      </c>
      <c r="AD44" s="1">
        <v>249.6</v>
      </c>
      <c r="AE44" s="1">
        <v>237.44</v>
      </c>
      <c r="AG44" s="1">
        <v>11634.399999999996</v>
      </c>
      <c r="AH44" s="1">
        <v>51007.360000000015</v>
      </c>
      <c r="AI44" s="1">
        <v>53762.559999999983</v>
      </c>
      <c r="AJ44" s="1">
        <v>59454.719999999972</v>
      </c>
      <c r="AK44" s="1">
        <v>51452.160000000011</v>
      </c>
      <c r="AL44" s="1">
        <v>53721.920000000056</v>
      </c>
      <c r="AM44" s="1">
        <v>46368.319999999978</v>
      </c>
      <c r="AN44" s="1">
        <v>75811.679999999993</v>
      </c>
      <c r="AO44" s="1">
        <v>74897.280000000057</v>
      </c>
      <c r="AP44" s="1">
        <v>75300.160000000134</v>
      </c>
      <c r="AQ44" s="1">
        <v>75516.639999999985</v>
      </c>
      <c r="AR44" s="1">
        <v>62189.759999999987</v>
      </c>
      <c r="AS44" s="1">
        <v>58882.880000000005</v>
      </c>
      <c r="AU44" s="16">
        <f t="shared" si="0"/>
        <v>61530.45333333336</v>
      </c>
      <c r="AV44" s="14">
        <f t="shared" si="1"/>
        <v>159.95999999999995</v>
      </c>
      <c r="AW44" s="14">
        <f t="shared" si="2"/>
        <v>209.57333333333335</v>
      </c>
      <c r="AX44" s="12">
        <f t="shared" si="3"/>
        <v>0.76326504644356763</v>
      </c>
      <c r="AY44" s="12">
        <f t="shared" si="4"/>
        <v>0.52722244888707603</v>
      </c>
      <c r="AZ44" s="12">
        <f t="shared" si="5"/>
        <v>0.4024104669358855</v>
      </c>
    </row>
    <row r="45" spans="1:52" s="1" customFormat="1">
      <c r="A45" s="1" t="s">
        <v>10</v>
      </c>
      <c r="B45" s="1" t="s">
        <v>5</v>
      </c>
      <c r="C45" s="1" t="s">
        <v>8</v>
      </c>
      <c r="E45" s="1">
        <v>59.52</v>
      </c>
      <c r="F45" s="1">
        <v>97.92</v>
      </c>
      <c r="G45" s="1">
        <v>58.32</v>
      </c>
      <c r="H45" s="1">
        <v>70.319999999999993</v>
      </c>
      <c r="I45" s="1">
        <v>97.2</v>
      </c>
      <c r="J45" s="1">
        <v>93.6</v>
      </c>
      <c r="K45" s="1">
        <v>51.84</v>
      </c>
      <c r="L45" s="1">
        <v>75.84</v>
      </c>
      <c r="M45" s="1">
        <v>102.24</v>
      </c>
      <c r="N45" s="1">
        <v>86.16</v>
      </c>
      <c r="O45" s="1">
        <v>99.36</v>
      </c>
      <c r="P45" s="1">
        <v>98.88</v>
      </c>
      <c r="Q45" s="1">
        <v>66.959999999999994</v>
      </c>
      <c r="S45" s="1">
        <v>135.84</v>
      </c>
      <c r="T45" s="1">
        <v>116.64</v>
      </c>
      <c r="U45" s="1">
        <v>115.44</v>
      </c>
      <c r="V45" s="1">
        <v>135.6</v>
      </c>
      <c r="W45" s="1">
        <v>123.6</v>
      </c>
      <c r="X45" s="1">
        <v>137.04</v>
      </c>
      <c r="Y45" s="1">
        <v>139.68</v>
      </c>
      <c r="Z45" s="1">
        <v>166.56</v>
      </c>
      <c r="AA45" s="1">
        <v>159.6</v>
      </c>
      <c r="AB45" s="1">
        <v>132.24</v>
      </c>
      <c r="AC45" s="1">
        <v>172.56</v>
      </c>
      <c r="AD45" s="1">
        <v>172.8</v>
      </c>
      <c r="AE45" s="1">
        <v>160.56</v>
      </c>
      <c r="AG45" s="1">
        <v>41276.880000000056</v>
      </c>
      <c r="AH45" s="1">
        <v>37506.479999999967</v>
      </c>
      <c r="AI45" s="1">
        <v>36612.720000000001</v>
      </c>
      <c r="AJ45" s="1">
        <v>39837.359999999971</v>
      </c>
      <c r="AK45" s="1">
        <v>36343.200000000019</v>
      </c>
      <c r="AL45" s="1">
        <v>38382.479999999996</v>
      </c>
      <c r="AM45" s="1">
        <v>35325.360000000001</v>
      </c>
      <c r="AN45" s="1">
        <v>47663.279999999962</v>
      </c>
      <c r="AO45" s="1">
        <v>35078.159999999989</v>
      </c>
      <c r="AP45" s="1">
        <v>37347.840000000033</v>
      </c>
      <c r="AQ45" s="1">
        <v>49060.319999999971</v>
      </c>
      <c r="AR45" s="1">
        <v>46299.120000000046</v>
      </c>
      <c r="AS45" s="1">
        <v>42375.84000000004</v>
      </c>
      <c r="AU45" s="16">
        <f t="shared" si="0"/>
        <v>40152.679999999993</v>
      </c>
      <c r="AV45" s="14">
        <f t="shared" si="1"/>
        <v>83.220000000000013</v>
      </c>
      <c r="AW45" s="14">
        <f t="shared" si="2"/>
        <v>144.35999999999999</v>
      </c>
      <c r="AX45" s="12">
        <f t="shared" si="3"/>
        <v>0.57647547797173748</v>
      </c>
      <c r="AY45" s="12">
        <f t="shared" si="4"/>
        <v>0.66130529625553891</v>
      </c>
      <c r="AZ45" s="12">
        <f t="shared" si="5"/>
        <v>0.38122628674415326</v>
      </c>
    </row>
    <row r="46" spans="1:52" s="1" customFormat="1">
      <c r="A46" s="1" t="s">
        <v>10</v>
      </c>
      <c r="B46" s="1" t="s">
        <v>5</v>
      </c>
      <c r="C46" s="1" t="s">
        <v>8</v>
      </c>
      <c r="F46" s="1">
        <v>0</v>
      </c>
      <c r="G46" s="1">
        <v>49.28</v>
      </c>
      <c r="H46" s="1">
        <v>68.48</v>
      </c>
      <c r="I46" s="1">
        <v>87.68</v>
      </c>
      <c r="J46" s="1">
        <v>62.72</v>
      </c>
      <c r="K46" s="1">
        <v>47.68</v>
      </c>
      <c r="L46" s="1">
        <v>153.91999999999999</v>
      </c>
      <c r="M46" s="1">
        <v>48.16</v>
      </c>
      <c r="N46" s="1">
        <v>40</v>
      </c>
      <c r="O46" s="1">
        <v>210.24</v>
      </c>
      <c r="P46" s="1">
        <v>173.92</v>
      </c>
      <c r="Q46" s="1">
        <v>101.28</v>
      </c>
      <c r="T46" s="1">
        <v>0</v>
      </c>
      <c r="U46" s="1">
        <v>111.36</v>
      </c>
      <c r="V46" s="1">
        <v>112.32</v>
      </c>
      <c r="W46" s="1">
        <v>115.84</v>
      </c>
      <c r="X46" s="1">
        <v>121.44</v>
      </c>
      <c r="Y46" s="1">
        <v>157.44</v>
      </c>
      <c r="Z46" s="1">
        <v>205.12</v>
      </c>
      <c r="AA46" s="1">
        <v>159.84</v>
      </c>
      <c r="AB46" s="1">
        <v>163.36000000000001</v>
      </c>
      <c r="AC46" s="1">
        <v>211.84</v>
      </c>
      <c r="AD46" s="1">
        <v>206.24</v>
      </c>
      <c r="AE46" s="1">
        <v>187.04</v>
      </c>
      <c r="AH46" s="1">
        <v>0</v>
      </c>
      <c r="AI46" s="1">
        <v>28356.319999999912</v>
      </c>
      <c r="AJ46" s="1">
        <v>38356.960000000028</v>
      </c>
      <c r="AK46" s="1">
        <v>35888.800000000003</v>
      </c>
      <c r="AL46" s="1">
        <v>38659.679999999949</v>
      </c>
      <c r="AM46" s="1">
        <v>32071.039999999903</v>
      </c>
      <c r="AN46" s="1">
        <v>66594.240000000005</v>
      </c>
      <c r="AO46" s="1">
        <v>34579.840000000026</v>
      </c>
      <c r="AP46" s="1">
        <v>38217.920000000027</v>
      </c>
      <c r="AQ46" s="1">
        <v>62067.039999999986</v>
      </c>
      <c r="AR46" s="1">
        <v>56220.960000000028</v>
      </c>
      <c r="AS46" s="1">
        <v>45535.040000000015</v>
      </c>
      <c r="AU46" s="16">
        <f t="shared" si="0"/>
        <v>39712.319999999992</v>
      </c>
      <c r="AV46" s="14">
        <f t="shared" si="1"/>
        <v>86.946666666666658</v>
      </c>
      <c r="AW46" s="14">
        <f t="shared" si="2"/>
        <v>145.98666666666665</v>
      </c>
      <c r="AX46" s="12">
        <f t="shared" si="3"/>
        <v>0.59557950497762358</v>
      </c>
      <c r="AY46" s="12">
        <f t="shared" si="4"/>
        <v>0.62601897513297122</v>
      </c>
      <c r="AZ46" s="12">
        <f t="shared" si="5"/>
        <v>0.37284407131629421</v>
      </c>
    </row>
    <row r="47" spans="1:52" s="1" customFormat="1">
      <c r="A47" s="1" t="s">
        <v>10</v>
      </c>
      <c r="B47" s="1" t="s">
        <v>5</v>
      </c>
      <c r="C47" s="1" t="s">
        <v>8</v>
      </c>
      <c r="F47" s="1">
        <v>92.6</v>
      </c>
      <c r="G47" s="1">
        <v>49.2</v>
      </c>
      <c r="H47" s="1">
        <v>58.6</v>
      </c>
      <c r="I47" s="1">
        <v>94.6</v>
      </c>
      <c r="J47" s="1">
        <v>79.400000000000006</v>
      </c>
      <c r="K47" s="1">
        <v>41.6</v>
      </c>
      <c r="L47" s="1">
        <v>151.19999999999999</v>
      </c>
      <c r="M47" s="1">
        <v>150.80000000000001</v>
      </c>
      <c r="N47" s="1">
        <v>121.4</v>
      </c>
      <c r="O47" s="1">
        <v>198.4</v>
      </c>
      <c r="P47" s="1">
        <v>198.8</v>
      </c>
      <c r="Q47" s="1">
        <v>146.19999999999999</v>
      </c>
      <c r="S47" s="1">
        <v>172</v>
      </c>
      <c r="T47" s="1">
        <v>109.2</v>
      </c>
      <c r="U47" s="1">
        <v>112</v>
      </c>
      <c r="V47" s="1">
        <v>112.6</v>
      </c>
      <c r="W47" s="1">
        <v>116.2</v>
      </c>
      <c r="X47" s="1">
        <v>112.8</v>
      </c>
      <c r="Y47" s="1">
        <v>151.19999999999999</v>
      </c>
      <c r="Z47" s="1">
        <v>202</v>
      </c>
      <c r="AA47" s="1">
        <v>162.19999999999999</v>
      </c>
      <c r="AB47" s="1">
        <v>176.2</v>
      </c>
      <c r="AC47" s="1">
        <v>224.2</v>
      </c>
      <c r="AD47" s="1">
        <v>226.2</v>
      </c>
      <c r="AE47" s="1">
        <v>194.4</v>
      </c>
      <c r="AG47" s="1">
        <v>19737.799999999985</v>
      </c>
      <c r="AH47" s="1">
        <v>31865.200000000015</v>
      </c>
      <c r="AI47" s="1">
        <v>31620.800000000007</v>
      </c>
      <c r="AJ47" s="1">
        <v>34747.399999999994</v>
      </c>
      <c r="AK47" s="1">
        <v>31110.000000000015</v>
      </c>
      <c r="AL47" s="1">
        <v>34928.19999999999</v>
      </c>
      <c r="AM47" s="1">
        <v>27351.799999999977</v>
      </c>
      <c r="AN47" s="1">
        <v>59893.600000000086</v>
      </c>
      <c r="AO47" s="1">
        <v>43793.799999999967</v>
      </c>
      <c r="AP47" s="1">
        <v>55155.199999999997</v>
      </c>
      <c r="AQ47" s="1">
        <v>72115.599999999991</v>
      </c>
      <c r="AR47" s="1">
        <v>65450.000000000051</v>
      </c>
      <c r="AS47" s="1">
        <v>45555.199999999983</v>
      </c>
      <c r="AU47" s="16">
        <f t="shared" si="0"/>
        <v>44465.56666666668</v>
      </c>
      <c r="AV47" s="14">
        <f t="shared" si="1"/>
        <v>115.23333333333333</v>
      </c>
      <c r="AW47" s="14">
        <f t="shared" si="2"/>
        <v>158.26666666666668</v>
      </c>
      <c r="AX47" s="12">
        <f t="shared" si="3"/>
        <v>0.72809604043807918</v>
      </c>
      <c r="AY47" s="12">
        <f t="shared" si="4"/>
        <v>0.52888455092388209</v>
      </c>
      <c r="AZ47" s="12">
        <f t="shared" si="5"/>
        <v>0.38507874737655018</v>
      </c>
    </row>
    <row r="48" spans="1:52" s="1" customFormat="1">
      <c r="A48" s="1" t="s">
        <v>10</v>
      </c>
      <c r="B48" s="1" t="s">
        <v>5</v>
      </c>
      <c r="C48" s="1" t="s">
        <v>8</v>
      </c>
      <c r="E48" s="1">
        <v>535.6</v>
      </c>
      <c r="F48" s="1">
        <v>369.2</v>
      </c>
      <c r="G48" s="1">
        <v>261.2</v>
      </c>
      <c r="H48" s="1">
        <v>341.6</v>
      </c>
      <c r="I48" s="1">
        <v>452.8</v>
      </c>
      <c r="J48" s="1">
        <v>411.6</v>
      </c>
      <c r="K48" s="1">
        <v>282.8</v>
      </c>
      <c r="L48" s="1">
        <v>658.4</v>
      </c>
      <c r="M48" s="1">
        <v>545.6</v>
      </c>
      <c r="N48" s="1">
        <v>724.4</v>
      </c>
      <c r="O48" s="1">
        <v>787.2</v>
      </c>
      <c r="P48" s="1">
        <v>659.2</v>
      </c>
      <c r="Q48" s="1">
        <v>621.20000000000005</v>
      </c>
      <c r="S48" s="1">
        <v>656</v>
      </c>
      <c r="T48" s="1">
        <v>472.8</v>
      </c>
      <c r="U48" s="1">
        <v>465.2</v>
      </c>
      <c r="V48" s="1">
        <v>468.4</v>
      </c>
      <c r="W48" s="1">
        <v>481.6</v>
      </c>
      <c r="X48" s="1">
        <v>468.4</v>
      </c>
      <c r="Y48" s="1">
        <v>535.6</v>
      </c>
      <c r="Z48" s="1">
        <v>791.2</v>
      </c>
      <c r="AA48" s="1">
        <v>792</v>
      </c>
      <c r="AB48" s="1">
        <v>856.8</v>
      </c>
      <c r="AC48" s="1">
        <v>838</v>
      </c>
      <c r="AD48" s="1">
        <v>760.8</v>
      </c>
      <c r="AE48" s="1">
        <v>716</v>
      </c>
      <c r="AG48" s="1">
        <v>251800.40000000011</v>
      </c>
      <c r="AH48" s="1">
        <v>196190.79999999981</v>
      </c>
      <c r="AI48" s="1">
        <v>200089.20000000016</v>
      </c>
      <c r="AJ48" s="1">
        <v>219257.99999999974</v>
      </c>
      <c r="AK48" s="1">
        <v>202852.80000000025</v>
      </c>
      <c r="AL48" s="1">
        <v>214581.19999999995</v>
      </c>
      <c r="AM48" s="1">
        <v>193645.99999999971</v>
      </c>
      <c r="AN48" s="1">
        <v>274534.40000000014</v>
      </c>
      <c r="AO48" s="1">
        <v>262050.39999999994</v>
      </c>
      <c r="AP48" s="1">
        <v>315071.99999999971</v>
      </c>
      <c r="AQ48" s="1">
        <v>315177.2</v>
      </c>
      <c r="AR48" s="1">
        <v>262960.4000000002</v>
      </c>
      <c r="AS48" s="1">
        <v>226572.4000000002</v>
      </c>
      <c r="AU48" s="16">
        <f t="shared" si="0"/>
        <v>240248.73333333337</v>
      </c>
      <c r="AV48" s="14">
        <f t="shared" si="1"/>
        <v>509.59999999999997</v>
      </c>
      <c r="AW48" s="14">
        <f t="shared" si="2"/>
        <v>637.23333333333335</v>
      </c>
      <c r="AX48" s="12">
        <f t="shared" si="3"/>
        <v>0.79970706700842176</v>
      </c>
      <c r="AY48" s="12">
        <f t="shared" si="4"/>
        <v>0.64617010560972044</v>
      </c>
      <c r="AZ48" s="12">
        <f t="shared" si="5"/>
        <v>0.51674679994567174</v>
      </c>
    </row>
    <row r="49" spans="1:52" s="1" customFormat="1">
      <c r="A49" s="1" t="s">
        <v>10</v>
      </c>
      <c r="B49" s="1" t="s">
        <v>5</v>
      </c>
      <c r="C49" s="1" t="s">
        <v>8</v>
      </c>
      <c r="E49" s="1">
        <v>30.2</v>
      </c>
      <c r="F49" s="1">
        <v>27.2</v>
      </c>
      <c r="G49" s="1">
        <v>25</v>
      </c>
      <c r="H49" s="1">
        <v>22.8</v>
      </c>
      <c r="I49" s="1">
        <v>29.6</v>
      </c>
      <c r="J49" s="1">
        <v>40</v>
      </c>
      <c r="K49" s="1">
        <v>31.6</v>
      </c>
      <c r="L49" s="1">
        <v>31.8</v>
      </c>
      <c r="M49" s="1">
        <v>20.2</v>
      </c>
      <c r="N49" s="1">
        <v>57</v>
      </c>
      <c r="O49" s="1">
        <v>50</v>
      </c>
      <c r="P49" s="1">
        <v>53.6</v>
      </c>
      <c r="Q49" s="1">
        <v>40.200000000000003</v>
      </c>
      <c r="S49" s="1">
        <v>53.2</v>
      </c>
      <c r="T49" s="1">
        <v>43.2</v>
      </c>
      <c r="U49" s="1">
        <v>43.4</v>
      </c>
      <c r="V49" s="1">
        <v>44.2</v>
      </c>
      <c r="W49" s="1">
        <v>49.2</v>
      </c>
      <c r="X49" s="1">
        <v>54.4</v>
      </c>
      <c r="Y49" s="1">
        <v>52.6</v>
      </c>
      <c r="Z49" s="1">
        <v>63.8</v>
      </c>
      <c r="AA49" s="1">
        <v>61.2</v>
      </c>
      <c r="AB49" s="1">
        <v>61</v>
      </c>
      <c r="AC49" s="1">
        <v>52.4</v>
      </c>
      <c r="AD49" s="1">
        <v>55.8</v>
      </c>
      <c r="AE49" s="1">
        <v>41.8</v>
      </c>
      <c r="AG49" s="1">
        <v>25586.199999999946</v>
      </c>
      <c r="AH49" s="1">
        <v>21029.99999999996</v>
      </c>
      <c r="AI49" s="1">
        <v>19877.000000000029</v>
      </c>
      <c r="AJ49" s="1">
        <v>21775.799999999937</v>
      </c>
      <c r="AK49" s="1">
        <v>22588.199999999983</v>
      </c>
      <c r="AL49" s="1">
        <v>29892.999999999993</v>
      </c>
      <c r="AM49" s="1">
        <v>23284.399999999972</v>
      </c>
      <c r="AN49" s="1">
        <v>30166.400000000045</v>
      </c>
      <c r="AO49" s="1">
        <v>24920.000000000044</v>
      </c>
      <c r="AP49" s="1">
        <v>27522.599999999951</v>
      </c>
      <c r="AQ49" s="1">
        <v>28696.400000000041</v>
      </c>
      <c r="AR49" s="1">
        <v>31196.600000000006</v>
      </c>
      <c r="AS49" s="1">
        <v>28693.800000000047</v>
      </c>
      <c r="AU49" s="16">
        <f t="shared" si="0"/>
        <v>25803.683333333338</v>
      </c>
      <c r="AV49" s="14">
        <f t="shared" si="1"/>
        <v>35.75</v>
      </c>
      <c r="AW49" s="14">
        <f t="shared" si="2"/>
        <v>51.916666666666657</v>
      </c>
      <c r="AX49" s="12">
        <f t="shared" si="3"/>
        <v>0.68860353130016061</v>
      </c>
      <c r="AY49" s="12">
        <f t="shared" si="4"/>
        <v>0.98928365129023055</v>
      </c>
      <c r="AZ49" s="12">
        <f t="shared" si="5"/>
        <v>0.68122421573596947</v>
      </c>
    </row>
    <row r="50" spans="1:52" s="1" customFormat="1">
      <c r="A50" s="1" t="s">
        <v>10</v>
      </c>
      <c r="B50" s="1" t="s">
        <v>5</v>
      </c>
      <c r="C50" s="1" t="s">
        <v>8</v>
      </c>
      <c r="F50" s="1">
        <v>0</v>
      </c>
      <c r="G50" s="1">
        <v>13.2</v>
      </c>
      <c r="H50" s="1">
        <v>36.840000000000003</v>
      </c>
      <c r="I50" s="1">
        <v>23.88</v>
      </c>
      <c r="J50" s="1">
        <v>25.32</v>
      </c>
      <c r="K50" s="1">
        <v>20.52</v>
      </c>
      <c r="L50" s="1">
        <v>68.400000000000006</v>
      </c>
      <c r="M50" s="1">
        <v>77.16</v>
      </c>
      <c r="N50" s="1">
        <v>57.96</v>
      </c>
      <c r="O50" s="1">
        <v>60.6</v>
      </c>
      <c r="P50" s="1">
        <v>69.84</v>
      </c>
      <c r="Q50" s="1">
        <v>58.56</v>
      </c>
      <c r="T50" s="1">
        <v>0</v>
      </c>
      <c r="U50" s="1">
        <v>33.72</v>
      </c>
      <c r="V50" s="1">
        <v>41.16</v>
      </c>
      <c r="W50" s="1">
        <v>39.36</v>
      </c>
      <c r="X50" s="1">
        <v>35.28</v>
      </c>
      <c r="Y50" s="1">
        <v>46.2</v>
      </c>
      <c r="Z50" s="1">
        <v>68.64</v>
      </c>
      <c r="AA50" s="1">
        <v>77.64</v>
      </c>
      <c r="AB50" s="1">
        <v>75.599999999999994</v>
      </c>
      <c r="AC50" s="1">
        <v>80.52</v>
      </c>
      <c r="AD50" s="1">
        <v>78.599999999999994</v>
      </c>
      <c r="AE50" s="1">
        <v>68.040000000000006</v>
      </c>
      <c r="AH50" s="1">
        <v>0</v>
      </c>
      <c r="AI50" s="1">
        <v>4428.9600000000028</v>
      </c>
      <c r="AJ50" s="1">
        <v>13356.360000000011</v>
      </c>
      <c r="AK50" s="1">
        <v>12075.480000000003</v>
      </c>
      <c r="AL50" s="1">
        <v>12968.400000000005</v>
      </c>
      <c r="AM50" s="1">
        <v>11349.119999999999</v>
      </c>
      <c r="AN50" s="1">
        <v>18593.639999999989</v>
      </c>
      <c r="AO50" s="1">
        <v>22922.160000000011</v>
      </c>
      <c r="AP50" s="1">
        <v>22576.200000000037</v>
      </c>
      <c r="AQ50" s="1">
        <v>23021.759999999977</v>
      </c>
      <c r="AR50" s="1">
        <v>20274.960000000017</v>
      </c>
      <c r="AS50" s="1">
        <v>16651.919999999987</v>
      </c>
      <c r="AU50" s="16">
        <f t="shared" si="0"/>
        <v>14851.580000000004</v>
      </c>
      <c r="AV50" s="14">
        <f t="shared" si="1"/>
        <v>42.69</v>
      </c>
      <c r="AW50" s="14">
        <f t="shared" si="2"/>
        <v>53.72999999999999</v>
      </c>
      <c r="AX50" s="12">
        <f t="shared" si="3"/>
        <v>0.79452819653824691</v>
      </c>
      <c r="AY50" s="12">
        <f t="shared" si="4"/>
        <v>0.47682792202455088</v>
      </c>
      <c r="AZ50" s="12">
        <f t="shared" si="5"/>
        <v>0.37885322894524626</v>
      </c>
    </row>
    <row r="51" spans="1:52" s="1" customFormat="1">
      <c r="A51" s="1" t="s">
        <v>10</v>
      </c>
      <c r="B51" s="1" t="s">
        <v>5</v>
      </c>
      <c r="C51" s="1" t="s">
        <v>8</v>
      </c>
      <c r="E51" s="1">
        <v>139.52000000000001</v>
      </c>
      <c r="F51" s="1">
        <v>98.08</v>
      </c>
      <c r="G51" s="1">
        <v>57.44</v>
      </c>
      <c r="H51" s="1">
        <v>107.52</v>
      </c>
      <c r="I51" s="1">
        <v>110.08</v>
      </c>
      <c r="J51" s="1">
        <v>83.68</v>
      </c>
      <c r="K51" s="1">
        <v>51.52</v>
      </c>
      <c r="L51" s="1">
        <v>147.36000000000001</v>
      </c>
      <c r="M51" s="1">
        <v>126.56</v>
      </c>
      <c r="N51" s="1">
        <v>127.52</v>
      </c>
      <c r="O51" s="1">
        <v>177.6</v>
      </c>
      <c r="P51" s="1">
        <v>168.64</v>
      </c>
      <c r="Q51" s="1">
        <v>114.72</v>
      </c>
      <c r="S51" s="1">
        <v>153.91999999999999</v>
      </c>
      <c r="T51" s="1">
        <v>112.64</v>
      </c>
      <c r="U51" s="1">
        <v>114.56</v>
      </c>
      <c r="V51" s="1">
        <v>115.2</v>
      </c>
      <c r="W51" s="1">
        <v>113.28</v>
      </c>
      <c r="X51" s="1">
        <v>110.24</v>
      </c>
      <c r="Y51" s="1">
        <v>110.56</v>
      </c>
      <c r="Z51" s="1">
        <v>177.6</v>
      </c>
      <c r="AA51" s="1">
        <v>149.91999999999999</v>
      </c>
      <c r="AB51" s="1">
        <v>141.44</v>
      </c>
      <c r="AC51" s="1">
        <v>190.88</v>
      </c>
      <c r="AD51" s="1">
        <v>186.72</v>
      </c>
      <c r="AE51" s="1">
        <v>170.4</v>
      </c>
      <c r="AG51" s="1">
        <v>53709.440000000046</v>
      </c>
      <c r="AH51" s="1">
        <v>41912.799999999974</v>
      </c>
      <c r="AI51" s="1">
        <v>40684.480000000047</v>
      </c>
      <c r="AJ51" s="1">
        <v>44615.51999999996</v>
      </c>
      <c r="AK51" s="1">
        <v>40977.119999999988</v>
      </c>
      <c r="AL51" s="1">
        <v>43761.440000000039</v>
      </c>
      <c r="AM51" s="1">
        <v>38078.400000000001</v>
      </c>
      <c r="AN51" s="1">
        <v>66115.200000000026</v>
      </c>
      <c r="AO51" s="1">
        <v>55718.559999999983</v>
      </c>
      <c r="AP51" s="1">
        <v>58317.760000000038</v>
      </c>
      <c r="AQ51" s="1">
        <v>67477.920000000086</v>
      </c>
      <c r="AR51" s="1">
        <v>61280.319999999978</v>
      </c>
      <c r="AS51" s="1">
        <v>51387.359999999979</v>
      </c>
      <c r="AU51" s="16">
        <f t="shared" si="0"/>
        <v>50860.573333333341</v>
      </c>
      <c r="AV51" s="14">
        <f t="shared" si="1"/>
        <v>114.22666666666667</v>
      </c>
      <c r="AW51" s="14">
        <f t="shared" si="2"/>
        <v>141.12000000000003</v>
      </c>
      <c r="AX51" s="12">
        <f t="shared" si="3"/>
        <v>0.80942932728646999</v>
      </c>
      <c r="AY51" s="12">
        <f t="shared" si="4"/>
        <v>0.61027969805598403</v>
      </c>
      <c r="AZ51" s="12">
        <f t="shared" si="5"/>
        <v>0.49397828545404515</v>
      </c>
    </row>
    <row r="52" spans="1:52" s="1" customFormat="1">
      <c r="A52" s="1" t="s">
        <v>10</v>
      </c>
      <c r="B52" s="1" t="s">
        <v>5</v>
      </c>
      <c r="C52" s="1" t="s">
        <v>8</v>
      </c>
      <c r="F52" s="1">
        <v>82.4</v>
      </c>
      <c r="G52" s="1">
        <v>50.8</v>
      </c>
      <c r="H52" s="1">
        <v>84.4</v>
      </c>
      <c r="I52" s="1">
        <v>93</v>
      </c>
      <c r="J52" s="1">
        <v>80.8</v>
      </c>
      <c r="K52" s="1">
        <v>50.2</v>
      </c>
      <c r="L52" s="1">
        <v>130.19999999999999</v>
      </c>
      <c r="M52" s="1">
        <v>125.8</v>
      </c>
      <c r="N52" s="1">
        <v>154</v>
      </c>
      <c r="O52" s="1">
        <v>162</v>
      </c>
      <c r="P52" s="1">
        <v>145.19999999999999</v>
      </c>
      <c r="Q52" s="1">
        <v>105.6</v>
      </c>
      <c r="S52" s="1">
        <v>143</v>
      </c>
      <c r="T52" s="1">
        <v>110.2</v>
      </c>
      <c r="U52" s="1">
        <v>101.6</v>
      </c>
      <c r="V52" s="1">
        <v>101</v>
      </c>
      <c r="W52" s="1">
        <v>101.8</v>
      </c>
      <c r="X52" s="1">
        <v>96</v>
      </c>
      <c r="Y52" s="1">
        <v>131.80000000000001</v>
      </c>
      <c r="Z52" s="1">
        <v>170.6</v>
      </c>
      <c r="AA52" s="1">
        <v>139.6</v>
      </c>
      <c r="AB52" s="1">
        <v>164.8</v>
      </c>
      <c r="AC52" s="1">
        <v>164.6</v>
      </c>
      <c r="AD52" s="1">
        <v>160.19999999999999</v>
      </c>
      <c r="AE52" s="1">
        <v>141.4</v>
      </c>
      <c r="AG52" s="1">
        <v>25812.599999999991</v>
      </c>
      <c r="AH52" s="1">
        <v>33067.999999999993</v>
      </c>
      <c r="AI52" s="1">
        <v>33920.79999999993</v>
      </c>
      <c r="AJ52" s="1">
        <v>38540.399999999972</v>
      </c>
      <c r="AK52" s="1">
        <v>34078.800000000003</v>
      </c>
      <c r="AL52" s="1">
        <v>35698.800000000025</v>
      </c>
      <c r="AM52" s="1">
        <v>31591.799999999956</v>
      </c>
      <c r="AN52" s="1">
        <v>53728.799999999996</v>
      </c>
      <c r="AO52" s="1">
        <v>34466.999999999993</v>
      </c>
      <c r="AP52" s="1">
        <v>42584.999999999956</v>
      </c>
      <c r="AQ52" s="1">
        <v>46506.600000000035</v>
      </c>
      <c r="AR52" s="1">
        <v>41046.199999999975</v>
      </c>
      <c r="AS52" s="1">
        <v>31883.399999999994</v>
      </c>
      <c r="AU52" s="16">
        <f t="shared" si="0"/>
        <v>38092.966666666645</v>
      </c>
      <c r="AV52" s="14">
        <f t="shared" si="1"/>
        <v>105.36666666666666</v>
      </c>
      <c r="AW52" s="14">
        <f t="shared" si="2"/>
        <v>131.96666666666667</v>
      </c>
      <c r="AX52" s="12">
        <f t="shared" si="3"/>
        <v>0.79843394796665823</v>
      </c>
      <c r="AY52" s="12">
        <f t="shared" si="4"/>
        <v>0.49551491380697849</v>
      </c>
      <c r="AZ52" s="12">
        <f t="shared" si="5"/>
        <v>0.39563592890726418</v>
      </c>
    </row>
    <row r="53" spans="1:52" s="1" customFormat="1">
      <c r="A53" s="1" t="s">
        <v>10</v>
      </c>
      <c r="B53" s="1" t="s">
        <v>5</v>
      </c>
      <c r="C53" s="1" t="s">
        <v>6</v>
      </c>
      <c r="F53" s="1">
        <v>375.8</v>
      </c>
      <c r="G53" s="1">
        <v>254</v>
      </c>
      <c r="H53" s="1">
        <v>276</v>
      </c>
      <c r="I53" s="1">
        <v>460.6</v>
      </c>
      <c r="J53" s="1">
        <v>352.4</v>
      </c>
      <c r="K53" s="1">
        <v>226</v>
      </c>
      <c r="L53" s="1">
        <v>750.4</v>
      </c>
      <c r="M53" s="1">
        <v>814.8</v>
      </c>
      <c r="N53" s="1">
        <v>713.4</v>
      </c>
      <c r="O53" s="1">
        <v>887.2</v>
      </c>
      <c r="P53" s="1">
        <v>753.4</v>
      </c>
      <c r="Q53" s="1">
        <v>760.4</v>
      </c>
      <c r="S53" s="1">
        <v>592.20000000000005</v>
      </c>
      <c r="T53" s="1">
        <v>491.4</v>
      </c>
      <c r="U53" s="1">
        <v>506</v>
      </c>
      <c r="V53" s="1">
        <v>496.2</v>
      </c>
      <c r="W53" s="1">
        <v>485.8</v>
      </c>
      <c r="X53" s="1">
        <v>464.8</v>
      </c>
      <c r="Y53" s="1">
        <v>644.4</v>
      </c>
      <c r="Z53" s="1">
        <v>866</v>
      </c>
      <c r="AA53" s="1">
        <v>836.4</v>
      </c>
      <c r="AB53" s="1">
        <v>767.4</v>
      </c>
      <c r="AC53" s="1">
        <v>1072.4000000000001</v>
      </c>
      <c r="AD53" s="1">
        <v>978.4</v>
      </c>
      <c r="AE53" s="1">
        <v>832.8</v>
      </c>
      <c r="AG53" s="1">
        <v>92476.199999999968</v>
      </c>
      <c r="AH53" s="1">
        <v>167368.99999999983</v>
      </c>
      <c r="AI53" s="1">
        <v>174838.00000000006</v>
      </c>
      <c r="AJ53" s="1">
        <v>178811.39999999982</v>
      </c>
      <c r="AK53" s="1">
        <v>151055.99999999997</v>
      </c>
      <c r="AL53" s="1">
        <v>169607.79999999987</v>
      </c>
      <c r="AM53" s="1">
        <v>155299.20000000016</v>
      </c>
      <c r="AN53" s="1">
        <v>275864</v>
      </c>
      <c r="AO53" s="1">
        <v>233204.40000000017</v>
      </c>
      <c r="AP53" s="1">
        <v>257140.80000000002</v>
      </c>
      <c r="AQ53" s="1">
        <v>311690.40000000014</v>
      </c>
      <c r="AR53" s="1">
        <v>266727.8000000001</v>
      </c>
      <c r="AS53" s="1">
        <v>189930.99999999994</v>
      </c>
      <c r="AU53" s="16">
        <f t="shared" si="0"/>
        <v>210961.65000000002</v>
      </c>
      <c r="AV53" s="14">
        <f t="shared" si="1"/>
        <v>552.03333333333319</v>
      </c>
      <c r="AW53" s="14">
        <f t="shared" si="2"/>
        <v>703.49999999999989</v>
      </c>
      <c r="AX53" s="12">
        <f t="shared" si="3"/>
        <v>0.78469556977019661</v>
      </c>
      <c r="AY53" s="12">
        <f t="shared" si="4"/>
        <v>0.52378539645298583</v>
      </c>
      <c r="AZ53" s="12">
        <f t="shared" si="5"/>
        <v>0.41101208010698403</v>
      </c>
    </row>
    <row r="54" spans="1:52" s="1" customFormat="1">
      <c r="A54" s="1" t="s">
        <v>10</v>
      </c>
      <c r="B54" s="1" t="s">
        <v>5</v>
      </c>
      <c r="C54" s="1" t="s">
        <v>8</v>
      </c>
      <c r="E54" s="1">
        <v>672.4</v>
      </c>
      <c r="F54" s="1">
        <v>500.4</v>
      </c>
      <c r="G54" s="1">
        <v>357.2</v>
      </c>
      <c r="H54" s="1">
        <v>461.6</v>
      </c>
      <c r="I54" s="1">
        <v>540.4</v>
      </c>
      <c r="J54" s="1">
        <v>488.8</v>
      </c>
      <c r="K54" s="1">
        <v>289.60000000000002</v>
      </c>
      <c r="L54" s="1">
        <v>726</v>
      </c>
      <c r="M54" s="1">
        <v>855.2</v>
      </c>
      <c r="N54" s="1">
        <v>728</v>
      </c>
      <c r="O54" s="1">
        <v>895.6</v>
      </c>
      <c r="P54" s="1">
        <v>922.4</v>
      </c>
      <c r="Q54" s="1">
        <v>585.6</v>
      </c>
      <c r="S54" s="1">
        <v>978</v>
      </c>
      <c r="T54" s="1">
        <v>912.4</v>
      </c>
      <c r="U54" s="1">
        <v>561.6</v>
      </c>
      <c r="V54" s="1">
        <v>575.20000000000005</v>
      </c>
      <c r="W54" s="1">
        <v>571.20000000000005</v>
      </c>
      <c r="X54" s="1">
        <v>563.6</v>
      </c>
      <c r="Y54" s="1">
        <v>842</v>
      </c>
      <c r="Z54" s="1">
        <v>982.4</v>
      </c>
      <c r="AA54" s="1">
        <v>932.4</v>
      </c>
      <c r="AB54" s="1">
        <v>914.8</v>
      </c>
      <c r="AC54" s="1">
        <v>1096.4000000000001</v>
      </c>
      <c r="AD54" s="1">
        <v>1120.4000000000001</v>
      </c>
      <c r="AE54" s="1">
        <v>849.6</v>
      </c>
      <c r="AG54" s="1">
        <v>332688.40000000008</v>
      </c>
      <c r="AH54" s="1">
        <v>260950.80000000025</v>
      </c>
      <c r="AI54" s="1">
        <v>255800.40000000014</v>
      </c>
      <c r="AJ54" s="1">
        <v>268246.39999999979</v>
      </c>
      <c r="AK54" s="1">
        <v>240376.7999999999</v>
      </c>
      <c r="AL54" s="1">
        <v>251372.79999999996</v>
      </c>
      <c r="AM54" s="1">
        <v>222672.79999999987</v>
      </c>
      <c r="AN54" s="1">
        <v>347322.8</v>
      </c>
      <c r="AO54" s="1">
        <v>300001.19999999995</v>
      </c>
      <c r="AP54" s="1">
        <v>309916.39999999997</v>
      </c>
      <c r="AQ54" s="1">
        <v>377822.79999999987</v>
      </c>
      <c r="AR54" s="1">
        <v>352233.20000000019</v>
      </c>
      <c r="AS54" s="1">
        <v>262757.60000000003</v>
      </c>
      <c r="AU54" s="16">
        <f t="shared" si="0"/>
        <v>287456.16666666669</v>
      </c>
      <c r="AV54" s="14">
        <f t="shared" si="1"/>
        <v>612.56666666666672</v>
      </c>
      <c r="AW54" s="14">
        <f t="shared" si="2"/>
        <v>826.83333333333337</v>
      </c>
      <c r="AX54" s="12">
        <f t="shared" si="3"/>
        <v>0.74085869784317682</v>
      </c>
      <c r="AY54" s="12">
        <f t="shared" si="4"/>
        <v>0.64318135142707944</v>
      </c>
      <c r="AZ54" s="12">
        <f t="shared" si="5"/>
        <v>0.47650649849528076</v>
      </c>
    </row>
    <row r="55" spans="1:52" s="1" customFormat="1">
      <c r="A55" s="1" t="s">
        <v>10</v>
      </c>
      <c r="B55" s="1" t="s">
        <v>5</v>
      </c>
      <c r="C55" s="1" t="s">
        <v>8</v>
      </c>
      <c r="F55" s="1">
        <v>0</v>
      </c>
      <c r="G55" s="1">
        <v>74.400000000000006</v>
      </c>
      <c r="H55" s="1">
        <v>94.4</v>
      </c>
      <c r="I55" s="1">
        <v>115.6</v>
      </c>
      <c r="J55" s="1">
        <v>83.6</v>
      </c>
      <c r="K55" s="1">
        <v>63.6</v>
      </c>
      <c r="L55" s="1">
        <v>138</v>
      </c>
      <c r="M55" s="1">
        <v>116.8</v>
      </c>
      <c r="N55" s="1">
        <v>138.4</v>
      </c>
      <c r="O55" s="1">
        <v>228</v>
      </c>
      <c r="P55" s="1">
        <v>188.4</v>
      </c>
      <c r="Q55" s="1">
        <v>128.4</v>
      </c>
      <c r="T55" s="1">
        <v>143.19999999999999</v>
      </c>
      <c r="U55" s="1">
        <v>144.4</v>
      </c>
      <c r="V55" s="1">
        <v>144.4</v>
      </c>
      <c r="W55" s="1">
        <v>140.80000000000001</v>
      </c>
      <c r="X55" s="1">
        <v>140.80000000000001</v>
      </c>
      <c r="Y55" s="1">
        <v>202.4</v>
      </c>
      <c r="Z55" s="1">
        <v>243.2</v>
      </c>
      <c r="AA55" s="1">
        <v>209.2</v>
      </c>
      <c r="AB55" s="1">
        <v>159.19999999999999</v>
      </c>
      <c r="AC55" s="1">
        <v>246.8</v>
      </c>
      <c r="AD55" s="1">
        <v>249.6</v>
      </c>
      <c r="AE55" s="1">
        <v>222.8</v>
      </c>
      <c r="AH55" s="1">
        <v>13236.400000000001</v>
      </c>
      <c r="AI55" s="1">
        <v>45009.199999999983</v>
      </c>
      <c r="AJ55" s="1">
        <v>48218.800000000025</v>
      </c>
      <c r="AK55" s="1">
        <v>43602.800000000047</v>
      </c>
      <c r="AL55" s="1">
        <v>46306.799999999945</v>
      </c>
      <c r="AM55" s="1">
        <v>41326.399999999958</v>
      </c>
      <c r="AN55" s="1">
        <v>61437.19999999999</v>
      </c>
      <c r="AO55" s="1">
        <v>40705.200000000019</v>
      </c>
      <c r="AP55" s="1">
        <v>43308.800000000017</v>
      </c>
      <c r="AQ55" s="1">
        <v>64467.6</v>
      </c>
      <c r="AR55" s="1">
        <v>58397.600000000086</v>
      </c>
      <c r="AS55" s="1">
        <v>54498.799999999996</v>
      </c>
      <c r="AU55" s="16">
        <f t="shared" si="0"/>
        <v>46709.633333333339</v>
      </c>
      <c r="AV55" s="14">
        <f t="shared" si="1"/>
        <v>114.13333333333334</v>
      </c>
      <c r="AW55" s="14">
        <f t="shared" si="2"/>
        <v>187.23333333333332</v>
      </c>
      <c r="AX55" s="12">
        <f t="shared" si="3"/>
        <v>0.6095780665835856</v>
      </c>
      <c r="AY55" s="12">
        <f t="shared" si="4"/>
        <v>0.56093059889428609</v>
      </c>
      <c r="AZ55" s="12">
        <f t="shared" si="5"/>
        <v>0.34193098996155163</v>
      </c>
    </row>
    <row r="56" spans="1:52" s="1" customFormat="1">
      <c r="A56" s="1" t="s">
        <v>10</v>
      </c>
      <c r="B56" s="1" t="s">
        <v>5</v>
      </c>
      <c r="C56" s="1" t="s">
        <v>8</v>
      </c>
      <c r="F56" s="1">
        <v>0</v>
      </c>
      <c r="G56" s="1">
        <v>81.599999999999994</v>
      </c>
      <c r="H56" s="1">
        <v>93.28</v>
      </c>
      <c r="I56" s="1">
        <v>118.08</v>
      </c>
      <c r="J56" s="1">
        <v>104.64</v>
      </c>
      <c r="K56" s="1">
        <v>64.959999999999994</v>
      </c>
      <c r="L56" s="1">
        <v>116.32</v>
      </c>
      <c r="M56" s="1">
        <v>120.32</v>
      </c>
      <c r="N56" s="1">
        <v>123.84</v>
      </c>
      <c r="O56" s="1">
        <v>217.6</v>
      </c>
      <c r="P56" s="1">
        <v>163.36000000000001</v>
      </c>
      <c r="Q56" s="1">
        <v>152.63999999999999</v>
      </c>
      <c r="T56" s="1">
        <v>150.88</v>
      </c>
      <c r="U56" s="1">
        <v>160.80000000000001</v>
      </c>
      <c r="V56" s="1">
        <v>155.68</v>
      </c>
      <c r="W56" s="1">
        <v>154.88</v>
      </c>
      <c r="X56" s="1">
        <v>156.32</v>
      </c>
      <c r="Y56" s="1">
        <v>172.96</v>
      </c>
      <c r="Z56" s="1">
        <v>227.84</v>
      </c>
      <c r="AA56" s="1">
        <v>176</v>
      </c>
      <c r="AB56" s="1">
        <v>161.28</v>
      </c>
      <c r="AC56" s="1">
        <v>243.2</v>
      </c>
      <c r="AD56" s="1">
        <v>233.6</v>
      </c>
      <c r="AE56" s="1">
        <v>217.28</v>
      </c>
      <c r="AH56" s="1">
        <v>13104.799999999997</v>
      </c>
      <c r="AI56" s="1">
        <v>49424.96000000005</v>
      </c>
      <c r="AJ56" s="1">
        <v>52269.279999999984</v>
      </c>
      <c r="AK56" s="1">
        <v>47481.599999999933</v>
      </c>
      <c r="AL56" s="1">
        <v>50721.600000000006</v>
      </c>
      <c r="AM56" s="1">
        <v>45305.280000000013</v>
      </c>
      <c r="AN56" s="1">
        <v>61863.839999999982</v>
      </c>
      <c r="AO56" s="1">
        <v>43483.03999999995</v>
      </c>
      <c r="AP56" s="1">
        <v>49614.239999999969</v>
      </c>
      <c r="AQ56" s="1">
        <v>71168.799999999974</v>
      </c>
      <c r="AR56" s="1">
        <v>61866.239999999991</v>
      </c>
      <c r="AS56" s="1">
        <v>57049.12000000001</v>
      </c>
      <c r="AU56" s="16">
        <f t="shared" si="0"/>
        <v>50279.399999999994</v>
      </c>
      <c r="AV56" s="14">
        <f t="shared" si="1"/>
        <v>113.05333333333333</v>
      </c>
      <c r="AW56" s="14">
        <f t="shared" si="2"/>
        <v>184.22666666666666</v>
      </c>
      <c r="AX56" s="12">
        <f t="shared" si="3"/>
        <v>0.61366432655424474</v>
      </c>
      <c r="AY56" s="12">
        <f t="shared" si="4"/>
        <v>0.60956761984717667</v>
      </c>
      <c r="AZ56" s="12">
        <f t="shared" si="5"/>
        <v>0.37406990292279152</v>
      </c>
    </row>
    <row r="57" spans="1:52" s="1" customFormat="1">
      <c r="A57" s="1" t="s">
        <v>10</v>
      </c>
      <c r="B57" s="1" t="s">
        <v>5</v>
      </c>
      <c r="C57" s="1" t="s">
        <v>8</v>
      </c>
      <c r="E57" s="1">
        <v>159.19999999999999</v>
      </c>
      <c r="F57" s="1">
        <v>136.80000000000001</v>
      </c>
      <c r="G57" s="1">
        <v>96</v>
      </c>
      <c r="H57" s="1">
        <v>142</v>
      </c>
      <c r="I57" s="1">
        <v>153.19999999999999</v>
      </c>
      <c r="J57" s="1">
        <v>132.80000000000001</v>
      </c>
      <c r="K57" s="1">
        <v>95.6</v>
      </c>
      <c r="L57" s="1">
        <v>101.6</v>
      </c>
      <c r="M57" s="1">
        <v>139.6</v>
      </c>
      <c r="N57" s="1">
        <v>138</v>
      </c>
      <c r="O57" s="1">
        <v>150.4</v>
      </c>
      <c r="P57" s="1">
        <v>132.80000000000001</v>
      </c>
      <c r="Q57" s="1">
        <v>117.2</v>
      </c>
      <c r="S57" s="1">
        <v>190</v>
      </c>
      <c r="T57" s="1">
        <v>174.8</v>
      </c>
      <c r="U57" s="1">
        <v>169.6</v>
      </c>
      <c r="V57" s="1">
        <v>170.4</v>
      </c>
      <c r="W57" s="1">
        <v>164.4</v>
      </c>
      <c r="X57" s="1">
        <v>162.80000000000001</v>
      </c>
      <c r="Y57" s="1">
        <v>154.80000000000001</v>
      </c>
      <c r="Z57" s="1">
        <v>260.8</v>
      </c>
      <c r="AA57" s="1">
        <v>208</v>
      </c>
      <c r="AB57" s="1">
        <v>225.6</v>
      </c>
      <c r="AC57" s="1">
        <v>234</v>
      </c>
      <c r="AD57" s="1">
        <v>250.4</v>
      </c>
      <c r="AE57" s="1">
        <v>175.6</v>
      </c>
      <c r="AG57" s="1">
        <v>95807.199999999983</v>
      </c>
      <c r="AH57" s="1">
        <v>72657.199999999852</v>
      </c>
      <c r="AI57" s="1">
        <v>72042.799999999988</v>
      </c>
      <c r="AJ57" s="1">
        <v>75045.999999999985</v>
      </c>
      <c r="AK57" s="1">
        <v>63015.599999999962</v>
      </c>
      <c r="AL57" s="1">
        <v>73275.599999999875</v>
      </c>
      <c r="AM57" s="1">
        <v>67524.800000000061</v>
      </c>
      <c r="AN57" s="1">
        <v>84768.399999999921</v>
      </c>
      <c r="AO57" s="1">
        <v>94347.200000000012</v>
      </c>
      <c r="AP57" s="1">
        <v>132127.60000000015</v>
      </c>
      <c r="AQ57" s="1">
        <v>132462.79999999981</v>
      </c>
      <c r="AR57" s="1">
        <v>95224.40000000014</v>
      </c>
      <c r="AS57" s="1">
        <v>64465.999999999942</v>
      </c>
      <c r="AU57" s="16">
        <f t="shared" si="0"/>
        <v>85579.86666666664</v>
      </c>
      <c r="AV57" s="14">
        <f t="shared" si="1"/>
        <v>128</v>
      </c>
      <c r="AW57" s="14">
        <f t="shared" si="2"/>
        <v>195.93333333333331</v>
      </c>
      <c r="AX57" s="12">
        <f t="shared" si="3"/>
        <v>0.65328342973800624</v>
      </c>
      <c r="AY57" s="12">
        <f t="shared" si="4"/>
        <v>0.91638254979897649</v>
      </c>
      <c r="AZ57" s="12">
        <f t="shared" si="5"/>
        <v>0.59865753508473463</v>
      </c>
    </row>
    <row r="58" spans="1:52" s="1" customFormat="1">
      <c r="A58" s="1" t="s">
        <v>10</v>
      </c>
      <c r="B58" s="1" t="s">
        <v>5</v>
      </c>
      <c r="C58" s="1" t="s">
        <v>8</v>
      </c>
      <c r="E58" s="1">
        <v>238.8</v>
      </c>
      <c r="F58" s="1">
        <v>286.08</v>
      </c>
      <c r="G58" s="1">
        <v>151.44</v>
      </c>
      <c r="H58" s="1">
        <v>223.2</v>
      </c>
      <c r="I58" s="1">
        <v>309.12</v>
      </c>
      <c r="J58" s="1">
        <v>259.44</v>
      </c>
      <c r="K58" s="1">
        <v>142.56</v>
      </c>
      <c r="L58" s="1">
        <v>228.48</v>
      </c>
      <c r="M58" s="1">
        <v>209.04</v>
      </c>
      <c r="N58" s="1">
        <v>234.48</v>
      </c>
      <c r="O58" s="1">
        <v>281.04000000000002</v>
      </c>
      <c r="P58" s="1">
        <v>247.92</v>
      </c>
      <c r="Q58" s="1">
        <v>174.72</v>
      </c>
      <c r="S58" s="1">
        <v>360.96</v>
      </c>
      <c r="T58" s="1">
        <v>339.6</v>
      </c>
      <c r="U58" s="1">
        <v>323.52</v>
      </c>
      <c r="V58" s="1">
        <v>352.32</v>
      </c>
      <c r="W58" s="1">
        <v>345.84</v>
      </c>
      <c r="X58" s="1">
        <v>362.64</v>
      </c>
      <c r="Y58" s="1">
        <v>334.32</v>
      </c>
      <c r="Z58" s="1">
        <v>355.68</v>
      </c>
      <c r="AA58" s="1">
        <v>289.2</v>
      </c>
      <c r="AB58" s="1">
        <v>289.44</v>
      </c>
      <c r="AC58" s="1">
        <v>373.68</v>
      </c>
      <c r="AD58" s="1">
        <v>378.48</v>
      </c>
      <c r="AE58" s="1">
        <v>383.04</v>
      </c>
      <c r="AG58" s="1">
        <v>149245.68000000002</v>
      </c>
      <c r="AH58" s="1">
        <v>131138.40000000014</v>
      </c>
      <c r="AI58" s="1">
        <v>132635.99999999994</v>
      </c>
      <c r="AJ58" s="1">
        <v>138200.40000000026</v>
      </c>
      <c r="AK58" s="1">
        <v>133062.24000000005</v>
      </c>
      <c r="AL58" s="1">
        <v>138882.47999999998</v>
      </c>
      <c r="AM58" s="1">
        <v>120912.96000000006</v>
      </c>
      <c r="AN58" s="1">
        <v>144259.91999999995</v>
      </c>
      <c r="AO58" s="1">
        <v>137396.40000000014</v>
      </c>
      <c r="AP58" s="1">
        <v>179810.39999999982</v>
      </c>
      <c r="AQ58" s="1">
        <v>161820.23999999976</v>
      </c>
      <c r="AR58" s="1">
        <v>152217.84000000011</v>
      </c>
      <c r="AS58" s="1">
        <v>158926.55999999976</v>
      </c>
      <c r="AU58" s="16">
        <f t="shared" si="0"/>
        <v>144105.32</v>
      </c>
      <c r="AV58" s="14">
        <f t="shared" si="1"/>
        <v>228.96</v>
      </c>
      <c r="AW58" s="14">
        <f t="shared" si="2"/>
        <v>343.98</v>
      </c>
      <c r="AX58" s="12">
        <f t="shared" si="3"/>
        <v>0.66562009419152279</v>
      </c>
      <c r="AY58" s="12">
        <f t="shared" si="4"/>
        <v>0.86265187859367143</v>
      </c>
      <c r="AZ58" s="12">
        <f t="shared" si="5"/>
        <v>0.57419842468401372</v>
      </c>
    </row>
    <row r="59" spans="1:52" s="1" customFormat="1">
      <c r="A59" s="1" t="s">
        <v>10</v>
      </c>
      <c r="B59" s="1" t="s">
        <v>5</v>
      </c>
      <c r="C59" s="1" t="s">
        <v>8</v>
      </c>
      <c r="E59" s="1">
        <v>183.36</v>
      </c>
      <c r="F59" s="1">
        <v>103.36</v>
      </c>
      <c r="G59" s="1">
        <v>108.48</v>
      </c>
      <c r="H59" s="1">
        <v>135.04</v>
      </c>
      <c r="I59" s="1">
        <v>153.76</v>
      </c>
      <c r="J59" s="1">
        <v>104.96</v>
      </c>
      <c r="K59" s="1">
        <v>93.6</v>
      </c>
      <c r="L59" s="1">
        <v>227.04</v>
      </c>
      <c r="M59" s="1">
        <v>209.6</v>
      </c>
      <c r="N59" s="1">
        <v>216.16</v>
      </c>
      <c r="O59" s="1">
        <v>263.04000000000002</v>
      </c>
      <c r="P59" s="1">
        <v>240.32</v>
      </c>
      <c r="Q59" s="1">
        <v>173.76</v>
      </c>
      <c r="S59" s="1">
        <v>216.8</v>
      </c>
      <c r="T59" s="1">
        <v>164.96</v>
      </c>
      <c r="U59" s="1">
        <v>178.72</v>
      </c>
      <c r="V59" s="1">
        <v>186.56</v>
      </c>
      <c r="W59" s="1">
        <v>182.4</v>
      </c>
      <c r="X59" s="1">
        <v>175.04</v>
      </c>
      <c r="Y59" s="1">
        <v>196</v>
      </c>
      <c r="Z59" s="1">
        <v>291.52</v>
      </c>
      <c r="AA59" s="1">
        <v>235.36</v>
      </c>
      <c r="AB59" s="1">
        <v>240.64</v>
      </c>
      <c r="AC59" s="1">
        <v>291.52</v>
      </c>
      <c r="AD59" s="1">
        <v>281.92</v>
      </c>
      <c r="AE59" s="1">
        <v>263.36</v>
      </c>
      <c r="AG59" s="1">
        <v>66069.280000000042</v>
      </c>
      <c r="AH59" s="1">
        <v>49176.639999999963</v>
      </c>
      <c r="AI59" s="1">
        <v>50424.800000000097</v>
      </c>
      <c r="AJ59" s="1">
        <v>61514.399999999994</v>
      </c>
      <c r="AK59" s="1">
        <v>55594.080000000045</v>
      </c>
      <c r="AL59" s="1">
        <v>60050.879999999968</v>
      </c>
      <c r="AM59" s="1">
        <v>51283.20000000007</v>
      </c>
      <c r="AN59" s="1">
        <v>87163.039999999906</v>
      </c>
      <c r="AO59" s="1">
        <v>63486.560000000012</v>
      </c>
      <c r="AP59" s="1">
        <v>66791.200000000099</v>
      </c>
      <c r="AQ59" s="1">
        <v>86116.160000000047</v>
      </c>
      <c r="AR59" s="1">
        <v>76537.440000000061</v>
      </c>
      <c r="AS59" s="1">
        <v>58243.520000000055</v>
      </c>
      <c r="AU59" s="16">
        <f t="shared" si="0"/>
        <v>63865.160000000025</v>
      </c>
      <c r="AV59" s="14">
        <f t="shared" si="1"/>
        <v>169.09333333333333</v>
      </c>
      <c r="AW59" s="14">
        <f t="shared" si="2"/>
        <v>224</v>
      </c>
      <c r="AX59" s="12">
        <f t="shared" si="3"/>
        <v>0.75488095238095243</v>
      </c>
      <c r="AY59" s="12">
        <f t="shared" si="4"/>
        <v>0.51766963796595278</v>
      </c>
      <c r="AZ59" s="12">
        <f t="shared" si="5"/>
        <v>0.39077894932644136</v>
      </c>
    </row>
    <row r="60" spans="1:52" s="1" customFormat="1">
      <c r="A60" s="1" t="s">
        <v>10</v>
      </c>
      <c r="B60" s="1" t="s">
        <v>5</v>
      </c>
      <c r="C60" s="1" t="s">
        <v>8</v>
      </c>
      <c r="F60" s="1">
        <v>0</v>
      </c>
      <c r="G60" s="1">
        <v>64.8</v>
      </c>
      <c r="H60" s="1">
        <v>82.8</v>
      </c>
      <c r="I60" s="1">
        <v>109.8</v>
      </c>
      <c r="J60" s="1">
        <v>120.8</v>
      </c>
      <c r="K60" s="1">
        <v>67.8</v>
      </c>
      <c r="L60" s="1">
        <v>136.19999999999999</v>
      </c>
      <c r="M60" s="1">
        <v>104.6</v>
      </c>
      <c r="N60" s="1">
        <v>108.8</v>
      </c>
      <c r="O60" s="1">
        <v>149.19999999999999</v>
      </c>
      <c r="P60" s="1">
        <v>142.4</v>
      </c>
      <c r="Q60" s="1">
        <v>81.599999999999994</v>
      </c>
      <c r="T60" s="1">
        <v>0</v>
      </c>
      <c r="U60" s="1">
        <v>143.19999999999999</v>
      </c>
      <c r="V60" s="1">
        <v>149</v>
      </c>
      <c r="W60" s="1">
        <v>144.4</v>
      </c>
      <c r="X60" s="1">
        <v>150.80000000000001</v>
      </c>
      <c r="Y60" s="1">
        <v>198</v>
      </c>
      <c r="Z60" s="1">
        <v>234.6</v>
      </c>
      <c r="AA60" s="1">
        <v>167</v>
      </c>
      <c r="AB60" s="1">
        <v>150</v>
      </c>
      <c r="AC60" s="1">
        <v>196.4</v>
      </c>
      <c r="AD60" s="1">
        <v>186.4</v>
      </c>
      <c r="AE60" s="1">
        <v>169.2</v>
      </c>
      <c r="AH60" s="1">
        <v>0</v>
      </c>
      <c r="AI60" s="1">
        <v>38421.199999999997</v>
      </c>
      <c r="AJ60" s="1">
        <v>44321.200000000012</v>
      </c>
      <c r="AK60" s="1">
        <v>41116.199999999983</v>
      </c>
      <c r="AL60" s="1">
        <v>44568</v>
      </c>
      <c r="AM60" s="1">
        <v>40458.799999999988</v>
      </c>
      <c r="AN60" s="1">
        <v>60778.799999999974</v>
      </c>
      <c r="AO60" s="1">
        <v>39184.6</v>
      </c>
      <c r="AP60" s="1">
        <v>40496.39999999998</v>
      </c>
      <c r="AQ60" s="1">
        <v>45152.599999999955</v>
      </c>
      <c r="AR60" s="1">
        <v>42972.799999999981</v>
      </c>
      <c r="AS60" s="1">
        <v>37367.399999999965</v>
      </c>
      <c r="AU60" s="16">
        <f t="shared" si="0"/>
        <v>39569.833333333321</v>
      </c>
      <c r="AV60" s="14">
        <f t="shared" si="1"/>
        <v>97.399999999999991</v>
      </c>
      <c r="AW60" s="14">
        <f t="shared" si="2"/>
        <v>157.41666666666669</v>
      </c>
      <c r="AX60" s="12">
        <f t="shared" si="3"/>
        <v>0.61874007411328735</v>
      </c>
      <c r="AY60" s="12">
        <f t="shared" si="4"/>
        <v>0.55682719643478984</v>
      </c>
      <c r="AZ60" s="12">
        <f t="shared" si="5"/>
        <v>0.34453130079035588</v>
      </c>
    </row>
    <row r="61" spans="1:52" s="1" customFormat="1">
      <c r="A61" s="1" t="s">
        <v>10</v>
      </c>
      <c r="B61" s="1" t="s">
        <v>5</v>
      </c>
      <c r="C61" s="1" t="s">
        <v>8</v>
      </c>
      <c r="F61" s="1">
        <v>60.6</v>
      </c>
      <c r="G61" s="1">
        <v>43.2</v>
      </c>
      <c r="H61" s="1">
        <v>59.4</v>
      </c>
      <c r="I61" s="1">
        <v>103.8</v>
      </c>
      <c r="J61" s="1">
        <v>70.5</v>
      </c>
      <c r="K61" s="1">
        <v>42.6</v>
      </c>
      <c r="L61" s="1">
        <v>136.80000000000001</v>
      </c>
      <c r="M61" s="1">
        <v>136.80000000000001</v>
      </c>
      <c r="N61" s="1">
        <v>131.69999999999999</v>
      </c>
      <c r="O61" s="1">
        <v>208.8</v>
      </c>
      <c r="P61" s="1">
        <v>177.3</v>
      </c>
      <c r="Q61" s="1">
        <v>119.7</v>
      </c>
      <c r="S61" s="1">
        <v>147.9</v>
      </c>
      <c r="T61" s="1">
        <v>109.8</v>
      </c>
      <c r="U61" s="1">
        <v>109.8</v>
      </c>
      <c r="V61" s="1">
        <v>116.1</v>
      </c>
      <c r="W61" s="1">
        <v>119.7</v>
      </c>
      <c r="X61" s="1">
        <v>111.9</v>
      </c>
      <c r="Y61" s="1">
        <v>130.19999999999999</v>
      </c>
      <c r="Z61" s="1">
        <v>177</v>
      </c>
      <c r="AA61" s="1">
        <v>151.5</v>
      </c>
      <c r="AB61" s="1">
        <v>153.9</v>
      </c>
      <c r="AC61" s="1">
        <v>211.8</v>
      </c>
      <c r="AD61" s="1">
        <v>206.7</v>
      </c>
      <c r="AE61" s="1">
        <v>189.9</v>
      </c>
      <c r="AG61" s="1">
        <v>18742.2</v>
      </c>
      <c r="AH61" s="1">
        <v>30978.600000000035</v>
      </c>
      <c r="AI61" s="1">
        <v>32019</v>
      </c>
      <c r="AJ61" s="1">
        <v>36629.700000000019</v>
      </c>
      <c r="AK61" s="1">
        <v>33002.999999999985</v>
      </c>
      <c r="AL61" s="1">
        <v>34735.200000000033</v>
      </c>
      <c r="AM61" s="1">
        <v>29352.300000000014</v>
      </c>
      <c r="AN61" s="1">
        <v>48304.800000000017</v>
      </c>
      <c r="AO61" s="1">
        <v>34427.099999999977</v>
      </c>
      <c r="AP61" s="1">
        <v>38227.799999999996</v>
      </c>
      <c r="AQ61" s="1">
        <v>51879.599999999969</v>
      </c>
      <c r="AR61" s="1">
        <v>47403.899999999965</v>
      </c>
      <c r="AS61" s="1">
        <v>40739.39999999998</v>
      </c>
      <c r="AU61" s="16">
        <f t="shared" si="0"/>
        <v>38141.699999999997</v>
      </c>
      <c r="AV61" s="14">
        <f t="shared" si="1"/>
        <v>107.60000000000001</v>
      </c>
      <c r="AW61" s="14">
        <f t="shared" si="2"/>
        <v>149.02500000000001</v>
      </c>
      <c r="AX61" s="12">
        <f t="shared" si="3"/>
        <v>0.72202650561986248</v>
      </c>
      <c r="AY61" s="12">
        <f t="shared" si="4"/>
        <v>0.48585083031696341</v>
      </c>
      <c r="AZ61" s="12">
        <f t="shared" si="5"/>
        <v>0.35079717726626586</v>
      </c>
    </row>
    <row r="62" spans="1:52" s="1" customFormat="1">
      <c r="A62" s="1" t="s">
        <v>10</v>
      </c>
      <c r="B62" s="1" t="s">
        <v>5</v>
      </c>
      <c r="C62" s="1" t="s">
        <v>6</v>
      </c>
      <c r="E62" s="1">
        <v>257.2</v>
      </c>
      <c r="F62" s="1">
        <v>150.4</v>
      </c>
      <c r="G62" s="1">
        <v>92</v>
      </c>
      <c r="H62" s="1">
        <v>88.8</v>
      </c>
      <c r="I62" s="1">
        <v>164.4</v>
      </c>
      <c r="J62" s="1">
        <v>142.4</v>
      </c>
      <c r="K62" s="1">
        <v>83.2</v>
      </c>
      <c r="L62" s="1">
        <v>262</v>
      </c>
      <c r="M62" s="1">
        <v>272</v>
      </c>
      <c r="N62" s="1">
        <v>276.8</v>
      </c>
      <c r="O62" s="1">
        <v>430.8</v>
      </c>
      <c r="P62" s="1">
        <v>348.4</v>
      </c>
      <c r="Q62" s="1">
        <v>366.4</v>
      </c>
      <c r="S62" s="1">
        <v>351.2</v>
      </c>
      <c r="T62" s="1">
        <v>210.8</v>
      </c>
      <c r="U62" s="1">
        <v>210</v>
      </c>
      <c r="V62" s="1">
        <v>212</v>
      </c>
      <c r="W62" s="1">
        <v>204.8</v>
      </c>
      <c r="X62" s="1">
        <v>208</v>
      </c>
      <c r="Y62" s="1">
        <v>344</v>
      </c>
      <c r="Z62" s="1">
        <v>404</v>
      </c>
      <c r="AA62" s="1">
        <v>382</v>
      </c>
      <c r="AB62" s="1">
        <v>413.6</v>
      </c>
      <c r="AC62" s="1">
        <v>484.8</v>
      </c>
      <c r="AD62" s="1">
        <v>508.8</v>
      </c>
      <c r="AE62" s="1">
        <v>451.2</v>
      </c>
      <c r="AG62" s="1">
        <v>87429.600000000064</v>
      </c>
      <c r="AH62" s="1">
        <v>63525.199999999953</v>
      </c>
      <c r="AI62" s="1">
        <v>60988.799999999908</v>
      </c>
      <c r="AJ62" s="1">
        <v>67939.199999999953</v>
      </c>
      <c r="AK62" s="1">
        <v>55918.399999999936</v>
      </c>
      <c r="AL62" s="1">
        <v>61430.000000000102</v>
      </c>
      <c r="AM62" s="1">
        <v>61013.199999999953</v>
      </c>
      <c r="AN62" s="1">
        <v>109153.59999999995</v>
      </c>
      <c r="AO62" s="1">
        <v>101596.39999999995</v>
      </c>
      <c r="AP62" s="1">
        <v>114801.59999999996</v>
      </c>
      <c r="AQ62" s="1">
        <v>137118.00000000015</v>
      </c>
      <c r="AR62" s="1">
        <v>122113.60000000003</v>
      </c>
      <c r="AS62" s="1">
        <v>91758.000000000131</v>
      </c>
      <c r="AU62" s="16">
        <f t="shared" si="0"/>
        <v>87279.666666666657</v>
      </c>
      <c r="AV62" s="14">
        <f t="shared" si="1"/>
        <v>223.13333333333333</v>
      </c>
      <c r="AW62" s="14">
        <f t="shared" si="2"/>
        <v>336.16666666666669</v>
      </c>
      <c r="AX62" s="12">
        <f t="shared" si="3"/>
        <v>0.66375805651958353</v>
      </c>
      <c r="AY62" s="12">
        <f t="shared" si="4"/>
        <v>0.53612221143312422</v>
      </c>
      <c r="AZ62" s="12">
        <f t="shared" si="5"/>
        <v>0.35585543711783174</v>
      </c>
    </row>
    <row r="63" spans="1:52" s="1" customFormat="1">
      <c r="A63" s="1" t="s">
        <v>10</v>
      </c>
      <c r="B63" s="1" t="s">
        <v>5</v>
      </c>
      <c r="C63" s="1" t="s">
        <v>8</v>
      </c>
      <c r="F63" s="1">
        <v>85.5</v>
      </c>
      <c r="G63" s="1">
        <v>53.4</v>
      </c>
      <c r="H63" s="1">
        <v>64.8</v>
      </c>
      <c r="I63" s="1">
        <v>90.3</v>
      </c>
      <c r="J63" s="1">
        <v>84</v>
      </c>
      <c r="K63" s="1">
        <v>39.9</v>
      </c>
      <c r="L63" s="1">
        <v>139.80000000000001</v>
      </c>
      <c r="M63" s="1">
        <v>111.3</v>
      </c>
      <c r="N63" s="1">
        <v>135.9</v>
      </c>
      <c r="O63" s="1">
        <v>136.80000000000001</v>
      </c>
      <c r="P63" s="1">
        <v>133.80000000000001</v>
      </c>
      <c r="Q63" s="1">
        <v>124.8</v>
      </c>
      <c r="S63" s="1">
        <v>119.4</v>
      </c>
      <c r="T63" s="1">
        <v>95.7</v>
      </c>
      <c r="U63" s="1">
        <v>93.3</v>
      </c>
      <c r="V63" s="1">
        <v>93.6</v>
      </c>
      <c r="W63" s="1">
        <v>96</v>
      </c>
      <c r="X63" s="1">
        <v>92.7</v>
      </c>
      <c r="Y63" s="1">
        <v>91.2</v>
      </c>
      <c r="Z63" s="1">
        <v>153.30000000000001</v>
      </c>
      <c r="AA63" s="1">
        <v>131.4</v>
      </c>
      <c r="AB63" s="1">
        <v>142.80000000000001</v>
      </c>
      <c r="AC63" s="1">
        <v>153</v>
      </c>
      <c r="AD63" s="1">
        <v>155.4</v>
      </c>
      <c r="AE63" s="1">
        <v>146.1</v>
      </c>
      <c r="AG63" s="1">
        <v>19860.600000000006</v>
      </c>
      <c r="AH63" s="1">
        <v>32254.500000000022</v>
      </c>
      <c r="AI63" s="1">
        <v>30888.6</v>
      </c>
      <c r="AJ63" s="1">
        <v>34329.000000000007</v>
      </c>
      <c r="AK63" s="1">
        <v>31581.899999999961</v>
      </c>
      <c r="AL63" s="1">
        <v>33108.000000000007</v>
      </c>
      <c r="AM63" s="1">
        <v>28607.999999999996</v>
      </c>
      <c r="AN63" s="1">
        <v>46813.800000000025</v>
      </c>
      <c r="AO63" s="1">
        <v>37847.700000000041</v>
      </c>
      <c r="AP63" s="1">
        <v>43247.699999999983</v>
      </c>
      <c r="AQ63" s="1">
        <v>50416.200000000019</v>
      </c>
      <c r="AR63" s="1">
        <v>40125.600000000042</v>
      </c>
      <c r="AS63" s="1">
        <v>41807.4</v>
      </c>
      <c r="AU63" s="16">
        <f t="shared" si="0"/>
        <v>37585.700000000012</v>
      </c>
      <c r="AV63" s="14">
        <f t="shared" si="1"/>
        <v>100.02499999999999</v>
      </c>
      <c r="AW63" s="14">
        <f t="shared" si="2"/>
        <v>120.375</v>
      </c>
      <c r="AX63" s="12">
        <f t="shared" si="3"/>
        <v>0.83094496365524395</v>
      </c>
      <c r="AY63" s="12">
        <f t="shared" si="4"/>
        <v>0.51502612285525129</v>
      </c>
      <c r="AZ63" s="12">
        <f t="shared" si="5"/>
        <v>0.42795836293745804</v>
      </c>
    </row>
    <row r="64" spans="1:52" s="1" customFormat="1">
      <c r="A64" s="1" t="s">
        <v>10</v>
      </c>
      <c r="B64" s="1" t="s">
        <v>5</v>
      </c>
      <c r="C64" s="1" t="s">
        <v>8</v>
      </c>
      <c r="E64" s="1">
        <v>523.6</v>
      </c>
      <c r="F64" s="1">
        <v>351.6</v>
      </c>
      <c r="G64" s="1">
        <v>217.6</v>
      </c>
      <c r="H64" s="1">
        <v>261.60000000000002</v>
      </c>
      <c r="I64" s="1">
        <v>362.4</v>
      </c>
      <c r="J64" s="1">
        <v>313.60000000000002</v>
      </c>
      <c r="K64" s="1">
        <v>189.2</v>
      </c>
      <c r="L64" s="1">
        <v>612.4</v>
      </c>
      <c r="M64" s="1">
        <v>494.4</v>
      </c>
      <c r="N64" s="1">
        <v>415.6</v>
      </c>
      <c r="O64" s="1">
        <v>659.2</v>
      </c>
      <c r="P64" s="1">
        <v>779.2</v>
      </c>
      <c r="Q64" s="1">
        <v>488.4</v>
      </c>
      <c r="S64" s="1">
        <v>690</v>
      </c>
      <c r="T64" s="1">
        <v>386</v>
      </c>
      <c r="U64" s="1">
        <v>376.8</v>
      </c>
      <c r="V64" s="1">
        <v>376.4</v>
      </c>
      <c r="W64" s="1">
        <v>368.4</v>
      </c>
      <c r="X64" s="1">
        <v>360</v>
      </c>
      <c r="Y64" s="1">
        <v>590.79999999999995</v>
      </c>
      <c r="Z64" s="1">
        <v>1079.5999999999999</v>
      </c>
      <c r="AA64" s="1">
        <v>772</v>
      </c>
      <c r="AB64" s="1">
        <v>734.8</v>
      </c>
      <c r="AC64" s="1">
        <v>1068</v>
      </c>
      <c r="AD64" s="1">
        <v>1074</v>
      </c>
      <c r="AE64" s="1">
        <v>1085.2</v>
      </c>
      <c r="AG64" s="1">
        <v>200967.60000000033</v>
      </c>
      <c r="AH64" s="1">
        <v>147478.80000000008</v>
      </c>
      <c r="AI64" s="1">
        <v>150109.59999999992</v>
      </c>
      <c r="AJ64" s="1">
        <v>170890.79999999996</v>
      </c>
      <c r="AK64" s="1">
        <v>145212.79999999996</v>
      </c>
      <c r="AL64" s="1">
        <v>152782.40000000011</v>
      </c>
      <c r="AM64" s="1">
        <v>125634.79999999997</v>
      </c>
      <c r="AN64" s="1">
        <v>261005.6</v>
      </c>
      <c r="AO64" s="1">
        <v>217371.99999999977</v>
      </c>
      <c r="AP64" s="1">
        <v>224133.9999999998</v>
      </c>
      <c r="AQ64" s="1">
        <v>284285.20000000013</v>
      </c>
      <c r="AR64" s="1">
        <v>252712.40000000017</v>
      </c>
      <c r="AS64" s="1">
        <v>188375.99999999985</v>
      </c>
      <c r="AU64" s="16">
        <f t="shared" si="0"/>
        <v>193332.86666666667</v>
      </c>
      <c r="AV64" s="14">
        <f t="shared" si="1"/>
        <v>428.76666666666665</v>
      </c>
      <c r="AW64" s="14">
        <f t="shared" si="2"/>
        <v>689.33333333333337</v>
      </c>
      <c r="AX64" s="12">
        <f t="shared" si="3"/>
        <v>0.62200193423597672</v>
      </c>
      <c r="AY64" s="12">
        <f t="shared" si="4"/>
        <v>0.61801618711904549</v>
      </c>
      <c r="AZ64" s="12">
        <f t="shared" si="5"/>
        <v>0.38440726377718959</v>
      </c>
    </row>
    <row r="65" spans="1:52" s="1" customFormat="1">
      <c r="A65" s="1" t="s">
        <v>10</v>
      </c>
      <c r="B65" s="1" t="s">
        <v>5</v>
      </c>
      <c r="C65" s="1" t="s">
        <v>8</v>
      </c>
      <c r="E65" s="1">
        <v>113.2</v>
      </c>
      <c r="F65" s="1">
        <v>277.60000000000002</v>
      </c>
      <c r="G65" s="1">
        <v>43.6</v>
      </c>
      <c r="H65" s="1">
        <v>178.8</v>
      </c>
      <c r="I65" s="1">
        <v>266.39999999999998</v>
      </c>
      <c r="J65" s="1">
        <v>299.60000000000002</v>
      </c>
      <c r="K65" s="1">
        <v>36.799999999999997</v>
      </c>
      <c r="L65" s="1">
        <v>39.200000000000003</v>
      </c>
      <c r="M65" s="1">
        <v>79.2</v>
      </c>
      <c r="N65" s="1">
        <v>264.39999999999998</v>
      </c>
      <c r="O65" s="1">
        <v>398.4</v>
      </c>
      <c r="P65" s="1">
        <v>106</v>
      </c>
      <c r="Q65" s="1">
        <v>351.2</v>
      </c>
      <c r="S65" s="1">
        <v>345.2</v>
      </c>
      <c r="T65" s="1">
        <v>298.8</v>
      </c>
      <c r="U65" s="1">
        <v>375.6</v>
      </c>
      <c r="V65" s="1">
        <v>405.2</v>
      </c>
      <c r="W65" s="1">
        <v>368.4</v>
      </c>
      <c r="X65" s="1">
        <v>319.2</v>
      </c>
      <c r="Y65" s="1">
        <v>315.2</v>
      </c>
      <c r="Z65" s="1">
        <v>404</v>
      </c>
      <c r="AA65" s="1">
        <v>338</v>
      </c>
      <c r="AB65" s="1">
        <v>321.60000000000002</v>
      </c>
      <c r="AC65" s="1">
        <v>479.2</v>
      </c>
      <c r="AD65" s="1">
        <v>488.8</v>
      </c>
      <c r="AE65" s="1">
        <v>445.6</v>
      </c>
      <c r="AG65" s="1">
        <v>61853.999999999964</v>
      </c>
      <c r="AH65" s="1">
        <v>58467.600000000035</v>
      </c>
      <c r="AI65" s="1">
        <v>46881.599999999977</v>
      </c>
      <c r="AJ65" s="1">
        <v>73670.399999999951</v>
      </c>
      <c r="AK65" s="1">
        <v>58101.999999999956</v>
      </c>
      <c r="AL65" s="1">
        <v>61740.000000000022</v>
      </c>
      <c r="AM65" s="1">
        <v>50527.199999999983</v>
      </c>
      <c r="AN65" s="1">
        <v>82314.399999999892</v>
      </c>
      <c r="AO65" s="1">
        <v>57218.800000000017</v>
      </c>
      <c r="AP65" s="1">
        <v>59955.999999999993</v>
      </c>
      <c r="AQ65" s="1">
        <v>95793.599999999977</v>
      </c>
      <c r="AR65" s="1">
        <v>82975.199999999997</v>
      </c>
      <c r="AS65" s="1">
        <v>58975.200000000033</v>
      </c>
      <c r="AU65" s="16">
        <f t="shared" si="0"/>
        <v>65551.833333333328</v>
      </c>
      <c r="AV65" s="14">
        <f t="shared" si="1"/>
        <v>195.1</v>
      </c>
      <c r="AW65" s="14">
        <f t="shared" si="2"/>
        <v>379.9666666666667</v>
      </c>
      <c r="AX65" s="12">
        <f t="shared" si="3"/>
        <v>0.51346609351697514</v>
      </c>
      <c r="AY65" s="12">
        <f t="shared" si="4"/>
        <v>0.46051390462530833</v>
      </c>
      <c r="AZ65" s="12">
        <f t="shared" si="5"/>
        <v>0.23645827561820595</v>
      </c>
    </row>
    <row r="66" spans="1:52" s="1" customFormat="1">
      <c r="A66" s="1" t="s">
        <v>10</v>
      </c>
      <c r="B66" s="1" t="s">
        <v>5</v>
      </c>
      <c r="C66" s="1" t="s">
        <v>8</v>
      </c>
      <c r="F66" s="1">
        <v>92.4</v>
      </c>
      <c r="G66" s="1">
        <v>83.2</v>
      </c>
      <c r="H66" s="1">
        <v>103.6</v>
      </c>
      <c r="I66" s="1">
        <v>122.4</v>
      </c>
      <c r="J66" s="1">
        <v>90.8</v>
      </c>
      <c r="K66" s="1">
        <v>70.8</v>
      </c>
      <c r="L66" s="1">
        <v>219.2</v>
      </c>
      <c r="M66" s="1">
        <v>181.6</v>
      </c>
      <c r="N66" s="1">
        <v>225.6</v>
      </c>
      <c r="O66" s="1">
        <v>265.2</v>
      </c>
      <c r="P66" s="1">
        <v>246.4</v>
      </c>
      <c r="Q66" s="1">
        <v>212</v>
      </c>
      <c r="S66" s="1">
        <v>234.8</v>
      </c>
      <c r="T66" s="1">
        <v>152.80000000000001</v>
      </c>
      <c r="U66" s="1">
        <v>138.80000000000001</v>
      </c>
      <c r="V66" s="1">
        <v>149.19999999999999</v>
      </c>
      <c r="W66" s="1">
        <v>140.80000000000001</v>
      </c>
      <c r="X66" s="1">
        <v>137.6</v>
      </c>
      <c r="Y66" s="1">
        <v>206.8</v>
      </c>
      <c r="Z66" s="1">
        <v>279.2</v>
      </c>
      <c r="AA66" s="1">
        <v>282.8</v>
      </c>
      <c r="AB66" s="1">
        <v>236</v>
      </c>
      <c r="AC66" s="1">
        <v>277.2</v>
      </c>
      <c r="AD66" s="1">
        <v>283.2</v>
      </c>
      <c r="AE66" s="1">
        <v>260.39999999999998</v>
      </c>
      <c r="AG66" s="1">
        <v>21616.399999999998</v>
      </c>
      <c r="AH66" s="1">
        <v>53012.800000000054</v>
      </c>
      <c r="AI66" s="1">
        <v>57403.600000000108</v>
      </c>
      <c r="AJ66" s="1">
        <v>61495.999999999971</v>
      </c>
      <c r="AK66" s="1">
        <v>55513.999999999942</v>
      </c>
      <c r="AL66" s="1">
        <v>57609.600000000035</v>
      </c>
      <c r="AM66" s="1">
        <v>52559.200000000055</v>
      </c>
      <c r="AN66" s="1">
        <v>100128.40000000001</v>
      </c>
      <c r="AO66" s="1">
        <v>94728.399999999936</v>
      </c>
      <c r="AP66" s="1">
        <v>97533.599999999991</v>
      </c>
      <c r="AQ66" s="1">
        <v>106731.2</v>
      </c>
      <c r="AR66" s="1">
        <v>95283.599999999933</v>
      </c>
      <c r="AS66" s="1">
        <v>71127.20000000007</v>
      </c>
      <c r="AU66" s="16">
        <f t="shared" si="0"/>
        <v>75260.633333333346</v>
      </c>
      <c r="AV66" s="14">
        <f t="shared" si="1"/>
        <v>159.43333333333337</v>
      </c>
      <c r="AW66" s="14">
        <f t="shared" si="2"/>
        <v>212.06666666666669</v>
      </c>
      <c r="AX66" s="12">
        <f t="shared" si="3"/>
        <v>0.75180760767054389</v>
      </c>
      <c r="AY66" s="12">
        <f t="shared" si="4"/>
        <v>0.64699945851718987</v>
      </c>
      <c r="AZ66" s="12">
        <f t="shared" si="5"/>
        <v>0.48641911507194591</v>
      </c>
    </row>
    <row r="67" spans="1:52" s="1" customFormat="1">
      <c r="A67" s="1" t="s">
        <v>10</v>
      </c>
      <c r="B67" s="1" t="s">
        <v>5</v>
      </c>
      <c r="C67" s="1" t="s">
        <v>8</v>
      </c>
      <c r="F67" s="1">
        <v>127.84</v>
      </c>
      <c r="G67" s="1">
        <v>101.44</v>
      </c>
      <c r="H67" s="1">
        <v>142.56</v>
      </c>
      <c r="I67" s="1">
        <v>160</v>
      </c>
      <c r="J67" s="1">
        <v>123.52</v>
      </c>
      <c r="K67" s="1">
        <v>89.28</v>
      </c>
      <c r="L67" s="1">
        <v>224.8</v>
      </c>
      <c r="M67" s="1">
        <v>224.32</v>
      </c>
      <c r="N67" s="1">
        <v>236</v>
      </c>
      <c r="O67" s="1">
        <v>222.08</v>
      </c>
      <c r="P67" s="1">
        <v>272</v>
      </c>
      <c r="Q67" s="1">
        <v>170.72</v>
      </c>
      <c r="S67" s="1">
        <v>229.12</v>
      </c>
      <c r="T67" s="1">
        <v>218.56</v>
      </c>
      <c r="U67" s="1">
        <v>177.6</v>
      </c>
      <c r="V67" s="1">
        <v>181.6</v>
      </c>
      <c r="W67" s="1">
        <v>184</v>
      </c>
      <c r="X67" s="1">
        <v>180.16</v>
      </c>
      <c r="Y67" s="1">
        <v>171.36</v>
      </c>
      <c r="Z67" s="1">
        <v>265.44</v>
      </c>
      <c r="AA67" s="1">
        <v>245.28</v>
      </c>
      <c r="AB67" s="1">
        <v>241.92</v>
      </c>
      <c r="AC67" s="1">
        <v>302.24</v>
      </c>
      <c r="AD67" s="1">
        <v>316.32</v>
      </c>
      <c r="AE67" s="1">
        <v>250.08</v>
      </c>
      <c r="AG67" s="1">
        <v>19988.320000000007</v>
      </c>
      <c r="AH67" s="1">
        <v>61910.080000000002</v>
      </c>
      <c r="AI67" s="1">
        <v>61654.239999999954</v>
      </c>
      <c r="AJ67" s="1">
        <v>75477.440000000031</v>
      </c>
      <c r="AK67" s="1">
        <v>68380.159999999945</v>
      </c>
      <c r="AL67" s="1">
        <v>74094.39999999998</v>
      </c>
      <c r="AM67" s="1">
        <v>66839.199999999939</v>
      </c>
      <c r="AN67" s="1">
        <v>120244.96000000004</v>
      </c>
      <c r="AO67" s="1">
        <v>108726.39999999999</v>
      </c>
      <c r="AP67" s="1">
        <v>116162.7199999999</v>
      </c>
      <c r="AQ67" s="1">
        <v>127357.92000000009</v>
      </c>
      <c r="AR67" s="1">
        <v>113062.24</v>
      </c>
      <c r="AS67" s="1">
        <v>76314.239999999932</v>
      </c>
      <c r="AU67" s="16">
        <f t="shared" si="0"/>
        <v>89185.333333333314</v>
      </c>
      <c r="AV67" s="14">
        <f t="shared" si="1"/>
        <v>174.54666666666665</v>
      </c>
      <c r="AW67" s="14">
        <f t="shared" si="2"/>
        <v>227.88</v>
      </c>
      <c r="AX67" s="12">
        <f t="shared" si="3"/>
        <v>0.76595869170908659</v>
      </c>
      <c r="AY67" s="12">
        <f t="shared" si="4"/>
        <v>0.70032084785717252</v>
      </c>
      <c r="AZ67" s="12">
        <f t="shared" si="5"/>
        <v>0.53641684040127824</v>
      </c>
    </row>
    <row r="68" spans="1:52" s="1" customFormat="1">
      <c r="A68" s="1" t="s">
        <v>10</v>
      </c>
      <c r="B68" s="1" t="s">
        <v>5</v>
      </c>
      <c r="C68" s="1" t="s">
        <v>8</v>
      </c>
      <c r="F68" s="1">
        <v>89.8</v>
      </c>
      <c r="G68" s="1">
        <v>57</v>
      </c>
      <c r="H68" s="1">
        <v>71</v>
      </c>
      <c r="I68" s="1">
        <v>102.4</v>
      </c>
      <c r="J68" s="1">
        <v>79.400000000000006</v>
      </c>
      <c r="K68" s="1">
        <v>49</v>
      </c>
      <c r="L68" s="1">
        <v>100.4</v>
      </c>
      <c r="M68" s="1">
        <v>142</v>
      </c>
      <c r="N68" s="1">
        <v>114.8</v>
      </c>
      <c r="O68" s="1">
        <v>178.4</v>
      </c>
      <c r="P68" s="1">
        <v>157.19999999999999</v>
      </c>
      <c r="Q68" s="1">
        <v>99.8</v>
      </c>
      <c r="S68" s="1">
        <v>157.19999999999999</v>
      </c>
      <c r="T68" s="1">
        <v>156.6</v>
      </c>
      <c r="U68" s="1">
        <v>152.6</v>
      </c>
      <c r="V68" s="1">
        <v>161.6</v>
      </c>
      <c r="W68" s="1">
        <v>155.19999999999999</v>
      </c>
      <c r="X68" s="1">
        <v>152.80000000000001</v>
      </c>
      <c r="Y68" s="1">
        <v>147.4</v>
      </c>
      <c r="Z68" s="1">
        <v>195.2</v>
      </c>
      <c r="AA68" s="1">
        <v>162.4</v>
      </c>
      <c r="AB68" s="1">
        <v>133.4</v>
      </c>
      <c r="AC68" s="1">
        <v>209.4</v>
      </c>
      <c r="AD68" s="1">
        <v>216.8</v>
      </c>
      <c r="AE68" s="1">
        <v>187.8</v>
      </c>
      <c r="AG68" s="1">
        <v>27457.400000000009</v>
      </c>
      <c r="AH68" s="1">
        <v>44381.599999999999</v>
      </c>
      <c r="AI68" s="1">
        <v>40938.200000000019</v>
      </c>
      <c r="AJ68" s="1">
        <v>46504.799999999974</v>
      </c>
      <c r="AK68" s="1">
        <v>44766.400000000031</v>
      </c>
      <c r="AL68" s="1">
        <v>47205.000000000015</v>
      </c>
      <c r="AM68" s="1">
        <v>42524.39999999998</v>
      </c>
      <c r="AN68" s="1">
        <v>56282.400000000031</v>
      </c>
      <c r="AO68" s="1">
        <v>38910.999999999927</v>
      </c>
      <c r="AP68" s="1">
        <v>39959.60000000002</v>
      </c>
      <c r="AQ68" s="1">
        <v>56434.399999999994</v>
      </c>
      <c r="AR68" s="1">
        <v>58259.800000000054</v>
      </c>
      <c r="AS68" s="1">
        <v>49139.799999999974</v>
      </c>
      <c r="AU68" s="16">
        <f t="shared" ref="AU68:AU78" si="6">AVERAGE(AH68:AS68)</f>
        <v>47108.94999999999</v>
      </c>
      <c r="AV68" s="14">
        <f t="shared" ref="AV68:AV78" si="7">AVERAGE(F68:Q68)</f>
        <v>103.43333333333332</v>
      </c>
      <c r="AW68" s="14">
        <f t="shared" ref="AW68:AW78" si="8">AVERAGE(T68:AE68)</f>
        <v>169.26666666666668</v>
      </c>
      <c r="AX68" s="12">
        <f t="shared" ref="AX68:AX80" si="9">AV68/AW68</f>
        <v>0.61106734935013773</v>
      </c>
      <c r="AY68" s="12">
        <f t="shared" ref="AY68:AY78" si="10">AU68/(AV68*30.4*24)</f>
        <v>0.62424932047933235</v>
      </c>
      <c r="AZ68" s="12">
        <f t="shared" ref="AZ68:AZ77" si="11">AU68/(30.4*24*AW68)</f>
        <v>0.38145837759893031</v>
      </c>
    </row>
    <row r="69" spans="1:52" s="1" customFormat="1">
      <c r="A69" s="1" t="s">
        <v>10</v>
      </c>
      <c r="B69" s="1" t="s">
        <v>5</v>
      </c>
      <c r="C69" s="1" t="s">
        <v>8</v>
      </c>
      <c r="F69" s="1">
        <v>0</v>
      </c>
      <c r="G69" s="1">
        <v>86.48</v>
      </c>
      <c r="H69" s="1">
        <v>103.76</v>
      </c>
      <c r="I69" s="1">
        <v>131.44</v>
      </c>
      <c r="J69" s="1">
        <v>101.28</v>
      </c>
      <c r="K69" s="1">
        <v>84.8</v>
      </c>
      <c r="L69" s="1">
        <v>215.2</v>
      </c>
      <c r="M69" s="1">
        <v>225.76</v>
      </c>
      <c r="N69" s="1">
        <v>212.16</v>
      </c>
      <c r="O69" s="1">
        <v>248.96</v>
      </c>
      <c r="P69" s="1">
        <v>237.28</v>
      </c>
      <c r="Q69" s="1">
        <v>165.76</v>
      </c>
      <c r="T69" s="1">
        <v>0</v>
      </c>
      <c r="U69" s="1">
        <v>137.04</v>
      </c>
      <c r="V69" s="1">
        <v>146.96</v>
      </c>
      <c r="W69" s="1">
        <v>143.04</v>
      </c>
      <c r="X69" s="1">
        <v>137.12</v>
      </c>
      <c r="Y69" s="1">
        <v>178.64</v>
      </c>
      <c r="Z69" s="1">
        <v>234.08</v>
      </c>
      <c r="AA69" s="1">
        <v>238.24</v>
      </c>
      <c r="AB69" s="1">
        <v>231.44</v>
      </c>
      <c r="AC69" s="1">
        <v>254.96</v>
      </c>
      <c r="AD69" s="1">
        <v>255.36</v>
      </c>
      <c r="AE69" s="1">
        <v>217.84</v>
      </c>
      <c r="AH69" s="1">
        <v>0</v>
      </c>
      <c r="AI69" s="1">
        <v>34566.719999999965</v>
      </c>
      <c r="AJ69" s="1">
        <v>57983.599999999875</v>
      </c>
      <c r="AK69" s="1">
        <v>50868.799999999981</v>
      </c>
      <c r="AL69" s="1">
        <v>54168.559999999947</v>
      </c>
      <c r="AM69" s="1">
        <v>46595.360000000001</v>
      </c>
      <c r="AN69" s="1">
        <v>71219.839999999924</v>
      </c>
      <c r="AO69" s="1">
        <v>65372.479999999981</v>
      </c>
      <c r="AP69" s="1">
        <v>68764.320000000022</v>
      </c>
      <c r="AQ69" s="1">
        <v>76611.680000000051</v>
      </c>
      <c r="AR69" s="1">
        <v>68531.600000000006</v>
      </c>
      <c r="AS69" s="1">
        <v>60154.560000000005</v>
      </c>
      <c r="AU69" s="16">
        <f t="shared" si="6"/>
        <v>54569.793333333306</v>
      </c>
      <c r="AV69" s="14">
        <f t="shared" si="7"/>
        <v>151.07333333333335</v>
      </c>
      <c r="AW69" s="14">
        <f t="shared" si="8"/>
        <v>181.22666666666669</v>
      </c>
      <c r="AX69" s="12">
        <f t="shared" si="9"/>
        <v>0.83361536197763386</v>
      </c>
      <c r="AY69" s="12">
        <f t="shared" si="10"/>
        <v>0.49508489012733037</v>
      </c>
      <c r="AZ69" s="12">
        <f t="shared" si="11"/>
        <v>0.41271036989315163</v>
      </c>
    </row>
    <row r="70" spans="1:52" s="1" customFormat="1">
      <c r="A70" s="1" t="s">
        <v>10</v>
      </c>
      <c r="B70" s="1" t="s">
        <v>5</v>
      </c>
      <c r="C70" s="1" t="s">
        <v>6</v>
      </c>
      <c r="F70" s="1">
        <v>0</v>
      </c>
      <c r="G70" s="1">
        <v>61.44</v>
      </c>
      <c r="H70" s="1">
        <v>58.08</v>
      </c>
      <c r="I70" s="1">
        <v>99.84</v>
      </c>
      <c r="J70" s="1">
        <v>59.76</v>
      </c>
      <c r="K70" s="1">
        <v>19.68</v>
      </c>
      <c r="L70" s="1">
        <v>153.6</v>
      </c>
      <c r="M70" s="1">
        <v>148.08000000000001</v>
      </c>
      <c r="N70" s="1">
        <v>196.08</v>
      </c>
      <c r="O70" s="1">
        <v>189.84</v>
      </c>
      <c r="P70" s="1">
        <v>216.72</v>
      </c>
      <c r="Q70" s="1">
        <v>202.8</v>
      </c>
      <c r="T70" s="1">
        <v>0</v>
      </c>
      <c r="U70" s="1">
        <v>136.56</v>
      </c>
      <c r="V70" s="1">
        <v>131.76</v>
      </c>
      <c r="W70" s="1">
        <v>156.96</v>
      </c>
      <c r="X70" s="1">
        <v>145.19999999999999</v>
      </c>
      <c r="Y70" s="1">
        <v>153.36000000000001</v>
      </c>
      <c r="Z70" s="1">
        <v>209.04</v>
      </c>
      <c r="AA70" s="1">
        <v>201.36</v>
      </c>
      <c r="AB70" s="1">
        <v>207.6</v>
      </c>
      <c r="AC70" s="1">
        <v>209.52</v>
      </c>
      <c r="AD70" s="1">
        <v>243.36</v>
      </c>
      <c r="AE70" s="1">
        <v>210.48</v>
      </c>
      <c r="AH70" s="1">
        <v>0</v>
      </c>
      <c r="AI70" s="1">
        <v>27792.479999999974</v>
      </c>
      <c r="AJ70" s="1">
        <v>45772.800000000025</v>
      </c>
      <c r="AK70" s="1">
        <v>45069.84000000004</v>
      </c>
      <c r="AL70" s="1">
        <v>39725.999999999993</v>
      </c>
      <c r="AM70" s="1">
        <v>38098.320000000022</v>
      </c>
      <c r="AN70" s="1">
        <v>59884.800000000017</v>
      </c>
      <c r="AO70" s="1">
        <v>49846.079999999973</v>
      </c>
      <c r="AP70" s="1">
        <v>52290.480000000018</v>
      </c>
      <c r="AQ70" s="1">
        <v>62656.079999999973</v>
      </c>
      <c r="AR70" s="1">
        <v>58969.200000000041</v>
      </c>
      <c r="AS70" s="1">
        <v>53523.360000000044</v>
      </c>
      <c r="AU70" s="16">
        <f t="shared" si="6"/>
        <v>44469.120000000017</v>
      </c>
      <c r="AV70" s="14">
        <f t="shared" si="7"/>
        <v>117.16000000000001</v>
      </c>
      <c r="AW70" s="14">
        <f t="shared" si="8"/>
        <v>167.1</v>
      </c>
      <c r="AX70" s="12">
        <f t="shared" si="9"/>
        <v>0.70113704368641538</v>
      </c>
      <c r="AY70" s="12">
        <f t="shared" si="10"/>
        <v>0.52022874701263244</v>
      </c>
      <c r="AZ70" s="12">
        <f t="shared" si="11"/>
        <v>0.36475164572112528</v>
      </c>
    </row>
    <row r="71" spans="1:52" s="1" customFormat="1">
      <c r="A71" s="1" t="s">
        <v>10</v>
      </c>
      <c r="B71" s="1" t="s">
        <v>5</v>
      </c>
      <c r="C71" s="1" t="s">
        <v>8</v>
      </c>
      <c r="F71" s="1">
        <v>0</v>
      </c>
      <c r="G71" s="1">
        <v>65.8</v>
      </c>
      <c r="H71" s="1">
        <v>83.4</v>
      </c>
      <c r="I71" s="1">
        <v>98.2</v>
      </c>
      <c r="J71" s="1">
        <v>70.8</v>
      </c>
      <c r="K71" s="1">
        <v>63.6</v>
      </c>
      <c r="L71" s="1">
        <v>151.4</v>
      </c>
      <c r="M71" s="1">
        <v>144.6</v>
      </c>
      <c r="N71" s="1">
        <v>129.4</v>
      </c>
      <c r="O71" s="1">
        <v>215.8</v>
      </c>
      <c r="P71" s="1">
        <v>207.4</v>
      </c>
      <c r="Q71" s="1">
        <v>116.4</v>
      </c>
      <c r="T71" s="1">
        <v>0</v>
      </c>
      <c r="U71" s="1">
        <v>117</v>
      </c>
      <c r="V71" s="1">
        <v>117</v>
      </c>
      <c r="W71" s="1">
        <v>117</v>
      </c>
      <c r="X71" s="1">
        <v>120.6</v>
      </c>
      <c r="Y71" s="1">
        <v>154.19999999999999</v>
      </c>
      <c r="Z71" s="1">
        <v>215</v>
      </c>
      <c r="AA71" s="1">
        <v>187.6</v>
      </c>
      <c r="AB71" s="1">
        <v>176.4</v>
      </c>
      <c r="AC71" s="1">
        <v>228.2</v>
      </c>
      <c r="AD71" s="1">
        <v>226.8</v>
      </c>
      <c r="AE71" s="1">
        <v>191.4</v>
      </c>
      <c r="AH71" s="1">
        <v>0</v>
      </c>
      <c r="AI71" s="1">
        <v>26089.999999999978</v>
      </c>
      <c r="AJ71" s="1">
        <v>43302.60000000002</v>
      </c>
      <c r="AK71" s="1">
        <v>39535.600000000079</v>
      </c>
      <c r="AL71" s="1">
        <v>44005.000000000022</v>
      </c>
      <c r="AM71" s="1">
        <v>43322.599999999926</v>
      </c>
      <c r="AN71" s="1">
        <v>63397.80000000001</v>
      </c>
      <c r="AO71" s="1">
        <v>44571.800000000032</v>
      </c>
      <c r="AP71" s="1">
        <v>48334.799999999952</v>
      </c>
      <c r="AQ71" s="1">
        <v>64844.400000000111</v>
      </c>
      <c r="AR71" s="1">
        <v>60199.00000000008</v>
      </c>
      <c r="AS71" s="1">
        <v>52324.000000000022</v>
      </c>
      <c r="AU71" s="16">
        <f t="shared" si="6"/>
        <v>44160.633333333353</v>
      </c>
      <c r="AV71" s="14">
        <f t="shared" si="7"/>
        <v>112.23333333333335</v>
      </c>
      <c r="AW71" s="14">
        <f t="shared" si="8"/>
        <v>154.26666666666668</v>
      </c>
      <c r="AX71" s="12">
        <f t="shared" si="9"/>
        <v>0.72752808988764051</v>
      </c>
      <c r="AY71" s="12">
        <f t="shared" si="10"/>
        <v>0.53929774735695812</v>
      </c>
      <c r="AZ71" s="12">
        <f t="shared" si="11"/>
        <v>0.39235426001531509</v>
      </c>
    </row>
    <row r="72" spans="1:52" s="1" customFormat="1">
      <c r="A72" s="1" t="s">
        <v>10</v>
      </c>
      <c r="B72" s="1" t="s">
        <v>5</v>
      </c>
      <c r="C72" s="1" t="s">
        <v>8</v>
      </c>
      <c r="F72" s="1">
        <v>86.16</v>
      </c>
      <c r="G72" s="1">
        <v>40.08</v>
      </c>
      <c r="H72" s="1">
        <v>76.319999999999993</v>
      </c>
      <c r="I72" s="1">
        <v>85.68</v>
      </c>
      <c r="J72" s="1">
        <v>83.28</v>
      </c>
      <c r="K72" s="1">
        <v>33.840000000000003</v>
      </c>
      <c r="L72" s="1">
        <v>129.12</v>
      </c>
      <c r="M72" s="1">
        <v>138.72</v>
      </c>
      <c r="N72" s="1">
        <v>149.28</v>
      </c>
      <c r="O72" s="1">
        <v>179.04</v>
      </c>
      <c r="P72" s="1">
        <v>170.64</v>
      </c>
      <c r="Q72" s="1">
        <v>102.96</v>
      </c>
      <c r="S72" s="1">
        <v>131.76</v>
      </c>
      <c r="T72" s="1">
        <v>93.84</v>
      </c>
      <c r="U72" s="1">
        <v>92.64</v>
      </c>
      <c r="V72" s="1">
        <v>91.92</v>
      </c>
      <c r="W72" s="1">
        <v>93.6</v>
      </c>
      <c r="X72" s="1">
        <v>95.04</v>
      </c>
      <c r="Y72" s="1">
        <v>113.04</v>
      </c>
      <c r="Z72" s="1">
        <v>157.68</v>
      </c>
      <c r="AA72" s="1">
        <v>140.63999999999999</v>
      </c>
      <c r="AB72" s="1">
        <v>154.56</v>
      </c>
      <c r="AC72" s="1">
        <v>214.56</v>
      </c>
      <c r="AD72" s="1">
        <v>185.76</v>
      </c>
      <c r="AE72" s="1">
        <v>164.16</v>
      </c>
      <c r="AG72" s="1">
        <v>22365.359999999982</v>
      </c>
      <c r="AH72" s="1">
        <v>29353.920000000002</v>
      </c>
      <c r="AI72" s="1">
        <v>27145.919999999998</v>
      </c>
      <c r="AJ72" s="1">
        <v>30643.199999999979</v>
      </c>
      <c r="AK72" s="1">
        <v>28506.240000000005</v>
      </c>
      <c r="AL72" s="1">
        <v>30418.080000000005</v>
      </c>
      <c r="AM72" s="1">
        <v>24970.560000000016</v>
      </c>
      <c r="AN72" s="1">
        <v>45909.120000000017</v>
      </c>
      <c r="AO72" s="1">
        <v>36206.159999999945</v>
      </c>
      <c r="AP72" s="1">
        <v>41135.519999999982</v>
      </c>
      <c r="AQ72" s="1">
        <v>51214.080000000002</v>
      </c>
      <c r="AR72" s="1">
        <v>48257.999999999927</v>
      </c>
      <c r="AS72" s="1">
        <v>39452.640000000036</v>
      </c>
      <c r="AU72" s="16">
        <f t="shared" si="6"/>
        <v>36101.119999999995</v>
      </c>
      <c r="AV72" s="14">
        <f t="shared" si="7"/>
        <v>106.25999999999999</v>
      </c>
      <c r="AW72" s="14">
        <f t="shared" si="8"/>
        <v>133.12</v>
      </c>
      <c r="AX72" s="12">
        <f t="shared" si="9"/>
        <v>0.79822716346153832</v>
      </c>
      <c r="AY72" s="12">
        <f t="shared" si="10"/>
        <v>0.46565689586284553</v>
      </c>
      <c r="AZ72" s="12">
        <f t="shared" si="11"/>
        <v>0.37169998313090419</v>
      </c>
    </row>
    <row r="73" spans="1:52" s="1" customFormat="1">
      <c r="A73" s="1" t="s">
        <v>10</v>
      </c>
      <c r="B73" s="1" t="s">
        <v>5</v>
      </c>
      <c r="C73" s="1" t="s">
        <v>8</v>
      </c>
      <c r="F73" s="1">
        <v>0</v>
      </c>
      <c r="G73" s="1">
        <v>24.2</v>
      </c>
      <c r="H73" s="1">
        <v>29.7</v>
      </c>
      <c r="I73" s="1">
        <v>24.6</v>
      </c>
      <c r="J73" s="1">
        <v>18.7</v>
      </c>
      <c r="K73" s="1">
        <v>17.5</v>
      </c>
      <c r="L73" s="1">
        <v>39.299999999999997</v>
      </c>
      <c r="M73" s="1">
        <v>47.5</v>
      </c>
      <c r="N73" s="1">
        <v>48.7</v>
      </c>
      <c r="O73" s="1">
        <v>57.3</v>
      </c>
      <c r="P73" s="1">
        <v>59.7</v>
      </c>
      <c r="Q73" s="1">
        <v>50.2</v>
      </c>
      <c r="T73" s="1">
        <v>0</v>
      </c>
      <c r="U73" s="1">
        <v>31.3</v>
      </c>
      <c r="V73" s="1">
        <v>35.299999999999997</v>
      </c>
      <c r="W73" s="1">
        <v>32.799999999999997</v>
      </c>
      <c r="X73" s="1">
        <v>41.7</v>
      </c>
      <c r="Y73" s="1">
        <v>33.4</v>
      </c>
      <c r="Z73" s="1">
        <v>46.9</v>
      </c>
      <c r="AA73" s="1">
        <v>50.7</v>
      </c>
      <c r="AB73" s="1">
        <v>53.2</v>
      </c>
      <c r="AC73" s="1">
        <v>60.5</v>
      </c>
      <c r="AD73" s="1">
        <v>60.4</v>
      </c>
      <c r="AE73" s="1">
        <v>53.5</v>
      </c>
      <c r="AH73" s="1">
        <v>0</v>
      </c>
      <c r="AI73" s="1">
        <v>5745</v>
      </c>
      <c r="AJ73" s="1">
        <v>11929.900000000012</v>
      </c>
      <c r="AK73" s="1">
        <v>10686.700000000023</v>
      </c>
      <c r="AL73" s="1">
        <v>11963.500000000005</v>
      </c>
      <c r="AM73" s="1">
        <v>11438.499999999998</v>
      </c>
      <c r="AN73" s="1">
        <v>20213.999999999993</v>
      </c>
      <c r="AO73" s="1">
        <v>21735.300000000003</v>
      </c>
      <c r="AP73" s="1">
        <v>22409.600000000006</v>
      </c>
      <c r="AQ73" s="1">
        <v>25569.399999999969</v>
      </c>
      <c r="AR73" s="1">
        <v>21465.200000000008</v>
      </c>
      <c r="AS73" s="1">
        <v>17230.900000000001</v>
      </c>
      <c r="AU73" s="16">
        <f t="shared" si="6"/>
        <v>15032.333333333336</v>
      </c>
      <c r="AV73" s="14">
        <f t="shared" si="7"/>
        <v>34.783333333333331</v>
      </c>
      <c r="AW73" s="14">
        <f t="shared" si="8"/>
        <v>41.641666666666666</v>
      </c>
      <c r="AX73" s="12">
        <f t="shared" si="9"/>
        <v>0.83530118070842507</v>
      </c>
      <c r="AY73" s="12">
        <f t="shared" si="10"/>
        <v>0.59233906219790022</v>
      </c>
      <c r="AZ73" s="12">
        <f t="shared" si="11"/>
        <v>0.49478151803362735</v>
      </c>
    </row>
    <row r="74" spans="1:52" s="1" customFormat="1">
      <c r="A74" s="1" t="s">
        <v>10</v>
      </c>
      <c r="B74" s="1" t="s">
        <v>5</v>
      </c>
      <c r="C74" s="1" t="s">
        <v>8</v>
      </c>
      <c r="F74" s="1">
        <v>155.76</v>
      </c>
      <c r="G74" s="1">
        <v>78.48</v>
      </c>
      <c r="H74" s="1">
        <v>141.36000000000001</v>
      </c>
      <c r="I74" s="1">
        <v>149.76</v>
      </c>
      <c r="J74" s="1">
        <v>116.64</v>
      </c>
      <c r="K74" s="1">
        <v>63.36</v>
      </c>
      <c r="L74" s="1">
        <v>68.64</v>
      </c>
      <c r="M74" s="1">
        <v>78</v>
      </c>
      <c r="N74" s="1">
        <v>98.88</v>
      </c>
      <c r="O74" s="1">
        <v>150</v>
      </c>
      <c r="P74" s="1">
        <v>65.28</v>
      </c>
      <c r="Q74" s="1">
        <v>79.44</v>
      </c>
      <c r="T74" s="1">
        <v>214.8</v>
      </c>
      <c r="U74" s="1">
        <v>232.56</v>
      </c>
      <c r="V74" s="1">
        <v>216</v>
      </c>
      <c r="W74" s="1">
        <v>216.72</v>
      </c>
      <c r="X74" s="1">
        <v>217.44</v>
      </c>
      <c r="Y74" s="1">
        <v>221.76</v>
      </c>
      <c r="Z74" s="1">
        <v>290.39999999999998</v>
      </c>
      <c r="AA74" s="1">
        <v>244.08</v>
      </c>
      <c r="AB74" s="1">
        <v>167.76</v>
      </c>
      <c r="AC74" s="1">
        <v>286.56</v>
      </c>
      <c r="AD74" s="1">
        <v>280.08</v>
      </c>
      <c r="AE74" s="1">
        <v>257.27999999999997</v>
      </c>
      <c r="AH74" s="1">
        <v>41698.080000000002</v>
      </c>
      <c r="AI74" s="1">
        <v>49283.279999999992</v>
      </c>
      <c r="AJ74" s="1">
        <v>57330.719999999899</v>
      </c>
      <c r="AK74" s="1">
        <v>48528.95999999989</v>
      </c>
      <c r="AL74" s="1">
        <v>55444.560000000049</v>
      </c>
      <c r="AM74" s="1">
        <v>46342.559999999954</v>
      </c>
      <c r="AN74" s="1">
        <v>63163.679999999986</v>
      </c>
      <c r="AO74" s="1">
        <v>49377.120000000003</v>
      </c>
      <c r="AP74" s="1">
        <v>53222.639999999956</v>
      </c>
      <c r="AQ74" s="1">
        <v>77754.000000000029</v>
      </c>
      <c r="AR74" s="1">
        <v>64484.640000000007</v>
      </c>
      <c r="AS74" s="1">
        <v>52815.840000000011</v>
      </c>
      <c r="AU74" s="16">
        <f t="shared" si="6"/>
        <v>54953.839999999975</v>
      </c>
      <c r="AV74" s="14">
        <f t="shared" si="7"/>
        <v>103.80000000000001</v>
      </c>
      <c r="AW74" s="14">
        <f t="shared" si="8"/>
        <v>237.11999999999998</v>
      </c>
      <c r="AX74" s="12">
        <f t="shared" si="9"/>
        <v>0.43775303643724706</v>
      </c>
      <c r="AY74" s="12">
        <f t="shared" si="10"/>
        <v>0.72563106344860195</v>
      </c>
      <c r="AZ74" s="12">
        <f t="shared" si="11"/>
        <v>0.31764720135781421</v>
      </c>
    </row>
    <row r="75" spans="1:52" s="1" customFormat="1">
      <c r="A75" s="1" t="s">
        <v>10</v>
      </c>
      <c r="B75" s="1" t="s">
        <v>5</v>
      </c>
      <c r="C75" s="1" t="s">
        <v>6</v>
      </c>
      <c r="F75" s="1">
        <v>0</v>
      </c>
      <c r="G75" s="1">
        <v>80</v>
      </c>
      <c r="H75" s="1">
        <v>86.72</v>
      </c>
      <c r="I75" s="1">
        <v>80.319999999999993</v>
      </c>
      <c r="J75" s="1">
        <v>63.68</v>
      </c>
      <c r="K75" s="1">
        <v>14.88</v>
      </c>
      <c r="L75" s="1">
        <v>42.08</v>
      </c>
      <c r="M75" s="1">
        <v>53.76</v>
      </c>
      <c r="N75" s="1">
        <v>56.96</v>
      </c>
      <c r="O75" s="1">
        <v>77.28</v>
      </c>
      <c r="P75" s="1">
        <v>93.12</v>
      </c>
      <c r="Q75" s="1">
        <v>60.16</v>
      </c>
      <c r="T75" s="1">
        <v>0</v>
      </c>
      <c r="U75" s="1">
        <v>89.12</v>
      </c>
      <c r="V75" s="1">
        <v>94.72</v>
      </c>
      <c r="W75" s="1">
        <v>92.16</v>
      </c>
      <c r="X75" s="1">
        <v>72.959999999999994</v>
      </c>
      <c r="Y75" s="1">
        <v>69.599999999999994</v>
      </c>
      <c r="Z75" s="1">
        <v>78.239999999999995</v>
      </c>
      <c r="AA75" s="1">
        <v>79.84</v>
      </c>
      <c r="AB75" s="1">
        <v>71.680000000000007</v>
      </c>
      <c r="AC75" s="1">
        <v>107.68</v>
      </c>
      <c r="AD75" s="1">
        <v>98.72</v>
      </c>
      <c r="AE75" s="1">
        <v>82.88</v>
      </c>
      <c r="AH75" s="1">
        <v>0</v>
      </c>
      <c r="AI75" s="1">
        <v>38896.000000000029</v>
      </c>
      <c r="AJ75" s="1">
        <v>31537.919999999984</v>
      </c>
      <c r="AK75" s="1">
        <v>19575.359999999993</v>
      </c>
      <c r="AL75" s="1">
        <v>17246.399999999983</v>
      </c>
      <c r="AM75" s="1">
        <v>25854.880000000001</v>
      </c>
      <c r="AN75" s="1">
        <v>31793.12000000001</v>
      </c>
      <c r="AO75" s="1">
        <v>34549.920000000027</v>
      </c>
      <c r="AP75" s="1">
        <v>35376.320000000007</v>
      </c>
      <c r="AQ75" s="1">
        <v>36252.160000000084</v>
      </c>
      <c r="AR75" s="1">
        <v>21767.679999999924</v>
      </c>
      <c r="AS75" s="1">
        <v>20604.959999999981</v>
      </c>
      <c r="AU75" s="16">
        <f t="shared" si="6"/>
        <v>26121.226666666669</v>
      </c>
      <c r="AV75" s="14">
        <f t="shared" si="7"/>
        <v>59.079999999999991</v>
      </c>
      <c r="AW75" s="14">
        <f t="shared" si="8"/>
        <v>78.13333333333334</v>
      </c>
      <c r="AX75" s="12">
        <f t="shared" si="9"/>
        <v>0.75614334470989741</v>
      </c>
      <c r="AY75" s="12">
        <f t="shared" si="10"/>
        <v>0.60599390458769364</v>
      </c>
      <c r="AZ75" s="12">
        <f t="shared" si="11"/>
        <v>0.45821825788874926</v>
      </c>
    </row>
    <row r="76" spans="1:52" s="1" customFormat="1">
      <c r="A76" s="1" t="s">
        <v>10</v>
      </c>
      <c r="B76" s="1" t="s">
        <v>5</v>
      </c>
      <c r="C76" s="1" t="s">
        <v>6</v>
      </c>
      <c r="F76" s="1">
        <v>46.4</v>
      </c>
      <c r="G76" s="1">
        <v>34.4</v>
      </c>
      <c r="H76" s="1">
        <v>88</v>
      </c>
      <c r="I76" s="1">
        <v>60</v>
      </c>
      <c r="J76" s="1">
        <v>43.2</v>
      </c>
      <c r="K76" s="1">
        <v>22.4</v>
      </c>
      <c r="L76" s="1">
        <v>34.4</v>
      </c>
      <c r="M76" s="1">
        <v>18.399999999999999</v>
      </c>
      <c r="N76" s="1">
        <v>29.6</v>
      </c>
      <c r="O76" s="1">
        <v>50.4</v>
      </c>
      <c r="P76" s="1">
        <v>44</v>
      </c>
      <c r="Q76" s="1">
        <v>46.4</v>
      </c>
      <c r="S76" s="1">
        <v>57.6</v>
      </c>
      <c r="T76" s="1">
        <v>63.2</v>
      </c>
      <c r="U76" s="1">
        <v>66.400000000000006</v>
      </c>
      <c r="V76" s="1">
        <v>88</v>
      </c>
      <c r="W76" s="1">
        <v>66.400000000000006</v>
      </c>
      <c r="X76" s="1">
        <v>67.2</v>
      </c>
      <c r="Y76" s="1">
        <v>64.8</v>
      </c>
      <c r="Z76" s="1">
        <v>56</v>
      </c>
      <c r="AA76" s="1">
        <v>45.6</v>
      </c>
      <c r="AB76" s="1">
        <v>36</v>
      </c>
      <c r="AC76" s="1">
        <v>59.2</v>
      </c>
      <c r="AD76" s="1">
        <v>60.8</v>
      </c>
      <c r="AE76" s="1">
        <v>57.6</v>
      </c>
      <c r="AG76" s="1">
        <v>3016.0000000000009</v>
      </c>
      <c r="AH76" s="1">
        <v>17594.399999999998</v>
      </c>
      <c r="AI76" s="1">
        <v>19771.199999999986</v>
      </c>
      <c r="AJ76" s="1">
        <v>23533.600000000035</v>
      </c>
      <c r="AK76" s="1">
        <v>19115.999999999971</v>
      </c>
      <c r="AL76" s="1">
        <v>20317.599999999966</v>
      </c>
      <c r="AM76" s="1">
        <v>16735.199999999986</v>
      </c>
      <c r="AN76" s="1">
        <v>20195.999999999978</v>
      </c>
      <c r="AO76" s="1">
        <v>13841.600000000004</v>
      </c>
      <c r="AP76" s="1">
        <v>13268.800000000003</v>
      </c>
      <c r="AQ76" s="1">
        <v>20540.800000000003</v>
      </c>
      <c r="AR76" s="1">
        <v>19880.000000000007</v>
      </c>
      <c r="AS76" s="1">
        <v>18727.999999999996</v>
      </c>
      <c r="AU76" s="16">
        <f t="shared" si="6"/>
        <v>18626.933333333323</v>
      </c>
      <c r="AV76" s="14">
        <f t="shared" si="7"/>
        <v>43.133333333333326</v>
      </c>
      <c r="AW76" s="14">
        <f t="shared" si="8"/>
        <v>60.933333333333337</v>
      </c>
      <c r="AX76" s="12">
        <f t="shared" si="9"/>
        <v>0.70787746170678323</v>
      </c>
      <c r="AY76" s="12">
        <f t="shared" si="10"/>
        <v>0.59189342173052395</v>
      </c>
      <c r="AZ76" s="12">
        <f t="shared" si="11"/>
        <v>0.41898801297554589</v>
      </c>
    </row>
    <row r="77" spans="1:52" s="1" customFormat="1">
      <c r="A77" s="1" t="s">
        <v>10</v>
      </c>
      <c r="B77" s="1" t="s">
        <v>5</v>
      </c>
      <c r="C77" s="1" t="s">
        <v>8</v>
      </c>
      <c r="E77" s="1">
        <v>116.48</v>
      </c>
      <c r="F77" s="1">
        <v>57.6</v>
      </c>
      <c r="G77" s="1">
        <v>58.4</v>
      </c>
      <c r="H77" s="1">
        <v>65.28</v>
      </c>
      <c r="I77" s="1">
        <v>69.760000000000005</v>
      </c>
      <c r="J77" s="1">
        <v>55.84</v>
      </c>
      <c r="K77" s="1">
        <v>50.24</v>
      </c>
      <c r="L77" s="1">
        <v>130.88</v>
      </c>
      <c r="M77" s="1">
        <v>151.84</v>
      </c>
      <c r="N77" s="1">
        <v>121.12</v>
      </c>
      <c r="O77" s="1">
        <v>158.4</v>
      </c>
      <c r="P77" s="1">
        <v>158.08000000000001</v>
      </c>
      <c r="Q77" s="1">
        <v>100.32</v>
      </c>
      <c r="S77" s="1">
        <v>144.32</v>
      </c>
      <c r="T77" s="1">
        <v>107.84</v>
      </c>
      <c r="U77" s="1">
        <v>108.16</v>
      </c>
      <c r="V77" s="1">
        <v>99.36</v>
      </c>
      <c r="W77" s="1">
        <v>112.48</v>
      </c>
      <c r="X77" s="1">
        <v>111.36</v>
      </c>
      <c r="Y77" s="1">
        <v>109.76</v>
      </c>
      <c r="Z77" s="1">
        <v>216.32</v>
      </c>
      <c r="AA77" s="1">
        <v>166.08</v>
      </c>
      <c r="AB77" s="1">
        <v>194.88</v>
      </c>
      <c r="AC77" s="1">
        <v>173.44</v>
      </c>
      <c r="AD77" s="1">
        <v>167.84</v>
      </c>
      <c r="AE77" s="1">
        <v>150.56</v>
      </c>
      <c r="AG77" s="1">
        <v>39464.960000000021</v>
      </c>
      <c r="AH77" s="1">
        <v>36552.799999999945</v>
      </c>
      <c r="AI77" s="1">
        <v>34813.439999999981</v>
      </c>
      <c r="AJ77" s="1">
        <v>35632.639999999999</v>
      </c>
      <c r="AK77" s="1">
        <v>33532.32</v>
      </c>
      <c r="AL77" s="1">
        <v>37131.360000000015</v>
      </c>
      <c r="AM77" s="1">
        <v>33819.839999999938</v>
      </c>
      <c r="AN77" s="1">
        <v>52624.480000000003</v>
      </c>
      <c r="AO77" s="1">
        <v>43753.919999999998</v>
      </c>
      <c r="AP77" s="1">
        <v>47755.68000000008</v>
      </c>
      <c r="AQ77" s="1">
        <v>51647.19999999991</v>
      </c>
      <c r="AR77" s="1">
        <v>46244.319999999905</v>
      </c>
      <c r="AS77" s="1">
        <v>40049.760000000038</v>
      </c>
      <c r="AU77" s="16">
        <f t="shared" si="6"/>
        <v>41129.813333333317</v>
      </c>
      <c r="AV77" s="14">
        <f t="shared" si="7"/>
        <v>98.146666666666661</v>
      </c>
      <c r="AW77" s="14">
        <f t="shared" si="8"/>
        <v>143.17333333333332</v>
      </c>
      <c r="AX77" s="12">
        <f t="shared" si="9"/>
        <v>0.68550940584838893</v>
      </c>
      <c r="AY77" s="12">
        <f t="shared" si="10"/>
        <v>0.57437609783186383</v>
      </c>
      <c r="AZ77" s="12">
        <f t="shared" si="11"/>
        <v>0.39374021755823713</v>
      </c>
    </row>
    <row r="78" spans="1:52" s="1" customFormat="1">
      <c r="A78" s="1" t="s">
        <v>10</v>
      </c>
      <c r="B78" s="1" t="s">
        <v>5</v>
      </c>
      <c r="C78" s="1" t="s">
        <v>8</v>
      </c>
      <c r="E78" s="1">
        <v>11.84</v>
      </c>
      <c r="F78" s="1">
        <v>72.16</v>
      </c>
      <c r="G78" s="1">
        <v>52.64</v>
      </c>
      <c r="H78" s="1">
        <v>76.64</v>
      </c>
      <c r="I78" s="1">
        <v>42.72</v>
      </c>
      <c r="J78" s="1">
        <v>64.16</v>
      </c>
      <c r="K78" s="1">
        <v>20.8</v>
      </c>
      <c r="L78" s="1">
        <v>11.36</v>
      </c>
      <c r="M78" s="1">
        <v>18.559999999999999</v>
      </c>
      <c r="N78" s="1">
        <v>17.600000000000001</v>
      </c>
      <c r="O78" s="1">
        <v>43.52</v>
      </c>
      <c r="P78" s="1">
        <v>19.36</v>
      </c>
      <c r="Q78" s="1">
        <v>18.399999999999999</v>
      </c>
      <c r="S78" s="1">
        <v>71.84</v>
      </c>
      <c r="T78" s="1">
        <v>72.16</v>
      </c>
      <c r="U78" s="1">
        <v>82.88</v>
      </c>
      <c r="V78" s="1">
        <v>94.24</v>
      </c>
      <c r="W78" s="1">
        <v>90.88</v>
      </c>
      <c r="X78" s="1">
        <v>72.319999999999993</v>
      </c>
      <c r="Y78" s="1">
        <v>75.040000000000006</v>
      </c>
      <c r="Z78" s="1">
        <v>67.680000000000007</v>
      </c>
      <c r="AA78" s="1">
        <v>58.88</v>
      </c>
      <c r="AB78" s="1">
        <v>47.04</v>
      </c>
      <c r="AC78" s="1">
        <v>74.56</v>
      </c>
      <c r="AD78" s="1">
        <v>75.52</v>
      </c>
      <c r="AE78" s="1">
        <v>70.08</v>
      </c>
      <c r="AG78" s="1">
        <v>12788.640000000009</v>
      </c>
      <c r="AH78" s="1">
        <v>14663.680000000002</v>
      </c>
      <c r="AI78" s="1">
        <v>16618.88</v>
      </c>
      <c r="AJ78" s="1">
        <v>20708.639999999996</v>
      </c>
      <c r="AK78" s="1">
        <v>15726.720000000021</v>
      </c>
      <c r="AL78" s="1">
        <v>16996.960000000014</v>
      </c>
      <c r="AM78" s="1">
        <v>13119.199999999984</v>
      </c>
      <c r="AN78" s="1">
        <v>14972.000000000022</v>
      </c>
      <c r="AO78" s="1">
        <v>12697.599999999997</v>
      </c>
      <c r="AP78" s="1">
        <v>11170.879999999957</v>
      </c>
      <c r="AQ78" s="1">
        <v>18683.840000000007</v>
      </c>
      <c r="AR78" s="1">
        <v>16538.239999999987</v>
      </c>
      <c r="AS78" s="1">
        <v>14803.039999999994</v>
      </c>
      <c r="AU78" s="16">
        <f t="shared" si="6"/>
        <v>15558.306666666665</v>
      </c>
      <c r="AV78" s="14">
        <f t="shared" si="7"/>
        <v>38.160000000000004</v>
      </c>
      <c r="AW78" s="14">
        <f t="shared" si="8"/>
        <v>73.440000000000012</v>
      </c>
      <c r="AX78" s="12">
        <f t="shared" si="9"/>
        <v>0.51960784313725483</v>
      </c>
      <c r="AY78" s="12">
        <f t="shared" si="10"/>
        <v>0.55881639097306501</v>
      </c>
      <c r="AZ78" s="12">
        <f>AU78/(30.4*24*AW78)</f>
        <v>0.29036537962325931</v>
      </c>
    </row>
    <row r="79" spans="1:52">
      <c r="X79" s="1"/>
      <c r="Y79" s="1"/>
      <c r="Z79" s="1"/>
      <c r="AA79" s="1"/>
      <c r="AB79" s="1"/>
      <c r="AC79" s="1"/>
      <c r="AD79" s="1"/>
      <c r="AE79" s="1"/>
      <c r="AU79" s="17"/>
      <c r="AV79" s="15"/>
      <c r="AW79" s="15"/>
      <c r="AX79" s="13"/>
      <c r="AY79" s="13"/>
      <c r="AZ79" s="13"/>
    </row>
    <row r="80" spans="1:52">
      <c r="X80" s="1"/>
      <c r="Y80" s="1"/>
      <c r="Z80" s="1"/>
      <c r="AA80" s="1"/>
      <c r="AB80" s="1"/>
      <c r="AC80" s="1"/>
      <c r="AD80" s="1"/>
      <c r="AE80" s="1"/>
      <c r="AU80" s="17">
        <f>AVERAGE(AU3:AU78)</f>
        <v>63235.871906195178</v>
      </c>
      <c r="AV80" s="15">
        <f>AVERAGE(AV3:AV78)</f>
        <v>143.73181076953747</v>
      </c>
      <c r="AW80" s="15">
        <f>AVERAGE(AW3:AW78)</f>
        <v>209.45107423245616</v>
      </c>
      <c r="AX80" s="12">
        <f t="shared" si="9"/>
        <v>0.68623095534959566</v>
      </c>
      <c r="AY80" s="12">
        <f t="shared" ref="AY80" si="12">AU80/(AV80*30.4*24)</f>
        <v>0.60301176957000802</v>
      </c>
      <c r="AZ80" s="12">
        <f>AU80/(30.4*24*AW80)</f>
        <v>0.41380534271907687</v>
      </c>
    </row>
  </sheetData>
  <pageMargins left="0.7" right="0.7" top="0.75" bottom="0.75" header="0.3" footer="0.3"/>
  <pageSetup scale="59" fitToWidth="0" orientation="portrait" r:id="rId1"/>
  <headerFooter>
    <oddHeader>&amp;R&amp;"Times New Roman,Bold"&amp;10Case No. 2018-00295
Attachment 2 to Response to KSBA-2 Question No. 7
Page &amp;P of &amp;N
Conroy / Seelye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F10"/>
  <sheetViews>
    <sheetView zoomScaleNormal="100" workbookViewId="0"/>
  </sheetViews>
  <sheetFormatPr defaultRowHeight="15"/>
  <cols>
    <col min="1" max="1" width="7.5703125" customWidth="1"/>
    <col min="2" max="2" width="25.7109375" bestFit="1" customWidth="1"/>
    <col min="3" max="3" width="13.85546875" bestFit="1" customWidth="1"/>
    <col min="4" max="4" width="2.85546875" customWidth="1"/>
    <col min="5" max="11" width="10" bestFit="1" customWidth="1"/>
    <col min="12" max="17" width="10" customWidth="1"/>
    <col min="18" max="18" width="2.85546875" customWidth="1"/>
    <col min="19" max="25" width="10" bestFit="1" customWidth="1"/>
    <col min="26" max="31" width="10" customWidth="1"/>
    <col min="32" max="32" width="2.85546875" customWidth="1"/>
    <col min="33" max="39" width="10" bestFit="1" customWidth="1"/>
    <col min="40" max="45" width="10" customWidth="1"/>
    <col min="46" max="46" width="2.85546875" customWidth="1"/>
    <col min="47" max="53" width="10" bestFit="1" customWidth="1"/>
    <col min="54" max="54" width="2.85546875" customWidth="1"/>
    <col min="55" max="61" width="10" bestFit="1" customWidth="1"/>
    <col min="62" max="62" width="2.85546875" customWidth="1"/>
    <col min="63" max="69" width="10" bestFit="1" customWidth="1"/>
    <col min="70" max="70" width="2.85546875" customWidth="1"/>
    <col min="71" max="77" width="10" bestFit="1" customWidth="1"/>
    <col min="78" max="78" width="2.85546875" customWidth="1"/>
    <col min="79" max="79" width="19.140625" customWidth="1"/>
    <col min="82" max="82" width="14.85546875" customWidth="1"/>
  </cols>
  <sheetData>
    <row r="1" spans="1:84">
      <c r="E1" t="s">
        <v>12</v>
      </c>
      <c r="F1" t="s">
        <v>13</v>
      </c>
      <c r="G1" t="s">
        <v>14</v>
      </c>
      <c r="H1" t="s">
        <v>15</v>
      </c>
      <c r="I1" t="s">
        <v>16</v>
      </c>
      <c r="J1" t="s">
        <v>17</v>
      </c>
      <c r="K1" t="s">
        <v>18</v>
      </c>
      <c r="L1" t="s">
        <v>43</v>
      </c>
      <c r="M1" t="s">
        <v>54</v>
      </c>
      <c r="N1" t="s">
        <v>55</v>
      </c>
      <c r="O1" t="s">
        <v>46</v>
      </c>
      <c r="P1" t="s">
        <v>47</v>
      </c>
      <c r="Q1" t="s">
        <v>12</v>
      </c>
      <c r="S1" t="s">
        <v>12</v>
      </c>
      <c r="T1" t="s">
        <v>13</v>
      </c>
      <c r="U1" t="s">
        <v>14</v>
      </c>
      <c r="V1" t="s">
        <v>15</v>
      </c>
      <c r="W1" t="s">
        <v>16</v>
      </c>
      <c r="X1" t="s">
        <v>17</v>
      </c>
      <c r="Y1" t="s">
        <v>18</v>
      </c>
      <c r="Z1" t="s">
        <v>43</v>
      </c>
      <c r="AA1" t="s">
        <v>54</v>
      </c>
      <c r="AB1" t="s">
        <v>55</v>
      </c>
      <c r="AC1" t="s">
        <v>46</v>
      </c>
      <c r="AD1" t="s">
        <v>47</v>
      </c>
      <c r="AE1" t="s">
        <v>12</v>
      </c>
      <c r="AG1" t="s">
        <v>12</v>
      </c>
      <c r="AH1" t="s">
        <v>13</v>
      </c>
      <c r="AI1" t="s">
        <v>14</v>
      </c>
      <c r="AJ1" t="s">
        <v>15</v>
      </c>
      <c r="AK1" t="s">
        <v>16</v>
      </c>
      <c r="AL1" t="s">
        <v>17</v>
      </c>
      <c r="AM1" t="s">
        <v>18</v>
      </c>
      <c r="AN1" t="s">
        <v>43</v>
      </c>
      <c r="AO1" t="s">
        <v>54</v>
      </c>
      <c r="AP1" t="s">
        <v>55</v>
      </c>
      <c r="AQ1" t="s">
        <v>46</v>
      </c>
      <c r="AR1" t="s">
        <v>47</v>
      </c>
      <c r="AS1" t="s">
        <v>12</v>
      </c>
      <c r="AU1" t="s">
        <v>12</v>
      </c>
      <c r="AV1" t="s">
        <v>13</v>
      </c>
      <c r="AW1" t="s">
        <v>14</v>
      </c>
      <c r="AX1" t="s">
        <v>15</v>
      </c>
      <c r="AY1" t="s">
        <v>16</v>
      </c>
      <c r="AZ1" t="s">
        <v>17</v>
      </c>
      <c r="BA1" t="s">
        <v>18</v>
      </c>
      <c r="BC1" t="s">
        <v>12</v>
      </c>
      <c r="BD1" t="s">
        <v>13</v>
      </c>
      <c r="BE1" t="s">
        <v>14</v>
      </c>
      <c r="BF1" t="s">
        <v>15</v>
      </c>
      <c r="BG1" t="s">
        <v>16</v>
      </c>
      <c r="BH1" t="s">
        <v>17</v>
      </c>
      <c r="BI1" t="s">
        <v>18</v>
      </c>
      <c r="BK1" t="s">
        <v>12</v>
      </c>
      <c r="BL1" t="s">
        <v>13</v>
      </c>
      <c r="BM1" t="s">
        <v>14</v>
      </c>
      <c r="BN1" t="s">
        <v>15</v>
      </c>
      <c r="BO1" t="s">
        <v>16</v>
      </c>
      <c r="BP1" t="s">
        <v>17</v>
      </c>
      <c r="BQ1" t="s">
        <v>18</v>
      </c>
      <c r="BS1" t="s">
        <v>12</v>
      </c>
      <c r="BT1" t="s">
        <v>13</v>
      </c>
      <c r="BU1" t="s">
        <v>14</v>
      </c>
      <c r="BV1" t="s">
        <v>15</v>
      </c>
      <c r="BW1" t="s">
        <v>16</v>
      </c>
      <c r="BX1" t="s">
        <v>17</v>
      </c>
      <c r="BY1" t="s">
        <v>18</v>
      </c>
      <c r="CA1" s="7" t="s">
        <v>20</v>
      </c>
      <c r="CB1" s="7" t="s">
        <v>20</v>
      </c>
      <c r="CC1" s="7" t="s">
        <v>20</v>
      </c>
      <c r="CD1" s="7" t="s">
        <v>24</v>
      </c>
      <c r="CE1" s="7" t="s">
        <v>39</v>
      </c>
      <c r="CF1" s="7" t="s">
        <v>40</v>
      </c>
    </row>
    <row r="2" spans="1:84" ht="15.75" thickBot="1">
      <c r="A2" t="s">
        <v>0</v>
      </c>
      <c r="B2" t="s">
        <v>1</v>
      </c>
      <c r="C2" t="s">
        <v>2</v>
      </c>
      <c r="E2" t="s">
        <v>11</v>
      </c>
      <c r="F2" t="s">
        <v>11</v>
      </c>
      <c r="G2" t="s">
        <v>11</v>
      </c>
      <c r="H2" t="s">
        <v>11</v>
      </c>
      <c r="I2" t="s">
        <v>11</v>
      </c>
      <c r="J2" t="s">
        <v>11</v>
      </c>
      <c r="K2" t="s">
        <v>11</v>
      </c>
      <c r="L2" t="s">
        <v>11</v>
      </c>
      <c r="M2" t="s">
        <v>11</v>
      </c>
      <c r="N2" t="s">
        <v>11</v>
      </c>
      <c r="O2" t="s">
        <v>11</v>
      </c>
      <c r="P2" t="s">
        <v>11</v>
      </c>
      <c r="Q2" t="s">
        <v>11</v>
      </c>
      <c r="S2" t="s">
        <v>19</v>
      </c>
      <c r="T2" t="s">
        <v>19</v>
      </c>
      <c r="U2" t="s">
        <v>19</v>
      </c>
      <c r="V2" t="s">
        <v>19</v>
      </c>
      <c r="W2" t="s">
        <v>19</v>
      </c>
      <c r="X2" t="s">
        <v>19</v>
      </c>
      <c r="Y2" t="s">
        <v>19</v>
      </c>
      <c r="Z2" t="s">
        <v>19</v>
      </c>
      <c r="AA2" t="s">
        <v>19</v>
      </c>
      <c r="AB2" t="s">
        <v>19</v>
      </c>
      <c r="AC2" t="s">
        <v>19</v>
      </c>
      <c r="AD2" t="s">
        <v>19</v>
      </c>
      <c r="AE2" t="s">
        <v>19</v>
      </c>
      <c r="AG2" t="s">
        <v>3</v>
      </c>
      <c r="AH2" t="s">
        <v>3</v>
      </c>
      <c r="AI2" t="s">
        <v>3</v>
      </c>
      <c r="AJ2" t="s">
        <v>3</v>
      </c>
      <c r="AK2" t="s">
        <v>3</v>
      </c>
      <c r="AL2" s="1" t="s">
        <v>3</v>
      </c>
      <c r="AM2" s="1" t="s">
        <v>3</v>
      </c>
      <c r="AN2" s="1" t="s">
        <v>3</v>
      </c>
      <c r="AO2" s="1" t="s">
        <v>3</v>
      </c>
      <c r="AP2" s="1" t="s">
        <v>3</v>
      </c>
      <c r="AQ2" s="1" t="s">
        <v>3</v>
      </c>
      <c r="AR2" s="1" t="s">
        <v>3</v>
      </c>
      <c r="AS2" s="1" t="s">
        <v>3</v>
      </c>
      <c r="AT2" s="1"/>
      <c r="AU2" s="1" t="s">
        <v>25</v>
      </c>
      <c r="AV2" s="1" t="s">
        <v>25</v>
      </c>
      <c r="AW2" s="1" t="s">
        <v>25</v>
      </c>
      <c r="AX2" t="s">
        <v>25</v>
      </c>
      <c r="AY2" t="s">
        <v>25</v>
      </c>
      <c r="AZ2" t="s">
        <v>25</v>
      </c>
      <c r="BA2" t="s">
        <v>25</v>
      </c>
      <c r="BC2" t="s">
        <v>26</v>
      </c>
      <c r="BD2" t="s">
        <v>26</v>
      </c>
      <c r="BE2" t="s">
        <v>26</v>
      </c>
      <c r="BF2" t="s">
        <v>26</v>
      </c>
      <c r="BG2" t="s">
        <v>26</v>
      </c>
      <c r="BH2" t="s">
        <v>26</v>
      </c>
      <c r="BI2" t="s">
        <v>26</v>
      </c>
      <c r="BK2" t="s">
        <v>27</v>
      </c>
      <c r="BL2" t="s">
        <v>27</v>
      </c>
      <c r="BM2" t="s">
        <v>27</v>
      </c>
      <c r="BN2" t="s">
        <v>27</v>
      </c>
      <c r="BO2" t="s">
        <v>27</v>
      </c>
      <c r="BP2" t="s">
        <v>27</v>
      </c>
      <c r="BQ2" t="s">
        <v>27</v>
      </c>
      <c r="BS2" t="s">
        <v>3</v>
      </c>
      <c r="BT2" t="s">
        <v>3</v>
      </c>
      <c r="BU2" t="s">
        <v>3</v>
      </c>
      <c r="BV2" t="s">
        <v>3</v>
      </c>
      <c r="BW2" t="s">
        <v>3</v>
      </c>
      <c r="BX2" t="s">
        <v>3</v>
      </c>
      <c r="BY2" t="s">
        <v>3</v>
      </c>
      <c r="CA2" s="11" t="s">
        <v>3</v>
      </c>
      <c r="CB2" s="11" t="s">
        <v>21</v>
      </c>
      <c r="CC2" s="11" t="s">
        <v>22</v>
      </c>
      <c r="CD2" s="11" t="s">
        <v>23</v>
      </c>
      <c r="CE2" s="11" t="s">
        <v>23</v>
      </c>
      <c r="CF2" s="11" t="s">
        <v>23</v>
      </c>
    </row>
    <row r="3" spans="1:84" s="1" customFormat="1">
      <c r="A3" s="1" t="s">
        <v>10</v>
      </c>
      <c r="B3" s="1" t="s">
        <v>9</v>
      </c>
      <c r="C3" s="1" t="s">
        <v>8</v>
      </c>
      <c r="D3" s="3"/>
      <c r="E3" s="2">
        <v>566.4</v>
      </c>
      <c r="F3" s="2">
        <v>409.8</v>
      </c>
      <c r="G3" s="2">
        <v>235.2</v>
      </c>
      <c r="H3" s="2">
        <v>282</v>
      </c>
      <c r="I3" s="2">
        <v>451.8</v>
      </c>
      <c r="J3" s="2">
        <v>410.4</v>
      </c>
      <c r="K3" s="2">
        <v>225</v>
      </c>
      <c r="L3" s="2">
        <v>548.4</v>
      </c>
      <c r="M3" s="2">
        <v>512.4</v>
      </c>
      <c r="N3" s="2">
        <v>515.4</v>
      </c>
      <c r="O3" s="2">
        <v>634.79999999999995</v>
      </c>
      <c r="P3" s="2">
        <v>562.20000000000005</v>
      </c>
      <c r="Q3" s="2">
        <v>463.2</v>
      </c>
      <c r="R3" s="3"/>
      <c r="S3" s="2">
        <v>769.8</v>
      </c>
      <c r="T3" s="2">
        <v>637.79999999999995</v>
      </c>
      <c r="U3" s="2">
        <v>490.8</v>
      </c>
      <c r="V3" s="2">
        <v>480.6</v>
      </c>
      <c r="W3" s="2">
        <v>493.8</v>
      </c>
      <c r="X3" s="2">
        <v>520.20000000000005</v>
      </c>
      <c r="Y3" s="2">
        <v>527.4</v>
      </c>
      <c r="Z3" s="2">
        <v>898.8</v>
      </c>
      <c r="AA3" s="2">
        <v>660</v>
      </c>
      <c r="AB3" s="2">
        <v>633</v>
      </c>
      <c r="AC3" s="2">
        <v>931.8</v>
      </c>
      <c r="AD3" s="2">
        <v>889.2</v>
      </c>
      <c r="AE3" s="2">
        <v>776.4</v>
      </c>
      <c r="AF3" s="3"/>
      <c r="AG3" s="2">
        <v>203313.6000000003</v>
      </c>
      <c r="AH3" s="2">
        <v>169768.20000000013</v>
      </c>
      <c r="AI3" s="2">
        <v>164077.79999999987</v>
      </c>
      <c r="AJ3" s="2">
        <v>176253.60000000006</v>
      </c>
      <c r="AK3" s="2">
        <v>165381.60000000015</v>
      </c>
      <c r="AL3" s="2">
        <v>179055.60000000003</v>
      </c>
      <c r="AM3" s="2">
        <v>164237.39999999982</v>
      </c>
      <c r="AN3" s="2">
        <v>278125.79999999981</v>
      </c>
      <c r="AO3" s="2">
        <v>227061.59999999995</v>
      </c>
      <c r="AP3" s="2">
        <v>246733.80000000013</v>
      </c>
      <c r="AQ3" s="2">
        <v>309751.19999999984</v>
      </c>
      <c r="AR3" s="2">
        <v>280210.8000000001</v>
      </c>
      <c r="AS3" s="2">
        <v>207880.19999999998</v>
      </c>
      <c r="AT3" s="3"/>
      <c r="AU3" s="2">
        <v>859.2</v>
      </c>
      <c r="AV3" s="2">
        <v>859.2</v>
      </c>
      <c r="AW3" s="2">
        <v>859.2</v>
      </c>
      <c r="AX3" s="2">
        <v>859.2</v>
      </c>
      <c r="AY3" s="2">
        <v>859.2</v>
      </c>
      <c r="AZ3" s="2">
        <v>859.2</v>
      </c>
      <c r="BA3" s="2">
        <v>0</v>
      </c>
      <c r="BB3" s="3"/>
      <c r="BC3" s="2">
        <v>782.4</v>
      </c>
      <c r="BD3" s="2">
        <v>652.79999999999995</v>
      </c>
      <c r="BE3" s="2">
        <v>592.79999999999995</v>
      </c>
      <c r="BF3" s="2">
        <v>494.4</v>
      </c>
      <c r="BG3" s="2">
        <v>532.79999999999995</v>
      </c>
      <c r="BH3" s="2">
        <v>530.4</v>
      </c>
      <c r="BI3" s="2">
        <v>0</v>
      </c>
      <c r="BJ3" s="3"/>
      <c r="BK3" s="2">
        <v>782.4</v>
      </c>
      <c r="BL3" s="2">
        <v>645.6</v>
      </c>
      <c r="BM3" s="2">
        <v>520.79999999999995</v>
      </c>
      <c r="BN3" s="2">
        <v>494.4</v>
      </c>
      <c r="BO3" s="2">
        <v>532.79999999999995</v>
      </c>
      <c r="BP3" s="2">
        <v>530.4</v>
      </c>
      <c r="BQ3" s="2">
        <v>0</v>
      </c>
      <c r="BR3" s="3"/>
      <c r="BS3" s="2">
        <v>198000</v>
      </c>
      <c r="BT3" s="2">
        <v>183600</v>
      </c>
      <c r="BU3" s="2">
        <v>158400</v>
      </c>
      <c r="BV3" s="2">
        <v>175800</v>
      </c>
      <c r="BW3" s="2">
        <v>171600</v>
      </c>
      <c r="BX3" s="2">
        <v>169800</v>
      </c>
      <c r="BY3" s="2">
        <v>0</v>
      </c>
      <c r="CA3" s="16">
        <f>AVERAGE(AH3:AS3)</f>
        <v>214044.80000000002</v>
      </c>
      <c r="CB3" s="14">
        <f>AVERAGE(F3:Q3)</f>
        <v>437.54999999999995</v>
      </c>
      <c r="CC3" s="14">
        <f>AVERAGE(T3:AE3)</f>
        <v>661.65</v>
      </c>
      <c r="CD3" s="21">
        <f>CB3/CC3</f>
        <v>0.66130129222398548</v>
      </c>
      <c r="CE3" s="12">
        <f>CA3/(CB3*30.4*24)</f>
        <v>0.67048978863568487</v>
      </c>
      <c r="CF3" s="12">
        <f>CA3/(30.4*24*CC3)</f>
        <v>0.44339576364776534</v>
      </c>
    </row>
    <row r="4" spans="1:84" s="1" customFormat="1">
      <c r="A4" s="1" t="s">
        <v>10</v>
      </c>
      <c r="B4" s="1" t="s">
        <v>9</v>
      </c>
      <c r="C4" s="1" t="s">
        <v>8</v>
      </c>
      <c r="D4" s="3"/>
      <c r="E4" s="2">
        <v>129</v>
      </c>
      <c r="F4" s="2">
        <v>196.2</v>
      </c>
      <c r="G4" s="2">
        <v>98.1</v>
      </c>
      <c r="H4" s="2">
        <v>126</v>
      </c>
      <c r="I4" s="2">
        <v>184.2</v>
      </c>
      <c r="J4" s="2">
        <v>180.3</v>
      </c>
      <c r="K4" s="2">
        <v>97.5</v>
      </c>
      <c r="L4" s="2">
        <v>137.1</v>
      </c>
      <c r="M4" s="2">
        <v>141.9</v>
      </c>
      <c r="N4" s="2">
        <v>145.19999999999999</v>
      </c>
      <c r="O4" s="2">
        <v>223.5</v>
      </c>
      <c r="P4" s="2">
        <v>193.2</v>
      </c>
      <c r="Q4" s="2">
        <v>128.69999999999999</v>
      </c>
      <c r="R4" s="3"/>
      <c r="S4" s="2">
        <v>266.10000000000002</v>
      </c>
      <c r="T4" s="2">
        <v>256.5</v>
      </c>
      <c r="U4" s="2">
        <v>249.9</v>
      </c>
      <c r="V4" s="2">
        <v>228.6</v>
      </c>
      <c r="W4" s="2">
        <v>219.6</v>
      </c>
      <c r="X4" s="2">
        <v>225.9</v>
      </c>
      <c r="Y4" s="2">
        <v>215.7</v>
      </c>
      <c r="Z4" s="2">
        <v>320.10000000000002</v>
      </c>
      <c r="AA4" s="2">
        <v>208.2</v>
      </c>
      <c r="AB4" s="2">
        <v>232.2</v>
      </c>
      <c r="AC4" s="2">
        <v>331.8</v>
      </c>
      <c r="AD4" s="2">
        <v>312.89999999999998</v>
      </c>
      <c r="AE4" s="2">
        <v>302.39999999999998</v>
      </c>
      <c r="AF4" s="3"/>
      <c r="AG4" s="2">
        <v>85610.099999999991</v>
      </c>
      <c r="AH4" s="2">
        <v>78444</v>
      </c>
      <c r="AI4" s="2">
        <v>66785.100000000064</v>
      </c>
      <c r="AJ4" s="2">
        <v>70134.299999999959</v>
      </c>
      <c r="AK4" s="2">
        <v>64651.800000000039</v>
      </c>
      <c r="AL4" s="2">
        <v>69218.999999999913</v>
      </c>
      <c r="AM4" s="2">
        <v>62698.799999999974</v>
      </c>
      <c r="AN4" s="2">
        <v>99243.900000000038</v>
      </c>
      <c r="AO4" s="2">
        <v>71284.800000000061</v>
      </c>
      <c r="AP4" s="2">
        <v>80200.200000000055</v>
      </c>
      <c r="AQ4" s="2">
        <v>102570.90000000004</v>
      </c>
      <c r="AR4" s="2">
        <v>97008.299999999945</v>
      </c>
      <c r="AS4" s="2">
        <v>84027.899999999892</v>
      </c>
      <c r="AT4" s="3"/>
      <c r="AU4" s="2">
        <v>352.8</v>
      </c>
      <c r="AV4" s="2">
        <v>352.8</v>
      </c>
      <c r="AW4" s="2">
        <v>352.8</v>
      </c>
      <c r="AX4" s="2">
        <v>352.8</v>
      </c>
      <c r="AY4" s="2">
        <v>352.8</v>
      </c>
      <c r="AZ4" s="2">
        <v>352.8</v>
      </c>
      <c r="BA4" s="2">
        <v>0</v>
      </c>
      <c r="BB4" s="3"/>
      <c r="BC4" s="2">
        <v>303.60000000000002</v>
      </c>
      <c r="BD4" s="2">
        <v>284.39999999999998</v>
      </c>
      <c r="BE4" s="2">
        <v>258</v>
      </c>
      <c r="BF4" s="2">
        <v>242.4</v>
      </c>
      <c r="BG4" s="2">
        <v>238.8</v>
      </c>
      <c r="BH4" s="2">
        <v>244.8</v>
      </c>
      <c r="BI4" s="2">
        <v>0</v>
      </c>
      <c r="BJ4" s="3"/>
      <c r="BK4" s="2">
        <v>284.39999999999998</v>
      </c>
      <c r="BL4" s="2">
        <v>284.39999999999998</v>
      </c>
      <c r="BM4" s="2">
        <v>258</v>
      </c>
      <c r="BN4" s="2">
        <v>238.8</v>
      </c>
      <c r="BO4" s="2">
        <v>238.8</v>
      </c>
      <c r="BP4" s="2">
        <v>244.8</v>
      </c>
      <c r="BQ4" s="2">
        <v>0</v>
      </c>
      <c r="BR4" s="3"/>
      <c r="BS4" s="2">
        <v>86100</v>
      </c>
      <c r="BT4" s="2">
        <v>84300</v>
      </c>
      <c r="BU4" s="2">
        <v>75900</v>
      </c>
      <c r="BV4" s="2">
        <v>70200</v>
      </c>
      <c r="BW4" s="2">
        <v>65100</v>
      </c>
      <c r="BX4" s="2">
        <v>64800</v>
      </c>
      <c r="BY4" s="2">
        <v>0</v>
      </c>
      <c r="CA4" s="16">
        <f t="shared" ref="CA4:CA6" si="0">AVERAGE(AH4:AS4)</f>
        <v>78855.75</v>
      </c>
      <c r="CB4" s="14">
        <f t="shared" ref="CB4:CB6" si="1">AVERAGE(F4:Q4)</f>
        <v>154.32500000000002</v>
      </c>
      <c r="CC4" s="14">
        <f t="shared" ref="CC4:CC6" si="2">AVERAGE(T4:AE4)</f>
        <v>258.65000000000003</v>
      </c>
      <c r="CD4" s="21">
        <f t="shared" ref="CD4:CD8" si="3">CB4/CC4</f>
        <v>0.59665571235260006</v>
      </c>
      <c r="CE4" s="12">
        <f t="shared" ref="CE4:CE6" si="4">CA4/(CB4*30.4*24)</f>
        <v>0.7003453600995847</v>
      </c>
      <c r="CF4" s="12">
        <f t="shared" ref="CF4:CF6" si="5">CA4/(30.4*24*CC4)</f>
        <v>0.41786505972305593</v>
      </c>
    </row>
    <row r="5" spans="1:84" s="1" customFormat="1">
      <c r="A5" s="1" t="s">
        <v>10</v>
      </c>
      <c r="B5" s="1" t="s">
        <v>9</v>
      </c>
      <c r="C5" s="1" t="s">
        <v>8</v>
      </c>
      <c r="D5" s="3"/>
      <c r="E5" s="2">
        <v>375.6</v>
      </c>
      <c r="F5" s="2">
        <v>274</v>
      </c>
      <c r="G5" s="2">
        <v>198.8</v>
      </c>
      <c r="H5" s="2">
        <v>271.2</v>
      </c>
      <c r="I5" s="2">
        <v>300</v>
      </c>
      <c r="J5" s="2">
        <v>314.8</v>
      </c>
      <c r="K5" s="2">
        <v>204</v>
      </c>
      <c r="L5" s="2">
        <v>388</v>
      </c>
      <c r="M5" s="2">
        <v>466</v>
      </c>
      <c r="N5" s="2">
        <v>450.8</v>
      </c>
      <c r="O5" s="2">
        <v>516</v>
      </c>
      <c r="P5" s="2">
        <v>494.8</v>
      </c>
      <c r="Q5" s="2">
        <v>362</v>
      </c>
      <c r="R5" s="3"/>
      <c r="S5" s="2">
        <v>497.6</v>
      </c>
      <c r="T5" s="2">
        <v>411.6</v>
      </c>
      <c r="U5" s="2">
        <v>367.2</v>
      </c>
      <c r="V5" s="2">
        <v>370.4</v>
      </c>
      <c r="W5" s="2">
        <v>445.2</v>
      </c>
      <c r="X5" s="2">
        <v>388.8</v>
      </c>
      <c r="Y5" s="2">
        <v>390.8</v>
      </c>
      <c r="Z5" s="2">
        <v>570.79999999999995</v>
      </c>
      <c r="AA5" s="2">
        <v>521.20000000000005</v>
      </c>
      <c r="AB5" s="2">
        <v>568</v>
      </c>
      <c r="AC5" s="2">
        <v>625.20000000000005</v>
      </c>
      <c r="AD5" s="2">
        <v>641.20000000000005</v>
      </c>
      <c r="AE5" s="2">
        <v>549.6</v>
      </c>
      <c r="AF5" s="3"/>
      <c r="AG5" s="2">
        <v>169991.99999999988</v>
      </c>
      <c r="AH5" s="2">
        <v>141191.59999999995</v>
      </c>
      <c r="AI5" s="2">
        <v>133646.79999999999</v>
      </c>
      <c r="AJ5" s="2">
        <v>145256.40000000002</v>
      </c>
      <c r="AK5" s="2">
        <v>136213.99999999994</v>
      </c>
      <c r="AL5" s="2">
        <v>149273.60000000015</v>
      </c>
      <c r="AM5" s="2">
        <v>144109.20000000022</v>
      </c>
      <c r="AN5" s="2">
        <v>204806.79999999996</v>
      </c>
      <c r="AO5" s="2">
        <v>186012.00000000003</v>
      </c>
      <c r="AP5" s="2">
        <v>194046.39999999979</v>
      </c>
      <c r="AQ5" s="2">
        <v>223679.6</v>
      </c>
      <c r="AR5" s="2">
        <v>201353.19999999995</v>
      </c>
      <c r="AS5" s="2">
        <v>175176</v>
      </c>
      <c r="AT5" s="3"/>
      <c r="AU5" s="2">
        <v>699.2</v>
      </c>
      <c r="AV5" s="2">
        <v>699.2</v>
      </c>
      <c r="AW5" s="2">
        <v>699.2</v>
      </c>
      <c r="AX5" s="2">
        <v>699.2</v>
      </c>
      <c r="AY5" s="2">
        <v>699.2</v>
      </c>
      <c r="AZ5" s="2">
        <v>699.2</v>
      </c>
      <c r="BA5" s="2">
        <v>0</v>
      </c>
      <c r="BB5" s="3"/>
      <c r="BC5" s="2">
        <v>598.4</v>
      </c>
      <c r="BD5" s="2">
        <v>500.8</v>
      </c>
      <c r="BE5" s="2">
        <v>427.2</v>
      </c>
      <c r="BF5" s="2">
        <v>468.8</v>
      </c>
      <c r="BG5" s="2">
        <v>504</v>
      </c>
      <c r="BH5" s="2">
        <v>497.6</v>
      </c>
      <c r="BI5" s="2">
        <v>0</v>
      </c>
      <c r="BJ5" s="3"/>
      <c r="BK5" s="2">
        <v>561.6</v>
      </c>
      <c r="BL5" s="2">
        <v>500.8</v>
      </c>
      <c r="BM5" s="2">
        <v>401.6</v>
      </c>
      <c r="BN5" s="2">
        <v>468.8</v>
      </c>
      <c r="BO5" s="2">
        <v>504</v>
      </c>
      <c r="BP5" s="2">
        <v>497.6</v>
      </c>
      <c r="BQ5" s="2">
        <v>0</v>
      </c>
      <c r="BR5" s="3"/>
      <c r="BS5" s="2">
        <v>182800</v>
      </c>
      <c r="BT5" s="2">
        <v>145600</v>
      </c>
      <c r="BU5" s="2">
        <v>139200</v>
      </c>
      <c r="BV5" s="2">
        <v>146000</v>
      </c>
      <c r="BW5" s="2">
        <v>133600</v>
      </c>
      <c r="BX5" s="2">
        <v>136400</v>
      </c>
      <c r="BY5" s="2">
        <v>0</v>
      </c>
      <c r="CA5" s="16">
        <f t="shared" si="0"/>
        <v>169563.8</v>
      </c>
      <c r="CB5" s="14">
        <f t="shared" si="1"/>
        <v>353.36666666666673</v>
      </c>
      <c r="CC5" s="14">
        <f t="shared" si="2"/>
        <v>487.5</v>
      </c>
      <c r="CD5" s="21">
        <f t="shared" si="3"/>
        <v>0.72485470085470094</v>
      </c>
      <c r="CE5" s="12">
        <f t="shared" si="4"/>
        <v>0.65769226711482021</v>
      </c>
      <c r="CF5" s="12">
        <f t="shared" si="5"/>
        <v>0.47673133153396313</v>
      </c>
    </row>
    <row r="6" spans="1:84" s="1" customFormat="1">
      <c r="A6" s="1" t="s">
        <v>10</v>
      </c>
      <c r="B6" s="1" t="s">
        <v>9</v>
      </c>
      <c r="C6" s="1" t="s">
        <v>8</v>
      </c>
      <c r="D6" s="3"/>
      <c r="E6" s="2">
        <v>32.4</v>
      </c>
      <c r="F6" s="2">
        <v>152.1</v>
      </c>
      <c r="G6" s="2">
        <v>62.4</v>
      </c>
      <c r="H6" s="2">
        <v>205.2</v>
      </c>
      <c r="I6" s="2">
        <v>207.9</v>
      </c>
      <c r="J6" s="2">
        <v>183.6</v>
      </c>
      <c r="K6" s="2">
        <v>49.8</v>
      </c>
      <c r="L6" s="2">
        <v>91.5</v>
      </c>
      <c r="M6" s="2">
        <v>92.7</v>
      </c>
      <c r="N6" s="2">
        <v>69.599999999999994</v>
      </c>
      <c r="O6" s="2">
        <v>174.3</v>
      </c>
      <c r="P6" s="2">
        <v>66.3</v>
      </c>
      <c r="Q6" s="2">
        <v>36.6</v>
      </c>
      <c r="R6" s="3"/>
      <c r="S6" s="2">
        <v>298.5</v>
      </c>
      <c r="T6" s="2">
        <v>247.8</v>
      </c>
      <c r="U6" s="2">
        <v>232.5</v>
      </c>
      <c r="V6" s="2">
        <v>268.5</v>
      </c>
      <c r="W6" s="2">
        <v>239.1</v>
      </c>
      <c r="X6" s="2">
        <v>231.9</v>
      </c>
      <c r="Y6" s="2">
        <v>227.7</v>
      </c>
      <c r="Z6" s="2">
        <v>325.8</v>
      </c>
      <c r="AA6" s="2">
        <v>288.89999999999998</v>
      </c>
      <c r="AB6" s="2">
        <v>191.7</v>
      </c>
      <c r="AC6" s="2">
        <v>298.2</v>
      </c>
      <c r="AD6" s="2">
        <v>295.2</v>
      </c>
      <c r="AE6" s="2">
        <v>289.2</v>
      </c>
      <c r="AF6" s="3"/>
      <c r="AG6" s="2">
        <v>57621.599999999991</v>
      </c>
      <c r="AH6" s="2">
        <v>55830.900000000016</v>
      </c>
      <c r="AI6" s="2">
        <v>48756.300000000025</v>
      </c>
      <c r="AJ6" s="2">
        <v>63581.099999999962</v>
      </c>
      <c r="AK6" s="2">
        <v>52550.699999999975</v>
      </c>
      <c r="AL6" s="2">
        <v>59731.799999999981</v>
      </c>
      <c r="AM6" s="2">
        <v>50174.700000000084</v>
      </c>
      <c r="AN6" s="2">
        <v>70050.299999999959</v>
      </c>
      <c r="AO6" s="2">
        <v>50935.199999999932</v>
      </c>
      <c r="AP6" s="2">
        <v>44374.2</v>
      </c>
      <c r="AQ6" s="2">
        <v>71177.100000000035</v>
      </c>
      <c r="AR6" s="2">
        <v>64910.699999999961</v>
      </c>
      <c r="AS6" s="2">
        <v>57735.900000000016</v>
      </c>
      <c r="AT6" s="3"/>
      <c r="AU6" s="2">
        <v>354</v>
      </c>
      <c r="AV6" s="2">
        <v>354</v>
      </c>
      <c r="AW6" s="2">
        <v>354</v>
      </c>
      <c r="AX6" s="2">
        <v>354</v>
      </c>
      <c r="AY6" s="2">
        <v>354</v>
      </c>
      <c r="AZ6" s="2">
        <v>354</v>
      </c>
      <c r="BA6" s="2">
        <v>0</v>
      </c>
      <c r="BB6" s="3"/>
      <c r="BC6" s="2">
        <v>354</v>
      </c>
      <c r="BD6" s="2">
        <v>290.39999999999998</v>
      </c>
      <c r="BE6" s="2">
        <v>256.8</v>
      </c>
      <c r="BF6" s="2">
        <v>285.60000000000002</v>
      </c>
      <c r="BG6" s="2">
        <v>260.39999999999998</v>
      </c>
      <c r="BH6" s="2">
        <v>254.4</v>
      </c>
      <c r="BI6" s="2">
        <v>0</v>
      </c>
      <c r="BJ6" s="3"/>
      <c r="BK6" s="2">
        <v>313.2</v>
      </c>
      <c r="BL6" s="2">
        <v>290.39999999999998</v>
      </c>
      <c r="BM6" s="2">
        <v>256.8</v>
      </c>
      <c r="BN6" s="2">
        <v>285.60000000000002</v>
      </c>
      <c r="BO6" s="2">
        <v>238.8</v>
      </c>
      <c r="BP6" s="2">
        <v>242.4</v>
      </c>
      <c r="BQ6" s="2">
        <v>0</v>
      </c>
      <c r="BR6" s="3"/>
      <c r="BS6" s="2">
        <v>68400</v>
      </c>
      <c r="BT6" s="2">
        <v>52800</v>
      </c>
      <c r="BU6" s="2">
        <v>56100</v>
      </c>
      <c r="BV6" s="2">
        <v>53100</v>
      </c>
      <c r="BW6" s="2">
        <v>60900</v>
      </c>
      <c r="BX6" s="2">
        <v>51900</v>
      </c>
      <c r="BY6" s="2">
        <v>0</v>
      </c>
      <c r="CA6" s="16">
        <f t="shared" si="0"/>
        <v>57484.07499999999</v>
      </c>
      <c r="CB6" s="14">
        <f t="shared" si="1"/>
        <v>115.99999999999999</v>
      </c>
      <c r="CC6" s="14">
        <f t="shared" si="2"/>
        <v>261.37499999999994</v>
      </c>
      <c r="CD6" s="21">
        <f t="shared" si="3"/>
        <v>0.4438067910090866</v>
      </c>
      <c r="CE6" s="12">
        <f t="shared" si="4"/>
        <v>0.6792110343882336</v>
      </c>
      <c r="CF6" s="12">
        <f t="shared" si="5"/>
        <v>0.3014384695898043</v>
      </c>
    </row>
    <row r="7" spans="1:84">
      <c r="CA7" s="17"/>
      <c r="CB7" s="15"/>
      <c r="CC7" s="15"/>
      <c r="CD7" s="22"/>
    </row>
    <row r="8" spans="1:84">
      <c r="CA8" s="17">
        <f>AVERAGE(CA3:CA6)</f>
        <v>129987.10625000001</v>
      </c>
      <c r="CB8" s="15">
        <f>AVERAGE(CB3:CB6)</f>
        <v>265.3104166666667</v>
      </c>
      <c r="CC8" s="15">
        <f>AVERAGE(CC3:CC6)</f>
        <v>417.29374999999999</v>
      </c>
      <c r="CD8" s="21">
        <f t="shared" si="3"/>
        <v>0.63578813885102925</v>
      </c>
      <c r="CE8" s="12">
        <f t="shared" ref="CE8" si="6">CA8/(CB8*30.4*24)</f>
        <v>0.67152339680099982</v>
      </c>
      <c r="CF8" s="12">
        <f t="shared" ref="CF8" si="7">CA8/(30.4*24*CC8)</f>
        <v>0.42694661064702893</v>
      </c>
    </row>
    <row r="10" spans="1:84">
      <c r="CA10" s="23">
        <f>AVERAGE('LG&amp;E - School Pwr Svc'!AU3:AU78,'LG&amp;E - School TOD'!CA3:CA6)</f>
        <v>66573.433623385412</v>
      </c>
      <c r="CB10" s="23">
        <f>AVERAGE('LG&amp;E - School Pwr Svc'!AV3:AV78,'LG&amp;E - School TOD'!CB3:CB6)</f>
        <v>149.81074106439394</v>
      </c>
      <c r="CC10" s="23">
        <f>AVERAGE('LG&amp;E - School Pwr Svc'!AW3:AW78,'LG&amp;E - School TOD'!CC3:CC6)</f>
        <v>219.8432080208334</v>
      </c>
      <c r="CD10" s="21">
        <f t="shared" ref="CD10" si="8">CB10/CC10</f>
        <v>0.68144357250371435</v>
      </c>
      <c r="CE10" s="12">
        <f t="shared" ref="CE10" si="9">CA10/(CB10*30.4*24)</f>
        <v>0.60907837341897786</v>
      </c>
      <c r="CF10" s="12">
        <f t="shared" ref="CF10" si="10">CA10/(30.4*24*CC10)</f>
        <v>0.41505254271737962</v>
      </c>
    </row>
  </sheetData>
  <pageMargins left="0.7" right="0.7" top="0.75" bottom="0.75" header="0.3" footer="0.3"/>
  <pageSetup scale="48" fitToWidth="6" orientation="portrait" r:id="rId1"/>
  <headerFooter>
    <oddHeader>&amp;R&amp;"Times New Roman,Bold"&amp;10Case No. 2018-00295
Attachment 2 to Response to KSBA-2 Question No. 7
Page &amp;P of &amp;N
Conroy / Seelye</oddHeader>
  </headerFooter>
  <colBreaks count="1" manualBreakCount="1">
    <brk id="1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J84"/>
  <sheetViews>
    <sheetView zoomScaleNormal="100" workbookViewId="0"/>
  </sheetViews>
  <sheetFormatPr defaultRowHeight="15"/>
  <cols>
    <col min="2" max="2" width="25" customWidth="1"/>
    <col min="3" max="3" width="17.42578125" customWidth="1"/>
    <col min="4" max="9" width="14" customWidth="1"/>
  </cols>
  <sheetData>
    <row r="1" spans="1:36">
      <c r="D1" s="7" t="s">
        <v>20</v>
      </c>
      <c r="E1" s="7" t="s">
        <v>20</v>
      </c>
      <c r="F1" s="7" t="s">
        <v>20</v>
      </c>
      <c r="G1" s="7" t="s">
        <v>24</v>
      </c>
      <c r="H1" s="7" t="s">
        <v>39</v>
      </c>
      <c r="I1" s="7" t="s">
        <v>40</v>
      </c>
    </row>
    <row r="2" spans="1:36" ht="15.75" thickBot="1">
      <c r="A2" s="9" t="s">
        <v>36</v>
      </c>
      <c r="B2" s="9" t="s">
        <v>37</v>
      </c>
      <c r="C2" s="9" t="s">
        <v>38</v>
      </c>
      <c r="D2" s="11" t="s">
        <v>3</v>
      </c>
      <c r="E2" s="11" t="s">
        <v>21</v>
      </c>
      <c r="F2" s="11" t="s">
        <v>22</v>
      </c>
      <c r="G2" s="11" t="s">
        <v>23</v>
      </c>
      <c r="H2" s="11" t="s">
        <v>23</v>
      </c>
      <c r="I2" s="11" t="s">
        <v>23</v>
      </c>
      <c r="AE2" s="1"/>
      <c r="AF2" s="1"/>
      <c r="AG2" s="1"/>
      <c r="AH2" s="1"/>
      <c r="AI2" s="1"/>
      <c r="AJ2" s="1"/>
    </row>
    <row r="3" spans="1:36">
      <c r="A3" s="1" t="s">
        <v>10</v>
      </c>
      <c r="B3" s="1" t="s">
        <v>5</v>
      </c>
      <c r="C3" s="1" t="s">
        <v>8</v>
      </c>
      <c r="D3" s="16">
        <v>44697.42500000001</v>
      </c>
      <c r="E3" s="14">
        <v>99.350000000000009</v>
      </c>
      <c r="F3" s="14">
        <v>161.60000000000002</v>
      </c>
      <c r="G3" s="12">
        <v>0.61478960396039606</v>
      </c>
      <c r="H3" s="12">
        <v>0.61663732297212592</v>
      </c>
      <c r="I3" s="12">
        <v>0.37910221557723217</v>
      </c>
      <c r="K3">
        <f>IF(C3="Public",1,0)</f>
        <v>1</v>
      </c>
      <c r="L3" s="16">
        <v>1</v>
      </c>
    </row>
    <row r="4" spans="1:36">
      <c r="A4" s="1" t="s">
        <v>10</v>
      </c>
      <c r="B4" s="1" t="s">
        <v>5</v>
      </c>
      <c r="C4" s="1" t="s">
        <v>8</v>
      </c>
      <c r="D4" s="16">
        <v>55937.48</v>
      </c>
      <c r="E4" s="14">
        <v>118.72000000000001</v>
      </c>
      <c r="F4" s="14">
        <v>150.12</v>
      </c>
      <c r="G4" s="12">
        <v>0.7908339994670931</v>
      </c>
      <c r="H4" s="12">
        <v>0.64579426529176709</v>
      </c>
      <c r="I4" s="12">
        <v>0.51071606165360117</v>
      </c>
      <c r="K4">
        <f t="shared" ref="K4:K67" si="0">IF(C4="Public",1,0)</f>
        <v>1</v>
      </c>
      <c r="L4" s="16">
        <v>2</v>
      </c>
    </row>
    <row r="5" spans="1:36">
      <c r="A5" s="1" t="s">
        <v>10</v>
      </c>
      <c r="B5" s="1" t="s">
        <v>5</v>
      </c>
      <c r="C5" s="1" t="s">
        <v>8</v>
      </c>
      <c r="D5" s="16">
        <v>54071.049999999996</v>
      </c>
      <c r="E5" s="14">
        <v>138.6</v>
      </c>
      <c r="F5" s="14">
        <v>203.85</v>
      </c>
      <c r="G5" s="12">
        <v>0.67991169977924948</v>
      </c>
      <c r="H5" s="12">
        <v>0.53470808096630462</v>
      </c>
      <c r="I5" s="12">
        <v>0.36355428021550074</v>
      </c>
      <c r="K5">
        <f t="shared" si="0"/>
        <v>1</v>
      </c>
      <c r="L5" s="16">
        <v>3</v>
      </c>
    </row>
    <row r="6" spans="1:36">
      <c r="A6" s="1" t="s">
        <v>10</v>
      </c>
      <c r="B6" s="1" t="s">
        <v>5</v>
      </c>
      <c r="C6" s="1" t="s">
        <v>8</v>
      </c>
      <c r="D6" s="16">
        <v>43815.825000000004</v>
      </c>
      <c r="E6" s="14">
        <v>89.475000000000009</v>
      </c>
      <c r="F6" s="14">
        <v>141.24999999999997</v>
      </c>
      <c r="G6" s="12">
        <v>0.63345132743362853</v>
      </c>
      <c r="H6" s="12">
        <v>0.67118842921427635</v>
      </c>
      <c r="I6" s="12">
        <v>0.42516520144387532</v>
      </c>
      <c r="K6">
        <f t="shared" si="0"/>
        <v>1</v>
      </c>
      <c r="L6" s="16">
        <v>4</v>
      </c>
    </row>
    <row r="7" spans="1:36">
      <c r="A7" s="1" t="s">
        <v>10</v>
      </c>
      <c r="B7" s="1" t="s">
        <v>5</v>
      </c>
      <c r="C7" s="1" t="s">
        <v>8</v>
      </c>
      <c r="D7" s="16">
        <v>44333.950000000004</v>
      </c>
      <c r="E7" s="14">
        <v>110.89999999999999</v>
      </c>
      <c r="F7" s="14">
        <v>156.87499999999997</v>
      </c>
      <c r="G7" s="12">
        <v>0.7069322709163347</v>
      </c>
      <c r="H7" s="12">
        <v>0.54792366186543928</v>
      </c>
      <c r="I7" s="12">
        <v>0.38734491857132886</v>
      </c>
      <c r="K7">
        <f t="shared" si="0"/>
        <v>1</v>
      </c>
      <c r="L7" s="16">
        <v>5</v>
      </c>
    </row>
    <row r="8" spans="1:36">
      <c r="A8" s="1" t="s">
        <v>10</v>
      </c>
      <c r="B8" s="1" t="s">
        <v>5</v>
      </c>
      <c r="C8" s="1" t="s">
        <v>8</v>
      </c>
      <c r="D8" s="16">
        <v>50980.68</v>
      </c>
      <c r="E8" s="14">
        <v>147.01999999999998</v>
      </c>
      <c r="F8" s="14">
        <v>260.02</v>
      </c>
      <c r="G8" s="12">
        <v>0.56541804476578716</v>
      </c>
      <c r="H8" s="12">
        <v>0.47527435400840568</v>
      </c>
      <c r="I8" s="12">
        <v>0.26872869597075533</v>
      </c>
      <c r="K8">
        <f t="shared" si="0"/>
        <v>1</v>
      </c>
      <c r="L8" s="16">
        <v>6</v>
      </c>
    </row>
    <row r="9" spans="1:36">
      <c r="A9" s="1" t="s">
        <v>10</v>
      </c>
      <c r="B9" s="1" t="s">
        <v>5</v>
      </c>
      <c r="C9" s="1" t="s">
        <v>6</v>
      </c>
      <c r="D9" s="16">
        <v>45666.699999999983</v>
      </c>
      <c r="E9" s="14">
        <v>89</v>
      </c>
      <c r="F9" s="14">
        <v>133.88333333333335</v>
      </c>
      <c r="G9" s="12">
        <v>0.66475787377069573</v>
      </c>
      <c r="H9" s="12">
        <v>0.7032743815296667</v>
      </c>
      <c r="I9" s="12">
        <v>0.46750718254306234</v>
      </c>
      <c r="K9">
        <f t="shared" si="0"/>
        <v>0</v>
      </c>
      <c r="L9" s="16">
        <v>7</v>
      </c>
    </row>
    <row r="10" spans="1:36">
      <c r="A10" s="1" t="s">
        <v>10</v>
      </c>
      <c r="B10" s="1" t="s">
        <v>5</v>
      </c>
      <c r="C10" s="1" t="s">
        <v>8</v>
      </c>
      <c r="D10" s="16">
        <v>66404.759999999995</v>
      </c>
      <c r="E10" s="14">
        <v>170.76</v>
      </c>
      <c r="F10" s="14">
        <v>235.11999999999998</v>
      </c>
      <c r="G10" s="12">
        <v>0.72626743790404902</v>
      </c>
      <c r="H10" s="12">
        <v>0.5330012652414593</v>
      </c>
      <c r="I10" s="12">
        <v>0.38710146330653111</v>
      </c>
      <c r="K10">
        <f t="shared" si="0"/>
        <v>1</v>
      </c>
      <c r="L10" s="16">
        <v>8</v>
      </c>
    </row>
    <row r="11" spans="1:36">
      <c r="A11" s="1" t="s">
        <v>10</v>
      </c>
      <c r="B11" s="1" t="s">
        <v>5</v>
      </c>
      <c r="C11" s="1" t="s">
        <v>8</v>
      </c>
      <c r="D11" s="16">
        <v>47591.693333333322</v>
      </c>
      <c r="E11" s="14">
        <v>112.68</v>
      </c>
      <c r="F11" s="14">
        <v>195.82666666666663</v>
      </c>
      <c r="G11" s="12">
        <v>0.57540682235991025</v>
      </c>
      <c r="H11" s="12">
        <v>0.57889459386099829</v>
      </c>
      <c r="I11" s="12">
        <v>0.33309989873488793</v>
      </c>
      <c r="K11">
        <f t="shared" si="0"/>
        <v>1</v>
      </c>
      <c r="L11" s="16">
        <v>9</v>
      </c>
    </row>
    <row r="12" spans="1:36">
      <c r="A12" s="1" t="s">
        <v>10</v>
      </c>
      <c r="B12" s="1" t="s">
        <v>5</v>
      </c>
      <c r="C12" s="1" t="s">
        <v>6</v>
      </c>
      <c r="D12" s="16">
        <v>32514.149999999991</v>
      </c>
      <c r="E12" s="14">
        <v>65.966666666666669</v>
      </c>
      <c r="F12" s="14">
        <v>110.91666666666667</v>
      </c>
      <c r="G12" s="12">
        <v>0.59474079639368893</v>
      </c>
      <c r="H12" s="12">
        <v>0.67555862044892401</v>
      </c>
      <c r="I12" s="12">
        <v>0.40178227193641497</v>
      </c>
      <c r="K12">
        <f t="shared" si="0"/>
        <v>0</v>
      </c>
      <c r="L12" s="16">
        <v>10</v>
      </c>
    </row>
    <row r="13" spans="1:36">
      <c r="A13" s="1" t="s">
        <v>10</v>
      </c>
      <c r="B13" s="1" t="s">
        <v>5</v>
      </c>
      <c r="C13" s="1" t="s">
        <v>8</v>
      </c>
      <c r="D13" s="16">
        <v>60282.440000000024</v>
      </c>
      <c r="E13" s="14">
        <v>122.75999999999999</v>
      </c>
      <c r="F13" s="14">
        <v>176.85333333333332</v>
      </c>
      <c r="G13" s="12">
        <v>0.69413449939686367</v>
      </c>
      <c r="H13" s="12">
        <v>0.67305277234712746</v>
      </c>
      <c r="I13" s="12">
        <v>0.46718914920084464</v>
      </c>
      <c r="K13">
        <f t="shared" si="0"/>
        <v>1</v>
      </c>
      <c r="L13" s="16">
        <v>11</v>
      </c>
    </row>
    <row r="14" spans="1:36">
      <c r="A14" s="1" t="s">
        <v>10</v>
      </c>
      <c r="B14" s="1" t="s">
        <v>5</v>
      </c>
      <c r="C14" s="1" t="s">
        <v>8</v>
      </c>
      <c r="D14" s="16">
        <v>47653.199999999975</v>
      </c>
      <c r="E14" s="14">
        <v>120.73333333333335</v>
      </c>
      <c r="F14" s="14">
        <v>222.5333333333333</v>
      </c>
      <c r="G14" s="12">
        <v>0.54254044337926921</v>
      </c>
      <c r="H14" s="12">
        <v>0.54097855938853179</v>
      </c>
      <c r="I14" s="12">
        <v>0.29350274746933236</v>
      </c>
      <c r="K14">
        <f t="shared" si="0"/>
        <v>1</v>
      </c>
      <c r="L14" s="16">
        <v>12</v>
      </c>
    </row>
    <row r="15" spans="1:36">
      <c r="A15" s="1" t="s">
        <v>10</v>
      </c>
      <c r="B15" s="1" t="s">
        <v>5</v>
      </c>
      <c r="C15" s="1" t="s">
        <v>8</v>
      </c>
      <c r="D15" s="16">
        <v>28636.300000000003</v>
      </c>
      <c r="E15" s="14">
        <v>90.583333333333329</v>
      </c>
      <c r="F15" s="14">
        <v>129.33333333333334</v>
      </c>
      <c r="G15" s="12">
        <v>0.70038659793814428</v>
      </c>
      <c r="H15" s="12">
        <v>0.43329510240643015</v>
      </c>
      <c r="I15" s="12">
        <v>0.30347408267769949</v>
      </c>
      <c r="K15">
        <f t="shared" si="0"/>
        <v>1</v>
      </c>
      <c r="L15" s="16">
        <v>13</v>
      </c>
    </row>
    <row r="16" spans="1:36">
      <c r="A16" s="1" t="s">
        <v>10</v>
      </c>
      <c r="B16" s="1" t="s">
        <v>5</v>
      </c>
      <c r="C16" s="1" t="s">
        <v>8</v>
      </c>
      <c r="D16" s="16">
        <v>42959.249999999993</v>
      </c>
      <c r="E16" s="14">
        <v>102.12499999999999</v>
      </c>
      <c r="F16" s="14">
        <v>163.27500000000001</v>
      </c>
      <c r="G16" s="12">
        <v>0.62547848721482147</v>
      </c>
      <c r="H16" s="12">
        <v>0.57655374283321514</v>
      </c>
      <c r="I16" s="12">
        <v>0.36062196286536274</v>
      </c>
      <c r="K16">
        <f t="shared" si="0"/>
        <v>1</v>
      </c>
      <c r="L16" s="16">
        <v>14</v>
      </c>
    </row>
    <row r="17" spans="1:12">
      <c r="A17" s="1" t="s">
        <v>10</v>
      </c>
      <c r="B17" s="1" t="s">
        <v>5</v>
      </c>
      <c r="C17" s="1" t="s">
        <v>8</v>
      </c>
      <c r="D17" s="16">
        <v>43483.978790833346</v>
      </c>
      <c r="E17" s="14">
        <v>89.851506666666651</v>
      </c>
      <c r="F17" s="14">
        <v>126.47565166666668</v>
      </c>
      <c r="G17" s="12">
        <v>0.71042533074646719</v>
      </c>
      <c r="H17" s="12">
        <v>0.66331388134956415</v>
      </c>
      <c r="I17" s="12">
        <v>0.47123498354648707</v>
      </c>
      <c r="K17">
        <f t="shared" si="0"/>
        <v>1</v>
      </c>
      <c r="L17" s="16">
        <v>15</v>
      </c>
    </row>
    <row r="18" spans="1:12">
      <c r="A18" s="1" t="s">
        <v>10</v>
      </c>
      <c r="B18" s="1" t="s">
        <v>5</v>
      </c>
      <c r="C18" s="1" t="s">
        <v>8</v>
      </c>
      <c r="D18" s="16">
        <v>35167.26</v>
      </c>
      <c r="E18" s="14">
        <v>87.48</v>
      </c>
      <c r="F18" s="14">
        <v>134.51999999999998</v>
      </c>
      <c r="G18" s="12">
        <v>0.65031222123104382</v>
      </c>
      <c r="H18" s="12">
        <v>0.55099154242774295</v>
      </c>
      <c r="I18" s="12">
        <v>0.35831653383570444</v>
      </c>
      <c r="K18">
        <f t="shared" si="0"/>
        <v>1</v>
      </c>
      <c r="L18" s="16">
        <v>16</v>
      </c>
    </row>
    <row r="19" spans="1:12">
      <c r="A19" s="1" t="s">
        <v>10</v>
      </c>
      <c r="B19" s="1" t="s">
        <v>5</v>
      </c>
      <c r="C19" s="1" t="s">
        <v>8</v>
      </c>
      <c r="D19" s="16">
        <v>117684.44999999997</v>
      </c>
      <c r="E19" s="14">
        <v>284.2</v>
      </c>
      <c r="F19" s="14">
        <v>457.5</v>
      </c>
      <c r="G19" s="12">
        <v>0.62120218579234965</v>
      </c>
      <c r="H19" s="12">
        <v>0.56755791302455649</v>
      </c>
      <c r="I19" s="12">
        <v>0.35256821613459877</v>
      </c>
      <c r="K19">
        <f t="shared" si="0"/>
        <v>1</v>
      </c>
      <c r="L19" s="16">
        <v>17</v>
      </c>
    </row>
    <row r="20" spans="1:12">
      <c r="A20" s="1" t="s">
        <v>10</v>
      </c>
      <c r="B20" s="1" t="s">
        <v>5</v>
      </c>
      <c r="C20" s="1" t="s">
        <v>8</v>
      </c>
      <c r="D20" s="16">
        <v>35975.07</v>
      </c>
      <c r="E20" s="14">
        <v>107.91000000000001</v>
      </c>
      <c r="F20" s="14">
        <v>183.55999999999997</v>
      </c>
      <c r="G20" s="12">
        <v>0.58787317498365677</v>
      </c>
      <c r="H20" s="12">
        <v>0.45693574140731302</v>
      </c>
      <c r="I20" s="12">
        <v>0.26862026506462833</v>
      </c>
      <c r="K20">
        <f t="shared" si="0"/>
        <v>1</v>
      </c>
      <c r="L20" s="16">
        <v>18</v>
      </c>
    </row>
    <row r="21" spans="1:12">
      <c r="A21" s="1" t="s">
        <v>10</v>
      </c>
      <c r="B21" s="1" t="s">
        <v>5</v>
      </c>
      <c r="C21" s="1" t="s">
        <v>8</v>
      </c>
      <c r="D21" s="16">
        <v>41930.6</v>
      </c>
      <c r="E21" s="14">
        <v>116.93333333333334</v>
      </c>
      <c r="F21" s="14">
        <v>186.49999999999997</v>
      </c>
      <c r="G21" s="12">
        <v>0.62698838248436117</v>
      </c>
      <c r="H21" s="12">
        <v>0.4914823448658705</v>
      </c>
      <c r="I21" s="12">
        <v>0.30815372042707312</v>
      </c>
      <c r="K21">
        <f t="shared" si="0"/>
        <v>1</v>
      </c>
      <c r="L21" s="16">
        <v>19</v>
      </c>
    </row>
    <row r="22" spans="1:12">
      <c r="A22" s="1" t="s">
        <v>10</v>
      </c>
      <c r="B22" s="1" t="s">
        <v>5</v>
      </c>
      <c r="C22" s="1" t="s">
        <v>8</v>
      </c>
      <c r="D22" s="16">
        <v>46293.21333333334</v>
      </c>
      <c r="E22" s="14">
        <v>96.293333333333337</v>
      </c>
      <c r="F22" s="14">
        <v>179.19999999999996</v>
      </c>
      <c r="G22" s="12">
        <v>0.53735119047619062</v>
      </c>
      <c r="H22" s="12">
        <v>0.65892544922434859</v>
      </c>
      <c r="I22" s="12">
        <v>0.35407437457576252</v>
      </c>
      <c r="K22">
        <f t="shared" si="0"/>
        <v>1</v>
      </c>
      <c r="L22" s="16">
        <v>20</v>
      </c>
    </row>
    <row r="23" spans="1:12">
      <c r="A23" s="1" t="s">
        <v>10</v>
      </c>
      <c r="B23" s="1" t="s">
        <v>5</v>
      </c>
      <c r="C23" s="1" t="s">
        <v>8</v>
      </c>
      <c r="D23" s="16">
        <v>60813.520000000019</v>
      </c>
      <c r="E23" s="14">
        <v>146.98666666666671</v>
      </c>
      <c r="F23" s="14">
        <v>197.97333333333333</v>
      </c>
      <c r="G23" s="12">
        <v>0.74245689655172431</v>
      </c>
      <c r="H23" s="12">
        <v>0.56707091823581079</v>
      </c>
      <c r="I23" s="12">
        <v>0.4210257140780968</v>
      </c>
      <c r="K23">
        <f t="shared" si="0"/>
        <v>1</v>
      </c>
      <c r="L23" s="16">
        <v>21</v>
      </c>
    </row>
    <row r="24" spans="1:12">
      <c r="A24" s="1" t="s">
        <v>10</v>
      </c>
      <c r="B24" s="1" t="s">
        <v>5</v>
      </c>
      <c r="C24" s="1" t="s">
        <v>8</v>
      </c>
      <c r="D24" s="16">
        <v>2064.0172500000008</v>
      </c>
      <c r="E24" s="14">
        <v>3.151666666666666</v>
      </c>
      <c r="F24" s="14">
        <v>4.2408333333333337</v>
      </c>
      <c r="G24" s="12">
        <v>0.74317154647278416</v>
      </c>
      <c r="H24" s="12">
        <v>0.89761110888836382</v>
      </c>
      <c r="I24" s="12">
        <v>0.66707903592371598</v>
      </c>
      <c r="K24">
        <f t="shared" si="0"/>
        <v>1</v>
      </c>
      <c r="L24" s="16">
        <v>22</v>
      </c>
    </row>
    <row r="25" spans="1:12">
      <c r="A25" s="1" t="s">
        <v>10</v>
      </c>
      <c r="B25" s="1" t="s">
        <v>5</v>
      </c>
      <c r="C25" s="1" t="s">
        <v>8</v>
      </c>
      <c r="D25" s="16">
        <v>53220.500000000022</v>
      </c>
      <c r="E25" s="14">
        <v>134.9</v>
      </c>
      <c r="F25" s="14">
        <v>170.73999999999998</v>
      </c>
      <c r="G25" s="12">
        <v>0.79009019561907001</v>
      </c>
      <c r="H25" s="12">
        <v>0.54073212938759074</v>
      </c>
      <c r="I25" s="12">
        <v>0.42722715388535792</v>
      </c>
      <c r="K25">
        <f t="shared" si="0"/>
        <v>1</v>
      </c>
      <c r="L25" s="16">
        <v>23</v>
      </c>
    </row>
    <row r="26" spans="1:12">
      <c r="A26" s="1" t="s">
        <v>10</v>
      </c>
      <c r="B26" s="1" t="s">
        <v>5</v>
      </c>
      <c r="C26" s="1" t="s">
        <v>8</v>
      </c>
      <c r="D26" s="16">
        <v>45227.890496666652</v>
      </c>
      <c r="E26" s="14">
        <v>71.924596666666659</v>
      </c>
      <c r="F26" s="14">
        <v>139.84849</v>
      </c>
      <c r="G26" s="12">
        <v>0.51430370586530227</v>
      </c>
      <c r="H26" s="12">
        <v>0.86187457928243005</v>
      </c>
      <c r="I26" s="12">
        <v>0.44326529011605204</v>
      </c>
      <c r="K26">
        <f t="shared" si="0"/>
        <v>1</v>
      </c>
      <c r="L26" s="16">
        <v>24</v>
      </c>
    </row>
    <row r="27" spans="1:12">
      <c r="A27" s="1" t="s">
        <v>10</v>
      </c>
      <c r="B27" s="1" t="s">
        <v>5</v>
      </c>
      <c r="C27" s="1" t="s">
        <v>8</v>
      </c>
      <c r="D27" s="16">
        <v>205036.06666666665</v>
      </c>
      <c r="E27" s="14">
        <v>347.9666666666667</v>
      </c>
      <c r="F27" s="14">
        <v>448.93333333333322</v>
      </c>
      <c r="G27" s="12">
        <v>0.77509652509652538</v>
      </c>
      <c r="H27" s="12">
        <v>0.80762135455268114</v>
      </c>
      <c r="I27" s="12">
        <v>0.62598450550753193</v>
      </c>
      <c r="K27">
        <f t="shared" si="0"/>
        <v>1</v>
      </c>
      <c r="L27" s="16">
        <v>25</v>
      </c>
    </row>
    <row r="28" spans="1:12">
      <c r="A28" s="1" t="s">
        <v>10</v>
      </c>
      <c r="B28" s="1" t="s">
        <v>5</v>
      </c>
      <c r="C28" s="1" t="s">
        <v>8</v>
      </c>
      <c r="D28" s="16">
        <v>47249.999999999978</v>
      </c>
      <c r="E28" s="14">
        <v>114.075</v>
      </c>
      <c r="F28" s="14">
        <v>163.02500000000001</v>
      </c>
      <c r="G28" s="12">
        <v>0.69973930378776261</v>
      </c>
      <c r="H28" s="12">
        <v>0.56770995536177704</v>
      </c>
      <c r="I28" s="12">
        <v>0.39724896891823164</v>
      </c>
      <c r="K28">
        <f t="shared" si="0"/>
        <v>1</v>
      </c>
      <c r="L28" s="16">
        <v>26</v>
      </c>
    </row>
    <row r="29" spans="1:12">
      <c r="A29" s="1" t="s">
        <v>10</v>
      </c>
      <c r="B29" s="1" t="s">
        <v>5</v>
      </c>
      <c r="C29" s="1" t="s">
        <v>8</v>
      </c>
      <c r="D29" s="16">
        <v>53355.05000000001</v>
      </c>
      <c r="E29" s="14">
        <v>134.15</v>
      </c>
      <c r="F29" s="14">
        <v>215.52500000000001</v>
      </c>
      <c r="G29" s="12">
        <v>0.62243359239067397</v>
      </c>
      <c r="H29" s="12">
        <v>0.5451299319627807</v>
      </c>
      <c r="I29" s="12">
        <v>0.33930718187127729</v>
      </c>
      <c r="K29">
        <f t="shared" si="0"/>
        <v>1</v>
      </c>
      <c r="L29" s="16">
        <v>27</v>
      </c>
    </row>
    <row r="30" spans="1:12">
      <c r="A30" s="1" t="s">
        <v>10</v>
      </c>
      <c r="B30" s="1" t="s">
        <v>5</v>
      </c>
      <c r="C30" s="1" t="s">
        <v>8</v>
      </c>
      <c r="D30" s="16">
        <v>65818.599999999991</v>
      </c>
      <c r="E30" s="14">
        <v>144.70000000000002</v>
      </c>
      <c r="F30" s="14">
        <v>211.29999999999998</v>
      </c>
      <c r="G30" s="12">
        <v>0.68480832938949376</v>
      </c>
      <c r="H30" s="12">
        <v>0.62344089101468247</v>
      </c>
      <c r="I30" s="12">
        <v>0.42693751504886207</v>
      </c>
      <c r="K30">
        <f t="shared" si="0"/>
        <v>1</v>
      </c>
      <c r="L30" s="16">
        <v>28</v>
      </c>
    </row>
    <row r="31" spans="1:12">
      <c r="A31" s="1" t="s">
        <v>10</v>
      </c>
      <c r="B31" s="1" t="s">
        <v>5</v>
      </c>
      <c r="C31" s="1" t="s">
        <v>8</v>
      </c>
      <c r="D31" s="16">
        <v>61029.219999999979</v>
      </c>
      <c r="E31" s="14">
        <v>161.94666666666669</v>
      </c>
      <c r="F31" s="14">
        <v>214.38666666666666</v>
      </c>
      <c r="G31" s="12">
        <v>0.75539523602214076</v>
      </c>
      <c r="H31" s="12">
        <v>0.5165126717589501</v>
      </c>
      <c r="I31" s="12">
        <v>0.3901712115917787</v>
      </c>
      <c r="K31">
        <f t="shared" si="0"/>
        <v>1</v>
      </c>
      <c r="L31" s="16">
        <v>29</v>
      </c>
    </row>
    <row r="32" spans="1:12">
      <c r="A32" s="1" t="s">
        <v>10</v>
      </c>
      <c r="B32" s="1" t="s">
        <v>5</v>
      </c>
      <c r="C32" s="1" t="s">
        <v>8</v>
      </c>
      <c r="D32" s="16">
        <v>48067.999999999978</v>
      </c>
      <c r="E32" s="14">
        <v>126.98666666666666</v>
      </c>
      <c r="F32" s="14">
        <v>175.05333333333337</v>
      </c>
      <c r="G32" s="12">
        <v>0.72541701576662332</v>
      </c>
      <c r="H32" s="12">
        <v>0.51881569276509187</v>
      </c>
      <c r="I32" s="12">
        <v>0.3763577315785463</v>
      </c>
      <c r="K32">
        <f t="shared" si="0"/>
        <v>1</v>
      </c>
      <c r="L32" s="16">
        <v>30</v>
      </c>
    </row>
    <row r="33" spans="1:12">
      <c r="A33" s="1" t="s">
        <v>10</v>
      </c>
      <c r="B33" s="1" t="s">
        <v>5</v>
      </c>
      <c r="C33" s="1" t="s">
        <v>8</v>
      </c>
      <c r="D33" s="16">
        <v>43793.919999999991</v>
      </c>
      <c r="E33" s="14">
        <v>100.60000000000001</v>
      </c>
      <c r="F33" s="14">
        <v>170.9</v>
      </c>
      <c r="G33" s="12">
        <v>0.58864833235810421</v>
      </c>
      <c r="H33" s="12">
        <v>0.59666562031320824</v>
      </c>
      <c r="I33" s="12">
        <v>0.35122622237278389</v>
      </c>
      <c r="K33">
        <f t="shared" si="0"/>
        <v>1</v>
      </c>
      <c r="L33" s="16">
        <v>31</v>
      </c>
    </row>
    <row r="34" spans="1:12">
      <c r="A34" s="1" t="s">
        <v>10</v>
      </c>
      <c r="B34" s="1" t="s">
        <v>5</v>
      </c>
      <c r="C34" s="1" t="s">
        <v>8</v>
      </c>
      <c r="D34" s="16">
        <v>50508.483333333315</v>
      </c>
      <c r="E34" s="14">
        <v>104.68333333333334</v>
      </c>
      <c r="F34" s="14">
        <v>166.95000000000002</v>
      </c>
      <c r="G34" s="12">
        <v>0.62703404212838176</v>
      </c>
      <c r="H34" s="12">
        <v>0.6613052330615582</v>
      </c>
      <c r="I34" s="12">
        <v>0.41466089336724044</v>
      </c>
      <c r="K34">
        <f t="shared" si="0"/>
        <v>1</v>
      </c>
      <c r="L34" s="16">
        <v>32</v>
      </c>
    </row>
    <row r="35" spans="1:12">
      <c r="A35" s="1" t="s">
        <v>10</v>
      </c>
      <c r="B35" s="1" t="s">
        <v>5</v>
      </c>
      <c r="C35" s="1" t="s">
        <v>8</v>
      </c>
      <c r="D35" s="16">
        <v>42922.875000000007</v>
      </c>
      <c r="E35" s="14">
        <v>99.050000000000011</v>
      </c>
      <c r="F35" s="14">
        <v>153.1</v>
      </c>
      <c r="G35" s="12">
        <v>0.64696276943174402</v>
      </c>
      <c r="H35" s="12">
        <v>0.59394946896835732</v>
      </c>
      <c r="I35" s="12">
        <v>0.38426319334628223</v>
      </c>
      <c r="K35">
        <f t="shared" si="0"/>
        <v>1</v>
      </c>
      <c r="L35" s="16">
        <v>33</v>
      </c>
    </row>
    <row r="36" spans="1:12">
      <c r="A36" s="1" t="s">
        <v>10</v>
      </c>
      <c r="B36" s="1" t="s">
        <v>5</v>
      </c>
      <c r="C36" s="1" t="s">
        <v>8</v>
      </c>
      <c r="D36" s="16">
        <v>40447.120000000003</v>
      </c>
      <c r="E36" s="14">
        <v>85.7</v>
      </c>
      <c r="F36" s="14">
        <v>131.28</v>
      </c>
      <c r="G36" s="12">
        <v>0.6528031687995125</v>
      </c>
      <c r="H36" s="12">
        <v>0.64687736698806542</v>
      </c>
      <c r="I36" s="12">
        <v>0.42228359499449419</v>
      </c>
      <c r="K36">
        <f t="shared" si="0"/>
        <v>1</v>
      </c>
      <c r="L36" s="16">
        <v>34</v>
      </c>
    </row>
    <row r="37" spans="1:12">
      <c r="A37" s="1" t="s">
        <v>10</v>
      </c>
      <c r="B37" s="1" t="s">
        <v>5</v>
      </c>
      <c r="C37" s="1" t="s">
        <v>6</v>
      </c>
      <c r="D37" s="16">
        <v>46857.366666666669</v>
      </c>
      <c r="E37" s="14">
        <v>105.98333333333333</v>
      </c>
      <c r="F37" s="14">
        <v>137.33333333333334</v>
      </c>
      <c r="G37" s="12">
        <v>0.77172330097087372</v>
      </c>
      <c r="H37" s="12">
        <v>0.60597607548908439</v>
      </c>
      <c r="I37" s="12">
        <v>0.46764585728581165</v>
      </c>
      <c r="K37">
        <f t="shared" si="0"/>
        <v>0</v>
      </c>
      <c r="L37" s="16">
        <v>35</v>
      </c>
    </row>
    <row r="38" spans="1:12">
      <c r="A38" s="1" t="s">
        <v>10</v>
      </c>
      <c r="B38" s="1" t="s">
        <v>5</v>
      </c>
      <c r="C38" s="1" t="s">
        <v>8</v>
      </c>
      <c r="D38" s="16">
        <v>41187.48333333333</v>
      </c>
      <c r="E38" s="14">
        <v>95.333333333333329</v>
      </c>
      <c r="F38" s="14">
        <v>136.5</v>
      </c>
      <c r="G38" s="12">
        <v>0.69841269841269837</v>
      </c>
      <c r="H38" s="12">
        <v>0.59215534328609987</v>
      </c>
      <c r="I38" s="12">
        <v>0.41356881118394273</v>
      </c>
      <c r="K38">
        <f t="shared" si="0"/>
        <v>1</v>
      </c>
      <c r="L38" s="16">
        <v>36</v>
      </c>
    </row>
    <row r="39" spans="1:12">
      <c r="A39" s="1" t="s">
        <v>10</v>
      </c>
      <c r="B39" s="1" t="s">
        <v>5</v>
      </c>
      <c r="C39" s="1" t="s">
        <v>8</v>
      </c>
      <c r="D39" s="16">
        <v>43054.133333333324</v>
      </c>
      <c r="E39" s="14">
        <v>118.56666666666666</v>
      </c>
      <c r="F39" s="14">
        <v>159.1</v>
      </c>
      <c r="G39" s="12">
        <v>0.74523360569872199</v>
      </c>
      <c r="H39" s="12">
        <v>0.49769974204558343</v>
      </c>
      <c r="I39" s="12">
        <v>0.37090257331995397</v>
      </c>
      <c r="K39">
        <f t="shared" si="0"/>
        <v>1</v>
      </c>
      <c r="L39" s="16">
        <v>37</v>
      </c>
    </row>
    <row r="40" spans="1:12">
      <c r="A40" s="1" t="s">
        <v>10</v>
      </c>
      <c r="B40" s="1" t="s">
        <v>5</v>
      </c>
      <c r="C40" s="1" t="s">
        <v>8</v>
      </c>
      <c r="D40" s="16">
        <v>30042.583333333332</v>
      </c>
      <c r="E40" s="14">
        <v>42.81666666666667</v>
      </c>
      <c r="F40" s="14">
        <v>61.900000000000006</v>
      </c>
      <c r="G40" s="12">
        <v>0.69170705438879909</v>
      </c>
      <c r="H40" s="12">
        <v>0.96169995407455966</v>
      </c>
      <c r="I40" s="12">
        <v>0.66521464243875705</v>
      </c>
      <c r="K40">
        <f t="shared" si="0"/>
        <v>1</v>
      </c>
      <c r="L40" s="16">
        <v>38</v>
      </c>
    </row>
    <row r="41" spans="1:12">
      <c r="A41" s="1" t="s">
        <v>10</v>
      </c>
      <c r="B41" s="1" t="s">
        <v>5</v>
      </c>
      <c r="C41" s="1" t="s">
        <v>8</v>
      </c>
      <c r="D41" s="16">
        <v>162661.79999999999</v>
      </c>
      <c r="E41" s="14">
        <v>318.80000000000007</v>
      </c>
      <c r="F41" s="14">
        <v>431.53333333333347</v>
      </c>
      <c r="G41" s="12">
        <v>0.73876100726092997</v>
      </c>
      <c r="H41" s="12">
        <v>0.69933044558541879</v>
      </c>
      <c r="I41" s="12">
        <v>0.51663806438891902</v>
      </c>
      <c r="K41">
        <f t="shared" si="0"/>
        <v>1</v>
      </c>
      <c r="L41" s="16">
        <v>39</v>
      </c>
    </row>
    <row r="42" spans="1:12">
      <c r="A42" s="1" t="s">
        <v>10</v>
      </c>
      <c r="B42" s="1" t="s">
        <v>5</v>
      </c>
      <c r="C42" s="1" t="s">
        <v>8</v>
      </c>
      <c r="D42" s="16">
        <v>198963.30000000002</v>
      </c>
      <c r="E42" s="14">
        <v>451.07499999999999</v>
      </c>
      <c r="F42" s="14">
        <v>612.47500000000002</v>
      </c>
      <c r="G42" s="12">
        <v>0.73647903996081465</v>
      </c>
      <c r="H42" s="12">
        <v>0.60455997660559435</v>
      </c>
      <c r="I42" s="12">
        <v>0.44524575116922072</v>
      </c>
      <c r="K42">
        <f t="shared" si="0"/>
        <v>1</v>
      </c>
      <c r="L42" s="16">
        <v>40</v>
      </c>
    </row>
    <row r="43" spans="1:12" hidden="1">
      <c r="A43" s="1" t="s">
        <v>10</v>
      </c>
      <c r="B43" s="1" t="s">
        <v>5</v>
      </c>
      <c r="C43" s="1" t="s">
        <v>8</v>
      </c>
      <c r="D43" s="16">
        <v>9109.4699999999975</v>
      </c>
      <c r="E43" s="14">
        <v>28.778181818181817</v>
      </c>
      <c r="F43" s="14">
        <v>55.46</v>
      </c>
      <c r="G43" s="12">
        <v>0.51889978034947382</v>
      </c>
      <c r="H43" s="12">
        <v>0.43385532529793963</v>
      </c>
      <c r="I43" s="12">
        <v>0.22512743300055038</v>
      </c>
      <c r="K43">
        <f t="shared" si="0"/>
        <v>1</v>
      </c>
      <c r="L43" s="16">
        <v>41</v>
      </c>
    </row>
    <row r="44" spans="1:12">
      <c r="A44" s="1" t="s">
        <v>10</v>
      </c>
      <c r="B44" s="1" t="s">
        <v>5</v>
      </c>
      <c r="C44" s="1" t="s">
        <v>8</v>
      </c>
      <c r="D44" s="16">
        <v>61530.45333333336</v>
      </c>
      <c r="E44" s="14">
        <v>159.95999999999995</v>
      </c>
      <c r="F44" s="14">
        <v>209.57333333333335</v>
      </c>
      <c r="G44" s="12">
        <v>0.76326504644356763</v>
      </c>
      <c r="H44" s="12">
        <v>0.52722244888707603</v>
      </c>
      <c r="I44" s="12">
        <v>0.4024104669358855</v>
      </c>
      <c r="K44">
        <f t="shared" si="0"/>
        <v>1</v>
      </c>
      <c r="L44" s="16">
        <v>42</v>
      </c>
    </row>
    <row r="45" spans="1:12">
      <c r="A45" s="1" t="s">
        <v>10</v>
      </c>
      <c r="B45" s="1" t="s">
        <v>5</v>
      </c>
      <c r="C45" s="1" t="s">
        <v>8</v>
      </c>
      <c r="D45" s="16">
        <v>40152.679999999993</v>
      </c>
      <c r="E45" s="14">
        <v>83.220000000000013</v>
      </c>
      <c r="F45" s="14">
        <v>144.35999999999999</v>
      </c>
      <c r="G45" s="12">
        <v>0.57647547797173748</v>
      </c>
      <c r="H45" s="12">
        <v>0.66130529625553891</v>
      </c>
      <c r="I45" s="12">
        <v>0.38122628674415326</v>
      </c>
      <c r="K45">
        <f t="shared" si="0"/>
        <v>1</v>
      </c>
      <c r="L45" s="16">
        <v>43</v>
      </c>
    </row>
    <row r="46" spans="1:12">
      <c r="A46" s="1" t="s">
        <v>10</v>
      </c>
      <c r="B46" s="1" t="s">
        <v>5</v>
      </c>
      <c r="C46" s="1" t="s">
        <v>8</v>
      </c>
      <c r="D46" s="16">
        <v>39712.319999999992</v>
      </c>
      <c r="E46" s="14">
        <v>86.946666666666658</v>
      </c>
      <c r="F46" s="14">
        <v>145.98666666666665</v>
      </c>
      <c r="G46" s="12">
        <v>0.59557950497762358</v>
      </c>
      <c r="H46" s="12">
        <v>0.62601897513297122</v>
      </c>
      <c r="I46" s="12">
        <v>0.37284407131629421</v>
      </c>
      <c r="K46">
        <f t="shared" si="0"/>
        <v>1</v>
      </c>
      <c r="L46" s="16">
        <v>44</v>
      </c>
    </row>
    <row r="47" spans="1:12">
      <c r="A47" s="1" t="s">
        <v>10</v>
      </c>
      <c r="B47" s="1" t="s">
        <v>5</v>
      </c>
      <c r="C47" s="1" t="s">
        <v>8</v>
      </c>
      <c r="D47" s="16">
        <v>44465.56666666668</v>
      </c>
      <c r="E47" s="14">
        <v>115.23333333333333</v>
      </c>
      <c r="F47" s="14">
        <v>158.26666666666668</v>
      </c>
      <c r="G47" s="12">
        <v>0.72809604043807918</v>
      </c>
      <c r="H47" s="12">
        <v>0.52888455092388209</v>
      </c>
      <c r="I47" s="12">
        <v>0.38507874737655018</v>
      </c>
      <c r="K47">
        <f t="shared" si="0"/>
        <v>1</v>
      </c>
      <c r="L47" s="16">
        <v>45</v>
      </c>
    </row>
    <row r="48" spans="1:12" hidden="1">
      <c r="A48" s="1" t="s">
        <v>10</v>
      </c>
      <c r="B48" s="1" t="s">
        <v>5</v>
      </c>
      <c r="C48" s="1" t="s">
        <v>8</v>
      </c>
      <c r="D48" s="16">
        <v>240248.73333333337</v>
      </c>
      <c r="E48" s="14">
        <v>509.59999999999997</v>
      </c>
      <c r="F48" s="14">
        <v>637.23333333333335</v>
      </c>
      <c r="G48" s="12">
        <v>0.79970706700842176</v>
      </c>
      <c r="H48" s="12">
        <v>0.64617010560972044</v>
      </c>
      <c r="I48" s="12">
        <v>0.51674679994567174</v>
      </c>
      <c r="K48">
        <f t="shared" si="0"/>
        <v>1</v>
      </c>
      <c r="L48" s="16">
        <v>46</v>
      </c>
    </row>
    <row r="49" spans="1:12">
      <c r="A49" s="1" t="s">
        <v>10</v>
      </c>
      <c r="B49" s="1" t="s">
        <v>5</v>
      </c>
      <c r="C49" s="1" t="s">
        <v>8</v>
      </c>
      <c r="D49" s="16">
        <v>25803.683333333338</v>
      </c>
      <c r="E49" s="14">
        <v>35.75</v>
      </c>
      <c r="F49" s="14">
        <v>51.916666666666657</v>
      </c>
      <c r="G49" s="12">
        <v>0.68860353130016061</v>
      </c>
      <c r="H49" s="12">
        <v>0.98928365129023055</v>
      </c>
      <c r="I49" s="12">
        <v>0.68122421573596947</v>
      </c>
      <c r="K49">
        <f t="shared" si="0"/>
        <v>1</v>
      </c>
      <c r="L49" s="16">
        <v>47</v>
      </c>
    </row>
    <row r="50" spans="1:12">
      <c r="A50" s="1" t="s">
        <v>10</v>
      </c>
      <c r="B50" s="1" t="s">
        <v>5</v>
      </c>
      <c r="C50" s="1" t="s">
        <v>8</v>
      </c>
      <c r="D50" s="16">
        <v>14851.580000000004</v>
      </c>
      <c r="E50" s="14">
        <v>42.69</v>
      </c>
      <c r="F50" s="14">
        <v>53.72999999999999</v>
      </c>
      <c r="G50" s="12">
        <v>0.79452819653824691</v>
      </c>
      <c r="H50" s="12">
        <v>0.47682792202455088</v>
      </c>
      <c r="I50" s="12">
        <v>0.37885322894524626</v>
      </c>
      <c r="K50">
        <f t="shared" si="0"/>
        <v>1</v>
      </c>
      <c r="L50" s="16">
        <v>48</v>
      </c>
    </row>
    <row r="51" spans="1:12">
      <c r="A51" s="1" t="s">
        <v>10</v>
      </c>
      <c r="B51" s="1" t="s">
        <v>5</v>
      </c>
      <c r="C51" s="1" t="s">
        <v>8</v>
      </c>
      <c r="D51" s="16">
        <v>50860.573333333341</v>
      </c>
      <c r="E51" s="14">
        <v>114.22666666666667</v>
      </c>
      <c r="F51" s="14">
        <v>141.12000000000003</v>
      </c>
      <c r="G51" s="12">
        <v>0.80942932728646999</v>
      </c>
      <c r="H51" s="12">
        <v>0.61027969805598403</v>
      </c>
      <c r="I51" s="12">
        <v>0.49397828545404515</v>
      </c>
      <c r="K51">
        <f t="shared" si="0"/>
        <v>1</v>
      </c>
      <c r="L51" s="16">
        <v>49</v>
      </c>
    </row>
    <row r="52" spans="1:12">
      <c r="A52" s="1" t="s">
        <v>10</v>
      </c>
      <c r="B52" s="1" t="s">
        <v>5</v>
      </c>
      <c r="C52" s="1" t="s">
        <v>8</v>
      </c>
      <c r="D52" s="16">
        <v>38092.966666666645</v>
      </c>
      <c r="E52" s="14">
        <v>105.36666666666666</v>
      </c>
      <c r="F52" s="14">
        <v>131.96666666666667</v>
      </c>
      <c r="G52" s="12">
        <v>0.79843394796665823</v>
      </c>
      <c r="H52" s="12">
        <v>0.49551491380697849</v>
      </c>
      <c r="I52" s="12">
        <v>0.39563592890726418</v>
      </c>
      <c r="K52">
        <f t="shared" si="0"/>
        <v>1</v>
      </c>
      <c r="L52" s="16">
        <v>50</v>
      </c>
    </row>
    <row r="53" spans="1:12">
      <c r="A53" s="1" t="s">
        <v>10</v>
      </c>
      <c r="B53" s="1" t="s">
        <v>5</v>
      </c>
      <c r="C53" s="1" t="s">
        <v>6</v>
      </c>
      <c r="D53" s="16">
        <v>210961.65000000002</v>
      </c>
      <c r="E53" s="14">
        <v>552.03333333333319</v>
      </c>
      <c r="F53" s="14">
        <v>703.49999999999989</v>
      </c>
      <c r="G53" s="12">
        <v>0.78469556977019661</v>
      </c>
      <c r="H53" s="12">
        <v>0.52378539645298583</v>
      </c>
      <c r="I53" s="12">
        <v>0.41101208010698403</v>
      </c>
      <c r="K53">
        <f t="shared" si="0"/>
        <v>0</v>
      </c>
      <c r="L53" s="16">
        <v>51</v>
      </c>
    </row>
    <row r="54" spans="1:12">
      <c r="A54" s="1" t="s">
        <v>10</v>
      </c>
      <c r="B54" s="1" t="s">
        <v>5</v>
      </c>
      <c r="C54" s="1" t="s">
        <v>8</v>
      </c>
      <c r="D54" s="16">
        <v>287456.16666666669</v>
      </c>
      <c r="E54" s="14">
        <v>612.56666666666672</v>
      </c>
      <c r="F54" s="14">
        <v>826.83333333333337</v>
      </c>
      <c r="G54" s="12">
        <v>0.74085869784317682</v>
      </c>
      <c r="H54" s="12">
        <v>0.64318135142707944</v>
      </c>
      <c r="I54" s="12">
        <v>0.47650649849528076</v>
      </c>
      <c r="K54">
        <f t="shared" si="0"/>
        <v>1</v>
      </c>
      <c r="L54" s="16">
        <v>52</v>
      </c>
    </row>
    <row r="55" spans="1:12">
      <c r="A55" s="1" t="s">
        <v>10</v>
      </c>
      <c r="B55" s="1" t="s">
        <v>5</v>
      </c>
      <c r="C55" s="1" t="s">
        <v>8</v>
      </c>
      <c r="D55" s="16">
        <v>46709.633333333339</v>
      </c>
      <c r="E55" s="14">
        <v>114.13333333333334</v>
      </c>
      <c r="F55" s="14">
        <v>187.23333333333332</v>
      </c>
      <c r="G55" s="12">
        <v>0.6095780665835856</v>
      </c>
      <c r="H55" s="12">
        <v>0.56093059889428609</v>
      </c>
      <c r="I55" s="12">
        <v>0.34193098996155163</v>
      </c>
      <c r="K55">
        <f t="shared" si="0"/>
        <v>1</v>
      </c>
      <c r="L55" s="16">
        <v>53</v>
      </c>
    </row>
    <row r="56" spans="1:12">
      <c r="A56" s="1" t="s">
        <v>10</v>
      </c>
      <c r="B56" s="1" t="s">
        <v>5</v>
      </c>
      <c r="C56" s="1" t="s">
        <v>8</v>
      </c>
      <c r="D56" s="16">
        <v>50279.399999999994</v>
      </c>
      <c r="E56" s="14">
        <v>113.05333333333333</v>
      </c>
      <c r="F56" s="14">
        <v>184.22666666666666</v>
      </c>
      <c r="G56" s="12">
        <v>0.61366432655424474</v>
      </c>
      <c r="H56" s="12">
        <v>0.60956761984717667</v>
      </c>
      <c r="I56" s="12">
        <v>0.37406990292279152</v>
      </c>
      <c r="K56">
        <f t="shared" si="0"/>
        <v>1</v>
      </c>
      <c r="L56" s="16">
        <v>54</v>
      </c>
    </row>
    <row r="57" spans="1:12">
      <c r="A57" s="1" t="s">
        <v>10</v>
      </c>
      <c r="B57" s="1" t="s">
        <v>5</v>
      </c>
      <c r="C57" s="1" t="s">
        <v>8</v>
      </c>
      <c r="D57" s="16">
        <v>85579.86666666664</v>
      </c>
      <c r="E57" s="14">
        <v>128</v>
      </c>
      <c r="F57" s="14">
        <v>195.93333333333331</v>
      </c>
      <c r="G57" s="12">
        <v>0.65328342973800624</v>
      </c>
      <c r="H57" s="12">
        <v>0.91638254979897649</v>
      </c>
      <c r="I57" s="12">
        <v>0.59865753508473463</v>
      </c>
      <c r="K57">
        <f t="shared" si="0"/>
        <v>1</v>
      </c>
      <c r="L57" s="16">
        <v>55</v>
      </c>
    </row>
    <row r="58" spans="1:12">
      <c r="A58" s="1" t="s">
        <v>10</v>
      </c>
      <c r="B58" s="1" t="s">
        <v>5</v>
      </c>
      <c r="C58" s="1" t="s">
        <v>8</v>
      </c>
      <c r="D58" s="16">
        <v>144105.32</v>
      </c>
      <c r="E58" s="14">
        <v>228.96</v>
      </c>
      <c r="F58" s="14">
        <v>343.98</v>
      </c>
      <c r="G58" s="12">
        <v>0.66562009419152279</v>
      </c>
      <c r="H58" s="12">
        <v>0.86265187859367143</v>
      </c>
      <c r="I58" s="12">
        <v>0.57419842468401372</v>
      </c>
      <c r="K58">
        <f t="shared" si="0"/>
        <v>1</v>
      </c>
      <c r="L58" s="16">
        <v>56</v>
      </c>
    </row>
    <row r="59" spans="1:12">
      <c r="A59" s="1" t="s">
        <v>10</v>
      </c>
      <c r="B59" s="1" t="s">
        <v>5</v>
      </c>
      <c r="C59" s="1" t="s">
        <v>8</v>
      </c>
      <c r="D59" s="16">
        <v>63865.160000000025</v>
      </c>
      <c r="E59" s="14">
        <v>169.09333333333333</v>
      </c>
      <c r="F59" s="14">
        <v>224</v>
      </c>
      <c r="G59" s="12">
        <v>0.75488095238095243</v>
      </c>
      <c r="H59" s="12">
        <v>0.51766963796595278</v>
      </c>
      <c r="I59" s="12">
        <v>0.39077894932644136</v>
      </c>
      <c r="K59">
        <f t="shared" si="0"/>
        <v>1</v>
      </c>
      <c r="L59" s="16">
        <v>57</v>
      </c>
    </row>
    <row r="60" spans="1:12">
      <c r="A60" s="1" t="s">
        <v>10</v>
      </c>
      <c r="B60" s="1" t="s">
        <v>5</v>
      </c>
      <c r="C60" s="1" t="s">
        <v>8</v>
      </c>
      <c r="D60" s="16">
        <v>39569.833333333321</v>
      </c>
      <c r="E60" s="14">
        <v>97.399999999999991</v>
      </c>
      <c r="F60" s="14">
        <v>157.41666666666669</v>
      </c>
      <c r="G60" s="12">
        <v>0.61874007411328735</v>
      </c>
      <c r="H60" s="12">
        <v>0.55682719643478984</v>
      </c>
      <c r="I60" s="12">
        <v>0.34453130079035588</v>
      </c>
      <c r="K60">
        <f t="shared" si="0"/>
        <v>1</v>
      </c>
      <c r="L60" s="16">
        <v>58</v>
      </c>
    </row>
    <row r="61" spans="1:12">
      <c r="A61" s="1" t="s">
        <v>10</v>
      </c>
      <c r="B61" s="1" t="s">
        <v>5</v>
      </c>
      <c r="C61" s="1" t="s">
        <v>8</v>
      </c>
      <c r="D61" s="16">
        <v>38141.699999999997</v>
      </c>
      <c r="E61" s="14">
        <v>107.60000000000001</v>
      </c>
      <c r="F61" s="14">
        <v>149.02500000000001</v>
      </c>
      <c r="G61" s="12">
        <v>0.72202650561986248</v>
      </c>
      <c r="H61" s="12">
        <v>0.48585083031696341</v>
      </c>
      <c r="I61" s="12">
        <v>0.35079717726626586</v>
      </c>
      <c r="K61">
        <f t="shared" si="0"/>
        <v>1</v>
      </c>
      <c r="L61" s="16">
        <v>59</v>
      </c>
    </row>
    <row r="62" spans="1:12">
      <c r="A62" s="1" t="s">
        <v>10</v>
      </c>
      <c r="B62" s="1" t="s">
        <v>5</v>
      </c>
      <c r="C62" s="1" t="s">
        <v>6</v>
      </c>
      <c r="D62" s="16">
        <v>87279.666666666657</v>
      </c>
      <c r="E62" s="14">
        <v>223.13333333333333</v>
      </c>
      <c r="F62" s="14">
        <v>336.16666666666669</v>
      </c>
      <c r="G62" s="12">
        <v>0.66375805651958353</v>
      </c>
      <c r="H62" s="12">
        <v>0.53612221143312422</v>
      </c>
      <c r="I62" s="12">
        <v>0.35585543711783174</v>
      </c>
      <c r="K62">
        <f t="shared" si="0"/>
        <v>0</v>
      </c>
      <c r="L62" s="16">
        <v>60</v>
      </c>
    </row>
    <row r="63" spans="1:12">
      <c r="A63" s="1" t="s">
        <v>10</v>
      </c>
      <c r="B63" s="1" t="s">
        <v>5</v>
      </c>
      <c r="C63" s="1" t="s">
        <v>8</v>
      </c>
      <c r="D63" s="16">
        <v>37585.700000000012</v>
      </c>
      <c r="E63" s="14">
        <v>100.02499999999999</v>
      </c>
      <c r="F63" s="14">
        <v>120.375</v>
      </c>
      <c r="G63" s="12">
        <v>0.83094496365524395</v>
      </c>
      <c r="H63" s="12">
        <v>0.51502612285525129</v>
      </c>
      <c r="I63" s="12">
        <v>0.42795836293745804</v>
      </c>
      <c r="K63">
        <f t="shared" si="0"/>
        <v>1</v>
      </c>
      <c r="L63" s="16">
        <v>61</v>
      </c>
    </row>
    <row r="64" spans="1:12">
      <c r="A64" s="1" t="s">
        <v>10</v>
      </c>
      <c r="B64" s="1" t="s">
        <v>5</v>
      </c>
      <c r="C64" s="1" t="s">
        <v>8</v>
      </c>
      <c r="D64" s="16">
        <v>193332.86666666667</v>
      </c>
      <c r="E64" s="14">
        <v>428.76666666666665</v>
      </c>
      <c r="F64" s="14">
        <v>689.33333333333337</v>
      </c>
      <c r="G64" s="12">
        <v>0.62200193423597672</v>
      </c>
      <c r="H64" s="12">
        <v>0.61801618711904549</v>
      </c>
      <c r="I64" s="12">
        <v>0.38440726377718959</v>
      </c>
      <c r="K64">
        <f t="shared" si="0"/>
        <v>1</v>
      </c>
      <c r="L64" s="16">
        <v>62</v>
      </c>
    </row>
    <row r="65" spans="1:14">
      <c r="A65" s="1" t="s">
        <v>10</v>
      </c>
      <c r="B65" s="1" t="s">
        <v>5</v>
      </c>
      <c r="C65" s="1" t="s">
        <v>8</v>
      </c>
      <c r="D65" s="16">
        <v>65551.833333333328</v>
      </c>
      <c r="E65" s="14">
        <v>195.1</v>
      </c>
      <c r="F65" s="14">
        <v>379.9666666666667</v>
      </c>
      <c r="G65" s="12">
        <v>0.51346609351697514</v>
      </c>
      <c r="H65" s="12">
        <v>0.46051390462530833</v>
      </c>
      <c r="I65" s="12">
        <v>0.23645827561820595</v>
      </c>
      <c r="K65">
        <f t="shared" si="0"/>
        <v>1</v>
      </c>
      <c r="L65" s="16">
        <v>63</v>
      </c>
    </row>
    <row r="66" spans="1:14">
      <c r="A66" s="1" t="s">
        <v>10</v>
      </c>
      <c r="B66" s="1" t="s">
        <v>5</v>
      </c>
      <c r="C66" s="1" t="s">
        <v>8</v>
      </c>
      <c r="D66" s="16">
        <v>75260.633333333346</v>
      </c>
      <c r="E66" s="14">
        <v>159.43333333333337</v>
      </c>
      <c r="F66" s="14">
        <v>212.06666666666669</v>
      </c>
      <c r="G66" s="12">
        <v>0.75180760767054389</v>
      </c>
      <c r="H66" s="12">
        <v>0.64699945851718987</v>
      </c>
      <c r="I66" s="12">
        <v>0.48641911507194591</v>
      </c>
      <c r="K66">
        <f t="shared" si="0"/>
        <v>1</v>
      </c>
      <c r="L66" s="16">
        <v>64</v>
      </c>
    </row>
    <row r="67" spans="1:14">
      <c r="A67" s="1" t="s">
        <v>10</v>
      </c>
      <c r="B67" s="1" t="s">
        <v>5</v>
      </c>
      <c r="C67" s="1" t="s">
        <v>8</v>
      </c>
      <c r="D67" s="16">
        <v>89185.333333333314</v>
      </c>
      <c r="E67" s="14">
        <v>174.54666666666665</v>
      </c>
      <c r="F67" s="14">
        <v>227.88</v>
      </c>
      <c r="G67" s="12">
        <v>0.76595869170908659</v>
      </c>
      <c r="H67" s="12">
        <v>0.70032084785717252</v>
      </c>
      <c r="I67" s="12">
        <v>0.53641684040127824</v>
      </c>
      <c r="K67">
        <f t="shared" si="0"/>
        <v>1</v>
      </c>
      <c r="L67" s="16">
        <v>65</v>
      </c>
    </row>
    <row r="68" spans="1:14">
      <c r="A68" s="1" t="s">
        <v>10</v>
      </c>
      <c r="B68" s="1" t="s">
        <v>5</v>
      </c>
      <c r="C68" s="1" t="s">
        <v>8</v>
      </c>
      <c r="D68" s="16">
        <v>47108.94999999999</v>
      </c>
      <c r="E68" s="14">
        <v>103.43333333333332</v>
      </c>
      <c r="F68" s="14">
        <v>169.26666666666668</v>
      </c>
      <c r="G68" s="12">
        <v>0.61106734935013773</v>
      </c>
      <c r="H68" s="12">
        <v>0.62424932047933235</v>
      </c>
      <c r="I68" s="12">
        <v>0.38145837759893031</v>
      </c>
      <c r="K68">
        <f t="shared" ref="K68:K82" si="1">IF(C68="Public",1,0)</f>
        <v>1</v>
      </c>
      <c r="L68" s="16">
        <v>66</v>
      </c>
    </row>
    <row r="69" spans="1:14">
      <c r="A69" s="1" t="s">
        <v>10</v>
      </c>
      <c r="B69" s="1" t="s">
        <v>5</v>
      </c>
      <c r="C69" s="1" t="s">
        <v>8</v>
      </c>
      <c r="D69" s="16">
        <v>54569.793333333306</v>
      </c>
      <c r="E69" s="14">
        <v>151.07333333333335</v>
      </c>
      <c r="F69" s="14">
        <v>181.22666666666669</v>
      </c>
      <c r="G69" s="12">
        <v>0.83361536197763386</v>
      </c>
      <c r="H69" s="12">
        <v>0.49508489012733037</v>
      </c>
      <c r="I69" s="12">
        <v>0.41271036989315163</v>
      </c>
      <c r="K69">
        <f t="shared" si="1"/>
        <v>1</v>
      </c>
      <c r="L69" s="16">
        <v>67</v>
      </c>
    </row>
    <row r="70" spans="1:14">
      <c r="A70" s="1" t="s">
        <v>10</v>
      </c>
      <c r="B70" s="1" t="s">
        <v>5</v>
      </c>
      <c r="C70" s="1" t="s">
        <v>6</v>
      </c>
      <c r="D70" s="16">
        <v>44469.120000000017</v>
      </c>
      <c r="E70" s="14">
        <v>117.16000000000001</v>
      </c>
      <c r="F70" s="14">
        <v>167.1</v>
      </c>
      <c r="G70" s="12">
        <v>0.70113704368641538</v>
      </c>
      <c r="H70" s="12">
        <v>0.52022874701263244</v>
      </c>
      <c r="I70" s="12">
        <v>0.36475164572112528</v>
      </c>
      <c r="K70">
        <f t="shared" si="1"/>
        <v>0</v>
      </c>
      <c r="L70" s="16">
        <v>68</v>
      </c>
    </row>
    <row r="71" spans="1:14">
      <c r="A71" s="1" t="s">
        <v>10</v>
      </c>
      <c r="B71" s="1" t="s">
        <v>5</v>
      </c>
      <c r="C71" s="1" t="s">
        <v>8</v>
      </c>
      <c r="D71" s="16">
        <v>44160.633333333353</v>
      </c>
      <c r="E71" s="14">
        <v>112.23333333333335</v>
      </c>
      <c r="F71" s="14">
        <v>154.26666666666668</v>
      </c>
      <c r="G71" s="12">
        <v>0.72752808988764051</v>
      </c>
      <c r="H71" s="12">
        <v>0.53929774735695812</v>
      </c>
      <c r="I71" s="12">
        <v>0.39235426001531509</v>
      </c>
      <c r="K71">
        <f t="shared" si="1"/>
        <v>1</v>
      </c>
      <c r="L71" s="16">
        <v>69</v>
      </c>
    </row>
    <row r="72" spans="1:14">
      <c r="A72" s="1" t="s">
        <v>10</v>
      </c>
      <c r="B72" s="1" t="s">
        <v>5</v>
      </c>
      <c r="C72" s="1" t="s">
        <v>8</v>
      </c>
      <c r="D72" s="16">
        <v>36101.119999999995</v>
      </c>
      <c r="E72" s="14">
        <v>106.25999999999999</v>
      </c>
      <c r="F72" s="14">
        <v>133.12</v>
      </c>
      <c r="G72" s="12">
        <v>0.79822716346153832</v>
      </c>
      <c r="H72" s="12">
        <v>0.46565689586284553</v>
      </c>
      <c r="I72" s="12">
        <v>0.37169998313090419</v>
      </c>
      <c r="K72">
        <f t="shared" si="1"/>
        <v>1</v>
      </c>
      <c r="L72" s="16">
        <v>70</v>
      </c>
    </row>
    <row r="73" spans="1:14">
      <c r="A73" s="1" t="s">
        <v>10</v>
      </c>
      <c r="B73" s="1" t="s">
        <v>5</v>
      </c>
      <c r="C73" s="1" t="s">
        <v>8</v>
      </c>
      <c r="D73" s="16">
        <v>15032.333333333336</v>
      </c>
      <c r="E73" s="14">
        <v>34.783333333333331</v>
      </c>
      <c r="F73" s="14">
        <v>41.641666666666666</v>
      </c>
      <c r="G73" s="12">
        <v>0.83530118070842507</v>
      </c>
      <c r="H73" s="12">
        <v>0.59233906219790022</v>
      </c>
      <c r="I73" s="12">
        <v>0.49478151803362735</v>
      </c>
      <c r="K73">
        <f t="shared" si="1"/>
        <v>1</v>
      </c>
      <c r="L73" s="16">
        <v>71</v>
      </c>
    </row>
    <row r="74" spans="1:14">
      <c r="A74" s="1" t="s">
        <v>10</v>
      </c>
      <c r="B74" s="1" t="s">
        <v>5</v>
      </c>
      <c r="C74" s="1" t="s">
        <v>8</v>
      </c>
      <c r="D74" s="16">
        <v>54953.839999999975</v>
      </c>
      <c r="E74" s="14">
        <v>103.80000000000001</v>
      </c>
      <c r="F74" s="14">
        <v>237.11999999999998</v>
      </c>
      <c r="G74" s="12">
        <v>0.43775303643724706</v>
      </c>
      <c r="H74" s="12">
        <v>0.72563106344860195</v>
      </c>
      <c r="I74" s="12">
        <v>0.31764720135781421</v>
      </c>
      <c r="K74">
        <f t="shared" si="1"/>
        <v>1</v>
      </c>
      <c r="L74" s="16">
        <v>72</v>
      </c>
    </row>
    <row r="75" spans="1:14">
      <c r="A75" s="1" t="s">
        <v>10</v>
      </c>
      <c r="B75" s="1" t="s">
        <v>5</v>
      </c>
      <c r="C75" s="1" t="s">
        <v>6</v>
      </c>
      <c r="D75" s="16">
        <v>26121.226666666669</v>
      </c>
      <c r="E75" s="14">
        <v>59.079999999999991</v>
      </c>
      <c r="F75" s="14">
        <v>78.13333333333334</v>
      </c>
      <c r="G75" s="12">
        <v>0.75614334470989741</v>
      </c>
      <c r="H75" s="12">
        <v>0.60599390458769364</v>
      </c>
      <c r="I75" s="12">
        <v>0.45821825788874926</v>
      </c>
      <c r="K75">
        <f t="shared" si="1"/>
        <v>0</v>
      </c>
      <c r="L75" s="16">
        <v>73</v>
      </c>
    </row>
    <row r="76" spans="1:14">
      <c r="A76" s="1" t="s">
        <v>10</v>
      </c>
      <c r="B76" s="1" t="s">
        <v>5</v>
      </c>
      <c r="C76" s="1" t="s">
        <v>6</v>
      </c>
      <c r="D76" s="16">
        <v>18626.933333333323</v>
      </c>
      <c r="E76" s="14">
        <v>43.133333333333326</v>
      </c>
      <c r="F76" s="14">
        <v>60.933333333333337</v>
      </c>
      <c r="G76" s="12">
        <v>0.70787746170678323</v>
      </c>
      <c r="H76" s="12">
        <v>0.59189342173052395</v>
      </c>
      <c r="I76" s="12">
        <v>0.41898801297554589</v>
      </c>
      <c r="K76">
        <f t="shared" si="1"/>
        <v>0</v>
      </c>
      <c r="L76" s="16">
        <v>74</v>
      </c>
    </row>
    <row r="77" spans="1:14">
      <c r="A77" s="1" t="s">
        <v>10</v>
      </c>
      <c r="B77" s="1" t="s">
        <v>5</v>
      </c>
      <c r="C77" s="1" t="s">
        <v>8</v>
      </c>
      <c r="D77" s="16">
        <v>41129.813333333317</v>
      </c>
      <c r="E77" s="14">
        <v>98.146666666666661</v>
      </c>
      <c r="F77" s="14">
        <v>143.17333333333332</v>
      </c>
      <c r="G77" s="12">
        <v>0.68550940584838893</v>
      </c>
      <c r="H77" s="12">
        <v>0.57437609783186383</v>
      </c>
      <c r="I77" s="12">
        <v>0.39374021755823713</v>
      </c>
      <c r="K77">
        <f t="shared" si="1"/>
        <v>1</v>
      </c>
      <c r="L77" s="16">
        <v>75</v>
      </c>
    </row>
    <row r="78" spans="1:14">
      <c r="A78" s="1" t="s">
        <v>10</v>
      </c>
      <c r="B78" s="1" t="s">
        <v>5</v>
      </c>
      <c r="C78" s="1" t="s">
        <v>8</v>
      </c>
      <c r="D78" s="16">
        <v>15558.306666666665</v>
      </c>
      <c r="E78" s="14">
        <v>38.160000000000004</v>
      </c>
      <c r="F78" s="14">
        <v>73.440000000000012</v>
      </c>
      <c r="G78" s="12">
        <v>0.51960784313725483</v>
      </c>
      <c r="H78" s="12">
        <v>0.55881639097306501</v>
      </c>
      <c r="I78" s="12">
        <v>0.29036537962325931</v>
      </c>
      <c r="K78">
        <f t="shared" si="1"/>
        <v>1</v>
      </c>
      <c r="L78" s="16">
        <v>76</v>
      </c>
      <c r="M78">
        <f>COUNTIF(K3:K78,"=1")</f>
        <v>68</v>
      </c>
      <c r="N78">
        <f>COUNTIF(K3:K78,"=0")</f>
        <v>8</v>
      </c>
    </row>
    <row r="79" spans="1:14">
      <c r="A79" s="1" t="s">
        <v>10</v>
      </c>
      <c r="B79" s="1" t="s">
        <v>9</v>
      </c>
      <c r="C79" s="1" t="s">
        <v>8</v>
      </c>
      <c r="D79" s="16">
        <v>214044.80000000002</v>
      </c>
      <c r="E79" s="14">
        <v>437.54999999999995</v>
      </c>
      <c r="F79" s="14">
        <v>661.65</v>
      </c>
      <c r="G79" s="12">
        <v>0.66130129222398548</v>
      </c>
      <c r="H79" s="12">
        <v>0.67048978863568487</v>
      </c>
      <c r="I79" s="12">
        <v>0.44339576364776534</v>
      </c>
      <c r="K79">
        <f t="shared" si="1"/>
        <v>1</v>
      </c>
      <c r="L79" s="16">
        <v>77</v>
      </c>
    </row>
    <row r="80" spans="1:14">
      <c r="A80" s="1" t="s">
        <v>10</v>
      </c>
      <c r="B80" s="1" t="s">
        <v>9</v>
      </c>
      <c r="C80" s="1" t="s">
        <v>8</v>
      </c>
      <c r="D80" s="23">
        <v>78855.75</v>
      </c>
      <c r="E80" s="24">
        <v>154.32500000000002</v>
      </c>
      <c r="F80" s="24">
        <v>258.65000000000003</v>
      </c>
      <c r="G80" s="13">
        <v>0.59665571235260006</v>
      </c>
      <c r="H80" s="13">
        <v>0.7003453600995847</v>
      </c>
      <c r="I80" s="13">
        <v>0.41786505972305593</v>
      </c>
      <c r="K80">
        <f t="shared" si="1"/>
        <v>1</v>
      </c>
      <c r="L80" s="16">
        <v>78</v>
      </c>
    </row>
    <row r="81" spans="1:12">
      <c r="A81" s="1" t="s">
        <v>10</v>
      </c>
      <c r="B81" s="1" t="s">
        <v>9</v>
      </c>
      <c r="C81" s="1" t="s">
        <v>8</v>
      </c>
      <c r="D81" s="23">
        <v>169563.8</v>
      </c>
      <c r="E81" s="24">
        <v>353.36666666666673</v>
      </c>
      <c r="F81" s="24">
        <v>487.5</v>
      </c>
      <c r="G81" s="13">
        <v>0.72485470085470094</v>
      </c>
      <c r="H81" s="13">
        <v>0.65769226711482021</v>
      </c>
      <c r="I81" s="13">
        <v>0.47673133153396313</v>
      </c>
      <c r="K81">
        <f t="shared" si="1"/>
        <v>1</v>
      </c>
      <c r="L81" s="16">
        <v>79</v>
      </c>
    </row>
    <row r="82" spans="1:12">
      <c r="A82" s="1" t="s">
        <v>10</v>
      </c>
      <c r="B82" s="1" t="s">
        <v>9</v>
      </c>
      <c r="C82" s="1" t="s">
        <v>8</v>
      </c>
      <c r="D82" s="23">
        <v>57484.07499999999</v>
      </c>
      <c r="E82" s="24">
        <v>115.99999999999999</v>
      </c>
      <c r="F82" s="24">
        <v>261.37499999999994</v>
      </c>
      <c r="G82" s="13">
        <v>0.4438067910090866</v>
      </c>
      <c r="H82" s="13">
        <v>0.6792110343882336</v>
      </c>
      <c r="I82" s="13">
        <v>0.3014384695898043</v>
      </c>
      <c r="K82">
        <f t="shared" si="1"/>
        <v>1</v>
      </c>
      <c r="L82" s="16">
        <v>80</v>
      </c>
    </row>
    <row r="83" spans="1:12">
      <c r="A83" s="1"/>
      <c r="B83" s="1"/>
      <c r="C83" s="1"/>
      <c r="D83" s="23"/>
      <c r="E83" s="24"/>
      <c r="F83" s="24"/>
      <c r="G83" s="13"/>
      <c r="H83" s="13"/>
      <c r="I83" s="13"/>
    </row>
    <row r="84" spans="1:12">
      <c r="A84" s="8" t="s">
        <v>42</v>
      </c>
      <c r="D84" s="25">
        <f>AVERAGE(D3:D83)</f>
        <v>66573.433623385412</v>
      </c>
      <c r="E84" s="25">
        <f>AVERAGE(E3:E83)</f>
        <v>149.81074106439394</v>
      </c>
      <c r="F84" s="25">
        <f>AVERAGE(F3:F83)</f>
        <v>219.8432080208334</v>
      </c>
      <c r="G84" s="26">
        <f t="shared" ref="G84" si="2">E84/F84</f>
        <v>0.68144357250371435</v>
      </c>
      <c r="H84" s="26">
        <f t="shared" ref="H84" si="3">D84/(E84*30.4*24)</f>
        <v>0.60907837341897786</v>
      </c>
      <c r="I84" s="26">
        <f t="shared" ref="I84" si="4">D84/(30.4*24*F84)</f>
        <v>0.41505254271737962</v>
      </c>
    </row>
  </sheetData>
  <pageMargins left="0.7" right="0.7" top="1.75" bottom="0.75" header="0.3" footer="0.3"/>
  <pageSetup scale="85" orientation="landscape" r:id="rId1"/>
  <headerFooter>
    <oddHeader>&amp;C&amp;"Calibri,Bold"&amp;12Louisville Gas &amp; Electric Company
Summary of Load Data for Customers Served under the Pilot Rates for Schools
November 2017 through October 2018</oddHeader>
    <oddFooter>&amp;CAppendiX B&amp;RPage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564212c8433631898006002af8bdbbd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82c124d73ee730d260d5c3ee21523c0c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DR02 Attachments</Round>
    <Data_x0020_Request_x0020_Question_x0020_No_x002e_ xmlns="54fcda00-7b58-44a7-b108-8bd10a8a08ba">007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 xsi:nil="true"/>
    <Intervemprs xmlns="54fcda00-7b58-44a7-b108-8bd10a8a08ba">KY School Boards Assn - KSBA</Intervemprs>
    <Filed_x0020_Documents xmlns="54fcda00-7b58-44a7-b108-8bd10a8a08b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47C10E-CB19-48EA-A764-7E7244F086D9}"/>
</file>

<file path=customXml/itemProps2.xml><?xml version="1.0" encoding="utf-8"?>
<ds:datastoreItem xmlns:ds="http://schemas.openxmlformats.org/officeDocument/2006/customXml" ds:itemID="{41FE7557-1086-4295-A239-2B82A5E82FAD}">
  <ds:schemaRefs>
    <ds:schemaRef ds:uri="http://purl.org/dc/elements/1.1/"/>
    <ds:schemaRef ds:uri="0a97646d-5e46-4532-99d2-95b688ae3204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  <ds:schemaRef ds:uri="2b9e1b56-1bc3-4bb6-83f9-6df8fea7da23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06028DB-7FC8-4A48-BE5C-133A80DD82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KU - School Pwr Svc</vt:lpstr>
      <vt:lpstr>KU - School TOD</vt:lpstr>
      <vt:lpstr>KU Summary</vt:lpstr>
      <vt:lpstr>LG&amp;E - School Pwr Svc</vt:lpstr>
      <vt:lpstr>LG&amp;E - School TOD</vt:lpstr>
      <vt:lpstr>LG&amp;E Summary</vt:lpstr>
      <vt:lpstr>'KU Summary'!Print_Area</vt:lpstr>
      <vt:lpstr>'LG&amp;E Summary'!Print_Area</vt:lpstr>
      <vt:lpstr>'KU - School Pwr Svc'!Print_Titles</vt:lpstr>
      <vt:lpstr>'KU - School TOD'!Print_Titles</vt:lpstr>
      <vt:lpstr>'KU Summary'!Print_Titles</vt:lpstr>
      <vt:lpstr>'LG&amp;E - School Pwr Svc'!Print_Titles</vt:lpstr>
      <vt:lpstr>'LG&amp;E - School TOD'!Print_Titles</vt:lpstr>
      <vt:lpstr>'LG&amp;E Summary'!Print_Titles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Hurst, Brian</cp:lastModifiedBy>
  <cp:lastPrinted>2018-12-19T21:23:41Z</cp:lastPrinted>
  <dcterms:created xsi:type="dcterms:W3CDTF">2018-12-17T16:37:49Z</dcterms:created>
  <dcterms:modified xsi:type="dcterms:W3CDTF">2018-12-19T21:23:48Z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