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1\folderredirect$\E009676\Documents\1-Projects\2018\Rate Case\DR3\"/>
    </mc:Choice>
  </mc:AlternateContent>
  <bookViews>
    <workbookView xWindow="480" yWindow="345" windowWidth="11355" windowHeight="7635"/>
  </bookViews>
  <sheets>
    <sheet name="Summary September 2018" sheetId="3" r:id="rId1"/>
  </sheets>
  <definedNames>
    <definedName name="_xlnm._FilterDatabase" localSheetId="0" hidden="1">'Summary September 2018'!$B$5:$J$35</definedName>
    <definedName name="_xlnm.Print_Area" localSheetId="0">'Summary September 2018'!$A$1:$J$40</definedName>
  </definedNames>
  <calcPr calcId="152511"/>
</workbook>
</file>

<file path=xl/calcChain.xml><?xml version="1.0" encoding="utf-8"?>
<calcChain xmlns="http://schemas.openxmlformats.org/spreadsheetml/2006/main">
  <c r="G21" i="3" l="1"/>
  <c r="G24" i="3"/>
  <c r="G25" i="3" l="1"/>
  <c r="I11" i="3" l="1"/>
  <c r="I6" i="3"/>
</calcChain>
</file>

<file path=xl/sharedStrings.xml><?xml version="1.0" encoding="utf-8"?>
<sst xmlns="http://schemas.openxmlformats.org/spreadsheetml/2006/main" count="124" uniqueCount="72">
  <si>
    <t>Big Sandy RECC</t>
  </si>
  <si>
    <t>Clark Energy Cooperative, Inc.</t>
  </si>
  <si>
    <t>Cumberland Valley Electric, Inc.</t>
  </si>
  <si>
    <t>Duke Energy Kentucky, Inc.</t>
  </si>
  <si>
    <t>Farmers RECC</t>
  </si>
  <si>
    <t>Fleming-Mason RECC</t>
  </si>
  <si>
    <t>Inter-County RECC</t>
  </si>
  <si>
    <t>Jackson Energy Coop. Corp.</t>
  </si>
  <si>
    <t>Kenergy Corp.</t>
  </si>
  <si>
    <t>Kentucky Utilities Company</t>
  </si>
  <si>
    <t>Licking Valley RECC</t>
  </si>
  <si>
    <t>Louisville Gas and Electric Company</t>
  </si>
  <si>
    <t>Meade County RECC</t>
  </si>
  <si>
    <t>Nolin RECC</t>
  </si>
  <si>
    <t>Owen Electric Cooperative, Inc.</t>
  </si>
  <si>
    <t>Salt River Electric Coop. Corp.</t>
  </si>
  <si>
    <t>Shelby Energy Cooperative, Inc.</t>
  </si>
  <si>
    <t>South Kentucky RECC</t>
  </si>
  <si>
    <t>Taylor County RECC</t>
  </si>
  <si>
    <t>Grayson RECC</t>
  </si>
  <si>
    <t>TVA</t>
  </si>
  <si>
    <t>American Electric Power (Kentucky Power)</t>
  </si>
  <si>
    <t>East Ky.</t>
  </si>
  <si>
    <t>Big Rivers</t>
  </si>
  <si>
    <t>Jackson Purchase Energy Corporation</t>
  </si>
  <si>
    <t>Pennyrile Electric</t>
  </si>
  <si>
    <t>Tri-County Electric</t>
  </si>
  <si>
    <t>Warren RECC</t>
  </si>
  <si>
    <t>West Kentucky RECC</t>
  </si>
  <si>
    <t>(2)</t>
  </si>
  <si>
    <t>(3)</t>
  </si>
  <si>
    <t>(4)</t>
  </si>
  <si>
    <t xml:space="preserve">           ELECTRIC UTILITIES IN KENTUCKY</t>
  </si>
  <si>
    <t>2013-00384</t>
  </si>
  <si>
    <t>2013-00231</t>
  </si>
  <si>
    <t>2015-00312</t>
  </si>
  <si>
    <t>Gibson EMC (formerly Hickman-Fulton Counties)</t>
  </si>
  <si>
    <t>Blue Grass Energy Cooperative</t>
  </si>
  <si>
    <t>2017-00179</t>
  </si>
  <si>
    <t>2017-00008</t>
  </si>
  <si>
    <t>2017-00009</t>
  </si>
  <si>
    <t>2017-00010</t>
  </si>
  <si>
    <t>2017-00011</t>
  </si>
  <si>
    <t>2017-00012</t>
  </si>
  <si>
    <t>2017-00015</t>
  </si>
  <si>
    <t>2017-00013</t>
  </si>
  <si>
    <t>2017-00014</t>
  </si>
  <si>
    <t>2017-00020</t>
  </si>
  <si>
    <t>2017-00016</t>
  </si>
  <si>
    <t>2017-00018</t>
  </si>
  <si>
    <t>2017-00019</t>
  </si>
  <si>
    <t>2017-00321</t>
  </si>
  <si>
    <t>2017-00374</t>
  </si>
  <si>
    <t>2018-00034</t>
  </si>
  <si>
    <t>2017-00017</t>
  </si>
  <si>
    <t>2017-00021</t>
  </si>
  <si>
    <t>2017-00022</t>
  </si>
  <si>
    <t>Customer Charge</t>
  </si>
  <si>
    <t>Residential Rate per kWh</t>
  </si>
  <si>
    <t>(1) Typical Bills are  based on Customer Charge, Base Rates, FAC, DSM  and ECR factors only.  No other applicable charges have been included.</t>
  </si>
  <si>
    <r>
      <t xml:space="preserve">               Residential Rates in Effect </t>
    </r>
    <r>
      <rPr>
        <b/>
        <sz val="10"/>
        <rFont val="Arial"/>
        <family val="2"/>
      </rPr>
      <t>September 2018</t>
    </r>
  </si>
  <si>
    <t>Name</t>
  </si>
  <si>
    <t>Investor-Owned / Rural Electric Cooperative</t>
  </si>
  <si>
    <t>IO</t>
  </si>
  <si>
    <t>REC</t>
  </si>
  <si>
    <t>REC (if applicable)</t>
  </si>
  <si>
    <t>Last Rate Impacting Case Numbers</t>
  </si>
  <si>
    <t>2018-00294</t>
  </si>
  <si>
    <t>2018-00295</t>
  </si>
  <si>
    <t>(2) Based on Meade County RECC Residential Customer Charge of $0.572 per Day multiplied by 365 days / 12 months (Per Order dated April 25, 2014 in Case No. 2013-00231).</t>
  </si>
  <si>
    <t>(3) AEP Rate with combinded Energy and Capacity Charge</t>
  </si>
  <si>
    <t>(4) Fuel Charge imbeded in Base Res Rate is Combined with Res Tariff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</si>
</sst>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164" formatCode="0.000000"/>
    <numFmt numFmtId="165" formatCode="_(&quot;$&quot;* #,##0.000000_);_(&quot;$&quot;* \(#,##0.000000\);_(&quot;$&quot;* &quot;-&quot;??_);_(@_)"/>
    <numFmt numFmtId="166" formatCode="_(&quot;$&quot;* #,##0.0000000_);_(&quot;$&quot;* \(#,##0.0000000\);_(&quot;$&quot;* &quot;-&quot;??_);_(@_)"/>
    <numFmt numFmtId="167" formatCode="&quot;$&quot;#,##0.00"/>
    <numFmt numFmtId="168" formatCode="_(&quot;$&quot;* #,##0.000000_);_(&quot;$&quot;* \(#,##0.000000\);_(&quot;$&quot;* &quot;-&quot;??????_);_(@_)"/>
  </numFmts>
  <fonts count="12" x14ac:knownFonts="1">
    <font>
      <sz val="10"/>
      <name val="Arial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rgb="FFC00000"/>
      <name val="Arial"/>
      <family val="2"/>
    </font>
    <font>
      <b/>
      <sz val="10"/>
      <color theme="6" tint="-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3">
    <xf numFmtId="0" fontId="0" fillId="0" borderId="0" xfId="0"/>
    <xf numFmtId="164" fontId="0" fillId="0" borderId="0" xfId="0" applyNumberFormat="1" applyFill="1"/>
    <xf numFmtId="0" fontId="0" fillId="0" borderId="0" xfId="0" applyFill="1"/>
    <xf numFmtId="168" fontId="0" fillId="0" borderId="0" xfId="0" applyNumberFormat="1" applyFill="1"/>
    <xf numFmtId="0" fontId="5" fillId="0" borderId="0" xfId="0" applyFont="1" applyFill="1"/>
    <xf numFmtId="166" fontId="6" fillId="0" borderId="0" xfId="1" applyNumberFormat="1" applyFont="1" applyFill="1"/>
    <xf numFmtId="44" fontId="0" fillId="0" borderId="0" xfId="0" applyNumberFormat="1"/>
    <xf numFmtId="167" fontId="0" fillId="0" borderId="0" xfId="0" applyNumberFormat="1" applyFill="1"/>
    <xf numFmtId="0" fontId="5" fillId="0" borderId="0" xfId="0" quotePrefix="1" applyFont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/>
    <xf numFmtId="0" fontId="1" fillId="0" borderId="0" xfId="0" applyFont="1" applyFill="1"/>
    <xf numFmtId="0" fontId="1" fillId="0" borderId="0" xfId="0" quotePrefix="1" applyFont="1" applyFill="1"/>
    <xf numFmtId="0" fontId="0" fillId="0" borderId="1" xfId="0" applyFill="1" applyBorder="1"/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9" xfId="0" applyFill="1" applyBorder="1"/>
    <xf numFmtId="0" fontId="1" fillId="0" borderId="9" xfId="0" applyFont="1" applyFill="1" applyBorder="1"/>
    <xf numFmtId="0" fontId="0" fillId="0" borderId="10" xfId="0" applyFill="1" applyBorder="1"/>
    <xf numFmtId="0" fontId="0" fillId="0" borderId="11" xfId="0" applyFill="1" applyBorder="1" applyAlignment="1">
      <alignment horizontal="center"/>
    </xf>
    <xf numFmtId="0" fontId="0" fillId="0" borderId="8" xfId="0" applyFill="1" applyBorder="1"/>
    <xf numFmtId="0" fontId="1" fillId="0" borderId="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 vertical="center" wrapText="1"/>
    </xf>
    <xf numFmtId="0" fontId="0" fillId="4" borderId="14" xfId="0" applyFill="1" applyBorder="1"/>
    <xf numFmtId="0" fontId="0" fillId="4" borderId="15" xfId="0" applyFill="1" applyBorder="1"/>
    <xf numFmtId="0" fontId="2" fillId="4" borderId="15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/>
    <xf numFmtId="44" fontId="7" fillId="0" borderId="22" xfId="1" applyFont="1" applyFill="1" applyBorder="1"/>
    <xf numFmtId="0" fontId="0" fillId="0" borderId="23" xfId="0" applyFill="1" applyBorder="1"/>
    <xf numFmtId="0" fontId="0" fillId="0" borderId="23" xfId="0" quotePrefix="1" applyFill="1" applyBorder="1"/>
    <xf numFmtId="44" fontId="0" fillId="0" borderId="22" xfId="1" applyFont="1" applyFill="1" applyBorder="1"/>
    <xf numFmtId="44" fontId="8" fillId="0" borderId="22" xfId="1" applyFont="1" applyFill="1" applyBorder="1"/>
    <xf numFmtId="0" fontId="1" fillId="0" borderId="23" xfId="0" quotePrefix="1" applyFont="1" applyFill="1" applyBorder="1"/>
    <xf numFmtId="49" fontId="5" fillId="0" borderId="23" xfId="0" applyNumberFormat="1" applyFont="1" applyFill="1" applyBorder="1"/>
    <xf numFmtId="165" fontId="7" fillId="0" borderId="22" xfId="1" applyNumberFormat="1" applyFont="1" applyFill="1" applyBorder="1"/>
    <xf numFmtId="165" fontId="6" fillId="0" borderId="22" xfId="1" applyNumberFormat="1" applyFont="1" applyFill="1" applyBorder="1"/>
    <xf numFmtId="168" fontId="0" fillId="0" borderId="22" xfId="0" applyNumberFormat="1" applyFill="1" applyBorder="1"/>
    <xf numFmtId="0" fontId="3" fillId="4" borderId="12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0" fillId="3" borderId="18" xfId="0" applyFill="1" applyBorder="1"/>
    <xf numFmtId="0" fontId="0" fillId="3" borderId="22" xfId="0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44" fontId="7" fillId="0" borderId="20" xfId="1" applyFont="1" applyFill="1" applyBorder="1"/>
    <xf numFmtId="0" fontId="11" fillId="5" borderId="9" xfId="0" applyFont="1" applyFill="1" applyBorder="1"/>
    <xf numFmtId="0" fontId="11" fillId="5" borderId="1" xfId="0" applyFont="1" applyFill="1" applyBorder="1" applyAlignment="1">
      <alignment horizontal="center"/>
    </xf>
    <xf numFmtId="0" fontId="11" fillId="5" borderId="1" xfId="0" applyFont="1" applyFill="1" applyBorder="1"/>
    <xf numFmtId="44" fontId="11" fillId="5" borderId="22" xfId="1" applyFont="1" applyFill="1" applyBorder="1"/>
    <xf numFmtId="0" fontId="11" fillId="5" borderId="23" xfId="0" quotePrefix="1" applyFont="1" applyFill="1" applyBorder="1"/>
    <xf numFmtId="165" fontId="11" fillId="5" borderId="22" xfId="1" applyNumberFormat="1" applyFont="1" applyFill="1" applyBorder="1"/>
    <xf numFmtId="0" fontId="10" fillId="5" borderId="9" xfId="0" applyFont="1" applyFill="1" applyBorder="1"/>
    <xf numFmtId="0" fontId="10" fillId="5" borderId="1" xfId="0" applyFont="1" applyFill="1" applyBorder="1" applyAlignment="1">
      <alignment horizontal="center"/>
    </xf>
    <xf numFmtId="0" fontId="10" fillId="5" borderId="1" xfId="0" applyFont="1" applyFill="1" applyBorder="1"/>
    <xf numFmtId="44" fontId="10" fillId="5" borderId="22" xfId="1" applyFont="1" applyFill="1" applyBorder="1"/>
    <xf numFmtId="0" fontId="10" fillId="5" borderId="23" xfId="0" quotePrefix="1" applyFont="1" applyFill="1" applyBorder="1"/>
    <xf numFmtId="165" fontId="10" fillId="5" borderId="22" xfId="1" applyNumberFormat="1" applyFont="1" applyFill="1" applyBorder="1"/>
    <xf numFmtId="0" fontId="1" fillId="4" borderId="6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0" fillId="0" borderId="2" xfId="0" applyFill="1" applyBorder="1"/>
    <xf numFmtId="0" fontId="5" fillId="0" borderId="11" xfId="0" applyFont="1" applyFill="1" applyBorder="1" applyAlignment="1">
      <alignment horizontal="center"/>
    </xf>
    <xf numFmtId="44" fontId="8" fillId="0" borderId="24" xfId="1" applyFont="1" applyFill="1" applyBorder="1"/>
    <xf numFmtId="49" fontId="5" fillId="0" borderId="21" xfId="0" applyNumberFormat="1" applyFont="1" applyFill="1" applyBorder="1"/>
    <xf numFmtId="0" fontId="0" fillId="0" borderId="25" xfId="0" applyFill="1" applyBorder="1"/>
    <xf numFmtId="165" fontId="7" fillId="0" borderId="20" xfId="1" applyNumberFormat="1" applyFont="1" applyFill="1" applyBorder="1"/>
    <xf numFmtId="168" fontId="0" fillId="0" borderId="24" xfId="0" applyNumberFormat="1" applyFill="1" applyBorder="1"/>
    <xf numFmtId="0" fontId="0" fillId="4" borderId="30" xfId="0" applyFill="1" applyBorder="1" applyAlignment="1">
      <alignment horizontal="center"/>
    </xf>
    <xf numFmtId="49" fontId="1" fillId="0" borderId="31" xfId="0" applyNumberFormat="1" applyFont="1" applyFill="1" applyBorder="1"/>
    <xf numFmtId="0" fontId="0" fillId="0" borderId="32" xfId="0" quotePrefix="1" applyFill="1" applyBorder="1"/>
    <xf numFmtId="0" fontId="1" fillId="0" borderId="32" xfId="0" quotePrefix="1" applyFont="1" applyFill="1" applyBorder="1"/>
    <xf numFmtId="164" fontId="0" fillId="0" borderId="32" xfId="0" applyNumberFormat="1" applyFill="1" applyBorder="1"/>
    <xf numFmtId="164" fontId="10" fillId="5" borderId="32" xfId="0" quotePrefix="1" applyNumberFormat="1" applyFont="1" applyFill="1" applyBorder="1"/>
    <xf numFmtId="164" fontId="11" fillId="5" borderId="32" xfId="0" quotePrefix="1" applyNumberFormat="1" applyFont="1" applyFill="1" applyBorder="1"/>
    <xf numFmtId="164" fontId="0" fillId="0" borderId="33" xfId="0" applyNumberFormat="1" applyFill="1" applyBorder="1"/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tabSelected="1" zoomScale="115" zoomScaleNormal="115" workbookViewId="0">
      <selection activeCell="C24" sqref="C24:I24"/>
    </sheetView>
  </sheetViews>
  <sheetFormatPr defaultRowHeight="12.75" x14ac:dyDescent="0.2"/>
  <cols>
    <col min="1" max="1" width="3.5703125" customWidth="1"/>
    <col min="2" max="2" width="44.5703125" customWidth="1"/>
    <col min="3" max="3" width="18.42578125" customWidth="1"/>
    <col min="4" max="4" width="15.5703125" customWidth="1"/>
    <col min="5" max="5" width="14.140625" customWidth="1"/>
    <col min="6" max="6" width="0.5703125" customWidth="1"/>
    <col min="7" max="7" width="10.42578125" customWidth="1"/>
    <col min="8" max="8" width="3.42578125" bestFit="1" customWidth="1"/>
    <col min="9" max="9" width="12.5703125" customWidth="1"/>
    <col min="10" max="10" width="3.42578125" bestFit="1" customWidth="1"/>
    <col min="11" max="11" width="44.5703125" bestFit="1" customWidth="1"/>
    <col min="12" max="17" width="12.7109375" customWidth="1"/>
  </cols>
  <sheetData>
    <row r="1" spans="1:16" ht="18" x14ac:dyDescent="0.25">
      <c r="A1" s="84" t="s">
        <v>32</v>
      </c>
      <c r="B1" s="85"/>
      <c r="C1" s="85"/>
      <c r="D1" s="85"/>
      <c r="E1" s="85"/>
      <c r="F1" s="85"/>
      <c r="G1" s="85"/>
      <c r="H1" s="85"/>
      <c r="I1" s="85"/>
      <c r="J1" s="86"/>
    </row>
    <row r="2" spans="1:16" x14ac:dyDescent="0.2">
      <c r="A2" s="87" t="s">
        <v>60</v>
      </c>
      <c r="B2" s="88"/>
      <c r="C2" s="88"/>
      <c r="D2" s="88"/>
      <c r="E2" s="88"/>
      <c r="F2" s="88"/>
      <c r="G2" s="88"/>
      <c r="H2" s="88"/>
      <c r="I2" s="88"/>
      <c r="J2" s="89"/>
    </row>
    <row r="3" spans="1:16" x14ac:dyDescent="0.2">
      <c r="A3" s="67"/>
      <c r="B3" s="68"/>
      <c r="C3" s="27"/>
      <c r="D3" s="28"/>
      <c r="E3" s="28"/>
      <c r="F3" s="28"/>
      <c r="G3" s="28"/>
      <c r="H3" s="28"/>
      <c r="I3" s="28"/>
      <c r="J3" s="29"/>
    </row>
    <row r="4" spans="1:16" ht="38.25" customHeight="1" x14ac:dyDescent="0.2">
      <c r="A4" s="42"/>
      <c r="B4" s="42" t="s">
        <v>61</v>
      </c>
      <c r="C4" s="23" t="s">
        <v>62</v>
      </c>
      <c r="D4" s="44" t="s">
        <v>66</v>
      </c>
      <c r="E4" s="23" t="s">
        <v>65</v>
      </c>
      <c r="F4" s="45"/>
      <c r="G4" s="90" t="s">
        <v>57</v>
      </c>
      <c r="H4" s="92"/>
      <c r="I4" s="90" t="s">
        <v>58</v>
      </c>
      <c r="J4" s="91"/>
    </row>
    <row r="5" spans="1:16" ht="13.5" thickBot="1" x14ac:dyDescent="0.25">
      <c r="A5" s="24"/>
      <c r="B5" s="24"/>
      <c r="C5" s="25"/>
      <c r="D5" s="26"/>
      <c r="E5" s="25"/>
      <c r="F5" s="46"/>
      <c r="G5" s="30"/>
      <c r="H5" s="31"/>
      <c r="I5" s="30"/>
      <c r="J5" s="76"/>
    </row>
    <row r="6" spans="1:16" x14ac:dyDescent="0.2">
      <c r="A6" s="48">
        <v>1</v>
      </c>
      <c r="B6" s="21" t="s">
        <v>21</v>
      </c>
      <c r="C6" s="22" t="s">
        <v>63</v>
      </c>
      <c r="D6" s="22" t="s">
        <v>38</v>
      </c>
      <c r="E6" s="69"/>
      <c r="F6" s="52"/>
      <c r="G6" s="54">
        <v>14</v>
      </c>
      <c r="H6" s="72"/>
      <c r="I6" s="74">
        <f>0.09684+0.001357</f>
        <v>9.8196999999999993E-2</v>
      </c>
      <c r="J6" s="77" t="s">
        <v>30</v>
      </c>
      <c r="K6" s="6"/>
      <c r="L6" s="6"/>
    </row>
    <row r="7" spans="1:16" x14ac:dyDescent="0.2">
      <c r="A7" s="49">
        <v>2</v>
      </c>
      <c r="B7" s="17" t="s">
        <v>0</v>
      </c>
      <c r="C7" s="14" t="s">
        <v>64</v>
      </c>
      <c r="D7" s="14" t="s">
        <v>52</v>
      </c>
      <c r="E7" s="15" t="s">
        <v>22</v>
      </c>
      <c r="F7" s="47"/>
      <c r="G7" s="35">
        <v>21.25</v>
      </c>
      <c r="H7" s="34"/>
      <c r="I7" s="41">
        <v>8.7559999999999999E-2</v>
      </c>
      <c r="J7" s="78"/>
      <c r="K7" s="10"/>
      <c r="L7" s="10"/>
      <c r="M7" s="10"/>
      <c r="N7" s="10"/>
      <c r="O7" s="10"/>
      <c r="P7" s="10"/>
    </row>
    <row r="8" spans="1:16" x14ac:dyDescent="0.2">
      <c r="A8" s="49">
        <v>3</v>
      </c>
      <c r="B8" s="17" t="s">
        <v>37</v>
      </c>
      <c r="C8" s="14" t="s">
        <v>64</v>
      </c>
      <c r="D8" s="15" t="s">
        <v>39</v>
      </c>
      <c r="E8" s="15" t="s">
        <v>22</v>
      </c>
      <c r="F8" s="47"/>
      <c r="G8" s="36">
        <v>16.5</v>
      </c>
      <c r="H8" s="37"/>
      <c r="I8" s="41">
        <v>8.2809999999999995E-2</v>
      </c>
      <c r="J8" s="79"/>
      <c r="K8" s="10"/>
      <c r="L8" s="10"/>
      <c r="M8" s="10"/>
      <c r="N8" s="10"/>
    </row>
    <row r="9" spans="1:16" x14ac:dyDescent="0.2">
      <c r="A9" s="49">
        <v>4</v>
      </c>
      <c r="B9" s="17" t="s">
        <v>1</v>
      </c>
      <c r="C9" s="14" t="s">
        <v>64</v>
      </c>
      <c r="D9" s="15" t="s">
        <v>40</v>
      </c>
      <c r="E9" s="15" t="s">
        <v>22</v>
      </c>
      <c r="F9" s="47"/>
      <c r="G9" s="36">
        <v>12.43</v>
      </c>
      <c r="H9" s="38"/>
      <c r="I9" s="41">
        <v>8.992E-2</v>
      </c>
      <c r="J9" s="78"/>
      <c r="K9" s="10"/>
      <c r="L9" s="10"/>
      <c r="M9" s="10"/>
      <c r="N9" s="10"/>
      <c r="O9" s="10"/>
      <c r="P9" s="10"/>
    </row>
    <row r="10" spans="1:16" x14ac:dyDescent="0.2">
      <c r="A10" s="50">
        <v>5</v>
      </c>
      <c r="B10" s="17" t="s">
        <v>2</v>
      </c>
      <c r="C10" s="14" t="s">
        <v>64</v>
      </c>
      <c r="D10" s="15" t="s">
        <v>41</v>
      </c>
      <c r="E10" s="15" t="s">
        <v>22</v>
      </c>
      <c r="F10" s="47"/>
      <c r="G10" s="36">
        <v>12</v>
      </c>
      <c r="H10" s="33"/>
      <c r="I10" s="41">
        <v>8.5000000000000006E-2</v>
      </c>
      <c r="J10" s="78"/>
    </row>
    <row r="11" spans="1:16" x14ac:dyDescent="0.2">
      <c r="A11" s="49">
        <v>6</v>
      </c>
      <c r="B11" s="17" t="s">
        <v>3</v>
      </c>
      <c r="C11" s="14" t="s">
        <v>63</v>
      </c>
      <c r="D11" s="14" t="s">
        <v>51</v>
      </c>
      <c r="E11" s="13"/>
      <c r="F11" s="47"/>
      <c r="G11" s="32">
        <v>11</v>
      </c>
      <c r="H11" s="33"/>
      <c r="I11" s="39">
        <f>0.07152+0.023837</f>
        <v>9.5356999999999997E-2</v>
      </c>
      <c r="J11" s="79" t="s">
        <v>31</v>
      </c>
    </row>
    <row r="12" spans="1:16" x14ac:dyDescent="0.2">
      <c r="A12" s="49">
        <v>7</v>
      </c>
      <c r="B12" s="17" t="s">
        <v>4</v>
      </c>
      <c r="C12" s="14" t="s">
        <v>64</v>
      </c>
      <c r="D12" s="15" t="s">
        <v>42</v>
      </c>
      <c r="E12" s="15" t="s">
        <v>22</v>
      </c>
      <c r="F12" s="47"/>
      <c r="G12" s="36">
        <v>14</v>
      </c>
      <c r="H12" s="34"/>
      <c r="I12" s="41">
        <v>8.6289000000000005E-2</v>
      </c>
      <c r="J12" s="78"/>
    </row>
    <row r="13" spans="1:16" x14ac:dyDescent="0.2">
      <c r="A13" s="49">
        <v>8</v>
      </c>
      <c r="B13" s="17" t="s">
        <v>5</v>
      </c>
      <c r="C13" s="14" t="s">
        <v>64</v>
      </c>
      <c r="D13" s="14" t="s">
        <v>43</v>
      </c>
      <c r="E13" s="15" t="s">
        <v>22</v>
      </c>
      <c r="F13" s="47"/>
      <c r="G13" s="36">
        <v>15</v>
      </c>
      <c r="H13" s="33"/>
      <c r="I13" s="41">
        <v>8.183E-2</v>
      </c>
      <c r="J13" s="78"/>
    </row>
    <row r="14" spans="1:16" x14ac:dyDescent="0.2">
      <c r="A14" s="50">
        <v>9</v>
      </c>
      <c r="B14" s="18" t="s">
        <v>36</v>
      </c>
      <c r="C14" s="14" t="s">
        <v>64</v>
      </c>
      <c r="D14" s="16"/>
      <c r="E14" s="16" t="s">
        <v>20</v>
      </c>
      <c r="F14" s="47"/>
      <c r="G14" s="36">
        <v>23.5</v>
      </c>
      <c r="H14" s="33"/>
      <c r="I14" s="41">
        <v>7.9640000000000002E-2</v>
      </c>
      <c r="J14" s="80"/>
      <c r="L14" s="5"/>
    </row>
    <row r="15" spans="1:16" x14ac:dyDescent="0.2">
      <c r="A15" s="49">
        <v>10</v>
      </c>
      <c r="B15" s="17" t="s">
        <v>19</v>
      </c>
      <c r="C15" s="14" t="s">
        <v>64</v>
      </c>
      <c r="D15" s="14" t="s">
        <v>45</v>
      </c>
      <c r="E15" s="15" t="s">
        <v>22</v>
      </c>
      <c r="F15" s="47"/>
      <c r="G15" s="35">
        <v>15</v>
      </c>
      <c r="H15" s="34"/>
      <c r="I15" s="41">
        <v>0.10657999999999999</v>
      </c>
      <c r="J15" s="78"/>
    </row>
    <row r="16" spans="1:16" x14ac:dyDescent="0.2">
      <c r="A16" s="49">
        <v>11</v>
      </c>
      <c r="B16" s="17" t="s">
        <v>6</v>
      </c>
      <c r="C16" s="14" t="s">
        <v>64</v>
      </c>
      <c r="D16" s="15" t="s">
        <v>46</v>
      </c>
      <c r="E16" s="15" t="s">
        <v>22</v>
      </c>
      <c r="F16" s="47"/>
      <c r="G16" s="36">
        <v>8.9700000000000006</v>
      </c>
      <c r="H16" s="33"/>
      <c r="I16" s="41">
        <v>9.171E-2</v>
      </c>
      <c r="J16" s="78"/>
      <c r="K16" s="10"/>
    </row>
    <row r="17" spans="1:13" x14ac:dyDescent="0.2">
      <c r="A17" s="49">
        <v>12</v>
      </c>
      <c r="B17" s="17" t="s">
        <v>7</v>
      </c>
      <c r="C17" s="14" t="s">
        <v>64</v>
      </c>
      <c r="D17" s="15" t="s">
        <v>44</v>
      </c>
      <c r="E17" s="15" t="s">
        <v>22</v>
      </c>
      <c r="F17" s="47"/>
      <c r="G17" s="36">
        <v>16.440000000000001</v>
      </c>
      <c r="H17" s="33"/>
      <c r="I17" s="41">
        <v>9.5909999999999995E-2</v>
      </c>
      <c r="J17" s="78"/>
    </row>
    <row r="18" spans="1:13" x14ac:dyDescent="0.2">
      <c r="A18" s="50">
        <v>13</v>
      </c>
      <c r="B18" s="17" t="s">
        <v>24</v>
      </c>
      <c r="C18" s="14" t="s">
        <v>64</v>
      </c>
      <c r="D18" s="16" t="s">
        <v>33</v>
      </c>
      <c r="E18" s="15" t="s">
        <v>23</v>
      </c>
      <c r="F18" s="47"/>
      <c r="G18" s="36">
        <v>12.45</v>
      </c>
      <c r="H18" s="34"/>
      <c r="I18" s="41">
        <v>0.10077999999999999</v>
      </c>
      <c r="J18" s="78"/>
    </row>
    <row r="19" spans="1:13" x14ac:dyDescent="0.2">
      <c r="A19" s="49">
        <v>14</v>
      </c>
      <c r="B19" s="17" t="s">
        <v>8</v>
      </c>
      <c r="C19" s="14" t="s">
        <v>64</v>
      </c>
      <c r="D19" s="14" t="s">
        <v>35</v>
      </c>
      <c r="E19" s="15" t="s">
        <v>23</v>
      </c>
      <c r="F19" s="47"/>
      <c r="G19" s="35">
        <v>18.2</v>
      </c>
      <c r="H19" s="34"/>
      <c r="I19" s="40">
        <v>0.102038</v>
      </c>
      <c r="J19" s="78"/>
    </row>
    <row r="20" spans="1:13" x14ac:dyDescent="0.2">
      <c r="A20" s="49">
        <v>15</v>
      </c>
      <c r="B20" s="61" t="s">
        <v>9</v>
      </c>
      <c r="C20" s="62" t="s">
        <v>63</v>
      </c>
      <c r="D20" s="62" t="s">
        <v>53</v>
      </c>
      <c r="E20" s="63"/>
      <c r="F20" s="47"/>
      <c r="G20" s="64">
        <v>12.25</v>
      </c>
      <c r="H20" s="65"/>
      <c r="I20" s="66">
        <v>9.0469999999999995E-2</v>
      </c>
      <c r="J20" s="81"/>
      <c r="K20" s="10"/>
    </row>
    <row r="21" spans="1:13" x14ac:dyDescent="0.2">
      <c r="A21" s="49">
        <v>16</v>
      </c>
      <c r="B21" s="61" t="s">
        <v>9</v>
      </c>
      <c r="C21" s="62" t="s">
        <v>63</v>
      </c>
      <c r="D21" s="62" t="s">
        <v>67</v>
      </c>
      <c r="E21" s="63"/>
      <c r="F21" s="47"/>
      <c r="G21" s="64">
        <f>0.53*365/12</f>
        <v>16.120833333333334</v>
      </c>
      <c r="H21" s="65"/>
      <c r="I21" s="66">
        <v>9.5519999999999994E-2</v>
      </c>
      <c r="J21" s="81"/>
      <c r="K21" s="10"/>
    </row>
    <row r="22" spans="1:13" x14ac:dyDescent="0.2">
      <c r="A22" s="49">
        <v>17</v>
      </c>
      <c r="B22" s="17" t="s">
        <v>10</v>
      </c>
      <c r="C22" s="14" t="s">
        <v>64</v>
      </c>
      <c r="D22" s="15" t="s">
        <v>48</v>
      </c>
      <c r="E22" s="14" t="s">
        <v>22</v>
      </c>
      <c r="F22" s="47"/>
      <c r="G22" s="36">
        <v>14</v>
      </c>
      <c r="H22" s="38"/>
      <c r="I22" s="41">
        <v>9.2002E-2</v>
      </c>
      <c r="J22" s="78"/>
      <c r="K22" s="10"/>
      <c r="L22" s="10"/>
      <c r="M22" s="10"/>
    </row>
    <row r="23" spans="1:13" x14ac:dyDescent="0.2">
      <c r="A23" s="49">
        <v>18</v>
      </c>
      <c r="B23" s="55" t="s">
        <v>11</v>
      </c>
      <c r="C23" s="56" t="s">
        <v>63</v>
      </c>
      <c r="D23" s="56" t="s">
        <v>53</v>
      </c>
      <c r="E23" s="57"/>
      <c r="F23" s="47"/>
      <c r="G23" s="58">
        <v>12.25</v>
      </c>
      <c r="H23" s="59"/>
      <c r="I23" s="60">
        <v>9.3820000000000001E-2</v>
      </c>
      <c r="J23" s="82"/>
    </row>
    <row r="24" spans="1:13" x14ac:dyDescent="0.2">
      <c r="A24" s="49">
        <v>19</v>
      </c>
      <c r="B24" s="55" t="s">
        <v>11</v>
      </c>
      <c r="C24" s="56" t="s">
        <v>63</v>
      </c>
      <c r="D24" s="56" t="s">
        <v>68</v>
      </c>
      <c r="E24" s="57"/>
      <c r="F24" s="47"/>
      <c r="G24" s="58">
        <f>0.53*365/12</f>
        <v>16.120833333333334</v>
      </c>
      <c r="H24" s="59"/>
      <c r="I24" s="60">
        <v>9.4200000000000006E-2</v>
      </c>
      <c r="J24" s="82"/>
    </row>
    <row r="25" spans="1:13" x14ac:dyDescent="0.2">
      <c r="A25" s="49">
        <v>20</v>
      </c>
      <c r="B25" s="17" t="s">
        <v>12</v>
      </c>
      <c r="C25" s="14" t="s">
        <v>64</v>
      </c>
      <c r="D25" s="16" t="s">
        <v>34</v>
      </c>
      <c r="E25" s="15" t="s">
        <v>23</v>
      </c>
      <c r="F25" s="47"/>
      <c r="G25" s="35">
        <f>0.572*365/12</f>
        <v>17.39833333333333</v>
      </c>
      <c r="H25" s="37" t="s">
        <v>29</v>
      </c>
      <c r="I25" s="40">
        <v>9.7665000000000002E-2</v>
      </c>
      <c r="J25" s="78"/>
      <c r="K25" s="10"/>
    </row>
    <row r="26" spans="1:13" x14ac:dyDescent="0.2">
      <c r="A26" s="49">
        <v>21</v>
      </c>
      <c r="B26" s="17" t="s">
        <v>13</v>
      </c>
      <c r="C26" s="14" t="s">
        <v>64</v>
      </c>
      <c r="D26" s="14" t="s">
        <v>54</v>
      </c>
      <c r="E26" s="15" t="s">
        <v>22</v>
      </c>
      <c r="F26" s="47"/>
      <c r="G26" s="36">
        <v>13.5</v>
      </c>
      <c r="H26" s="33"/>
      <c r="I26" s="41">
        <v>9.0219999999999995E-2</v>
      </c>
      <c r="J26" s="78"/>
    </row>
    <row r="27" spans="1:13" x14ac:dyDescent="0.2">
      <c r="A27" s="49">
        <v>22</v>
      </c>
      <c r="B27" s="17" t="s">
        <v>14</v>
      </c>
      <c r="C27" s="14" t="s">
        <v>64</v>
      </c>
      <c r="D27" s="14" t="s">
        <v>49</v>
      </c>
      <c r="E27" s="15" t="s">
        <v>22</v>
      </c>
      <c r="F27" s="47"/>
      <c r="G27" s="36">
        <v>20</v>
      </c>
      <c r="H27" s="33"/>
      <c r="I27" s="41">
        <v>8.2449999999999996E-2</v>
      </c>
      <c r="J27" s="78"/>
    </row>
    <row r="28" spans="1:13" x14ac:dyDescent="0.2">
      <c r="A28" s="49">
        <v>23</v>
      </c>
      <c r="B28" s="17" t="s">
        <v>25</v>
      </c>
      <c r="C28" s="14" t="s">
        <v>64</v>
      </c>
      <c r="D28" s="15"/>
      <c r="E28" s="16" t="s">
        <v>20</v>
      </c>
      <c r="F28" s="47"/>
      <c r="G28" s="36">
        <v>23.4</v>
      </c>
      <c r="H28" s="33"/>
      <c r="I28" s="41">
        <v>7.3480000000000004E-2</v>
      </c>
      <c r="J28" s="80"/>
    </row>
    <row r="29" spans="1:13" x14ac:dyDescent="0.2">
      <c r="A29" s="49">
        <v>24</v>
      </c>
      <c r="B29" s="17" t="s">
        <v>15</v>
      </c>
      <c r="C29" s="14" t="s">
        <v>64</v>
      </c>
      <c r="D29" s="15" t="s">
        <v>50</v>
      </c>
      <c r="E29" s="15" t="s">
        <v>22</v>
      </c>
      <c r="F29" s="47"/>
      <c r="G29" s="36">
        <v>8.84</v>
      </c>
      <c r="H29" s="33"/>
      <c r="I29" s="41">
        <v>7.7039999999999997E-2</v>
      </c>
      <c r="J29" s="78"/>
    </row>
    <row r="30" spans="1:13" x14ac:dyDescent="0.2">
      <c r="A30" s="49">
        <v>25</v>
      </c>
      <c r="B30" s="17" t="s">
        <v>16</v>
      </c>
      <c r="C30" s="14" t="s">
        <v>64</v>
      </c>
      <c r="D30" s="15" t="s">
        <v>47</v>
      </c>
      <c r="E30" s="14" t="s">
        <v>22</v>
      </c>
      <c r="F30" s="47"/>
      <c r="G30" s="36">
        <v>15</v>
      </c>
      <c r="H30" s="38"/>
      <c r="I30" s="41">
        <v>8.8410000000000002E-2</v>
      </c>
      <c r="J30" s="78"/>
    </row>
    <row r="31" spans="1:13" x14ac:dyDescent="0.2">
      <c r="A31" s="49">
        <v>26</v>
      </c>
      <c r="B31" s="17" t="s">
        <v>17</v>
      </c>
      <c r="C31" s="14" t="s">
        <v>64</v>
      </c>
      <c r="D31" s="14" t="s">
        <v>55</v>
      </c>
      <c r="E31" s="15" t="s">
        <v>22</v>
      </c>
      <c r="F31" s="47"/>
      <c r="G31" s="36">
        <v>12.82</v>
      </c>
      <c r="H31" s="33"/>
      <c r="I31" s="41">
        <v>8.294E-2</v>
      </c>
      <c r="J31" s="78"/>
    </row>
    <row r="32" spans="1:13" x14ac:dyDescent="0.2">
      <c r="A32" s="49">
        <v>27</v>
      </c>
      <c r="B32" s="17" t="s">
        <v>18</v>
      </c>
      <c r="C32" s="14" t="s">
        <v>64</v>
      </c>
      <c r="D32" s="14" t="s">
        <v>56</v>
      </c>
      <c r="E32" s="15" t="s">
        <v>22</v>
      </c>
      <c r="F32" s="47"/>
      <c r="G32" s="36">
        <v>9.82</v>
      </c>
      <c r="H32" s="33"/>
      <c r="I32" s="41">
        <v>7.9680000000000001E-2</v>
      </c>
      <c r="J32" s="80"/>
    </row>
    <row r="33" spans="1:10" x14ac:dyDescent="0.2">
      <c r="A33" s="49">
        <v>28</v>
      </c>
      <c r="B33" s="17" t="s">
        <v>26</v>
      </c>
      <c r="C33" s="14" t="s">
        <v>64</v>
      </c>
      <c r="D33" s="15"/>
      <c r="E33" s="16" t="s">
        <v>20</v>
      </c>
      <c r="F33" s="47"/>
      <c r="G33" s="36">
        <v>18</v>
      </c>
      <c r="H33" s="33"/>
      <c r="I33" s="41">
        <v>9.9000000000000005E-2</v>
      </c>
      <c r="J33" s="80"/>
    </row>
    <row r="34" spans="1:10" x14ac:dyDescent="0.2">
      <c r="A34" s="49">
        <v>29</v>
      </c>
      <c r="B34" s="17" t="s">
        <v>27</v>
      </c>
      <c r="C34" s="14" t="s">
        <v>64</v>
      </c>
      <c r="D34" s="15"/>
      <c r="E34" s="16" t="s">
        <v>20</v>
      </c>
      <c r="F34" s="47"/>
      <c r="G34" s="36">
        <v>18.8</v>
      </c>
      <c r="H34" s="33"/>
      <c r="I34" s="41">
        <v>7.4899999999999994E-2</v>
      </c>
      <c r="J34" s="80"/>
    </row>
    <row r="35" spans="1:10" ht="13.5" thickBot="1" x14ac:dyDescent="0.25">
      <c r="A35" s="51">
        <v>30</v>
      </c>
      <c r="B35" s="19" t="s">
        <v>28</v>
      </c>
      <c r="C35" s="43" t="s">
        <v>64</v>
      </c>
      <c r="D35" s="20"/>
      <c r="E35" s="70" t="s">
        <v>20</v>
      </c>
      <c r="F35" s="53"/>
      <c r="G35" s="71">
        <v>23.4</v>
      </c>
      <c r="H35" s="73"/>
      <c r="I35" s="75">
        <v>0.1011</v>
      </c>
      <c r="J35" s="83"/>
    </row>
    <row r="36" spans="1:10" x14ac:dyDescent="0.2">
      <c r="A36" s="2"/>
      <c r="B36" s="2"/>
      <c r="C36" s="2"/>
      <c r="D36" s="2"/>
      <c r="E36" s="4"/>
      <c r="F36" s="4"/>
      <c r="G36" s="7"/>
      <c r="H36" s="2"/>
      <c r="I36" s="3"/>
      <c r="J36" s="1"/>
    </row>
    <row r="37" spans="1:10" x14ac:dyDescent="0.2">
      <c r="A37" s="8" t="s">
        <v>59</v>
      </c>
      <c r="B37" s="8"/>
      <c r="C37" s="9"/>
      <c r="D37" s="9"/>
      <c r="E37" s="2"/>
      <c r="F37" s="2"/>
      <c r="G37" s="2"/>
      <c r="H37" s="2"/>
      <c r="I37" s="2"/>
      <c r="J37" s="2"/>
    </row>
    <row r="38" spans="1:10" x14ac:dyDescent="0.2">
      <c r="A38" s="12" t="s">
        <v>69</v>
      </c>
      <c r="B38" s="12"/>
      <c r="C38" s="10"/>
      <c r="H38" s="2"/>
      <c r="I38" s="2"/>
      <c r="J38" s="2"/>
    </row>
    <row r="39" spans="1:10" x14ac:dyDescent="0.2">
      <c r="A39" s="12" t="s">
        <v>70</v>
      </c>
      <c r="B39" s="12"/>
      <c r="C39" s="11"/>
    </row>
    <row r="40" spans="1:10" x14ac:dyDescent="0.2">
      <c r="A40" s="12" t="s">
        <v>71</v>
      </c>
      <c r="B40" s="12"/>
      <c r="C40" s="11"/>
    </row>
  </sheetData>
  <mergeCells count="4">
    <mergeCell ref="A1:J1"/>
    <mergeCell ref="A2:J2"/>
    <mergeCell ref="I4:J4"/>
    <mergeCell ref="G4:H4"/>
  </mergeCells>
  <pageMargins left="1" right="0.4" top="0.6" bottom="0.15" header="0.5" footer="0.5"/>
  <pageSetup scale="6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34" ma:contentTypeDescription="Create a new document." ma:contentTypeScope="" ma:versionID="564212c8433631898006002af8bdbbd4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82c124d73ee730d260d5c3ee21523c0c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format="Dropdown" ma:indexed="true" ma:internalName="Year" ma:readOnly="false">
      <xsd:simpleType>
        <xsd:restriction base="dms:Choice"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0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ssociation of Community Ministries - ACM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LGE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DR03 Attachments</Round>
    <Data_x0020_Request_x0020_Question_x0020_No_x002e_ xmlns="54fcda00-7b58-44a7-b108-8bd10a8a08ba">002</Data_x0020_Request_x0020_Question_x0020_No_x002e_>
    <Year xmlns="54fcda00-7b58-44a7-b108-8bd10a8a08ba">2018</Year>
    <Document_x0020_Type xmlns="54fcda00-7b58-44a7-b108-8bd10a8a08ba">Data Requests</Document_x0020_Type>
    <Witness_x0020_Testimony xmlns="54fcda00-7b58-44a7-b108-8bd10a8a08ba">Conroy, Robert M.</Witness_x0020_Testimony>
    <Intervemprs xmlns="54fcda00-7b58-44a7-b108-8bd10a8a08ba">KY Public Service Commission - PSC</Intervemprs>
    <Filed_x0020_Documents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BEDB7090-6406-4192-94E5-438776E544D0}"/>
</file>

<file path=customXml/itemProps2.xml><?xml version="1.0" encoding="utf-8"?>
<ds:datastoreItem xmlns:ds="http://schemas.openxmlformats.org/officeDocument/2006/customXml" ds:itemID="{F28D1DEC-80DF-45EE-9357-FA5FE98E2B6B}"/>
</file>

<file path=customXml/itemProps3.xml><?xml version="1.0" encoding="utf-8"?>
<ds:datastoreItem xmlns:ds="http://schemas.openxmlformats.org/officeDocument/2006/customXml" ds:itemID="{E51F0539-AA66-4FFE-8235-2A98E53CC4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 September 2018</vt:lpstr>
      <vt:lpstr>'Summary September 2018'!Print_Area</vt:lpstr>
    </vt:vector>
  </TitlesOfParts>
  <Company>LG&amp;E Energy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E004744</dc:creator>
  <cp:lastModifiedBy>Rahn, Derek</cp:lastModifiedBy>
  <cp:lastPrinted>2017-10-25T18:08:32Z</cp:lastPrinted>
  <dcterms:created xsi:type="dcterms:W3CDTF">2006-08-08T12:58:00Z</dcterms:created>
  <dcterms:modified xsi:type="dcterms:W3CDTF">2018-12-14T12:25:25Z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