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018 Rate Case\DOD\LGE\"/>
    </mc:Choice>
  </mc:AlternateContent>
  <bookViews>
    <workbookView xWindow="0" yWindow="0" windowWidth="28800" windowHeight="13500" activeTab="1"/>
  </bookViews>
  <sheets>
    <sheet name="KU Consolidated " sheetId="4" r:id="rId1"/>
    <sheet name="LG&amp;E Consolidated " sheetId="3" r:id="rId2"/>
  </sheets>
  <calcPr calcId="152511"/>
</workbook>
</file>

<file path=xl/calcChain.xml><?xml version="1.0" encoding="utf-8"?>
<calcChain xmlns="http://schemas.openxmlformats.org/spreadsheetml/2006/main">
  <c r="B7" i="3" l="1"/>
  <c r="B7" i="4"/>
  <c r="C7" i="3"/>
  <c r="C7" i="4"/>
  <c r="C26" i="3"/>
  <c r="C26" i="4"/>
  <c r="B26" i="3"/>
  <c r="B26" i="4"/>
  <c r="C20" i="3"/>
  <c r="C20" i="4"/>
  <c r="B20" i="3"/>
  <c r="B20" i="4"/>
</calcChain>
</file>

<file path=xl/sharedStrings.xml><?xml version="1.0" encoding="utf-8"?>
<sst xmlns="http://schemas.openxmlformats.org/spreadsheetml/2006/main" count="46" uniqueCount="24">
  <si>
    <t>Total Adjusted Capitalization (S&amp;P)</t>
  </si>
  <si>
    <t>Adjusted Equity (S&amp;P)</t>
  </si>
  <si>
    <t>Total Debt - Adjusted (S&amp;P)</t>
  </si>
  <si>
    <t>Adjusted Debt (S&amp;P)</t>
  </si>
  <si>
    <t>S&amp;P CREDIT RATIOS</t>
  </si>
  <si>
    <t>LG&amp;E Consolidated </t>
  </si>
  <si>
    <t>KU Consolidated </t>
  </si>
  <si>
    <t>Dec 2018</t>
  </si>
  <si>
    <t>Apr 2020</t>
  </si>
  <si>
    <t xml:space="preserve">     Debt/Total Capital (%)</t>
  </si>
  <si>
    <t xml:space="preserve">     Long Term Debt</t>
  </si>
  <si>
    <t xml:space="preserve">     Short Term Debt</t>
  </si>
  <si>
    <t xml:space="preserve">     Intercompany Debt</t>
  </si>
  <si>
    <t xml:space="preserve">     Surplus Cash</t>
  </si>
  <si>
    <t xml:space="preserve">     Accrued Interest</t>
  </si>
  <si>
    <t xml:space="preserve">     Lease Adjustment  - Debt</t>
  </si>
  <si>
    <t xml:space="preserve">     Net Pension Liability (After Tax)</t>
  </si>
  <si>
    <t xml:space="preserve">     ARO Debt Adjustment</t>
  </si>
  <si>
    <t xml:space="preserve">     OVEC Debt Adjustment</t>
  </si>
  <si>
    <t xml:space="preserve">     Debt Issuance Costs and Premiums</t>
  </si>
  <si>
    <t xml:space="preserve">     Total Equity - Unadjusted</t>
  </si>
  <si>
    <t xml:space="preserve">     Total Equity - Adjusted (S&amp;P)</t>
  </si>
  <si>
    <t>in (000's)</t>
  </si>
  <si>
    <t>S&amp;P Credit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</si>
</sst>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%_);[Red]\(#,##0.00%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B7:C7"/>
    </sheetView>
  </sheetViews>
  <sheetFormatPr defaultColWidth="9.109375" defaultRowHeight="14.4" x14ac:dyDescent="0.3"/>
  <cols>
    <col min="1" max="1" width="34.5546875" style="2" bestFit="1" customWidth="1"/>
    <col min="2" max="3" width="10.6640625" style="1" customWidth="1"/>
    <col min="4" max="16384" width="9.109375" style="1"/>
  </cols>
  <sheetData>
    <row r="1" spans="1:3" s="3" customFormat="1" x14ac:dyDescent="0.3">
      <c r="A1" s="13" t="s">
        <v>23</v>
      </c>
      <c r="B1" s="13"/>
      <c r="C1" s="13"/>
    </row>
    <row r="2" spans="1:3" s="3" customFormat="1" x14ac:dyDescent="0.3">
      <c r="A2" s="4" t="s">
        <v>22</v>
      </c>
      <c r="B2" s="3" t="s">
        <v>7</v>
      </c>
      <c r="C2" s="3" t="s">
        <v>8</v>
      </c>
    </row>
    <row r="3" spans="1:3" s="3" customFormat="1" x14ac:dyDescent="0.3">
      <c r="A3" s="4"/>
    </row>
    <row r="4" spans="1:3" x14ac:dyDescent="0.3">
      <c r="A4" s="6" t="s">
        <v>6</v>
      </c>
    </row>
    <row r="6" spans="1:3" ht="15" thickBot="1" x14ac:dyDescent="0.35">
      <c r="A6" s="10" t="s">
        <v>4</v>
      </c>
    </row>
    <row r="7" spans="1:3" s="5" customFormat="1" x14ac:dyDescent="0.3">
      <c r="A7" s="7" t="s">
        <v>9</v>
      </c>
      <c r="B7" s="8">
        <f>B20/B26</f>
        <v>0.44737983213308502</v>
      </c>
      <c r="C7" s="8">
        <f>C20/C26</f>
        <v>0.44884229318922797</v>
      </c>
    </row>
    <row r="8" spans="1:3" s="5" customFormat="1" x14ac:dyDescent="0.3">
      <c r="A8" s="7"/>
      <c r="B8" s="8"/>
      <c r="C8" s="8"/>
    </row>
    <row r="9" spans="1:3" x14ac:dyDescent="0.3">
      <c r="A9" s="6" t="s">
        <v>3</v>
      </c>
    </row>
    <row r="10" spans="1:3" x14ac:dyDescent="0.3">
      <c r="A10" s="2" t="s">
        <v>10</v>
      </c>
      <c r="B10" s="1">
        <v>2321087.3599011102</v>
      </c>
      <c r="C10" s="1">
        <v>2620438.3500987501</v>
      </c>
    </row>
    <row r="11" spans="1:3" x14ac:dyDescent="0.3">
      <c r="A11" s="2" t="s">
        <v>11</v>
      </c>
      <c r="B11" s="1">
        <v>256558.344680838</v>
      </c>
      <c r="C11" s="1">
        <v>116497.357315838</v>
      </c>
    </row>
    <row r="12" spans="1:3" x14ac:dyDescent="0.3">
      <c r="A12" s="2" t="s">
        <v>12</v>
      </c>
      <c r="B12" s="1">
        <v>0</v>
      </c>
      <c r="C12" s="1">
        <v>0</v>
      </c>
    </row>
    <row r="13" spans="1:3" x14ac:dyDescent="0.3">
      <c r="A13" s="2" t="s">
        <v>13</v>
      </c>
      <c r="B13" s="1">
        <v>-5061.0293549593998</v>
      </c>
      <c r="C13" s="1">
        <v>-5061.0315003699698</v>
      </c>
    </row>
    <row r="14" spans="1:3" x14ac:dyDescent="0.3">
      <c r="A14" s="2" t="s">
        <v>14</v>
      </c>
      <c r="B14" s="1">
        <v>16101.169186187501</v>
      </c>
      <c r="C14" s="1">
        <v>41361.0512678632</v>
      </c>
    </row>
    <row r="15" spans="1:3" x14ac:dyDescent="0.3">
      <c r="A15" s="2" t="s">
        <v>15</v>
      </c>
      <c r="B15" s="1">
        <v>24030.284772353702</v>
      </c>
      <c r="C15" s="1">
        <v>14515.699095226</v>
      </c>
    </row>
    <row r="16" spans="1:3" x14ac:dyDescent="0.3">
      <c r="A16" s="2" t="s">
        <v>16</v>
      </c>
      <c r="B16" s="1">
        <v>16824.997604774999</v>
      </c>
      <c r="C16" s="1">
        <v>12568.7507472749</v>
      </c>
    </row>
    <row r="17" spans="1:3" x14ac:dyDescent="0.3">
      <c r="A17" s="2" t="s">
        <v>17</v>
      </c>
      <c r="B17" s="1">
        <v>147234.55914877899</v>
      </c>
      <c r="C17" s="1">
        <v>110077.16637199</v>
      </c>
    </row>
    <row r="18" spans="1:3" x14ac:dyDescent="0.3">
      <c r="A18" s="2" t="s">
        <v>18</v>
      </c>
      <c r="B18" s="1">
        <v>36000</v>
      </c>
      <c r="C18" s="1">
        <v>36000</v>
      </c>
    </row>
    <row r="19" spans="1:3" ht="15" thickBot="1" x14ac:dyDescent="0.35">
      <c r="A19" s="2" t="s">
        <v>19</v>
      </c>
      <c r="B19" s="11">
        <v>20765.045098881499</v>
      </c>
      <c r="C19" s="11">
        <v>21414.054901244101</v>
      </c>
    </row>
    <row r="20" spans="1:3" x14ac:dyDescent="0.3">
      <c r="A20" s="6" t="s">
        <v>2</v>
      </c>
      <c r="B20" s="9">
        <f>SUM(B10:B19)</f>
        <v>2833540.7310379655</v>
      </c>
      <c r="C20" s="9">
        <f>SUM(C10:C19)</f>
        <v>2967811.3982978165</v>
      </c>
    </row>
    <row r="21" spans="1:3" x14ac:dyDescent="0.3">
      <c r="A21" s="6"/>
      <c r="B21" s="9"/>
      <c r="C21" s="9"/>
    </row>
    <row r="22" spans="1:3" x14ac:dyDescent="0.3">
      <c r="A22" s="6" t="s">
        <v>1</v>
      </c>
    </row>
    <row r="23" spans="1:3" x14ac:dyDescent="0.3">
      <c r="A23" s="2" t="s">
        <v>20</v>
      </c>
      <c r="B23" s="1">
        <v>3500094.6443605698</v>
      </c>
      <c r="C23" s="1">
        <v>3644335.99362947</v>
      </c>
    </row>
    <row r="24" spans="1:3" ht="15" thickBot="1" x14ac:dyDescent="0.35">
      <c r="A24" s="2" t="s">
        <v>21</v>
      </c>
      <c r="B24" s="11">
        <v>3500094.6443605698</v>
      </c>
      <c r="C24" s="11">
        <v>3644335.99362947</v>
      </c>
    </row>
    <row r="25" spans="1:3" x14ac:dyDescent="0.3">
      <c r="B25" s="12"/>
      <c r="C25" s="12"/>
    </row>
    <row r="26" spans="1:3" x14ac:dyDescent="0.3">
      <c r="A26" s="6" t="s">
        <v>0</v>
      </c>
      <c r="B26" s="9">
        <f>B24+B20</f>
        <v>6333635.3753985353</v>
      </c>
      <c r="C26" s="9">
        <f>C24+C20</f>
        <v>6612147.391927287</v>
      </c>
    </row>
  </sheetData>
  <mergeCells count="1">
    <mergeCell ref="A1:C1"/>
  </mergeCells>
  <pageMargins left="0.75" right="0.75" top="1" bottom="1" header="0.5" footer="0.5"/>
  <pageSetup orientation="portrait" r:id="rId1"/>
  <headerFooter>
    <oddHeader>&amp;R&amp;"Times New Roman,Bold"&amp;12Case No. 2018-00295
Attachment 3 to Response to US DOD-1 Question No. 20  
Page 1 of 2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pane xSplit="1" ySplit="3" topLeftCell="B4" activePane="bottomRight" state="frozen"/>
      <selection activeCell="C7" sqref="B7:C7"/>
      <selection pane="topRight" activeCell="C7" sqref="B7:C7"/>
      <selection pane="bottomLeft" activeCell="C7" sqref="B7:C7"/>
      <selection pane="bottomRight" activeCell="C26" sqref="C26"/>
    </sheetView>
  </sheetViews>
  <sheetFormatPr defaultColWidth="9.109375" defaultRowHeight="14.4" x14ac:dyDescent="0.3"/>
  <cols>
    <col min="1" max="1" width="34.5546875" style="2" bestFit="1" customWidth="1"/>
    <col min="2" max="3" width="10.6640625" style="1" customWidth="1"/>
    <col min="4" max="16384" width="9.109375" style="1"/>
  </cols>
  <sheetData>
    <row r="1" spans="1:3" s="3" customFormat="1" x14ac:dyDescent="0.3">
      <c r="A1" s="14" t="s">
        <v>23</v>
      </c>
      <c r="B1" s="14"/>
      <c r="C1" s="14"/>
    </row>
    <row r="2" spans="1:3" s="3" customFormat="1" x14ac:dyDescent="0.3">
      <c r="A2" s="4" t="s">
        <v>22</v>
      </c>
      <c r="B2" s="3" t="s">
        <v>7</v>
      </c>
      <c r="C2" s="3" t="s">
        <v>8</v>
      </c>
    </row>
    <row r="3" spans="1:3" s="3" customFormat="1" x14ac:dyDescent="0.3">
      <c r="A3" s="4"/>
    </row>
    <row r="4" spans="1:3" x14ac:dyDescent="0.3">
      <c r="A4" s="6" t="s">
        <v>5</v>
      </c>
    </row>
    <row r="6" spans="1:3" ht="15" thickBot="1" x14ac:dyDescent="0.35">
      <c r="A6" s="10" t="s">
        <v>4</v>
      </c>
    </row>
    <row r="7" spans="1:3" s="5" customFormat="1" x14ac:dyDescent="0.3">
      <c r="A7" s="7" t="s">
        <v>9</v>
      </c>
      <c r="B7" s="8">
        <f>B20/B26</f>
        <v>0.46327158299218291</v>
      </c>
      <c r="C7" s="8">
        <f>C20/C26</f>
        <v>0.4624840989233972</v>
      </c>
    </row>
    <row r="8" spans="1:3" s="5" customFormat="1" x14ac:dyDescent="0.3">
      <c r="A8" s="7"/>
      <c r="B8" s="8"/>
      <c r="C8" s="8"/>
    </row>
    <row r="9" spans="1:3" x14ac:dyDescent="0.3">
      <c r="A9" s="6" t="s">
        <v>3</v>
      </c>
    </row>
    <row r="10" spans="1:3" x14ac:dyDescent="0.3">
      <c r="A10" s="2" t="s">
        <v>10</v>
      </c>
      <c r="B10" s="1">
        <v>1809033.0461299999</v>
      </c>
      <c r="C10" s="1">
        <v>2105131.9825841701</v>
      </c>
    </row>
    <row r="11" spans="1:3" x14ac:dyDescent="0.3">
      <c r="A11" s="2" t="s">
        <v>11</v>
      </c>
      <c r="B11" s="1">
        <v>279108.101368403</v>
      </c>
      <c r="C11" s="1">
        <v>97017.186120886705</v>
      </c>
    </row>
    <row r="12" spans="1:3" x14ac:dyDescent="0.3">
      <c r="A12" s="2" t="s">
        <v>12</v>
      </c>
      <c r="B12" s="1">
        <v>0</v>
      </c>
      <c r="C12" s="1">
        <v>0</v>
      </c>
    </row>
    <row r="13" spans="1:3" x14ac:dyDescent="0.3">
      <c r="A13" s="2" t="s">
        <v>13</v>
      </c>
      <c r="B13" s="1">
        <v>-5019.7895645639101</v>
      </c>
      <c r="C13" s="1">
        <v>-5019.7898802089603</v>
      </c>
    </row>
    <row r="14" spans="1:3" x14ac:dyDescent="0.3">
      <c r="A14" s="2" t="s">
        <v>14</v>
      </c>
      <c r="B14" s="1">
        <v>10869.615661874899</v>
      </c>
      <c r="C14" s="1">
        <v>27450.893824222399</v>
      </c>
    </row>
    <row r="15" spans="1:3" x14ac:dyDescent="0.3">
      <c r="A15" s="2" t="s">
        <v>15</v>
      </c>
      <c r="B15" s="1">
        <v>20293.926948094198</v>
      </c>
      <c r="C15" s="1">
        <v>10915.8944489392</v>
      </c>
    </row>
    <row r="16" spans="1:3" x14ac:dyDescent="0.3">
      <c r="A16" s="2" t="s">
        <v>16</v>
      </c>
      <c r="B16" s="1">
        <v>49108.642998809897</v>
      </c>
      <c r="C16" s="1">
        <v>45957.632474643302</v>
      </c>
    </row>
    <row r="17" spans="1:3" x14ac:dyDescent="0.3">
      <c r="A17" s="2" t="s">
        <v>17</v>
      </c>
      <c r="B17" s="1">
        <v>92854.950859200006</v>
      </c>
      <c r="C17" s="1">
        <v>81007.990454904997</v>
      </c>
    </row>
    <row r="18" spans="1:3" x14ac:dyDescent="0.3">
      <c r="A18" s="2" t="s">
        <v>18</v>
      </c>
      <c r="B18" s="1">
        <v>81000</v>
      </c>
      <c r="C18" s="1">
        <v>81000</v>
      </c>
    </row>
    <row r="19" spans="1:3" ht="15" thickBot="1" x14ac:dyDescent="0.35">
      <c r="A19" s="2" t="s">
        <v>19</v>
      </c>
      <c r="B19" s="11">
        <v>15166.953869999999</v>
      </c>
      <c r="C19" s="11">
        <v>19068.017415826798</v>
      </c>
    </row>
    <row r="20" spans="1:3" x14ac:dyDescent="0.3">
      <c r="A20" s="6" t="s">
        <v>2</v>
      </c>
      <c r="B20" s="9">
        <f>SUM(B10:B19)</f>
        <v>2352415.448271818</v>
      </c>
      <c r="C20" s="9">
        <f>SUM(C10:C19)</f>
        <v>2462529.8074433845</v>
      </c>
    </row>
    <row r="21" spans="1:3" x14ac:dyDescent="0.3">
      <c r="A21" s="6"/>
      <c r="B21" s="9"/>
      <c r="C21" s="9"/>
    </row>
    <row r="22" spans="1:3" x14ac:dyDescent="0.3">
      <c r="A22" s="6" t="s">
        <v>1</v>
      </c>
    </row>
    <row r="23" spans="1:3" x14ac:dyDescent="0.3">
      <c r="A23" s="2" t="s">
        <v>20</v>
      </c>
      <c r="B23" s="1">
        <v>2725416.9391110102</v>
      </c>
      <c r="C23" s="1">
        <v>2862042.0279469201</v>
      </c>
    </row>
    <row r="24" spans="1:3" ht="15" thickBot="1" x14ac:dyDescent="0.35">
      <c r="A24" s="2" t="s">
        <v>21</v>
      </c>
      <c r="B24" s="11">
        <v>2725416.9391110102</v>
      </c>
      <c r="C24" s="11">
        <v>2862042.0279469201</v>
      </c>
    </row>
    <row r="25" spans="1:3" x14ac:dyDescent="0.3">
      <c r="B25" s="12"/>
      <c r="C25" s="12"/>
    </row>
    <row r="26" spans="1:3" x14ac:dyDescent="0.3">
      <c r="A26" s="6" t="s">
        <v>0</v>
      </c>
      <c r="B26" s="9">
        <f>B24+B20</f>
        <v>5077832.3873828277</v>
      </c>
      <c r="C26" s="9">
        <f>C24+C20</f>
        <v>5324571.8353903051</v>
      </c>
    </row>
  </sheetData>
  <mergeCells count="1">
    <mergeCell ref="A1:C1"/>
  </mergeCells>
  <pageMargins left="0.75" right="0.75" top="1" bottom="1" header="0.5" footer="0.5"/>
  <pageSetup orientation="portrait" r:id="rId1"/>
  <headerFooter>
    <oddHeader>&amp;R&amp;"Times New Roman,Bold"&amp;12Case No. 2018-00295
Attachment 3 to Response to US DOD-1 Question No. 20
Page 2 of 2
Arbough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B41C17F-F4A5-4397-825A-CF15DD2EBE0B}"/>
</file>

<file path=customXml/itemProps2.xml><?xml version="1.0" encoding="utf-8"?>
<ds:datastoreItem xmlns:ds="http://schemas.openxmlformats.org/officeDocument/2006/customXml" ds:itemID="{B9283ADB-29FD-4C61-A981-A5CE2B5F92D0}"/>
</file>

<file path=customXml/itemProps3.xml><?xml version="1.0" encoding="utf-8"?>
<ds:datastoreItem xmlns:ds="http://schemas.openxmlformats.org/officeDocument/2006/customXml" ds:itemID="{3ADB88A8-4171-4061-98D3-A96D02799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 Consolidated </vt:lpstr>
      <vt:lpstr>LG&amp;E Consolidated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Clark</dc:creator>
  <cp:lastModifiedBy>Rhonda Anderson</cp:lastModifiedBy>
  <cp:lastPrinted>2018-11-18T19:14:40Z</cp:lastPrinted>
  <dcterms:created xsi:type="dcterms:W3CDTF">2018-09-07T14:11:16Z</dcterms:created>
  <dcterms:modified xsi:type="dcterms:W3CDTF">2018-11-18T19:15:51Z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