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-285" yWindow="795" windowWidth="20730" windowHeight="11700"/>
  </bookViews>
  <sheets>
    <sheet name="LGE Electric-Steam-ResAdjs" sheetId="1" r:id="rId1"/>
  </sheets>
  <definedNames>
    <definedName name="Deprate">#REF!</definedName>
    <definedName name="ExistingEstimates">#REF!</definedName>
    <definedName name="GroupBookReserve">#REF!</definedName>
    <definedName name="GroupDescription">#REF!</definedName>
    <definedName name="GroupNumbers">#REF!</definedName>
    <definedName name="_xlnm.Print_Titles" localSheetId="0">'LGE Electric-Steam-ResAdjs'!$1:$14</definedName>
  </definedNames>
  <calcPr calcId="152511"/>
</workbook>
</file>

<file path=xl/calcChain.xml><?xml version="1.0" encoding="utf-8"?>
<calcChain xmlns="http://schemas.openxmlformats.org/spreadsheetml/2006/main">
  <c r="I157" i="1" l="1"/>
  <c r="I145" i="1"/>
  <c r="I133" i="1"/>
  <c r="I120" i="1"/>
  <c r="I105" i="1"/>
  <c r="I95" i="1"/>
  <c r="I85" i="1"/>
  <c r="I72" i="1"/>
  <c r="I63" i="1"/>
  <c r="I47" i="1"/>
  <c r="I34" i="1"/>
  <c r="K155" i="1"/>
  <c r="K154" i="1"/>
  <c r="K153" i="1"/>
  <c r="K152" i="1"/>
  <c r="K151" i="1"/>
  <c r="K150" i="1"/>
  <c r="K149" i="1"/>
  <c r="K148" i="1"/>
  <c r="K143" i="1"/>
  <c r="K142" i="1"/>
  <c r="K141" i="1"/>
  <c r="K140" i="1"/>
  <c r="K139" i="1"/>
  <c r="K138" i="1"/>
  <c r="K137" i="1"/>
  <c r="K136" i="1"/>
  <c r="K131" i="1"/>
  <c r="K130" i="1"/>
  <c r="K129" i="1"/>
  <c r="K128" i="1"/>
  <c r="K127" i="1"/>
  <c r="K126" i="1"/>
  <c r="K125" i="1"/>
  <c r="K124" i="1"/>
  <c r="K123" i="1"/>
  <c r="K118" i="1"/>
  <c r="K117" i="1"/>
  <c r="K116" i="1"/>
  <c r="K115" i="1"/>
  <c r="K114" i="1"/>
  <c r="K113" i="1"/>
  <c r="K112" i="1"/>
  <c r="K111" i="1"/>
  <c r="K110" i="1"/>
  <c r="K109" i="1"/>
  <c r="K108" i="1"/>
  <c r="K103" i="1"/>
  <c r="K102" i="1"/>
  <c r="K101" i="1"/>
  <c r="K100" i="1"/>
  <c r="K99" i="1"/>
  <c r="K98" i="1"/>
  <c r="K93" i="1"/>
  <c r="K92" i="1"/>
  <c r="K91" i="1"/>
  <c r="K90" i="1"/>
  <c r="K89" i="1"/>
  <c r="K88" i="1"/>
  <c r="K83" i="1"/>
  <c r="K82" i="1"/>
  <c r="K81" i="1"/>
  <c r="K80" i="1"/>
  <c r="K79" i="1"/>
  <c r="K78" i="1"/>
  <c r="K77" i="1"/>
  <c r="K76" i="1"/>
  <c r="K75" i="1"/>
  <c r="K70" i="1"/>
  <c r="K69" i="1"/>
  <c r="K68" i="1"/>
  <c r="K67" i="1"/>
  <c r="K72" i="1" s="1"/>
  <c r="K61" i="1"/>
  <c r="K60" i="1"/>
  <c r="K59" i="1"/>
  <c r="K58" i="1"/>
  <c r="K57" i="1"/>
  <c r="K56" i="1"/>
  <c r="K55" i="1"/>
  <c r="K54" i="1"/>
  <c r="K53" i="1"/>
  <c r="K52" i="1"/>
  <c r="K51" i="1"/>
  <c r="K50" i="1"/>
  <c r="K63" i="1" s="1"/>
  <c r="K45" i="1"/>
  <c r="K44" i="1"/>
  <c r="K43" i="1"/>
  <c r="K42" i="1"/>
  <c r="K41" i="1"/>
  <c r="K40" i="1"/>
  <c r="K39" i="1"/>
  <c r="K38" i="1"/>
  <c r="K37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G157" i="1"/>
  <c r="G145" i="1"/>
  <c r="G133" i="1"/>
  <c r="G120" i="1"/>
  <c r="G105" i="1"/>
  <c r="G95" i="1"/>
  <c r="G72" i="1"/>
  <c r="G63" i="1"/>
  <c r="G34" i="1"/>
  <c r="E157" i="1"/>
  <c r="E145" i="1"/>
  <c r="E133" i="1"/>
  <c r="E120" i="1"/>
  <c r="E105" i="1"/>
  <c r="E95" i="1"/>
  <c r="E85" i="1"/>
  <c r="E72" i="1"/>
  <c r="E63" i="1"/>
  <c r="E47" i="1"/>
  <c r="E34" i="1"/>
  <c r="K95" i="1" l="1"/>
  <c r="K120" i="1"/>
  <c r="K145" i="1"/>
  <c r="K157" i="1"/>
  <c r="K34" i="1"/>
  <c r="E159" i="1"/>
  <c r="I159" i="1"/>
  <c r="K105" i="1"/>
  <c r="K85" i="1"/>
  <c r="K133" i="1"/>
  <c r="K47" i="1"/>
  <c r="K159" i="1" s="1"/>
  <c r="G47" i="1"/>
  <c r="G159" i="1" s="1"/>
  <c r="G85" i="1"/>
</calcChain>
</file>

<file path=xl/sharedStrings.xml><?xml version="1.0" encoding="utf-8"?>
<sst xmlns="http://schemas.openxmlformats.org/spreadsheetml/2006/main" count="141" uniqueCount="91">
  <si>
    <t xml:space="preserve"> </t>
  </si>
  <si>
    <t>BOOK</t>
  </si>
  <si>
    <t>DEPRECIATION</t>
  </si>
  <si>
    <t>ACCOUNT</t>
  </si>
  <si>
    <t>RESERVE</t>
  </si>
  <si>
    <t xml:space="preserve">STEAM PRODUCTION PLANT </t>
  </si>
  <si>
    <t xml:space="preserve">STRUCTURES AND IMPROVEMENTS                   </t>
  </si>
  <si>
    <t>TOTAL ACCOUNT 311 - STRUCTURES AND IMPROVEMENTS</t>
  </si>
  <si>
    <t xml:space="preserve">BOILER PLANT EQUIPMENT </t>
  </si>
  <si>
    <t>TOTAL ACCOUNT 312 - BOILER PLANT EQUIPMENT</t>
  </si>
  <si>
    <t xml:space="preserve">TURBOGENERATOR UNITS </t>
  </si>
  <si>
    <t>TOTAL ACCOUNT 314 - TURBOGENERATOR UNITS</t>
  </si>
  <si>
    <t xml:space="preserve">ACCESSORY ELECTRIC EQUIPMENT </t>
  </si>
  <si>
    <t>TOTAL ACCOUNT 315 - ACCESSORY ELECTRIC EQUIPMENT</t>
  </si>
  <si>
    <t xml:space="preserve">MISCELLANEOUS PLANT EQUIPMENT </t>
  </si>
  <si>
    <t>TOTAL ACCOUNT 316 - MISCELLANEOUS PLANT EQUIPMENT</t>
  </si>
  <si>
    <t xml:space="preserve">    TOTAL STEAM PRODUCTION PLANT </t>
  </si>
  <si>
    <t xml:space="preserve">  CANE RUN UNIT 1            </t>
  </si>
  <si>
    <t xml:space="preserve">  CANE RUN UNIT 2            </t>
  </si>
  <si>
    <t xml:space="preserve">  CANE RUN UNIT 3            </t>
  </si>
  <si>
    <t xml:space="preserve">  CANE RUN UNIT 4            </t>
  </si>
  <si>
    <t xml:space="preserve">  CANE RUN UNIT 5            </t>
  </si>
  <si>
    <t xml:space="preserve">  CANE RUN UNIT 6            </t>
  </si>
  <si>
    <t xml:space="preserve">  MILL CREEK UNIT 1          </t>
  </si>
  <si>
    <t xml:space="preserve">  MILL CREEK UNIT 2          </t>
  </si>
  <si>
    <t xml:space="preserve">  MILL CREEK UNIT 3          </t>
  </si>
  <si>
    <t xml:space="preserve">  MILL CREEK UNIT 4          </t>
  </si>
  <si>
    <t xml:space="preserve">  CANE RUN UNIT 1               </t>
  </si>
  <si>
    <t xml:space="preserve">  CANE RUN UNIT 2               </t>
  </si>
  <si>
    <t xml:space="preserve">  CANE RUN UNIT 3               </t>
  </si>
  <si>
    <t xml:space="preserve">  CANE RUN UNIT 5               </t>
  </si>
  <si>
    <t xml:space="preserve">  CANE RUN UNIT 6               </t>
  </si>
  <si>
    <t xml:space="preserve">  MILL CREEK UNIT 1             </t>
  </si>
  <si>
    <t xml:space="preserve">  MILL CREEK UNIT 2             </t>
  </si>
  <si>
    <t xml:space="preserve">  MILL CREEK UNIT 3             </t>
  </si>
  <si>
    <t xml:space="preserve">  MILL CREEK UNIT 4             </t>
  </si>
  <si>
    <t xml:space="preserve">  CANE RUN UNIT 1         </t>
  </si>
  <si>
    <t xml:space="preserve">  CANE RUN UNIT 3         </t>
  </si>
  <si>
    <t xml:space="preserve">  CANE RUN UNIT 5         </t>
  </si>
  <si>
    <t xml:space="preserve">  MILL CREEK UNIT 1       </t>
  </si>
  <si>
    <t xml:space="preserve">  MILL CREEK UNIT 2       </t>
  </si>
  <si>
    <t xml:space="preserve">  MILL CREEK UNIT 3       </t>
  </si>
  <si>
    <t xml:space="preserve">  MILL CREEK UNIT 4       </t>
  </si>
  <si>
    <t xml:space="preserve">DEPRECIABLE PLANT </t>
  </si>
  <si>
    <t>LOUISVILLE GAS AND ELECTRIC</t>
  </si>
  <si>
    <t>ELECTRIC PLANT</t>
  </si>
  <si>
    <t xml:space="preserve">  RIVERPORT DISTRIBUTION CENTER</t>
  </si>
  <si>
    <t xml:space="preserve">BOILER PLANT EQUIPMENT - ASH PONDS </t>
  </si>
  <si>
    <t>TOTAL ACCOUNT 312.1 - BOILER PLANT EQUIPMENT - ASH PONDS</t>
  </si>
  <si>
    <t>TURBOGENERATOR UNITS - RETIRED PLANT</t>
  </si>
  <si>
    <t>TOTAL ACCOUNT 314.1 - TURBOGENERATOR UNITS - RETIRED PLANT</t>
  </si>
  <si>
    <t>ACCESSORY ELECTRIC EQUIPMENT - RETIRED PLANT</t>
  </si>
  <si>
    <t>TOTAL ACCOUNT 315.1 - ACCESSORY ELECTRIC EQUIPMENT - REITRED PLANT</t>
  </si>
  <si>
    <t>MISCELLANEOUS PLANT EQUIPMENT - RETIRED PLANT</t>
  </si>
  <si>
    <t>TOTAL ACCOUNT 316.1 - MISCELLANEOUS PLANT EQUIPMENT - RETIRED PLANT</t>
  </si>
  <si>
    <t xml:space="preserve">STRUCTURES AND IMPROVEMENTS - RETIRED PLANT            </t>
  </si>
  <si>
    <t>TOTAL ACCOUNT 311.2 - STRUCTURES AND IMPROVEMENTS - RETIRED PLANT</t>
  </si>
  <si>
    <t>BOILER PLANT EQUIPMENT - RETIRED PLANT</t>
  </si>
  <si>
    <t>TOTAL ACCOUNT 312.2 - BOILER PLANT EQUIPMENT - RETIRED PLANT</t>
  </si>
  <si>
    <t xml:space="preserve">  CANE RUN UNIT 5</t>
  </si>
  <si>
    <t xml:space="preserve">  CANE RUN UNIT 6</t>
  </si>
  <si>
    <t xml:space="preserve">  CANE RUN UNIT 4</t>
  </si>
  <si>
    <t xml:space="preserve">  MILL CREEK UNIT 1 ASH POND             </t>
  </si>
  <si>
    <t xml:space="preserve">  MILL CREEK UNIT 3 ASH POND             </t>
  </si>
  <si>
    <t xml:space="preserve">  MILL CREEK UNIT 1 SCRUBBER</t>
  </si>
  <si>
    <t xml:space="preserve">  MILL CREEK UNIT 2 SCRUBBER</t>
  </si>
  <si>
    <t xml:space="preserve">  MILL CREEK UNIT 3 SCRUBBER</t>
  </si>
  <si>
    <t xml:space="preserve">  MILL CREEK UNIT 4 SCRUBBER</t>
  </si>
  <si>
    <t xml:space="preserve">  TRIMBLE COUNTY UNIT 1 SCRUBBER</t>
  </si>
  <si>
    <t xml:space="preserve">  TRIMBLE COUNTY UNIT 2 SCRUBBER</t>
  </si>
  <si>
    <t xml:space="preserve">  CANE RUN UNIT 4 SCRUBBER</t>
  </si>
  <si>
    <t xml:space="preserve">  CANE RUN UNIT 5 SCRUBBER</t>
  </si>
  <si>
    <t xml:space="preserve">  CANE RUN UNIT 6 SCRUBBER</t>
  </si>
  <si>
    <t xml:space="preserve">  TRIMBLE COUNTY UNIT 1    </t>
  </si>
  <si>
    <t xml:space="preserve">  TRIMBLE COUNTY UNIT 2</t>
  </si>
  <si>
    <t xml:space="preserve">  TRIMBLE COUNTY UNIT 1       </t>
  </si>
  <si>
    <t xml:space="preserve">  TRIMBLE COUNTY UNIT 2      </t>
  </si>
  <si>
    <t xml:space="preserve">  TRIMBLE COUNTY UNIT 1 ASH POND       </t>
  </si>
  <si>
    <t xml:space="preserve">  TRIMBLE COUNTY UNIT 2 ASH POND      </t>
  </si>
  <si>
    <t xml:space="preserve">  TRIMBLE COUNTY UNIT 2    </t>
  </si>
  <si>
    <t xml:space="preserve">  TRIMBLE COUNTY UNIT 1 </t>
  </si>
  <si>
    <t xml:space="preserve">  CANE RUN UNIT 4 CRUBBER</t>
  </si>
  <si>
    <t xml:space="preserve">RESERVE </t>
  </si>
  <si>
    <t>ADJUSTMENTS</t>
  </si>
  <si>
    <t>STATEMENT</t>
  </si>
  <si>
    <t>GF</t>
  </si>
  <si>
    <t>(5)=(2)+(3)+(4)</t>
  </si>
  <si>
    <t>STEAM RESERVE ADJUSTMENTS</t>
  </si>
  <si>
    <t xml:space="preserve">RETIRED </t>
  </si>
  <si>
    <t>PLANT</t>
  </si>
  <si>
    <t>ADJUSTED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</si>
</sst>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_);\(0\)"/>
  </numFmts>
  <fonts count="9" x14ac:knownFonts="1">
    <font>
      <sz val="12"/>
      <name val="Arial"/>
    </font>
    <font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8" fillId="0" borderId="0"/>
  </cellStyleXfs>
  <cellXfs count="44">
    <xf numFmtId="0" fontId="0" fillId="0" borderId="0" xfId="0" applyAlignment="1"/>
    <xf numFmtId="2" fontId="0" fillId="0" borderId="0" xfId="0" applyNumberFormat="1" applyFill="1"/>
    <xf numFmtId="0" fontId="0" fillId="0" borderId="0" xfId="0" applyFill="1" applyAlignment="1"/>
    <xf numFmtId="0" fontId="2" fillId="0" borderId="1" xfId="0" applyNumberFormat="1" applyFont="1" applyFill="1" applyBorder="1" applyAlignment="1">
      <alignment horizontal="center"/>
    </xf>
    <xf numFmtId="37" fontId="0" fillId="0" borderId="0" xfId="0" applyNumberFormat="1" applyFill="1"/>
    <xf numFmtId="0" fontId="0" fillId="0" borderId="0" xfId="0" applyFill="1"/>
    <xf numFmtId="37" fontId="1" fillId="0" borderId="0" xfId="1" applyNumberFormat="1" applyFont="1" applyFill="1"/>
    <xf numFmtId="0" fontId="3" fillId="0" borderId="0" xfId="0" applyNumberFormat="1" applyFont="1" applyFill="1" applyAlignment="1"/>
    <xf numFmtId="0" fontId="1" fillId="0" borderId="0" xfId="0" applyNumberFormat="1" applyFont="1" applyFill="1" applyAlignment="1"/>
    <xf numFmtId="37" fontId="0" fillId="0" borderId="1" xfId="0" applyNumberFormat="1" applyFill="1" applyBorder="1"/>
    <xf numFmtId="37" fontId="0" fillId="0" borderId="0" xfId="0" applyNumberFormat="1" applyFill="1" applyAlignment="1"/>
    <xf numFmtId="37" fontId="1" fillId="0" borderId="2" xfId="1" applyNumberFormat="1" applyFont="1" applyFill="1" applyBorder="1"/>
    <xf numFmtId="37" fontId="0" fillId="0" borderId="0" xfId="0" applyNumberFormat="1" applyFill="1" applyBorder="1"/>
    <xf numFmtId="37" fontId="1" fillId="0" borderId="0" xfId="1" applyNumberFormat="1" applyFont="1" applyFill="1" applyBorder="1"/>
    <xf numFmtId="0" fontId="0" fillId="0" borderId="0" xfId="0" applyFill="1" applyAlignment="1">
      <alignment horizontal="right"/>
    </xf>
    <xf numFmtId="0" fontId="7" fillId="0" borderId="0" xfId="0" applyFont="1" applyFill="1" applyAlignment="1">
      <alignment horizontal="centerContinuous"/>
    </xf>
    <xf numFmtId="0" fontId="0" fillId="0" borderId="0" xfId="0" applyFill="1" applyAlignment="1">
      <alignment horizontal="centerContinuous"/>
    </xf>
    <xf numFmtId="0" fontId="7" fillId="0" borderId="0" xfId="0" applyFont="1" applyFill="1" applyAlignment="1">
      <alignment horizontal="right"/>
    </xf>
    <xf numFmtId="0" fontId="2" fillId="0" borderId="0" xfId="0" applyFont="1" applyFill="1" applyAlignment="1">
      <alignment horizontal="centerContinuous"/>
    </xf>
    <xf numFmtId="0" fontId="2" fillId="0" borderId="0" xfId="0" applyNumberFormat="1" applyFont="1" applyFill="1" applyAlignment="1">
      <alignment horizontal="centerContinuous"/>
    </xf>
    <xf numFmtId="0" fontId="0" fillId="0" borderId="0" xfId="0" applyNumberFormat="1" applyFill="1" applyAlignment="1">
      <alignment horizontal="right"/>
    </xf>
    <xf numFmtId="0" fontId="0" fillId="0" borderId="0" xfId="0" applyNumberFormat="1" applyFill="1" applyAlignment="1">
      <alignment horizontal="centerContinuous"/>
    </xf>
    <xf numFmtId="37" fontId="0" fillId="0" borderId="0" xfId="0" applyNumberFormat="1" applyFill="1" applyAlignment="1">
      <alignment horizontal="centerContinuous"/>
    </xf>
    <xf numFmtId="37" fontId="2" fillId="0" borderId="0" xfId="0" applyNumberFormat="1" applyFont="1" applyFill="1" applyAlignment="1">
      <alignment horizontal="center"/>
    </xf>
    <xf numFmtId="37" fontId="2" fillId="0" borderId="0" xfId="0" applyNumberFormat="1" applyFont="1" applyFill="1" applyAlignment="1">
      <alignment horizontal="centerContinuous"/>
    </xf>
    <xf numFmtId="0" fontId="4" fillId="0" borderId="0" xfId="0" applyFont="1" applyFill="1" applyAlignment="1">
      <alignment horizontal="right"/>
    </xf>
    <xf numFmtId="0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37" fontId="2" fillId="0" borderId="2" xfId="0" applyNumberFormat="1" applyFont="1" applyFill="1" applyBorder="1" applyAlignment="1">
      <alignment horizontal="center"/>
    </xf>
    <xf numFmtId="37" fontId="2" fillId="0" borderId="1" xfId="0" applyNumberFormat="1" applyFont="1" applyFill="1" applyBorder="1" applyAlignment="1">
      <alignment horizontal="center"/>
    </xf>
    <xf numFmtId="3" fontId="2" fillId="0" borderId="0" xfId="0" applyNumberFormat="1" applyFont="1" applyFill="1" applyAlignment="1">
      <alignment horizontal="center"/>
    </xf>
    <xf numFmtId="164" fontId="2" fillId="0" borderId="0" xfId="0" quotePrefix="1" applyNumberFormat="1" applyFont="1" applyFill="1" applyAlignment="1">
      <alignment horizontal="center"/>
    </xf>
    <xf numFmtId="0" fontId="5" fillId="0" borderId="0" xfId="0" applyNumberFormat="1" applyFont="1" applyFill="1" applyAlignment="1">
      <alignment horizontal="left"/>
    </xf>
    <xf numFmtId="37" fontId="0" fillId="0" borderId="2" xfId="0" applyNumberFormat="1" applyFill="1" applyBorder="1" applyAlignment="1"/>
    <xf numFmtId="0" fontId="6" fillId="0" borderId="0" xfId="0" applyNumberFormat="1" applyFont="1" applyFill="1" applyAlignment="1"/>
    <xf numFmtId="2" fontId="0" fillId="0" borderId="0" xfId="0" applyNumberFormat="1" applyFill="1" applyBorder="1"/>
    <xf numFmtId="0" fontId="0" fillId="0" borderId="0" xfId="0" applyFill="1" applyBorder="1" applyAlignment="1">
      <alignment horizontal="right"/>
    </xf>
    <xf numFmtId="0" fontId="1" fillId="0" borderId="0" xfId="0" applyNumberFormat="1" applyFont="1" applyFill="1" applyBorder="1" applyAlignment="1"/>
    <xf numFmtId="0" fontId="0" fillId="0" borderId="0" xfId="0" applyFill="1" applyBorder="1" applyAlignment="1"/>
    <xf numFmtId="0" fontId="6" fillId="0" borderId="0" xfId="0" applyNumberFormat="1" applyFont="1" applyFill="1" applyBorder="1" applyAlignment="1"/>
    <xf numFmtId="0" fontId="3" fillId="0" borderId="0" xfId="0" applyNumberFormat="1" applyFont="1" applyFill="1" applyBorder="1" applyAlignment="1"/>
    <xf numFmtId="37" fontId="1" fillId="0" borderId="2" xfId="0" applyNumberFormat="1" applyFont="1" applyFill="1" applyBorder="1"/>
    <xf numFmtId="37" fontId="7" fillId="0" borderId="0" xfId="1" applyNumberFormat="1" applyFont="1" applyFill="1"/>
    <xf numFmtId="37" fontId="4" fillId="0" borderId="0" xfId="0" applyNumberFormat="1" applyFont="1" applyFill="1" applyAlignment="1"/>
  </cellXfs>
  <cellStyles count="3">
    <cellStyle name="Normal" xfId="0" builtinId="0"/>
    <cellStyle name="Normal 3" xfId="2"/>
    <cellStyle name="Normal_Iowa ASL GPAMORT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autoPageBreaks="0" fitToPage="1"/>
  </sheetPr>
  <dimension ref="A1:L161"/>
  <sheetViews>
    <sheetView tabSelected="1" zoomScale="70" zoomScaleNormal="70" workbookViewId="0">
      <selection activeCell="M31" sqref="M31"/>
    </sheetView>
  </sheetViews>
  <sheetFormatPr defaultColWidth="9.77734375" defaultRowHeight="15" x14ac:dyDescent="0.2"/>
  <cols>
    <col min="1" max="1" width="9.77734375" style="2"/>
    <col min="2" max="2" width="2.77734375" style="14" customWidth="1"/>
    <col min="3" max="3" width="73.6640625" style="2" bestFit="1" customWidth="1"/>
    <col min="4" max="4" width="3.77734375" style="2" customWidth="1"/>
    <col min="5" max="5" width="16.6640625" style="10" customWidth="1"/>
    <col min="6" max="6" width="3.77734375" style="2" customWidth="1"/>
    <col min="7" max="7" width="16.6640625" style="10" customWidth="1"/>
    <col min="8" max="8" width="3.77734375" style="2" customWidth="1"/>
    <col min="9" max="9" width="14.6640625" style="2" bestFit="1" customWidth="1"/>
    <col min="10" max="10" width="3.88671875" style="2" customWidth="1"/>
    <col min="11" max="11" width="14.6640625" style="2" bestFit="1" customWidth="1"/>
    <col min="12" max="16384" width="9.77734375" style="2"/>
  </cols>
  <sheetData>
    <row r="1" spans="1:11" collapsed="1" x14ac:dyDescent="0.2">
      <c r="A1" s="5"/>
      <c r="C1" s="5"/>
      <c r="D1" s="5"/>
      <c r="E1" s="4"/>
      <c r="F1" s="5"/>
      <c r="G1" s="4"/>
      <c r="H1" s="5"/>
    </row>
    <row r="2" spans="1:11" ht="15.75" x14ac:dyDescent="0.25">
      <c r="A2" s="15" t="s">
        <v>44</v>
      </c>
      <c r="B2" s="15"/>
      <c r="C2" s="15"/>
      <c r="D2" s="15"/>
      <c r="E2" s="15"/>
      <c r="F2" s="15"/>
      <c r="G2" s="15"/>
      <c r="H2" s="15"/>
      <c r="I2" s="16"/>
      <c r="J2" s="16"/>
      <c r="K2" s="16"/>
    </row>
    <row r="3" spans="1:11" ht="15.75" x14ac:dyDescent="0.25">
      <c r="A3" s="15" t="s">
        <v>45</v>
      </c>
      <c r="B3" s="15"/>
      <c r="C3" s="15"/>
      <c r="D3" s="15"/>
      <c r="E3" s="15"/>
      <c r="F3" s="15"/>
      <c r="G3" s="15"/>
      <c r="H3" s="15"/>
      <c r="I3" s="16"/>
      <c r="J3" s="16"/>
      <c r="K3" s="16"/>
    </row>
    <row r="4" spans="1:11" ht="15.75" x14ac:dyDescent="0.25">
      <c r="B4" s="17"/>
      <c r="C4" s="15"/>
      <c r="D4" s="15"/>
      <c r="E4" s="15"/>
      <c r="F4" s="15"/>
      <c r="G4" s="15"/>
      <c r="H4" s="15"/>
    </row>
    <row r="5" spans="1:11" ht="15.75" x14ac:dyDescent="0.25">
      <c r="B5" s="17"/>
      <c r="C5" s="15"/>
      <c r="D5" s="15"/>
      <c r="E5" s="15"/>
      <c r="F5" s="15"/>
      <c r="G5" s="15"/>
      <c r="H5" s="15"/>
    </row>
    <row r="6" spans="1:11" ht="15.75" x14ac:dyDescent="0.25">
      <c r="A6" s="18" t="s">
        <v>87</v>
      </c>
      <c r="B6" s="15"/>
      <c r="C6" s="15"/>
      <c r="D6" s="15"/>
      <c r="E6" s="15"/>
      <c r="F6" s="15"/>
      <c r="G6" s="15"/>
      <c r="H6" s="15"/>
      <c r="I6" s="16"/>
      <c r="J6" s="16"/>
      <c r="K6" s="16"/>
    </row>
    <row r="7" spans="1:11" ht="15.75" x14ac:dyDescent="0.25">
      <c r="A7" s="18"/>
      <c r="B7" s="18"/>
      <c r="C7" s="18"/>
      <c r="D7" s="18"/>
      <c r="E7" s="18"/>
      <c r="F7" s="18"/>
      <c r="G7" s="18"/>
      <c r="H7" s="18"/>
    </row>
    <row r="8" spans="1:11" ht="15.75" x14ac:dyDescent="0.25">
      <c r="A8" s="19"/>
      <c r="B8" s="20"/>
      <c r="C8" s="21"/>
      <c r="D8" s="21"/>
      <c r="E8" s="22"/>
      <c r="F8" s="21"/>
      <c r="G8" s="22"/>
      <c r="H8" s="21"/>
    </row>
    <row r="9" spans="1:11" ht="15.75" x14ac:dyDescent="0.25">
      <c r="A9" s="19"/>
      <c r="B9" s="20"/>
      <c r="C9" s="21"/>
      <c r="D9" s="21"/>
      <c r="E9" s="23" t="s">
        <v>84</v>
      </c>
      <c r="F9" s="21"/>
      <c r="G9" s="23" t="s">
        <v>88</v>
      </c>
      <c r="H9" s="21"/>
      <c r="K9" s="24" t="s">
        <v>90</v>
      </c>
    </row>
    <row r="10" spans="1:11" ht="15.75" x14ac:dyDescent="0.25">
      <c r="A10" s="5"/>
      <c r="B10" s="25"/>
      <c r="C10" s="26"/>
      <c r="D10" s="27"/>
      <c r="E10" s="23" t="s">
        <v>1</v>
      </c>
      <c r="F10" s="27"/>
      <c r="G10" s="23" t="s">
        <v>89</v>
      </c>
      <c r="H10" s="27"/>
      <c r="I10" s="23" t="s">
        <v>85</v>
      </c>
      <c r="K10" s="23" t="s">
        <v>1</v>
      </c>
    </row>
    <row r="11" spans="1:11" ht="15.75" x14ac:dyDescent="0.25">
      <c r="A11" s="5"/>
      <c r="B11" s="25"/>
      <c r="C11" s="27"/>
      <c r="D11" s="27"/>
      <c r="E11" s="23" t="s">
        <v>2</v>
      </c>
      <c r="F11" s="27"/>
      <c r="G11" s="23" t="s">
        <v>82</v>
      </c>
      <c r="H11" s="27"/>
      <c r="I11" s="23" t="s">
        <v>82</v>
      </c>
      <c r="K11" s="23" t="s">
        <v>2</v>
      </c>
    </row>
    <row r="12" spans="1:11" ht="15.75" x14ac:dyDescent="0.25">
      <c r="A12" s="5"/>
      <c r="B12" s="25"/>
      <c r="C12" s="27" t="s">
        <v>3</v>
      </c>
      <c r="D12" s="27"/>
      <c r="E12" s="23" t="s">
        <v>4</v>
      </c>
      <c r="F12" s="27"/>
      <c r="G12" s="23" t="s">
        <v>83</v>
      </c>
      <c r="H12" s="27"/>
      <c r="I12" s="23" t="s">
        <v>83</v>
      </c>
      <c r="K12" s="28" t="s">
        <v>4</v>
      </c>
    </row>
    <row r="13" spans="1:11" ht="15.75" x14ac:dyDescent="0.25">
      <c r="A13" s="5"/>
      <c r="B13" s="25"/>
      <c r="C13" s="29">
        <v>-1</v>
      </c>
      <c r="D13" s="30"/>
      <c r="E13" s="29">
        <v>-2</v>
      </c>
      <c r="F13" s="30"/>
      <c r="G13" s="29">
        <v>-3</v>
      </c>
      <c r="H13" s="30"/>
      <c r="I13" s="29">
        <v>-4</v>
      </c>
      <c r="K13" s="31" t="s">
        <v>86</v>
      </c>
    </row>
    <row r="14" spans="1:11" ht="15.75" x14ac:dyDescent="0.25">
      <c r="A14" s="5"/>
      <c r="B14" s="25"/>
      <c r="C14" s="30"/>
      <c r="D14" s="30"/>
      <c r="E14" s="23"/>
      <c r="F14" s="30"/>
      <c r="G14" s="23"/>
      <c r="H14" s="30"/>
    </row>
    <row r="15" spans="1:11" ht="15.75" x14ac:dyDescent="0.25">
      <c r="A15" s="5"/>
      <c r="C15" s="32" t="s">
        <v>43</v>
      </c>
      <c r="E15" s="4"/>
      <c r="G15" s="4"/>
    </row>
    <row r="16" spans="1:11" x14ac:dyDescent="0.2">
      <c r="A16" s="5"/>
      <c r="E16" s="4"/>
      <c r="G16" s="4"/>
    </row>
    <row r="17" spans="1:12" ht="15.75" x14ac:dyDescent="0.25">
      <c r="A17" s="5"/>
      <c r="C17" s="26" t="s">
        <v>5</v>
      </c>
      <c r="E17" s="4"/>
      <c r="G17" s="4"/>
    </row>
    <row r="18" spans="1:12" ht="15.75" x14ac:dyDescent="0.25">
      <c r="A18" s="5"/>
      <c r="C18" s="3"/>
      <c r="E18" s="4"/>
      <c r="G18" s="4"/>
    </row>
    <row r="19" spans="1:12" x14ac:dyDescent="0.2">
      <c r="A19" s="1">
        <v>311</v>
      </c>
      <c r="C19" s="2" t="s">
        <v>6</v>
      </c>
      <c r="E19" s="4"/>
      <c r="G19" s="4"/>
    </row>
    <row r="20" spans="1:12" x14ac:dyDescent="0.2">
      <c r="A20" s="1"/>
      <c r="C20" s="8" t="s">
        <v>46</v>
      </c>
      <c r="E20" s="6">
        <v>406568</v>
      </c>
      <c r="G20" s="6"/>
      <c r="I20" s="10"/>
      <c r="K20" s="10">
        <f>SUM(E20:J20)</f>
        <v>406568</v>
      </c>
      <c r="L20" s="10"/>
    </row>
    <row r="21" spans="1:12" x14ac:dyDescent="0.2">
      <c r="A21" s="1"/>
      <c r="C21" s="7" t="s">
        <v>23</v>
      </c>
      <c r="E21" s="6">
        <v>17907478</v>
      </c>
      <c r="G21" s="6"/>
      <c r="I21" s="10">
        <v>122980</v>
      </c>
      <c r="K21" s="10">
        <f t="shared" ref="K21:K32" si="0">SUM(E21:J21)</f>
        <v>18030458</v>
      </c>
      <c r="L21" s="10"/>
    </row>
    <row r="22" spans="1:12" x14ac:dyDescent="0.2">
      <c r="A22" s="1"/>
      <c r="C22" s="8" t="s">
        <v>64</v>
      </c>
      <c r="E22" s="6">
        <v>122980</v>
      </c>
      <c r="G22" s="6"/>
      <c r="I22" s="10">
        <v>-122980</v>
      </c>
      <c r="K22" s="10">
        <f t="shared" si="0"/>
        <v>0</v>
      </c>
      <c r="L22" s="10"/>
    </row>
    <row r="23" spans="1:12" x14ac:dyDescent="0.2">
      <c r="A23" s="1"/>
      <c r="C23" s="7" t="s">
        <v>24</v>
      </c>
      <c r="E23" s="6">
        <v>10257954</v>
      </c>
      <c r="G23" s="6"/>
      <c r="I23" s="10"/>
      <c r="K23" s="10">
        <f t="shared" si="0"/>
        <v>10257954</v>
      </c>
      <c r="L23" s="10"/>
    </row>
    <row r="24" spans="1:12" x14ac:dyDescent="0.2">
      <c r="A24" s="1"/>
      <c r="C24" s="8" t="s">
        <v>65</v>
      </c>
      <c r="E24" s="6">
        <v>908754</v>
      </c>
      <c r="G24" s="6"/>
      <c r="I24" s="10"/>
      <c r="K24" s="10">
        <f t="shared" si="0"/>
        <v>908754</v>
      </c>
      <c r="L24" s="10"/>
    </row>
    <row r="25" spans="1:12" x14ac:dyDescent="0.2">
      <c r="A25" s="1"/>
      <c r="C25" s="7" t="s">
        <v>25</v>
      </c>
      <c r="E25" s="6">
        <v>21313461</v>
      </c>
      <c r="G25" s="6"/>
      <c r="I25" s="10"/>
      <c r="K25" s="10">
        <f t="shared" si="0"/>
        <v>21313461</v>
      </c>
      <c r="L25" s="10"/>
    </row>
    <row r="26" spans="1:12" x14ac:dyDescent="0.2">
      <c r="A26" s="1"/>
      <c r="C26" s="8" t="s">
        <v>66</v>
      </c>
      <c r="E26" s="6">
        <v>173524</v>
      </c>
      <c r="G26" s="6"/>
      <c r="I26" s="10"/>
      <c r="K26" s="10">
        <f t="shared" si="0"/>
        <v>173524</v>
      </c>
      <c r="L26" s="10"/>
    </row>
    <row r="27" spans="1:12" x14ac:dyDescent="0.2">
      <c r="A27" s="1"/>
      <c r="C27" s="7" t="s">
        <v>26</v>
      </c>
      <c r="E27" s="6">
        <v>41957732</v>
      </c>
      <c r="G27" s="6"/>
      <c r="I27" s="10"/>
      <c r="K27" s="10">
        <f t="shared" si="0"/>
        <v>41957732</v>
      </c>
      <c r="L27" s="10"/>
    </row>
    <row r="28" spans="1:12" x14ac:dyDescent="0.2">
      <c r="A28" s="1"/>
      <c r="C28" s="8" t="s">
        <v>67</v>
      </c>
      <c r="E28" s="6">
        <v>2461633</v>
      </c>
      <c r="G28" s="6"/>
      <c r="I28" s="10"/>
      <c r="K28" s="10">
        <f t="shared" si="0"/>
        <v>2461633</v>
      </c>
      <c r="L28" s="10"/>
    </row>
    <row r="29" spans="1:12" x14ac:dyDescent="0.2">
      <c r="A29" s="1"/>
      <c r="C29" s="8" t="s">
        <v>73</v>
      </c>
      <c r="E29" s="6">
        <v>66335130</v>
      </c>
      <c r="G29" s="6"/>
      <c r="I29" s="10"/>
      <c r="K29" s="10">
        <f t="shared" si="0"/>
        <v>66335130</v>
      </c>
      <c r="L29" s="10"/>
    </row>
    <row r="30" spans="1:12" x14ac:dyDescent="0.2">
      <c r="A30" s="1"/>
      <c r="C30" s="8" t="s">
        <v>68</v>
      </c>
      <c r="E30" s="6">
        <v>6671</v>
      </c>
      <c r="G30" s="6"/>
      <c r="I30" s="10"/>
      <c r="K30" s="10">
        <f t="shared" si="0"/>
        <v>6671</v>
      </c>
      <c r="L30" s="10"/>
    </row>
    <row r="31" spans="1:12" x14ac:dyDescent="0.2">
      <c r="A31" s="1"/>
      <c r="C31" s="8" t="s">
        <v>74</v>
      </c>
      <c r="E31" s="6">
        <v>2319428</v>
      </c>
      <c r="G31" s="6"/>
      <c r="I31" s="10"/>
      <c r="K31" s="10">
        <f t="shared" si="0"/>
        <v>2319428</v>
      </c>
      <c r="L31" s="10"/>
    </row>
    <row r="32" spans="1:12" x14ac:dyDescent="0.2">
      <c r="A32" s="1"/>
      <c r="C32" s="8" t="s">
        <v>69</v>
      </c>
      <c r="E32" s="6">
        <v>7610</v>
      </c>
      <c r="G32" s="6"/>
      <c r="I32" s="33"/>
      <c r="K32" s="33">
        <f t="shared" si="0"/>
        <v>7610</v>
      </c>
      <c r="L32" s="10"/>
    </row>
    <row r="33" spans="1:12" x14ac:dyDescent="0.2">
      <c r="A33" s="1"/>
      <c r="E33" s="9"/>
      <c r="G33" s="9"/>
    </row>
    <row r="34" spans="1:12" x14ac:dyDescent="0.2">
      <c r="A34" s="1"/>
      <c r="C34" s="34" t="s">
        <v>7</v>
      </c>
      <c r="E34" s="4">
        <f>+SUBTOTAL(9,E20:E33)</f>
        <v>164178923</v>
      </c>
      <c r="G34" s="4">
        <f>+SUBTOTAL(9,G20:G33)</f>
        <v>0</v>
      </c>
      <c r="I34" s="4">
        <f>+SUBTOTAL(9,I20:I33)</f>
        <v>0</v>
      </c>
      <c r="K34" s="4">
        <f>+SUBTOTAL(9,K20:K33)</f>
        <v>164178923</v>
      </c>
    </row>
    <row r="35" spans="1:12" x14ac:dyDescent="0.2">
      <c r="A35" s="1"/>
      <c r="C35" s="34"/>
      <c r="E35" s="4"/>
      <c r="G35" s="4"/>
    </row>
    <row r="36" spans="1:12" x14ac:dyDescent="0.2">
      <c r="A36" s="1">
        <v>311.2</v>
      </c>
      <c r="C36" s="2" t="s">
        <v>55</v>
      </c>
      <c r="E36" s="4"/>
      <c r="G36" s="4"/>
    </row>
    <row r="37" spans="1:12" x14ac:dyDescent="0.2">
      <c r="A37" s="1"/>
      <c r="C37" s="7" t="s">
        <v>17</v>
      </c>
      <c r="E37" s="6">
        <v>2326956</v>
      </c>
      <c r="G37" s="6">
        <v>547780</v>
      </c>
      <c r="I37" s="10">
        <v>-909940</v>
      </c>
      <c r="K37" s="10">
        <f t="shared" ref="K37:K45" si="1">SUM(E37:J37)</f>
        <v>1964796</v>
      </c>
      <c r="L37" s="10"/>
    </row>
    <row r="38" spans="1:12" x14ac:dyDescent="0.2">
      <c r="A38" s="1"/>
      <c r="C38" s="7" t="s">
        <v>18</v>
      </c>
      <c r="E38" s="6">
        <v>1331745</v>
      </c>
      <c r="G38" s="6">
        <v>29529</v>
      </c>
      <c r="I38" s="10">
        <v>-10102</v>
      </c>
      <c r="K38" s="10">
        <f t="shared" si="1"/>
        <v>1351172</v>
      </c>
      <c r="L38" s="10"/>
    </row>
    <row r="39" spans="1:12" x14ac:dyDescent="0.2">
      <c r="A39" s="1"/>
      <c r="C39" s="7" t="s">
        <v>19</v>
      </c>
      <c r="E39" s="6">
        <v>2300123</v>
      </c>
      <c r="G39" s="6">
        <v>161904</v>
      </c>
      <c r="I39" s="10">
        <v>-222910</v>
      </c>
      <c r="K39" s="10">
        <f t="shared" si="1"/>
        <v>2239117</v>
      </c>
      <c r="L39" s="10"/>
    </row>
    <row r="40" spans="1:12" x14ac:dyDescent="0.2">
      <c r="A40" s="1"/>
      <c r="C40" s="7" t="s">
        <v>20</v>
      </c>
      <c r="E40" s="6">
        <v>2128830</v>
      </c>
      <c r="G40" s="6">
        <v>3096140</v>
      </c>
      <c r="I40" s="10">
        <v>-1779929</v>
      </c>
      <c r="K40" s="10">
        <f t="shared" si="1"/>
        <v>3445041</v>
      </c>
      <c r="L40" s="10"/>
    </row>
    <row r="41" spans="1:12" x14ac:dyDescent="0.2">
      <c r="A41" s="1"/>
      <c r="C41" s="8" t="s">
        <v>70</v>
      </c>
      <c r="E41" s="6">
        <v>62890</v>
      </c>
      <c r="G41" s="6">
        <v>1394817</v>
      </c>
      <c r="I41" s="10">
        <v>-1438385</v>
      </c>
      <c r="K41" s="10">
        <f t="shared" si="1"/>
        <v>19322</v>
      </c>
      <c r="L41" s="10"/>
    </row>
    <row r="42" spans="1:12" collapsed="1" x14ac:dyDescent="0.2">
      <c r="A42" s="1"/>
      <c r="C42" s="8" t="s">
        <v>59</v>
      </c>
      <c r="E42" s="6">
        <v>3547268</v>
      </c>
      <c r="G42" s="6">
        <v>1064090</v>
      </c>
      <c r="I42" s="10">
        <v>-1151127</v>
      </c>
      <c r="K42" s="10">
        <f t="shared" si="1"/>
        <v>3460231</v>
      </c>
      <c r="L42" s="10"/>
    </row>
    <row r="43" spans="1:12" x14ac:dyDescent="0.2">
      <c r="A43" s="1"/>
      <c r="C43" s="8" t="s">
        <v>71</v>
      </c>
      <c r="E43" s="6">
        <v>174556</v>
      </c>
      <c r="G43" s="6">
        <v>2440211</v>
      </c>
      <c r="I43" s="10">
        <v>-2603554</v>
      </c>
      <c r="K43" s="10">
        <f t="shared" si="1"/>
        <v>11213</v>
      </c>
      <c r="L43" s="10"/>
    </row>
    <row r="44" spans="1:12" x14ac:dyDescent="0.2">
      <c r="A44" s="1"/>
      <c r="C44" s="8" t="s">
        <v>60</v>
      </c>
      <c r="E44" s="6">
        <v>8712341</v>
      </c>
      <c r="G44" s="6">
        <v>-22769035</v>
      </c>
      <c r="I44" s="10">
        <v>28471548</v>
      </c>
      <c r="K44" s="10">
        <f t="shared" si="1"/>
        <v>14414854</v>
      </c>
      <c r="L44" s="10"/>
    </row>
    <row r="45" spans="1:12" x14ac:dyDescent="0.2">
      <c r="A45" s="1"/>
      <c r="C45" s="8" t="s">
        <v>72</v>
      </c>
      <c r="E45" s="11">
        <v>134573</v>
      </c>
      <c r="G45" s="11">
        <v>2099582</v>
      </c>
      <c r="I45" s="33">
        <v>-2139635</v>
      </c>
      <c r="K45" s="33">
        <f t="shared" si="1"/>
        <v>94520</v>
      </c>
      <c r="L45" s="10"/>
    </row>
    <row r="46" spans="1:12" x14ac:dyDescent="0.2">
      <c r="A46" s="1"/>
      <c r="C46" s="34"/>
      <c r="E46" s="4"/>
      <c r="G46" s="4"/>
    </row>
    <row r="47" spans="1:12" x14ac:dyDescent="0.2">
      <c r="A47" s="1"/>
      <c r="C47" s="34" t="s">
        <v>56</v>
      </c>
      <c r="E47" s="4">
        <f>+SUBTOTAL(9,E37:E46)</f>
        <v>20719282</v>
      </c>
      <c r="G47" s="4">
        <f>+SUBTOTAL(9,G37:G46)</f>
        <v>-11934982</v>
      </c>
      <c r="I47" s="4">
        <f>+SUBTOTAL(9,I37:I46)</f>
        <v>18215966</v>
      </c>
      <c r="K47" s="4">
        <f>+SUBTOTAL(9,K37:K46)</f>
        <v>27000266</v>
      </c>
    </row>
    <row r="48" spans="1:12" x14ac:dyDescent="0.2">
      <c r="A48" s="1"/>
      <c r="C48" s="34"/>
      <c r="E48" s="4"/>
      <c r="G48" s="4"/>
    </row>
    <row r="49" spans="1:12" x14ac:dyDescent="0.2">
      <c r="A49" s="1">
        <v>312</v>
      </c>
      <c r="C49" s="2" t="s">
        <v>8</v>
      </c>
      <c r="E49" s="4"/>
      <c r="G49" s="4"/>
    </row>
    <row r="50" spans="1:12" x14ac:dyDescent="0.2">
      <c r="A50" s="1"/>
      <c r="C50" s="7" t="s">
        <v>32</v>
      </c>
      <c r="E50" s="6">
        <v>44904210</v>
      </c>
      <c r="G50" s="6"/>
      <c r="I50" s="10"/>
      <c r="K50" s="10">
        <f t="shared" ref="K50:K61" si="2">SUM(E50:J50)</f>
        <v>44904210</v>
      </c>
      <c r="L50" s="10"/>
    </row>
    <row r="51" spans="1:12" x14ac:dyDescent="0.2">
      <c r="A51" s="1"/>
      <c r="C51" s="8" t="s">
        <v>64</v>
      </c>
      <c r="E51" s="6">
        <v>10096169</v>
      </c>
      <c r="G51" s="6"/>
      <c r="I51" s="10"/>
      <c r="K51" s="10">
        <f t="shared" si="2"/>
        <v>10096169</v>
      </c>
      <c r="L51" s="10"/>
    </row>
    <row r="52" spans="1:12" x14ac:dyDescent="0.2">
      <c r="A52" s="1"/>
      <c r="C52" s="7" t="s">
        <v>33</v>
      </c>
      <c r="E52" s="6">
        <v>36480110</v>
      </c>
      <c r="G52" s="6"/>
      <c r="I52" s="10">
        <v>-13150500</v>
      </c>
      <c r="K52" s="10">
        <f t="shared" si="2"/>
        <v>23329610</v>
      </c>
      <c r="L52" s="10"/>
    </row>
    <row r="53" spans="1:12" x14ac:dyDescent="0.2">
      <c r="A53" s="1"/>
      <c r="C53" s="8" t="s">
        <v>65</v>
      </c>
      <c r="E53" s="6">
        <v>-9857129</v>
      </c>
      <c r="G53" s="6"/>
      <c r="I53" s="10">
        <v>13150500</v>
      </c>
      <c r="K53" s="10">
        <f t="shared" si="2"/>
        <v>3293371</v>
      </c>
      <c r="L53" s="10"/>
    </row>
    <row r="54" spans="1:12" x14ac:dyDescent="0.2">
      <c r="A54" s="1"/>
      <c r="C54" s="7" t="s">
        <v>34</v>
      </c>
      <c r="E54" s="6">
        <v>84310805</v>
      </c>
      <c r="G54" s="6"/>
      <c r="I54" s="10">
        <v>-16265300</v>
      </c>
      <c r="K54" s="10">
        <f t="shared" si="2"/>
        <v>68045505</v>
      </c>
      <c r="L54" s="10"/>
    </row>
    <row r="55" spans="1:12" x14ac:dyDescent="0.2">
      <c r="A55" s="1"/>
      <c r="C55" s="8" t="s">
        <v>66</v>
      </c>
      <c r="E55" s="6">
        <v>-12487939</v>
      </c>
      <c r="G55" s="6"/>
      <c r="I55" s="10">
        <v>16265300</v>
      </c>
      <c r="K55" s="10">
        <f t="shared" si="2"/>
        <v>3777361</v>
      </c>
      <c r="L55" s="10"/>
    </row>
    <row r="56" spans="1:12" x14ac:dyDescent="0.2">
      <c r="A56" s="1"/>
      <c r="C56" s="7" t="s">
        <v>35</v>
      </c>
      <c r="E56" s="6">
        <v>135726909</v>
      </c>
      <c r="G56" s="6"/>
      <c r="I56" s="10"/>
      <c r="K56" s="10">
        <f t="shared" si="2"/>
        <v>135726909</v>
      </c>
      <c r="L56" s="10"/>
    </row>
    <row r="57" spans="1:12" x14ac:dyDescent="0.2">
      <c r="A57" s="1"/>
      <c r="C57" s="8" t="s">
        <v>67</v>
      </c>
      <c r="E57" s="6">
        <v>17667770</v>
      </c>
      <c r="G57" s="6"/>
      <c r="I57" s="10"/>
      <c r="K57" s="10">
        <f t="shared" si="2"/>
        <v>17667770</v>
      </c>
      <c r="L57" s="10"/>
    </row>
    <row r="58" spans="1:12" x14ac:dyDescent="0.2">
      <c r="A58" s="1"/>
      <c r="C58" s="8" t="s">
        <v>75</v>
      </c>
      <c r="E58" s="6">
        <v>90641330</v>
      </c>
      <c r="G58" s="6"/>
      <c r="I58" s="10"/>
      <c r="K58" s="10">
        <f t="shared" si="2"/>
        <v>90641330</v>
      </c>
      <c r="L58" s="10"/>
    </row>
    <row r="59" spans="1:12" x14ac:dyDescent="0.2">
      <c r="A59" s="1"/>
      <c r="C59" s="8" t="s">
        <v>68</v>
      </c>
      <c r="E59" s="6">
        <v>51781076</v>
      </c>
      <c r="G59" s="6"/>
      <c r="I59" s="10">
        <v>-18215966</v>
      </c>
      <c r="K59" s="10">
        <f t="shared" si="2"/>
        <v>33565110</v>
      </c>
      <c r="L59" s="10"/>
    </row>
    <row r="60" spans="1:12" x14ac:dyDescent="0.2">
      <c r="A60" s="1"/>
      <c r="C60" s="8" t="s">
        <v>76</v>
      </c>
      <c r="E60" s="6">
        <v>25449556</v>
      </c>
      <c r="G60" s="6"/>
      <c r="I60" s="10"/>
      <c r="K60" s="10">
        <f t="shared" si="2"/>
        <v>25449556</v>
      </c>
      <c r="L60" s="10"/>
    </row>
    <row r="61" spans="1:12" x14ac:dyDescent="0.2">
      <c r="A61" s="1"/>
      <c r="C61" s="8" t="s">
        <v>69</v>
      </c>
      <c r="E61" s="6">
        <v>3036129</v>
      </c>
      <c r="G61" s="6"/>
      <c r="I61" s="33"/>
      <c r="K61" s="33">
        <f t="shared" si="2"/>
        <v>3036129</v>
      </c>
      <c r="L61" s="10"/>
    </row>
    <row r="62" spans="1:12" x14ac:dyDescent="0.2">
      <c r="A62" s="1"/>
      <c r="E62" s="9"/>
      <c r="G62" s="9"/>
    </row>
    <row r="63" spans="1:12" x14ac:dyDescent="0.2">
      <c r="A63" s="1"/>
      <c r="C63" s="34" t="s">
        <v>9</v>
      </c>
      <c r="E63" s="4">
        <f>+SUBTOTAL(9,E50:E62)</f>
        <v>477748996</v>
      </c>
      <c r="G63" s="4">
        <f>+SUBTOTAL(9,G50:G62)</f>
        <v>0</v>
      </c>
      <c r="I63" s="4">
        <f>+SUBTOTAL(9,I50:I62)</f>
        <v>-18215966</v>
      </c>
      <c r="K63" s="4">
        <f>+SUBTOTAL(9,K50:K62)</f>
        <v>459533030</v>
      </c>
    </row>
    <row r="64" spans="1:12" x14ac:dyDescent="0.2">
      <c r="A64" s="1"/>
      <c r="C64" s="34"/>
      <c r="E64" s="4"/>
      <c r="G64" s="4"/>
    </row>
    <row r="66" spans="1:12" x14ac:dyDescent="0.2">
      <c r="A66" s="1">
        <v>312.10000000000002</v>
      </c>
      <c r="C66" s="2" t="s">
        <v>47</v>
      </c>
      <c r="E66" s="4"/>
      <c r="G66" s="4"/>
    </row>
    <row r="67" spans="1:12" x14ac:dyDescent="0.2">
      <c r="A67" s="35"/>
      <c r="B67" s="36"/>
      <c r="C67" s="37" t="s">
        <v>62</v>
      </c>
      <c r="D67" s="38"/>
      <c r="E67" s="13">
        <v>231546</v>
      </c>
      <c r="F67" s="38"/>
      <c r="G67" s="13"/>
      <c r="H67" s="38"/>
      <c r="I67" s="10"/>
      <c r="K67" s="10">
        <f t="shared" ref="K67:K70" si="3">SUM(E67:J67)</f>
        <v>231546</v>
      </c>
      <c r="L67" s="10"/>
    </row>
    <row r="68" spans="1:12" x14ac:dyDescent="0.2">
      <c r="A68" s="35"/>
      <c r="B68" s="36"/>
      <c r="C68" s="8" t="s">
        <v>63</v>
      </c>
      <c r="D68" s="38"/>
      <c r="E68" s="13">
        <v>635948</v>
      </c>
      <c r="F68" s="38"/>
      <c r="G68" s="13"/>
      <c r="H68" s="38"/>
      <c r="I68" s="10"/>
      <c r="K68" s="10">
        <f t="shared" si="3"/>
        <v>635948</v>
      </c>
      <c r="L68" s="10"/>
    </row>
    <row r="69" spans="1:12" x14ac:dyDescent="0.2">
      <c r="A69" s="35"/>
      <c r="B69" s="36"/>
      <c r="C69" s="8" t="s">
        <v>77</v>
      </c>
      <c r="D69" s="38"/>
      <c r="E69" s="13">
        <v>1858074</v>
      </c>
      <c r="F69" s="38"/>
      <c r="G69" s="13"/>
      <c r="H69" s="38"/>
      <c r="I69" s="10"/>
      <c r="K69" s="10">
        <f t="shared" si="3"/>
        <v>1858074</v>
      </c>
      <c r="L69" s="10"/>
    </row>
    <row r="70" spans="1:12" x14ac:dyDescent="0.2">
      <c r="A70" s="1"/>
      <c r="C70" s="8" t="s">
        <v>78</v>
      </c>
      <c r="E70" s="11">
        <v>614262</v>
      </c>
      <c r="G70" s="11"/>
      <c r="I70" s="33"/>
      <c r="K70" s="33">
        <f t="shared" si="3"/>
        <v>614262</v>
      </c>
      <c r="L70" s="10"/>
    </row>
    <row r="71" spans="1:12" x14ac:dyDescent="0.2">
      <c r="A71" s="1"/>
      <c r="C71" s="34"/>
      <c r="E71" s="4"/>
      <c r="G71" s="4"/>
    </row>
    <row r="72" spans="1:12" x14ac:dyDescent="0.2">
      <c r="A72" s="35"/>
      <c r="B72" s="36"/>
      <c r="C72" s="39" t="s">
        <v>48</v>
      </c>
      <c r="D72" s="38"/>
      <c r="E72" s="12">
        <f>+SUBTOTAL(9,E67:E71)</f>
        <v>3339830</v>
      </c>
      <c r="F72" s="38"/>
      <c r="G72" s="12">
        <f>+SUBTOTAL(9,G67:G71)</f>
        <v>0</v>
      </c>
      <c r="H72" s="38"/>
      <c r="I72" s="12">
        <f>+SUBTOTAL(9,I67:I71)</f>
        <v>0</v>
      </c>
      <c r="J72" s="38"/>
      <c r="K72" s="12">
        <f>+SUBTOTAL(9,K67:K71)</f>
        <v>3339830</v>
      </c>
      <c r="L72" s="38"/>
    </row>
    <row r="73" spans="1:12" x14ac:dyDescent="0.2">
      <c r="A73" s="1"/>
      <c r="C73" s="34"/>
      <c r="E73" s="12"/>
      <c r="G73" s="12"/>
    </row>
    <row r="74" spans="1:12" s="38" customFormat="1" x14ac:dyDescent="0.2">
      <c r="A74" s="1">
        <v>312.2</v>
      </c>
      <c r="B74" s="14"/>
      <c r="C74" s="2" t="s">
        <v>57</v>
      </c>
      <c r="D74" s="2"/>
      <c r="E74" s="4"/>
      <c r="F74" s="2"/>
      <c r="G74" s="4"/>
      <c r="H74" s="2"/>
      <c r="I74" s="2"/>
      <c r="J74" s="2"/>
      <c r="K74" s="2"/>
      <c r="L74" s="2"/>
    </row>
    <row r="75" spans="1:12" s="38" customFormat="1" x14ac:dyDescent="0.2">
      <c r="A75" s="1"/>
      <c r="B75" s="14"/>
      <c r="C75" s="7" t="s">
        <v>27</v>
      </c>
      <c r="D75" s="2"/>
      <c r="E75" s="6">
        <v>87689</v>
      </c>
      <c r="F75" s="2"/>
      <c r="G75" s="6">
        <v>-87689</v>
      </c>
      <c r="H75" s="2"/>
      <c r="I75" s="10"/>
      <c r="J75" s="2"/>
      <c r="K75" s="10">
        <f t="shared" ref="K75:K83" si="4">SUM(E75:J75)</f>
        <v>0</v>
      </c>
      <c r="L75" s="10"/>
    </row>
    <row r="76" spans="1:12" s="38" customFormat="1" x14ac:dyDescent="0.2">
      <c r="A76" s="1"/>
      <c r="B76" s="14"/>
      <c r="C76" s="7" t="s">
        <v>28</v>
      </c>
      <c r="D76" s="2"/>
      <c r="E76" s="6">
        <v>15455</v>
      </c>
      <c r="F76" s="2"/>
      <c r="G76" s="6">
        <v>-15455</v>
      </c>
      <c r="H76" s="2"/>
      <c r="I76" s="10"/>
      <c r="J76" s="2"/>
      <c r="K76" s="10">
        <f t="shared" si="4"/>
        <v>0</v>
      </c>
      <c r="L76" s="10"/>
    </row>
    <row r="77" spans="1:12" x14ac:dyDescent="0.2">
      <c r="A77" s="1"/>
      <c r="C77" s="7" t="s">
        <v>29</v>
      </c>
      <c r="E77" s="6">
        <v>72311</v>
      </c>
      <c r="G77" s="6">
        <v>-72311</v>
      </c>
      <c r="I77" s="10"/>
      <c r="K77" s="10">
        <f t="shared" si="4"/>
        <v>0</v>
      </c>
      <c r="L77" s="10"/>
    </row>
    <row r="78" spans="1:12" x14ac:dyDescent="0.2">
      <c r="A78" s="1"/>
      <c r="C78" s="8" t="s">
        <v>61</v>
      </c>
      <c r="E78" s="6">
        <v>2140822</v>
      </c>
      <c r="G78" s="6">
        <v>-2140822</v>
      </c>
      <c r="I78" s="10"/>
      <c r="K78" s="10">
        <f t="shared" si="4"/>
        <v>0</v>
      </c>
      <c r="L78" s="10"/>
    </row>
    <row r="79" spans="1:12" s="38" customFormat="1" x14ac:dyDescent="0.2">
      <c r="A79" s="1"/>
      <c r="B79" s="14"/>
      <c r="C79" s="8" t="s">
        <v>70</v>
      </c>
      <c r="D79" s="2"/>
      <c r="E79" s="6">
        <v>1281486</v>
      </c>
      <c r="F79" s="2"/>
      <c r="G79" s="6">
        <v>-1281486</v>
      </c>
      <c r="H79" s="2"/>
      <c r="I79" s="10"/>
      <c r="J79" s="2"/>
      <c r="K79" s="10">
        <f t="shared" si="4"/>
        <v>0</v>
      </c>
      <c r="L79" s="10"/>
    </row>
    <row r="80" spans="1:12" x14ac:dyDescent="0.2">
      <c r="A80" s="1"/>
      <c r="C80" s="7" t="s">
        <v>30</v>
      </c>
      <c r="E80" s="6">
        <v>1925863</v>
      </c>
      <c r="G80" s="6">
        <v>-1925863</v>
      </c>
      <c r="I80" s="10"/>
      <c r="K80" s="10">
        <f t="shared" si="4"/>
        <v>0</v>
      </c>
      <c r="L80" s="10"/>
    </row>
    <row r="81" spans="1:12" x14ac:dyDescent="0.2">
      <c r="A81" s="1"/>
      <c r="C81" s="8" t="s">
        <v>71</v>
      </c>
      <c r="E81" s="6">
        <v>2247689</v>
      </c>
      <c r="G81" s="6">
        <v>-2247689</v>
      </c>
      <c r="I81" s="10"/>
      <c r="K81" s="10">
        <f t="shared" si="4"/>
        <v>0</v>
      </c>
      <c r="L81" s="10"/>
    </row>
    <row r="82" spans="1:12" x14ac:dyDescent="0.2">
      <c r="A82" s="1"/>
      <c r="C82" s="7" t="s">
        <v>31</v>
      </c>
      <c r="E82" s="6">
        <v>-20674874</v>
      </c>
      <c r="G82" s="6">
        <v>20674874</v>
      </c>
      <c r="I82" s="10"/>
      <c r="K82" s="10">
        <f t="shared" si="4"/>
        <v>0</v>
      </c>
      <c r="L82" s="10"/>
    </row>
    <row r="83" spans="1:12" x14ac:dyDescent="0.2">
      <c r="A83" s="1"/>
      <c r="C83" s="8" t="s">
        <v>72</v>
      </c>
      <c r="E83" s="11">
        <v>1933912</v>
      </c>
      <c r="G83" s="11">
        <v>-1933912</v>
      </c>
      <c r="I83" s="33"/>
      <c r="K83" s="33">
        <f t="shared" si="4"/>
        <v>0</v>
      </c>
      <c r="L83" s="10"/>
    </row>
    <row r="84" spans="1:12" x14ac:dyDescent="0.2">
      <c r="A84" s="1"/>
      <c r="C84" s="34"/>
      <c r="E84" s="4"/>
      <c r="G84" s="4"/>
    </row>
    <row r="85" spans="1:12" x14ac:dyDescent="0.2">
      <c r="A85" s="1"/>
      <c r="C85" s="34" t="s">
        <v>58</v>
      </c>
      <c r="E85" s="4">
        <f>+SUBTOTAL(9,E75:E84)</f>
        <v>-10969647</v>
      </c>
      <c r="G85" s="4">
        <f>+SUBTOTAL(9,G75:G84)</f>
        <v>10969647</v>
      </c>
      <c r="I85" s="4">
        <f>+SUBTOTAL(9,I75:I84)</f>
        <v>0</v>
      </c>
      <c r="K85" s="4">
        <f>+SUBTOTAL(9,K75:K84)</f>
        <v>0</v>
      </c>
    </row>
    <row r="86" spans="1:12" x14ac:dyDescent="0.2">
      <c r="A86" s="1"/>
      <c r="C86" s="34"/>
      <c r="E86" s="4"/>
      <c r="G86" s="4"/>
    </row>
    <row r="87" spans="1:12" x14ac:dyDescent="0.2">
      <c r="A87" s="1">
        <v>314</v>
      </c>
      <c r="C87" s="2" t="s">
        <v>10</v>
      </c>
      <c r="E87" s="4"/>
      <c r="G87" s="4"/>
    </row>
    <row r="88" spans="1:12" x14ac:dyDescent="0.2">
      <c r="A88" s="1"/>
      <c r="C88" s="7" t="s">
        <v>23</v>
      </c>
      <c r="E88" s="6">
        <v>11394423</v>
      </c>
      <c r="G88" s="6"/>
      <c r="I88" s="10"/>
      <c r="K88" s="10">
        <f t="shared" ref="K88:K93" si="5">SUM(E88:J88)</f>
        <v>11394423</v>
      </c>
      <c r="L88" s="10"/>
    </row>
    <row r="89" spans="1:12" x14ac:dyDescent="0.2">
      <c r="A89" s="1"/>
      <c r="C89" s="7" t="s">
        <v>24</v>
      </c>
      <c r="E89" s="6">
        <v>12265240</v>
      </c>
      <c r="G89" s="6"/>
      <c r="I89" s="10"/>
      <c r="K89" s="10">
        <f t="shared" si="5"/>
        <v>12265240</v>
      </c>
      <c r="L89" s="10"/>
    </row>
    <row r="90" spans="1:12" x14ac:dyDescent="0.2">
      <c r="A90" s="1"/>
      <c r="C90" s="7" t="s">
        <v>25</v>
      </c>
      <c r="E90" s="6">
        <v>20843142</v>
      </c>
      <c r="G90" s="6"/>
      <c r="I90" s="10"/>
      <c r="K90" s="10">
        <f t="shared" si="5"/>
        <v>20843142</v>
      </c>
      <c r="L90" s="10"/>
    </row>
    <row r="91" spans="1:12" x14ac:dyDescent="0.2">
      <c r="A91" s="1"/>
      <c r="B91" s="20"/>
      <c r="C91" s="7" t="s">
        <v>26</v>
      </c>
      <c r="D91" s="5"/>
      <c r="E91" s="6">
        <v>24696491</v>
      </c>
      <c r="F91" s="5"/>
      <c r="G91" s="6"/>
      <c r="H91" s="5"/>
      <c r="I91" s="10"/>
      <c r="K91" s="10">
        <f t="shared" si="5"/>
        <v>24696491</v>
      </c>
      <c r="L91" s="10"/>
    </row>
    <row r="92" spans="1:12" x14ac:dyDescent="0.2">
      <c r="A92" s="1"/>
      <c r="C92" s="8" t="s">
        <v>73</v>
      </c>
      <c r="D92" s="5"/>
      <c r="E92" s="6">
        <v>30778475</v>
      </c>
      <c r="F92" s="5"/>
      <c r="G92" s="6"/>
      <c r="H92" s="5"/>
      <c r="I92" s="10"/>
      <c r="K92" s="10">
        <f t="shared" si="5"/>
        <v>30778475</v>
      </c>
      <c r="L92" s="10"/>
    </row>
    <row r="93" spans="1:12" x14ac:dyDescent="0.2">
      <c r="A93" s="1"/>
      <c r="C93" s="8" t="s">
        <v>74</v>
      </c>
      <c r="E93" s="6">
        <v>4789217</v>
      </c>
      <c r="G93" s="6"/>
      <c r="I93" s="33"/>
      <c r="K93" s="33">
        <f t="shared" si="5"/>
        <v>4789217</v>
      </c>
      <c r="L93" s="10"/>
    </row>
    <row r="94" spans="1:12" x14ac:dyDescent="0.2">
      <c r="A94" s="1"/>
      <c r="E94" s="9"/>
      <c r="G94" s="9"/>
    </row>
    <row r="95" spans="1:12" x14ac:dyDescent="0.2">
      <c r="A95" s="1"/>
      <c r="C95" s="34" t="s">
        <v>11</v>
      </c>
      <c r="E95" s="4">
        <f>+SUBTOTAL(9,E88:E94)</f>
        <v>104766988</v>
      </c>
      <c r="G95" s="4">
        <f>+SUBTOTAL(9,G88:G94)</f>
        <v>0</v>
      </c>
      <c r="I95" s="4">
        <f>+SUBTOTAL(9,I88:I94)</f>
        <v>0</v>
      </c>
      <c r="K95" s="4">
        <f>+SUBTOTAL(9,K88:K94)</f>
        <v>104766988</v>
      </c>
    </row>
    <row r="96" spans="1:12" x14ac:dyDescent="0.2">
      <c r="A96" s="1"/>
      <c r="C96" s="34"/>
      <c r="E96" s="4"/>
      <c r="G96" s="4"/>
    </row>
    <row r="97" spans="1:12" x14ac:dyDescent="0.2">
      <c r="A97" s="1">
        <v>314.10000000000002</v>
      </c>
      <c r="C97" s="2" t="s">
        <v>49</v>
      </c>
      <c r="E97" s="4"/>
      <c r="G97" s="4"/>
    </row>
    <row r="98" spans="1:12" x14ac:dyDescent="0.2">
      <c r="A98" s="1"/>
      <c r="C98" s="7" t="s">
        <v>17</v>
      </c>
      <c r="E98" s="6">
        <v>7068</v>
      </c>
      <c r="G98" s="6">
        <v>-7068</v>
      </c>
      <c r="I98" s="10"/>
      <c r="K98" s="10">
        <f t="shared" ref="K98:K103" si="6">SUM(E98:J98)</f>
        <v>0</v>
      </c>
      <c r="L98" s="10"/>
    </row>
    <row r="99" spans="1:12" x14ac:dyDescent="0.2">
      <c r="A99" s="1"/>
      <c r="C99" s="7" t="s">
        <v>18</v>
      </c>
      <c r="E99" s="6">
        <v>547</v>
      </c>
      <c r="G99" s="6">
        <v>-547</v>
      </c>
      <c r="I99" s="10"/>
      <c r="K99" s="10">
        <f t="shared" si="6"/>
        <v>0</v>
      </c>
      <c r="L99" s="10"/>
    </row>
    <row r="100" spans="1:12" x14ac:dyDescent="0.2">
      <c r="A100" s="1"/>
      <c r="C100" s="7" t="s">
        <v>19</v>
      </c>
      <c r="E100" s="6">
        <v>32812</v>
      </c>
      <c r="G100" s="6">
        <v>-32812</v>
      </c>
      <c r="I100" s="10"/>
      <c r="K100" s="10">
        <f t="shared" si="6"/>
        <v>0</v>
      </c>
      <c r="L100" s="10"/>
    </row>
    <row r="101" spans="1:12" x14ac:dyDescent="0.2">
      <c r="A101" s="1"/>
      <c r="C101" s="7" t="s">
        <v>20</v>
      </c>
      <c r="E101" s="6">
        <v>361959</v>
      </c>
      <c r="G101" s="6">
        <v>-361959</v>
      </c>
      <c r="I101" s="10"/>
      <c r="K101" s="10">
        <f t="shared" si="6"/>
        <v>0</v>
      </c>
      <c r="L101" s="10"/>
    </row>
    <row r="102" spans="1:12" x14ac:dyDescent="0.2">
      <c r="A102" s="35"/>
      <c r="B102" s="36"/>
      <c r="C102" s="40" t="s">
        <v>21</v>
      </c>
      <c r="D102" s="38"/>
      <c r="E102" s="13">
        <v>625492</v>
      </c>
      <c r="F102" s="38"/>
      <c r="G102" s="13">
        <v>-625492</v>
      </c>
      <c r="H102" s="38"/>
      <c r="I102" s="10"/>
      <c r="K102" s="10">
        <f t="shared" si="6"/>
        <v>0</v>
      </c>
      <c r="L102" s="10"/>
    </row>
    <row r="103" spans="1:12" x14ac:dyDescent="0.2">
      <c r="A103" s="1"/>
      <c r="C103" s="7" t="s">
        <v>22</v>
      </c>
      <c r="E103" s="11">
        <v>-950801</v>
      </c>
      <c r="G103" s="11">
        <v>950801</v>
      </c>
      <c r="I103" s="33"/>
      <c r="K103" s="33">
        <f t="shared" si="6"/>
        <v>0</v>
      </c>
      <c r="L103" s="10"/>
    </row>
    <row r="104" spans="1:12" x14ac:dyDescent="0.2">
      <c r="A104" s="1"/>
      <c r="C104" s="34"/>
      <c r="E104" s="4"/>
      <c r="G104" s="4"/>
    </row>
    <row r="105" spans="1:12" x14ac:dyDescent="0.2">
      <c r="A105" s="1"/>
      <c r="C105" s="34" t="s">
        <v>50</v>
      </c>
      <c r="E105" s="4">
        <f>+SUBTOTAL(9,E98:E104)</f>
        <v>77077</v>
      </c>
      <c r="G105" s="4">
        <f>+SUBTOTAL(9,G98:G104)</f>
        <v>-77077</v>
      </c>
      <c r="I105" s="4">
        <f>+SUBTOTAL(9,I98:I104)</f>
        <v>0</v>
      </c>
      <c r="K105" s="4">
        <f>+SUBTOTAL(9,K98:K104)</f>
        <v>0</v>
      </c>
    </row>
    <row r="106" spans="1:12" x14ac:dyDescent="0.2">
      <c r="A106" s="1"/>
      <c r="E106" s="4"/>
      <c r="G106" s="4"/>
    </row>
    <row r="107" spans="1:12" x14ac:dyDescent="0.2">
      <c r="A107" s="1">
        <v>315</v>
      </c>
      <c r="C107" s="2" t="s">
        <v>12</v>
      </c>
      <c r="E107" s="4"/>
      <c r="G107" s="4"/>
    </row>
    <row r="108" spans="1:12" x14ac:dyDescent="0.2">
      <c r="A108" s="1"/>
      <c r="C108" s="7" t="s">
        <v>23</v>
      </c>
      <c r="E108" s="6">
        <v>11394586</v>
      </c>
      <c r="G108" s="6"/>
      <c r="I108" s="10">
        <v>332437</v>
      </c>
      <c r="K108" s="10">
        <f t="shared" ref="K108:K118" si="7">SUM(E108:J108)</f>
        <v>11727023</v>
      </c>
      <c r="L108" s="10"/>
    </row>
    <row r="109" spans="1:12" s="38" customFormat="1" x14ac:dyDescent="0.2">
      <c r="A109" s="1"/>
      <c r="B109" s="14"/>
      <c r="C109" s="8" t="s">
        <v>64</v>
      </c>
      <c r="D109" s="2"/>
      <c r="E109" s="6">
        <v>552799</v>
      </c>
      <c r="F109" s="2"/>
      <c r="G109" s="6"/>
      <c r="H109" s="2"/>
      <c r="I109" s="10">
        <v>-332437</v>
      </c>
      <c r="J109" s="2"/>
      <c r="K109" s="10">
        <f t="shared" si="7"/>
        <v>220362</v>
      </c>
      <c r="L109" s="10"/>
    </row>
    <row r="110" spans="1:12" x14ac:dyDescent="0.2">
      <c r="A110" s="1"/>
      <c r="C110" s="7" t="s">
        <v>24</v>
      </c>
      <c r="E110" s="6">
        <v>6468006</v>
      </c>
      <c r="G110" s="6"/>
      <c r="I110" s="10"/>
      <c r="K110" s="10">
        <f t="shared" si="7"/>
        <v>6468006</v>
      </c>
      <c r="L110" s="10"/>
    </row>
    <row r="111" spans="1:12" x14ac:dyDescent="0.2">
      <c r="A111" s="1"/>
      <c r="C111" s="8" t="s">
        <v>65</v>
      </c>
      <c r="E111" s="6">
        <v>765601</v>
      </c>
      <c r="G111" s="6"/>
      <c r="I111" s="10"/>
      <c r="K111" s="10">
        <f t="shared" si="7"/>
        <v>765601</v>
      </c>
      <c r="L111" s="10"/>
    </row>
    <row r="112" spans="1:12" x14ac:dyDescent="0.2">
      <c r="A112" s="1"/>
      <c r="C112" s="7" t="s">
        <v>25</v>
      </c>
      <c r="E112" s="6">
        <v>13984708</v>
      </c>
      <c r="G112" s="6"/>
      <c r="I112" s="10"/>
      <c r="K112" s="10">
        <f t="shared" si="7"/>
        <v>13984708</v>
      </c>
      <c r="L112" s="10"/>
    </row>
    <row r="113" spans="1:12" x14ac:dyDescent="0.2">
      <c r="A113" s="1"/>
      <c r="C113" s="8" t="s">
        <v>66</v>
      </c>
      <c r="E113" s="6">
        <v>1349963</v>
      </c>
      <c r="G113" s="6"/>
      <c r="I113" s="10"/>
      <c r="K113" s="10">
        <f t="shared" si="7"/>
        <v>1349963</v>
      </c>
      <c r="L113" s="10"/>
    </row>
    <row r="114" spans="1:12" x14ac:dyDescent="0.2">
      <c r="A114" s="1"/>
      <c r="C114" s="7" t="s">
        <v>26</v>
      </c>
      <c r="E114" s="6">
        <v>18728455</v>
      </c>
      <c r="G114" s="6"/>
      <c r="I114" s="10"/>
      <c r="K114" s="10">
        <f t="shared" si="7"/>
        <v>18728455</v>
      </c>
      <c r="L114" s="10"/>
    </row>
    <row r="115" spans="1:12" x14ac:dyDescent="0.2">
      <c r="A115" s="1"/>
      <c r="C115" s="8" t="s">
        <v>67</v>
      </c>
      <c r="E115" s="6">
        <v>564201</v>
      </c>
      <c r="G115" s="6"/>
      <c r="I115" s="10"/>
      <c r="K115" s="10">
        <f t="shared" si="7"/>
        <v>564201</v>
      </c>
      <c r="L115" s="10"/>
    </row>
    <row r="116" spans="1:12" x14ac:dyDescent="0.2">
      <c r="A116" s="1"/>
      <c r="C116" s="8" t="s">
        <v>73</v>
      </c>
      <c r="E116" s="6">
        <v>30167182</v>
      </c>
      <c r="G116" s="6"/>
      <c r="I116" s="10"/>
      <c r="K116" s="10">
        <f t="shared" si="7"/>
        <v>30167182</v>
      </c>
      <c r="L116" s="10"/>
    </row>
    <row r="117" spans="1:12" x14ac:dyDescent="0.2">
      <c r="A117" s="1"/>
      <c r="C117" s="8" t="s">
        <v>68</v>
      </c>
      <c r="E117" s="6">
        <v>2395614</v>
      </c>
      <c r="G117" s="6"/>
      <c r="I117" s="10"/>
      <c r="K117" s="10">
        <f t="shared" si="7"/>
        <v>2395614</v>
      </c>
      <c r="L117" s="10"/>
    </row>
    <row r="118" spans="1:12" x14ac:dyDescent="0.2">
      <c r="A118" s="1"/>
      <c r="C118" s="8" t="s">
        <v>79</v>
      </c>
      <c r="E118" s="6">
        <v>1552448</v>
      </c>
      <c r="G118" s="6"/>
      <c r="I118" s="33"/>
      <c r="K118" s="33">
        <f t="shared" si="7"/>
        <v>1552448</v>
      </c>
      <c r="L118" s="10"/>
    </row>
    <row r="119" spans="1:12" x14ac:dyDescent="0.2">
      <c r="A119" s="1"/>
      <c r="E119" s="9"/>
      <c r="G119" s="9"/>
    </row>
    <row r="120" spans="1:12" x14ac:dyDescent="0.2">
      <c r="A120" s="1"/>
      <c r="C120" s="34" t="s">
        <v>13</v>
      </c>
      <c r="E120" s="4">
        <f>+SUBTOTAL(9,E108:E119)</f>
        <v>87923563</v>
      </c>
      <c r="G120" s="4">
        <f>+SUBTOTAL(9,G108:G119)</f>
        <v>0</v>
      </c>
      <c r="I120" s="4">
        <f>+SUBTOTAL(9,I108:I119)</f>
        <v>0</v>
      </c>
      <c r="K120" s="4">
        <f>+SUBTOTAL(9,K108:K119)</f>
        <v>87923563</v>
      </c>
    </row>
    <row r="121" spans="1:12" x14ac:dyDescent="0.2">
      <c r="A121" s="1"/>
      <c r="C121" s="34"/>
      <c r="E121" s="4"/>
      <c r="G121" s="4"/>
    </row>
    <row r="122" spans="1:12" x14ac:dyDescent="0.2">
      <c r="A122" s="1">
        <v>315.10000000000002</v>
      </c>
      <c r="C122" s="2" t="s">
        <v>51</v>
      </c>
      <c r="E122" s="4"/>
      <c r="G122" s="4"/>
    </row>
    <row r="123" spans="1:12" x14ac:dyDescent="0.2">
      <c r="A123" s="1"/>
      <c r="C123" s="7" t="s">
        <v>17</v>
      </c>
      <c r="E123" s="6">
        <v>452527</v>
      </c>
      <c r="G123" s="6">
        <v>-452527</v>
      </c>
      <c r="I123" s="10"/>
      <c r="K123" s="10">
        <f t="shared" ref="K123:K131" si="8">SUM(E123:J123)</f>
        <v>0</v>
      </c>
      <c r="L123" s="10"/>
    </row>
    <row r="124" spans="1:12" x14ac:dyDescent="0.2">
      <c r="A124" s="1"/>
      <c r="C124" s="7" t="s">
        <v>18</v>
      </c>
      <c r="E124" s="6">
        <v>13527</v>
      </c>
      <c r="G124" s="6">
        <v>-13527</v>
      </c>
      <c r="I124" s="10"/>
      <c r="K124" s="10">
        <f t="shared" si="8"/>
        <v>0</v>
      </c>
      <c r="L124" s="10"/>
    </row>
    <row r="125" spans="1:12" x14ac:dyDescent="0.2">
      <c r="A125" s="1"/>
      <c r="C125" s="7" t="s">
        <v>19</v>
      </c>
      <c r="E125" s="6">
        <v>56033</v>
      </c>
      <c r="G125" s="6">
        <v>-56033</v>
      </c>
      <c r="I125" s="10"/>
      <c r="K125" s="10">
        <f t="shared" si="8"/>
        <v>0</v>
      </c>
      <c r="L125" s="10"/>
    </row>
    <row r="126" spans="1:12" x14ac:dyDescent="0.2">
      <c r="A126" s="1"/>
      <c r="C126" s="7" t="s">
        <v>20</v>
      </c>
      <c r="E126" s="6">
        <v>618589</v>
      </c>
      <c r="G126" s="6">
        <v>-618589</v>
      </c>
      <c r="I126" s="10"/>
      <c r="K126" s="10">
        <f t="shared" si="8"/>
        <v>0</v>
      </c>
      <c r="L126" s="10"/>
    </row>
    <row r="127" spans="1:12" x14ac:dyDescent="0.2">
      <c r="A127" s="1"/>
      <c r="C127" s="8" t="s">
        <v>70</v>
      </c>
      <c r="E127" s="6">
        <v>112735</v>
      </c>
      <c r="G127" s="6">
        <v>-112735</v>
      </c>
      <c r="I127" s="10"/>
      <c r="K127" s="10">
        <f t="shared" si="8"/>
        <v>0</v>
      </c>
      <c r="L127" s="10"/>
    </row>
    <row r="128" spans="1:12" x14ac:dyDescent="0.2">
      <c r="A128" s="1"/>
      <c r="C128" s="7" t="s">
        <v>21</v>
      </c>
      <c r="E128" s="6">
        <v>-1576281</v>
      </c>
      <c r="G128" s="6">
        <v>1576281</v>
      </c>
      <c r="I128" s="10"/>
      <c r="K128" s="10">
        <f t="shared" si="8"/>
        <v>0</v>
      </c>
      <c r="L128" s="10"/>
    </row>
    <row r="129" spans="1:12" x14ac:dyDescent="0.2">
      <c r="A129" s="1"/>
      <c r="C129" s="8" t="s">
        <v>71</v>
      </c>
      <c r="E129" s="6">
        <v>188197</v>
      </c>
      <c r="G129" s="6">
        <v>-188197</v>
      </c>
      <c r="I129" s="10"/>
      <c r="K129" s="10">
        <f t="shared" si="8"/>
        <v>0</v>
      </c>
      <c r="L129" s="10"/>
    </row>
    <row r="130" spans="1:12" x14ac:dyDescent="0.2">
      <c r="A130" s="1"/>
      <c r="C130" s="7" t="s">
        <v>22</v>
      </c>
      <c r="E130" s="6">
        <v>-1203144</v>
      </c>
      <c r="G130" s="6">
        <v>1203144</v>
      </c>
      <c r="I130" s="10"/>
      <c r="K130" s="10">
        <f t="shared" si="8"/>
        <v>0</v>
      </c>
      <c r="L130" s="10"/>
    </row>
    <row r="131" spans="1:12" x14ac:dyDescent="0.2">
      <c r="A131" s="1"/>
      <c r="C131" s="8" t="s">
        <v>72</v>
      </c>
      <c r="E131" s="11">
        <v>163225</v>
      </c>
      <c r="G131" s="11">
        <v>-163225</v>
      </c>
      <c r="I131" s="33"/>
      <c r="K131" s="33">
        <f t="shared" si="8"/>
        <v>0</v>
      </c>
      <c r="L131" s="10"/>
    </row>
    <row r="132" spans="1:12" x14ac:dyDescent="0.2">
      <c r="A132" s="1"/>
      <c r="C132" s="34"/>
      <c r="E132" s="4"/>
      <c r="G132" s="4"/>
    </row>
    <row r="133" spans="1:12" x14ac:dyDescent="0.2">
      <c r="A133" s="1"/>
      <c r="C133" s="34" t="s">
        <v>52</v>
      </c>
      <c r="E133" s="4">
        <f>+SUBTOTAL(9,E123:E132)</f>
        <v>-1174592</v>
      </c>
      <c r="G133" s="4">
        <f>+SUBTOTAL(9,G123:G132)</f>
        <v>1174592</v>
      </c>
      <c r="I133" s="4">
        <f>+SUBTOTAL(9,I123:I132)</f>
        <v>0</v>
      </c>
      <c r="K133" s="4">
        <f>+SUBTOTAL(9,K123:K132)</f>
        <v>0</v>
      </c>
    </row>
    <row r="134" spans="1:12" x14ac:dyDescent="0.2">
      <c r="A134" s="1"/>
      <c r="C134" s="34"/>
      <c r="E134" s="4"/>
      <c r="G134" s="4"/>
    </row>
    <row r="135" spans="1:12" x14ac:dyDescent="0.2">
      <c r="A135" s="1">
        <v>316</v>
      </c>
      <c r="B135" s="14" t="s">
        <v>0</v>
      </c>
      <c r="C135" s="2" t="s">
        <v>14</v>
      </c>
      <c r="E135" s="4"/>
      <c r="G135" s="4"/>
    </row>
    <row r="136" spans="1:12" x14ac:dyDescent="0.2">
      <c r="A136" s="1"/>
      <c r="C136" s="8" t="s">
        <v>46</v>
      </c>
      <c r="E136" s="6">
        <v>63737</v>
      </c>
      <c r="G136" s="6"/>
      <c r="I136" s="10"/>
      <c r="K136" s="10">
        <f t="shared" ref="K136:K143" si="9">SUM(E136:J136)</f>
        <v>63737</v>
      </c>
      <c r="L136" s="10"/>
    </row>
    <row r="137" spans="1:12" x14ac:dyDescent="0.2">
      <c r="A137" s="1"/>
      <c r="C137" s="7" t="s">
        <v>39</v>
      </c>
      <c r="E137" s="6">
        <v>560951</v>
      </c>
      <c r="G137" s="6"/>
      <c r="I137" s="10"/>
      <c r="K137" s="10">
        <f t="shared" si="9"/>
        <v>560951</v>
      </c>
      <c r="L137" s="10"/>
    </row>
    <row r="138" spans="1:12" x14ac:dyDescent="0.2">
      <c r="A138" s="1"/>
      <c r="C138" s="7" t="s">
        <v>40</v>
      </c>
      <c r="E138" s="6">
        <v>90413</v>
      </c>
      <c r="G138" s="6"/>
      <c r="I138" s="10"/>
      <c r="K138" s="10">
        <f t="shared" si="9"/>
        <v>90413</v>
      </c>
      <c r="L138" s="10"/>
    </row>
    <row r="139" spans="1:12" x14ac:dyDescent="0.2">
      <c r="A139" s="1"/>
      <c r="C139" s="7" t="s">
        <v>41</v>
      </c>
      <c r="E139" s="6">
        <v>334551</v>
      </c>
      <c r="G139" s="6"/>
      <c r="I139" s="10"/>
      <c r="K139" s="10">
        <f t="shared" si="9"/>
        <v>334551</v>
      </c>
      <c r="L139" s="10"/>
    </row>
    <row r="140" spans="1:12" x14ac:dyDescent="0.2">
      <c r="A140" s="1"/>
      <c r="C140" s="7" t="s">
        <v>42</v>
      </c>
      <c r="E140" s="6">
        <v>3651061</v>
      </c>
      <c r="G140" s="6"/>
      <c r="I140" s="10">
        <v>2996</v>
      </c>
      <c r="K140" s="10">
        <f t="shared" si="9"/>
        <v>3654057</v>
      </c>
      <c r="L140" s="10"/>
    </row>
    <row r="141" spans="1:12" x14ac:dyDescent="0.2">
      <c r="A141" s="1"/>
      <c r="C141" s="8" t="s">
        <v>67</v>
      </c>
      <c r="E141" s="6">
        <v>50097</v>
      </c>
      <c r="G141" s="6"/>
      <c r="I141" s="10">
        <v>-2996</v>
      </c>
      <c r="K141" s="10">
        <f t="shared" si="9"/>
        <v>47101</v>
      </c>
      <c r="L141" s="10"/>
    </row>
    <row r="142" spans="1:12" x14ac:dyDescent="0.2">
      <c r="A142" s="1"/>
      <c r="C142" s="8" t="s">
        <v>80</v>
      </c>
      <c r="E142" s="6">
        <v>1635209</v>
      </c>
      <c r="G142" s="6"/>
      <c r="I142" s="10"/>
      <c r="K142" s="10">
        <f t="shared" si="9"/>
        <v>1635209</v>
      </c>
      <c r="L142" s="10"/>
    </row>
    <row r="143" spans="1:12" x14ac:dyDescent="0.2">
      <c r="A143" s="1"/>
      <c r="C143" s="8" t="s">
        <v>74</v>
      </c>
      <c r="E143" s="6">
        <v>384869</v>
      </c>
      <c r="G143" s="6"/>
      <c r="I143" s="33"/>
      <c r="K143" s="33">
        <f t="shared" si="9"/>
        <v>384869</v>
      </c>
      <c r="L143" s="10"/>
    </row>
    <row r="144" spans="1:12" x14ac:dyDescent="0.2">
      <c r="A144" s="1"/>
      <c r="E144" s="9"/>
      <c r="G144" s="9"/>
    </row>
    <row r="145" spans="1:12" x14ac:dyDescent="0.2">
      <c r="A145" s="1"/>
      <c r="C145" s="34" t="s">
        <v>15</v>
      </c>
      <c r="E145" s="4">
        <f>+SUBTOTAL(9,E136:E144)</f>
        <v>6770888</v>
      </c>
      <c r="G145" s="4">
        <f>+SUBTOTAL(9,G136:G144)</f>
        <v>0</v>
      </c>
      <c r="I145" s="4">
        <f>+SUBTOTAL(9,I136:I144)</f>
        <v>0</v>
      </c>
      <c r="K145" s="4">
        <f>+SUBTOTAL(9,K136:K144)</f>
        <v>6770888</v>
      </c>
    </row>
    <row r="146" spans="1:12" x14ac:dyDescent="0.2">
      <c r="A146" s="1"/>
      <c r="C146" s="34"/>
      <c r="E146" s="4"/>
      <c r="G146" s="4"/>
    </row>
    <row r="147" spans="1:12" x14ac:dyDescent="0.2">
      <c r="A147" s="1">
        <v>316.10000000000002</v>
      </c>
      <c r="C147" s="2" t="s">
        <v>53</v>
      </c>
      <c r="E147" s="4"/>
      <c r="G147" s="4"/>
    </row>
    <row r="148" spans="1:12" x14ac:dyDescent="0.2">
      <c r="A148" s="1"/>
      <c r="C148" s="7" t="s">
        <v>36</v>
      </c>
      <c r="E148" s="6">
        <v>496</v>
      </c>
      <c r="G148" s="6">
        <v>-496</v>
      </c>
      <c r="I148" s="10"/>
      <c r="K148" s="10">
        <f t="shared" ref="K148:K155" si="10">SUM(E148:J148)</f>
        <v>0</v>
      </c>
      <c r="L148" s="10"/>
    </row>
    <row r="149" spans="1:12" x14ac:dyDescent="0.2">
      <c r="A149" s="1"/>
      <c r="C149" s="7" t="s">
        <v>37</v>
      </c>
      <c r="E149" s="6">
        <v>748</v>
      </c>
      <c r="G149" s="6">
        <v>-748</v>
      </c>
      <c r="I149" s="10"/>
      <c r="K149" s="10">
        <f t="shared" si="10"/>
        <v>0</v>
      </c>
      <c r="L149" s="10"/>
    </row>
    <row r="150" spans="1:12" x14ac:dyDescent="0.2">
      <c r="A150" s="1"/>
      <c r="C150" s="8" t="s">
        <v>61</v>
      </c>
      <c r="E150" s="6">
        <v>-25230</v>
      </c>
      <c r="G150" s="6">
        <v>25230</v>
      </c>
      <c r="I150" s="10"/>
      <c r="K150" s="10">
        <f t="shared" si="10"/>
        <v>0</v>
      </c>
      <c r="L150" s="10"/>
    </row>
    <row r="151" spans="1:12" x14ac:dyDescent="0.2">
      <c r="A151" s="1"/>
      <c r="C151" s="8" t="s">
        <v>81</v>
      </c>
      <c r="E151" s="6">
        <v>596</v>
      </c>
      <c r="G151" s="6">
        <v>-596</v>
      </c>
      <c r="I151" s="10"/>
      <c r="K151" s="10">
        <f t="shared" si="10"/>
        <v>0</v>
      </c>
      <c r="L151" s="10"/>
    </row>
    <row r="152" spans="1:12" x14ac:dyDescent="0.2">
      <c r="A152" s="1"/>
      <c r="C152" s="7" t="s">
        <v>38</v>
      </c>
      <c r="E152" s="6">
        <v>89016</v>
      </c>
      <c r="G152" s="6">
        <v>-89016</v>
      </c>
      <c r="I152" s="10"/>
      <c r="K152" s="10">
        <f t="shared" si="10"/>
        <v>0</v>
      </c>
      <c r="L152" s="10"/>
    </row>
    <row r="153" spans="1:12" x14ac:dyDescent="0.2">
      <c r="A153" s="1"/>
      <c r="C153" s="8" t="s">
        <v>71</v>
      </c>
      <c r="E153" s="6">
        <v>4325</v>
      </c>
      <c r="G153" s="6">
        <v>-4325</v>
      </c>
      <c r="I153" s="10"/>
      <c r="K153" s="10">
        <f t="shared" si="10"/>
        <v>0</v>
      </c>
      <c r="L153" s="10"/>
    </row>
    <row r="154" spans="1:12" x14ac:dyDescent="0.2">
      <c r="A154" s="35"/>
      <c r="B154" s="36"/>
      <c r="C154" s="37" t="s">
        <v>60</v>
      </c>
      <c r="D154" s="38"/>
      <c r="E154" s="13">
        <v>59784</v>
      </c>
      <c r="F154" s="38"/>
      <c r="G154" s="13">
        <v>-59784</v>
      </c>
      <c r="H154" s="38"/>
      <c r="I154" s="10"/>
      <c r="K154" s="10">
        <f t="shared" si="10"/>
        <v>0</v>
      </c>
      <c r="L154" s="10"/>
    </row>
    <row r="155" spans="1:12" x14ac:dyDescent="0.2">
      <c r="A155" s="1"/>
      <c r="C155" s="8" t="s">
        <v>72</v>
      </c>
      <c r="E155" s="11">
        <v>2445</v>
      </c>
      <c r="G155" s="11">
        <v>-2445</v>
      </c>
      <c r="I155" s="33"/>
      <c r="K155" s="33">
        <f t="shared" si="10"/>
        <v>0</v>
      </c>
      <c r="L155" s="10"/>
    </row>
    <row r="156" spans="1:12" x14ac:dyDescent="0.2">
      <c r="A156" s="1"/>
      <c r="C156" s="34"/>
      <c r="E156" s="4"/>
      <c r="G156" s="4"/>
    </row>
    <row r="157" spans="1:12" x14ac:dyDescent="0.2">
      <c r="A157" s="1"/>
      <c r="C157" s="34" t="s">
        <v>54</v>
      </c>
      <c r="E157" s="41">
        <f>+SUBTOTAL(9,E148:E156)</f>
        <v>132180</v>
      </c>
      <c r="G157" s="41">
        <f>+SUBTOTAL(9,G148:G156)</f>
        <v>-132180</v>
      </c>
      <c r="I157" s="41">
        <f>+SUBTOTAL(9,I148:I156)</f>
        <v>0</v>
      </c>
      <c r="K157" s="41">
        <f>+SUBTOTAL(9,K148:K156)</f>
        <v>0</v>
      </c>
    </row>
    <row r="158" spans="1:12" x14ac:dyDescent="0.2">
      <c r="A158" s="1"/>
      <c r="C158" s="34"/>
      <c r="E158" s="4"/>
      <c r="G158" s="4"/>
      <c r="I158" s="4"/>
      <c r="K158" s="4"/>
    </row>
    <row r="159" spans="1:12" ht="15.75" x14ac:dyDescent="0.25">
      <c r="A159" s="1"/>
      <c r="C159" s="32" t="s">
        <v>16</v>
      </c>
      <c r="E159" s="42">
        <f>+SUBTOTAL(9,E19:E158)</f>
        <v>853513488</v>
      </c>
      <c r="G159" s="42">
        <f>+SUBTOTAL(9,G19:G158)</f>
        <v>0</v>
      </c>
      <c r="I159" s="42">
        <f>+SUBTOTAL(9,I19:I158)</f>
        <v>0</v>
      </c>
      <c r="K159" s="42">
        <f>+SUBTOTAL(9,K19:K158)</f>
        <v>853513488</v>
      </c>
    </row>
    <row r="160" spans="1:12" ht="15.75" x14ac:dyDescent="0.25">
      <c r="A160" s="1"/>
      <c r="C160" s="32"/>
      <c r="E160" s="43"/>
      <c r="G160" s="43"/>
    </row>
    <row r="161" spans="1:12" s="38" customFormat="1" ht="15.75" x14ac:dyDescent="0.25">
      <c r="A161" s="1"/>
      <c r="B161" s="14"/>
      <c r="C161" s="32"/>
      <c r="D161" s="2"/>
      <c r="E161" s="43"/>
      <c r="F161" s="2"/>
      <c r="G161" s="43"/>
      <c r="H161" s="2"/>
      <c r="I161" s="2"/>
      <c r="J161" s="2"/>
      <c r="K161" s="2"/>
      <c r="L161" s="2"/>
    </row>
  </sheetData>
  <phoneticPr fontId="0" type="noConversion"/>
  <printOptions horizontalCentered="1"/>
  <pageMargins left="0.5" right="0.5" top="0.75" bottom="1.75" header="0.5" footer="0.5"/>
  <pageSetup scale="65" fitToHeight="0" orientation="landscape" r:id="rId1"/>
  <headerFooter alignWithMargins="0">
    <oddFooter xml:space="preserve">&amp;R&amp;"Times New Roman,Bold"Case No. 2018-00295
Attachment to Response to US DOD-1 Question No. 13(b)
Page &amp;P of &amp;N
Spanos
</oddFooter>
  </headerFooter>
  <rowBreaks count="1" manualBreakCount="1">
    <brk id="103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0103853DF7894DB347713A7250CD66" ma:contentTypeVersion="34" ma:contentTypeDescription="Create a new document." ma:contentTypeScope="" ma:versionID="edcdeb43ecd77b2d9855a94c511d88b6">
  <xsd:schema xmlns:xsd="http://www.w3.org/2001/XMLSchema" xmlns:xs="http://www.w3.org/2001/XMLSchema" xmlns:p="http://schemas.microsoft.com/office/2006/metadata/properties" xmlns:ns2="54fcda00-7b58-44a7-b108-8bd10a8a08ba" targetNamespace="http://schemas.microsoft.com/office/2006/metadata/properties" ma:root="true" ma:fieldsID="5bafc3a96119dedc7b88f594c3c04383" ns2:_="">
    <xsd:import namespace="54fcda00-7b58-44a7-b108-8bd10a8a08ba"/>
    <xsd:element name="properties">
      <xsd:complexType>
        <xsd:sequence>
          <xsd:element name="documentManagement">
            <xsd:complexType>
              <xsd:all>
                <xsd:element ref="ns2:Company" minOccurs="0"/>
                <xsd:element ref="ns2:Year"/>
                <xsd:element ref="ns2:Document_x0020_Type"/>
                <xsd:element ref="ns2:Filing_x0020_Requirement" minOccurs="0"/>
                <xsd:element ref="ns2:Witness_x0020_Testimony" minOccurs="0"/>
                <xsd:element ref="ns2:Intervemprs" minOccurs="0"/>
                <xsd:element ref="ns2:Round" minOccurs="0"/>
                <xsd:element ref="ns2:Data_x0020_Request_x0020_Question_x0020_No_x002e_" minOccurs="0"/>
                <xsd:element ref="ns2:Tariff_x0020_Dev_x0020_Doc_x0020_Type" minOccurs="0"/>
                <xsd:element ref="ns2:Filed_x0020_Docu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fcda00-7b58-44a7-b108-8bd10a8a08ba" elementFormDefault="qualified">
    <xsd:import namespace="http://schemas.microsoft.com/office/2006/documentManagement/types"/>
    <xsd:import namespace="http://schemas.microsoft.com/office/infopath/2007/PartnerControls"/>
    <xsd:element name="Company" ma:index="2" nillable="true" ma:displayName="Company" ma:internalName="Company" ma:readOnly="fals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U"/>
                    <xsd:enumeration value="LGE"/>
                    <xsd:enumeration value="ODP"/>
                  </xsd:restriction>
                </xsd:simpleType>
              </xsd:element>
            </xsd:sequence>
          </xsd:extension>
        </xsd:complexContent>
      </xsd:complexType>
    </xsd:element>
    <xsd:element name="Year" ma:index="3" ma:displayName="Year" ma:format="Dropdown" ma:indexed="true" ma:internalName="Year" ma:readOnly="false">
      <xsd:simpleType>
        <xsd:restriction base="dms:Choice">
          <xsd:enumeration value="2019"/>
          <xsd:enumeration value="2018"/>
          <xsd:enumeration value="2017"/>
          <xsd:enumeration value="2016"/>
          <xsd:enumeration value="2015"/>
          <xsd:enumeration value="2014"/>
        </xsd:restriction>
      </xsd:simpleType>
    </xsd:element>
    <xsd:element name="Document_x0020_Type" ma:index="4" ma:displayName="Document Type" ma:format="Dropdown" ma:indexed="true" ma:internalName="Document_x0020_Type" ma:readOnly="false">
      <xsd:simpleType>
        <xsd:restriction base="dms:Choice">
          <xsd:enumeration value="General Information"/>
          <xsd:enumeration value="Application"/>
          <xsd:enumeration value="Orders"/>
          <xsd:enumeration value="Direct Testimony"/>
          <xsd:enumeration value="Rebuttal Testimony"/>
          <xsd:enumeration value="Stipulation Testimony"/>
          <xsd:enumeration value="Supplemental Rebuttal Testimony"/>
          <xsd:enumeration value="Intervenor Direct Testimony"/>
          <xsd:enumeration value="Intervenor Supplemental Testimony"/>
          <xsd:enumeration value="Intervenor Data Requests Issued"/>
          <xsd:enumeration value="Intervenor Data Requests Responses"/>
          <xsd:enumeration value="Data Requests"/>
          <xsd:enumeration value="Notices"/>
          <xsd:enumeration value="eFile/Filed Docs"/>
          <xsd:enumeration value="Filing Requirements"/>
          <xsd:enumeration value="Tariff Development"/>
          <xsd:enumeration value="Witness Prep"/>
          <xsd:enumeration value="Superseded"/>
        </xsd:restriction>
      </xsd:simpleType>
    </xsd:element>
    <xsd:element name="Filing_x0020_Requirement" ma:index="5" nillable="true" ma:displayName="Filing Requirement" ma:format="Dropdown" ma:internalName="Filing_x0020_Requirement" ma:readOnly="false">
      <xsd:simpleType>
        <xsd:restriction base="dms:Choice">
          <xsd:enumeration value="Filing Requirements - Draft Responses"/>
          <xsd:enumeration value="Tab 01-Sec 14(2) Attachment Only"/>
          <xsd:enumeration value="Tab 03-Sec 16(1)(b)(2) Attachment Only"/>
          <xsd:enumeration value="Tab 04-Sec 16(1)(b)(3) Attachment Only"/>
          <xsd:enumeration value="Tab 05-Sec 16(1)(b)(4) Attachment Only"/>
          <xsd:enumeration value="Tab 06-Sec 16(1)(b)(5) Attachment Only"/>
          <xsd:enumeration value="Tab 07-Sec 16(2) Attachment Only"/>
          <xsd:enumeration value="Tab 13-Sec 16(6)(f) Attachment Only"/>
          <xsd:enumeration value="Tab 15-Sec 16(7)(b) Attachment Only"/>
          <xsd:enumeration value="Tab 16-Sec 16(7)(c) Attachment Only"/>
          <xsd:enumeration value="Tab 17-Sec 16(7)(d) Attachment Only"/>
          <xsd:enumeration value="Tab 18-Sec 16(7)(e) Attachment Only"/>
          <xsd:enumeration value="Tab 19-Sec 16(7)(f) Attachment Only"/>
          <xsd:enumeration value="Tab 20-Sec 16(7)(g) Attachment Only"/>
          <xsd:enumeration value="Tab 22-Sec 16(7)(h)(1) Attachment Only"/>
          <xsd:enumeration value="Tab 23-Sec 16(7)(h)(2) Attachment Only"/>
          <xsd:enumeration value="Tab 24-Sec 16(7)(h)(3) Attachment Only"/>
          <xsd:enumeration value="Tab 25-Sec 16(7)(h)(4) Attachment Only"/>
          <xsd:enumeration value="Tab 28-Sec 16(7)(h)(7) Attachment Only"/>
          <xsd:enumeration value="Tab 29-Sec 16(7)(h)(8) Attachment Only"/>
          <xsd:enumeration value="Tab 30-Sec 16(7)(h)(9) Attachment Only"/>
          <xsd:enumeration value="Tab 31-Sec 16(7)(h)(10) Attachment Only"/>
          <xsd:enumeration value="Tab 32-Sec 16(7)(h)(11) Attachment Only"/>
          <xsd:enumeration value="Tab 33-Sec 16(7)(h)(12) Attachment Only"/>
          <xsd:enumeration value="Tab 39-Sec 16(7)(i) Attachment Only"/>
          <xsd:enumeration value="Tab 40-Sec 16(7)(j) Attachment Only"/>
          <xsd:enumeration value="Tab 41-Sec 16(7)(k) Attachment Only"/>
          <xsd:enumeration value="Tab 43-Sec 16(7)(m) Attachment Only"/>
          <xsd:enumeration value="Tab 44-Sec 16(7)(n) Attachment Only"/>
          <xsd:enumeration value="Tab 45-Sec 16(7)(o) Attachment Only"/>
          <xsd:enumeration value="Tab 46-Sec 16(7)(p) Attachment Only"/>
          <xsd:enumeration value="Tab 50-Sec 16(7)(t) Attachment Only"/>
          <xsd:enumeration value="Tab 51-Sec 16(7)(u) Attachment Only"/>
          <xsd:enumeration value="Tab 54-Sec 16(8)(a) Attachment Only"/>
          <xsd:enumeration value="Tab 55-Sec 16(8)(b Attachment Only"/>
          <xsd:enumeration value="Tab 56-Sec 16(8)(c) Attachment Only"/>
          <xsd:enumeration value="Tab 57-Sec 16(8)(d) Attachment Only"/>
          <xsd:enumeration value="Tab 58-Sec 16(8)(e) Attachment Only"/>
          <xsd:enumeration value="Tab 59-Sec 16(8)(f) Attachment Only"/>
          <xsd:enumeration value="Tab 60-Sec 16(8)(g) Attachment Only"/>
          <xsd:enumeration value="Tab 61-Sec 16(8)(h) Attachment Only"/>
          <xsd:enumeration value="Tab 62-Sec 16(8)(i) Attachment Only"/>
          <xsd:enumeration value="Tab 63-Sec 16(8)(j) Attachment Only"/>
          <xsd:enumeration value="Tab 64-Sec 16(8)(k) Attachment Only"/>
          <xsd:enumeration value="Tab 66-Sec 16(8)(m) Attachment Only"/>
          <xsd:enumeration value="Tab 67-Sec 16(8)(n) Attachment Only"/>
          <xsd:enumeration value="Filing Requirements - Guidance Sheets"/>
          <xsd:enumeration value="Filing Requirements - Witness/Preparer Assignments"/>
          <xsd:enumeration value="Filing Requirements - eFiled"/>
          <xsd:enumeration value="Exempt Schedules 10_13_20_23_33_40_44-49"/>
          <xsd:enumeration value="Schedule 01-5_8-29_40-Revenue Requirements"/>
          <xsd:enumeration value="Schedule 01-5-Financial Data"/>
          <xsd:enumeration value="Schedule 06-Annual Reports"/>
          <xsd:enumeration value="Schedule 07-Comparative Financial Statements"/>
          <xsd:enumeration value="Schedule 17-Lead/Lag Cash Working Capital Calc - ET"/>
          <xsd:enumeration value="Schedule 27-Lead/Lag Cash Working Capital Calc - Adj."/>
          <xsd:enumeration value="Schedule 29-Workpapers for Adjustments"/>
          <xsd:enumeration value="Schedule 30-Revenue and Expense Analysis"/>
          <xsd:enumeration value="Schedule 31-Advertising"/>
          <xsd:enumeration value="Schedule 32-Storm Damage"/>
          <xsd:enumeration value="Schedule 34-Misc Expenses"/>
          <xsd:enumeration value="Schedule 35-Affiliate Services"/>
          <xsd:enumeration value="Schedule 36-Income Taxes"/>
          <xsd:enumeration value="Schedule 37-Organization"/>
          <xsd:enumeration value="Schedule 38-Changes in Acctg Procedures"/>
          <xsd:enumeration value="Schedule 39-Out of Period"/>
          <xsd:enumeration value="Schedule 40-Cost of Service"/>
          <xsd:enumeration value="Schedule 41-Present and Proposed Tariffs"/>
          <xsd:enumeration value="Schedule 42-Present and Proposed Revenues"/>
          <xsd:enumeration value="Schedule 43-Sample Bills"/>
          <xsd:enumeration value="Schedule 50-Other"/>
        </xsd:restriction>
      </xsd:simpleType>
    </xsd:element>
    <xsd:element name="Witness_x0020_Testimony" ma:index="6" nillable="true" ma:displayName="Witness" ma:format="Dropdown" ma:internalName="Witness_x0020_Testimony" ma:readOnly="false">
      <xsd:simpleType>
        <xsd:restriction base="dms:Choice">
          <xsd:enumeration value="Arbough, Daniel K."/>
          <xsd:enumeration value="Bellar, Lonnie E."/>
          <xsd:enumeration value="Blake, Kent W."/>
          <xsd:enumeration value="Conroy, Robert M."/>
          <xsd:enumeration value="Garrett, Christopher M."/>
          <xsd:enumeration value="Leichty, Douglas A."/>
          <xsd:enumeration value="Lovekamp, Rick E."/>
          <xsd:enumeration value="Malloy, John P."/>
          <xsd:enumeration value="McKenzie, Adrien M. (FINCAP, Inc.)"/>
          <xsd:enumeration value="Meiman, Greg J."/>
          <xsd:enumeration value="Metts, Heather D."/>
          <xsd:enumeration value="Murphy, J. Clay"/>
          <xsd:enumeration value="Rahn, Derek"/>
          <xsd:enumeration value="Seelye, Steve (The Prime Group)"/>
          <xsd:enumeration value="Sinclair, David S."/>
          <xsd:enumeration value="Spanos, John J. (Gannett Fleming)"/>
          <xsd:enumeration value="Straight, Scott"/>
          <xsd:enumeration value="Thompson, Paul W."/>
          <xsd:enumeration value="Wolfe, John K."/>
          <xsd:enumeration value="z - eFiled/Filed"/>
        </xsd:restriction>
      </xsd:simpleType>
    </xsd:element>
    <xsd:element name="Intervemprs" ma:index="7" nillable="true" ma:displayName="Data Request Party" ma:format="Dropdown" ma:internalName="Intervemprs" ma:readOnly="false">
      <xsd:simpleType>
        <xsd:restriction base="dms:Choice">
          <xsd:enumeration value="0-Data Response Tracking Sheet"/>
          <xsd:enumeration value="KY Public Service Commission - PSC"/>
          <xsd:enumeration value="VA State Corporation Commission - VASCC"/>
          <xsd:enumeration value="Association of Community Ministries - ACM"/>
          <xsd:enumeration value="Attorney General - AG"/>
          <xsd:enumeration value="AT&amp;T"/>
          <xsd:enumeration value="Charter Communications - Charter"/>
          <xsd:enumeration value="Community Action Council - CAC"/>
          <xsd:enumeration value="East Kentucky Power Cooperative - EKPC"/>
          <xsd:enumeration value="JBS Swift &amp; Co - JBS"/>
          <xsd:enumeration value="KY Cable Telecomm. Assn - KCTA"/>
          <xsd:enumeration value="KY Industrial Utility Customers - KIUC"/>
          <xsd:enumeration value="Kentucky League of Cities - KLC"/>
          <xsd:enumeration value="Kroger"/>
          <xsd:enumeration value="Kroger/Wal-Mart"/>
          <xsd:enumeration value="KY School Boards Assn - KSBA"/>
          <xsd:enumeration value="Lexington-Fayette Urban County Govt - LFUCG"/>
          <xsd:enumeration value="Louisville Metro Government - METRO"/>
          <xsd:enumeration value="Metro. Housing Coalition - MHC"/>
          <xsd:enumeration value="Sierra Club - SC"/>
          <xsd:enumeration value="U.S. Dept. of Defense -  US DOD"/>
          <xsd:enumeration value="Wal-Mart"/>
        </xsd:restriction>
      </xsd:simpleType>
    </xsd:element>
    <xsd:element name="Round" ma:index="8" nillable="true" ma:displayName="Data Request Round" ma:format="Dropdown" ma:internalName="Round" ma:readOnly="false">
      <xsd:simpleType>
        <xsd:restriction base="dms:Choice">
          <xsd:enumeration value="On-Site Requests"/>
          <xsd:enumeration value="DR01"/>
          <xsd:enumeration value="DR01 Attachments"/>
          <xsd:enumeration value="DR01 eFiled/Filed"/>
          <xsd:enumeration value="DR02"/>
          <xsd:enumeration value="DR02 Attachments"/>
          <xsd:enumeration value="DR02 eFiled/Filed"/>
          <xsd:enumeration value="DR03"/>
          <xsd:enumeration value="DR03 Attachments"/>
          <xsd:enumeration value="DR03 eFiled/Filed"/>
          <xsd:enumeration value="DR04"/>
          <xsd:enumeration value="DR04 Attachments"/>
          <xsd:enumeration value="DR04 eFiled/Filed"/>
          <xsd:enumeration value="DR05"/>
          <xsd:enumeration value="DR05 Attachments"/>
          <xsd:enumeration value="DR05 eFiled/Filed"/>
          <xsd:enumeration value="DR06"/>
          <xsd:enumeration value="DR06 Attachments"/>
          <xsd:enumeration value="DR06 eFiled/Filed"/>
          <xsd:enumeration value="DR07"/>
          <xsd:enumeration value="DR07 Attachments"/>
          <xsd:enumeration value="DR07 eFiled/Filed"/>
          <xsd:enumeration value="DR08"/>
          <xsd:enumeration value="DR08 Attachments"/>
          <xsd:enumeration value="DR08 eFiled/Filed"/>
          <xsd:enumeration value="DR09"/>
          <xsd:enumeration value="DR09 Attachments"/>
          <xsd:enumeration value="DR09 eFiled/Filed"/>
          <xsd:enumeration value="DR10"/>
          <xsd:enumeration value="DR10 Attachments"/>
          <xsd:enumeration value="DR10 eFiled/Filed"/>
          <xsd:enumeration value="DR11"/>
          <xsd:enumeration value="DR11 Attachments"/>
          <xsd:enumeration value="DR11 eFiled/Filed"/>
          <xsd:enumeration value="DR12"/>
          <xsd:enumeration value="DR12 Attachments"/>
          <xsd:enumeration value="DR12 eFiled/Filed"/>
          <xsd:enumeration value="DR13"/>
          <xsd:enumeration value="DR13 Attachments"/>
          <xsd:enumeration value="DR13 eFiled/Filed"/>
          <xsd:enumeration value="Post Hearing DR01"/>
          <xsd:enumeration value="Post Hearing DR01 Attachments"/>
          <xsd:enumeration value="Post Hearing DR01 eFiled/Filed"/>
          <xsd:enumeration value="Post Hearing DR02"/>
          <xsd:enumeration value="Post Hearing DR02 Attachments"/>
          <xsd:enumeration value="Post Hearing DR02 eFiled/Filed"/>
          <xsd:enumeration value="PSC DR02/Intervenors DR01"/>
          <xsd:enumeration value="PSC DR03/Intervenors DR02"/>
          <xsd:enumeration value="PSC DR04"/>
          <xsd:enumeration value="PSC DR05/Intervenors DR03"/>
          <xsd:enumeration value="PSC DR06"/>
        </xsd:restriction>
      </xsd:simpleType>
    </xsd:element>
    <xsd:element name="Data_x0020_Request_x0020_Question_x0020_No_x002e_" ma:index="9" nillable="true" ma:displayName="Data Request Question No." ma:format="Dropdown" ma:internalName="Data_x0020_Request_x0020_Question_x0020_No_x002e_" ma:readOnly="false">
      <xsd:simpleType>
        <xsd:restriction base="dms:Choice">
          <xsd:enumeration value="001"/>
          <xsd:enumeration value="002"/>
          <xsd:enumeration value="003"/>
          <xsd:enumeration value="004"/>
          <xsd:enumeration value="005"/>
          <xsd:enumeration value="006"/>
          <xsd:enumeration value="007"/>
          <xsd:enumeration value="008"/>
          <xsd:enumeration value="009"/>
          <xsd:enumeration value="010"/>
          <xsd:enumeration value="011"/>
          <xsd:enumeration value="012"/>
          <xsd:enumeration value="013"/>
          <xsd:enumeration value="014"/>
          <xsd:enumeration value="015"/>
          <xsd:enumeration value="016"/>
          <xsd:enumeration value="017"/>
          <xsd:enumeration value="018"/>
          <xsd:enumeration value="019"/>
          <xsd:enumeration value="020"/>
          <xsd:enumeration value="021"/>
          <xsd:enumeration value="022"/>
          <xsd:enumeration value="023"/>
          <xsd:enumeration value="024"/>
          <xsd:enumeration value="025"/>
          <xsd:enumeration value="026"/>
          <xsd:enumeration value="027"/>
          <xsd:enumeration value="028"/>
          <xsd:enumeration value="029"/>
          <xsd:enumeration value="030"/>
          <xsd:enumeration value="031"/>
          <xsd:enumeration value="032"/>
          <xsd:enumeration value="033"/>
          <xsd:enumeration value="034"/>
          <xsd:enumeration value="035"/>
          <xsd:enumeration value="036"/>
          <xsd:enumeration value="037"/>
          <xsd:enumeration value="038"/>
          <xsd:enumeration value="039"/>
          <xsd:enumeration value="040"/>
          <xsd:enumeration value="041"/>
          <xsd:enumeration value="042"/>
          <xsd:enumeration value="043"/>
          <xsd:enumeration value="044"/>
          <xsd:enumeration value="045"/>
          <xsd:enumeration value="046"/>
          <xsd:enumeration value="047"/>
          <xsd:enumeration value="048"/>
          <xsd:enumeration value="049"/>
          <xsd:enumeration value="050"/>
          <xsd:enumeration value="051"/>
          <xsd:enumeration value="052"/>
          <xsd:enumeration value="053"/>
          <xsd:enumeration value="054"/>
          <xsd:enumeration value="055"/>
          <xsd:enumeration value="056"/>
          <xsd:enumeration value="057"/>
          <xsd:enumeration value="058"/>
          <xsd:enumeration value="059"/>
          <xsd:enumeration value="060"/>
          <xsd:enumeration value="061"/>
          <xsd:enumeration value="062"/>
          <xsd:enumeration value="063"/>
          <xsd:enumeration value="064"/>
          <xsd:enumeration value="065"/>
          <xsd:enumeration value="066"/>
          <xsd:enumeration value="067"/>
          <xsd:enumeration value="068"/>
          <xsd:enumeration value="069"/>
          <xsd:enumeration value="070"/>
          <xsd:enumeration value="071"/>
          <xsd:enumeration value="072"/>
          <xsd:enumeration value="073"/>
          <xsd:enumeration value="074"/>
          <xsd:enumeration value="075"/>
          <xsd:enumeration value="076"/>
          <xsd:enumeration value="077"/>
          <xsd:enumeration value="078"/>
          <xsd:enumeration value="079"/>
          <xsd:enumeration value="080"/>
          <xsd:enumeration value="081"/>
          <xsd:enumeration value="082"/>
          <xsd:enumeration value="083"/>
          <xsd:enumeration value="084"/>
          <xsd:enumeration value="085"/>
          <xsd:enumeration value="086"/>
          <xsd:enumeration value="087"/>
          <xsd:enumeration value="088"/>
          <xsd:enumeration value="089"/>
          <xsd:enumeration value="090"/>
          <xsd:enumeration value="091"/>
          <xsd:enumeration value="092"/>
          <xsd:enumeration value="093"/>
          <xsd:enumeration value="094"/>
          <xsd:enumeration value="095"/>
          <xsd:enumeration value="096"/>
          <xsd:enumeration value="097"/>
          <xsd:enumeration value="098"/>
          <xsd:enumeration value="099"/>
          <xsd:enumeration value="100"/>
          <xsd:enumeration value="101"/>
          <xsd:enumeration value="102"/>
          <xsd:enumeration value="103"/>
          <xsd:enumeration value="104"/>
          <xsd:enumeration value="105"/>
          <xsd:enumeration value="106"/>
          <xsd:enumeration value="107"/>
          <xsd:enumeration value="108"/>
          <xsd:enumeration value="109"/>
          <xsd:enumeration value="110"/>
          <xsd:enumeration value="111"/>
          <xsd:enumeration value="112"/>
          <xsd:enumeration value="113"/>
          <xsd:enumeration value="114"/>
          <xsd:enumeration value="115"/>
          <xsd:enumeration value="116"/>
          <xsd:enumeration value="117"/>
          <xsd:enumeration value="118"/>
          <xsd:enumeration value="119"/>
          <xsd:enumeration value="120"/>
          <xsd:enumeration value="121"/>
          <xsd:enumeration value="122"/>
          <xsd:enumeration value="123"/>
          <xsd:enumeration value="124"/>
          <xsd:enumeration value="125"/>
          <xsd:enumeration value="126"/>
          <xsd:enumeration value="127"/>
          <xsd:enumeration value="128"/>
          <xsd:enumeration value="129"/>
          <xsd:enumeration value="130"/>
          <xsd:enumeration value="131"/>
          <xsd:enumeration value="132"/>
          <xsd:enumeration value="133"/>
          <xsd:enumeration value="134"/>
          <xsd:enumeration value="135"/>
          <xsd:enumeration value="136"/>
          <xsd:enumeration value="137"/>
          <xsd:enumeration value="138"/>
          <xsd:enumeration value="139"/>
          <xsd:enumeration value="140"/>
          <xsd:enumeration value="141"/>
          <xsd:enumeration value="142"/>
          <xsd:enumeration value="143"/>
          <xsd:enumeration value="144"/>
          <xsd:enumeration value="145"/>
          <xsd:enumeration value="146"/>
          <xsd:enumeration value="147"/>
          <xsd:enumeration value="148"/>
          <xsd:enumeration value="149"/>
          <xsd:enumeration value="150"/>
          <xsd:enumeration value="151"/>
          <xsd:enumeration value="152"/>
          <xsd:enumeration value="153"/>
          <xsd:enumeration value="154"/>
          <xsd:enumeration value="155"/>
          <xsd:enumeration value="156"/>
          <xsd:enumeration value="157"/>
          <xsd:enumeration value="158"/>
          <xsd:enumeration value="159"/>
          <xsd:enumeration value="160"/>
          <xsd:enumeration value="161"/>
          <xsd:enumeration value="162"/>
          <xsd:enumeration value="163"/>
          <xsd:enumeration value="164"/>
          <xsd:enumeration value="165"/>
          <xsd:enumeration value="166"/>
          <xsd:enumeration value="167"/>
          <xsd:enumeration value="168"/>
          <xsd:enumeration value="169"/>
          <xsd:enumeration value="170"/>
          <xsd:enumeration value="171"/>
          <xsd:enumeration value="172"/>
          <xsd:enumeration value="173"/>
          <xsd:enumeration value="174"/>
          <xsd:enumeration value="175"/>
          <xsd:enumeration value="176"/>
          <xsd:enumeration value="177"/>
          <xsd:enumeration value="178"/>
          <xsd:enumeration value="179"/>
          <xsd:enumeration value="180"/>
          <xsd:enumeration value="181"/>
          <xsd:enumeration value="182"/>
          <xsd:enumeration value="183"/>
          <xsd:enumeration value="184"/>
          <xsd:enumeration value="185"/>
          <xsd:enumeration value="186"/>
          <xsd:enumeration value="187"/>
          <xsd:enumeration value="188"/>
          <xsd:enumeration value="189"/>
          <xsd:enumeration value="190"/>
          <xsd:enumeration value="191"/>
          <xsd:enumeration value="192"/>
          <xsd:enumeration value="193"/>
          <xsd:enumeration value="194"/>
          <xsd:enumeration value="195"/>
          <xsd:enumeration value="196"/>
          <xsd:enumeration value="197"/>
          <xsd:enumeration value="198"/>
          <xsd:enumeration value="199"/>
          <xsd:enumeration value="200"/>
          <xsd:enumeration value="201"/>
          <xsd:enumeration value="202"/>
          <xsd:enumeration value="203"/>
          <xsd:enumeration value="204"/>
          <xsd:enumeration value="205"/>
          <xsd:enumeration value="206"/>
          <xsd:enumeration value="207"/>
          <xsd:enumeration value="208"/>
          <xsd:enumeration value="209"/>
          <xsd:enumeration value="210"/>
          <xsd:enumeration value="211"/>
          <xsd:enumeration value="212"/>
          <xsd:enumeration value="213"/>
          <xsd:enumeration value="214"/>
          <xsd:enumeration value="215"/>
          <xsd:enumeration value="216"/>
          <xsd:enumeration value="217"/>
          <xsd:enumeration value="218"/>
          <xsd:enumeration value="219"/>
          <xsd:enumeration value="220"/>
          <xsd:enumeration value="221"/>
          <xsd:enumeration value="222"/>
          <xsd:enumeration value="223"/>
          <xsd:enumeration value="224"/>
          <xsd:enumeration value="225"/>
          <xsd:enumeration value="226"/>
          <xsd:enumeration value="227"/>
          <xsd:enumeration value="228"/>
          <xsd:enumeration value="229"/>
          <xsd:enumeration value="230"/>
          <xsd:enumeration value="231"/>
          <xsd:enumeration value="232"/>
          <xsd:enumeration value="233"/>
          <xsd:enumeration value="234"/>
          <xsd:enumeration value="235"/>
          <xsd:enumeration value="236"/>
          <xsd:enumeration value="237"/>
          <xsd:enumeration value="238"/>
          <xsd:enumeration value="239"/>
          <xsd:enumeration value="240"/>
          <xsd:enumeration value="241"/>
          <xsd:enumeration value="242"/>
          <xsd:enumeration value="243"/>
          <xsd:enumeration value="244"/>
          <xsd:enumeration value="245"/>
          <xsd:enumeration value="246"/>
          <xsd:enumeration value="247"/>
          <xsd:enumeration value="248"/>
          <xsd:enumeration value="249"/>
          <xsd:enumeration value="250"/>
          <xsd:enumeration value="251"/>
          <xsd:enumeration value="252"/>
          <xsd:enumeration value="253"/>
          <xsd:enumeration value="254"/>
          <xsd:enumeration value="255"/>
          <xsd:enumeration value="256"/>
          <xsd:enumeration value="257"/>
          <xsd:enumeration value="258"/>
          <xsd:enumeration value="259"/>
          <xsd:enumeration value="260"/>
          <xsd:enumeration value="261"/>
          <xsd:enumeration value="262"/>
          <xsd:enumeration value="263"/>
          <xsd:enumeration value="264"/>
          <xsd:enumeration value="265"/>
          <xsd:enumeration value="266"/>
          <xsd:enumeration value="267"/>
          <xsd:enumeration value="268"/>
          <xsd:enumeration value="269"/>
          <xsd:enumeration value="270"/>
          <xsd:enumeration value="271"/>
          <xsd:enumeration value="272"/>
          <xsd:enumeration value="273"/>
          <xsd:enumeration value="274"/>
          <xsd:enumeration value="275"/>
          <xsd:enumeration value="276"/>
          <xsd:enumeration value="277"/>
          <xsd:enumeration value="278"/>
          <xsd:enumeration value="279"/>
          <xsd:enumeration value="280"/>
          <xsd:enumeration value="281"/>
          <xsd:enumeration value="282"/>
          <xsd:enumeration value="283"/>
          <xsd:enumeration value="284"/>
          <xsd:enumeration value="285"/>
          <xsd:enumeration value="286"/>
          <xsd:enumeration value="287"/>
          <xsd:enumeration value="288"/>
          <xsd:enumeration value="289"/>
          <xsd:enumeration value="290"/>
          <xsd:enumeration value="291"/>
          <xsd:enumeration value="292"/>
          <xsd:enumeration value="293"/>
          <xsd:enumeration value="294"/>
          <xsd:enumeration value="295"/>
          <xsd:enumeration value="296"/>
          <xsd:enumeration value="297"/>
          <xsd:enumeration value="298"/>
          <xsd:enumeration value="299"/>
          <xsd:enumeration value="300"/>
          <xsd:enumeration value="301"/>
          <xsd:enumeration value="302"/>
          <xsd:enumeration value="303"/>
          <xsd:enumeration value="304"/>
          <xsd:enumeration value="305"/>
          <xsd:enumeration value="306"/>
          <xsd:enumeration value="307"/>
          <xsd:enumeration value="308"/>
          <xsd:enumeration value="309"/>
          <xsd:enumeration value="310"/>
          <xsd:enumeration value="311"/>
          <xsd:enumeration value="312"/>
          <xsd:enumeration value="313"/>
          <xsd:enumeration value="314"/>
          <xsd:enumeration value="315"/>
          <xsd:enumeration value="316"/>
          <xsd:enumeration value="317"/>
          <xsd:enumeration value="318"/>
          <xsd:enumeration value="319"/>
          <xsd:enumeration value="320"/>
          <xsd:enumeration value="321"/>
          <xsd:enumeration value="322"/>
          <xsd:enumeration value="323"/>
          <xsd:enumeration value="324"/>
          <xsd:enumeration value="325"/>
          <xsd:enumeration value="326"/>
          <xsd:enumeration value="327"/>
          <xsd:enumeration value="328"/>
          <xsd:enumeration value="329"/>
          <xsd:enumeration value="330"/>
          <xsd:enumeration value="331"/>
          <xsd:enumeration value="332"/>
          <xsd:enumeration value="333"/>
          <xsd:enumeration value="334"/>
          <xsd:enumeration value="335"/>
          <xsd:enumeration value="336"/>
          <xsd:enumeration value="337"/>
          <xsd:enumeration value="338"/>
          <xsd:enumeration value="339"/>
          <xsd:enumeration value="340"/>
          <xsd:enumeration value="341"/>
          <xsd:enumeration value="342"/>
          <xsd:enumeration value="343"/>
          <xsd:enumeration value="344"/>
          <xsd:enumeration value="345"/>
          <xsd:enumeration value="346"/>
          <xsd:enumeration value="347"/>
          <xsd:enumeration value="348"/>
          <xsd:enumeration value="349"/>
          <xsd:enumeration value="350"/>
          <xsd:enumeration value="351"/>
          <xsd:enumeration value="352"/>
          <xsd:enumeration value="353"/>
          <xsd:enumeration value="354"/>
          <xsd:enumeration value="355"/>
          <xsd:enumeration value="356"/>
          <xsd:enumeration value="357"/>
          <xsd:enumeration value="358"/>
          <xsd:enumeration value="359"/>
          <xsd:enumeration value="360"/>
          <xsd:enumeration value="361"/>
          <xsd:enumeration value="362"/>
          <xsd:enumeration value="363"/>
          <xsd:enumeration value="364"/>
          <xsd:enumeration value="365"/>
          <xsd:enumeration value="366"/>
          <xsd:enumeration value="367"/>
          <xsd:enumeration value="368"/>
          <xsd:enumeration value="369"/>
          <xsd:enumeration value="370"/>
          <xsd:enumeration value="371"/>
          <xsd:enumeration value="372"/>
          <xsd:enumeration value="373"/>
          <xsd:enumeration value="374"/>
          <xsd:enumeration value="375"/>
          <xsd:enumeration value="376"/>
          <xsd:enumeration value="377"/>
          <xsd:enumeration value="378"/>
          <xsd:enumeration value="379"/>
          <xsd:enumeration value="380"/>
          <xsd:enumeration value="381"/>
          <xsd:enumeration value="382"/>
          <xsd:enumeration value="383"/>
          <xsd:enumeration value="384"/>
          <xsd:enumeration value="385"/>
          <xsd:enumeration value="386"/>
          <xsd:enumeration value="387"/>
          <xsd:enumeration value="388"/>
          <xsd:enumeration value="389"/>
          <xsd:enumeration value="390"/>
          <xsd:enumeration value="391"/>
          <xsd:enumeration value="392"/>
          <xsd:enumeration value="393"/>
          <xsd:enumeration value="394"/>
          <xsd:enumeration value="395"/>
          <xsd:enumeration value="396"/>
          <xsd:enumeration value="397"/>
          <xsd:enumeration value="398"/>
          <xsd:enumeration value="399"/>
          <xsd:enumeration value="400"/>
          <xsd:enumeration value="401"/>
          <xsd:enumeration value="402"/>
          <xsd:enumeration value="403"/>
          <xsd:enumeration value="404"/>
          <xsd:enumeration value="405"/>
          <xsd:enumeration value="406"/>
          <xsd:enumeration value="407"/>
          <xsd:enumeration value="408"/>
          <xsd:enumeration value="409"/>
          <xsd:enumeration value="410"/>
          <xsd:enumeration value="411"/>
          <xsd:enumeration value="412"/>
          <xsd:enumeration value="413"/>
          <xsd:enumeration value="414"/>
          <xsd:enumeration value="415"/>
          <xsd:enumeration value="416"/>
          <xsd:enumeration value="417"/>
          <xsd:enumeration value="418"/>
          <xsd:enumeration value="419"/>
          <xsd:enumeration value="420"/>
          <xsd:enumeration value="421"/>
          <xsd:enumeration value="422"/>
          <xsd:enumeration value="423"/>
          <xsd:enumeration value="424"/>
          <xsd:enumeration value="425"/>
          <xsd:enumeration value="426"/>
          <xsd:enumeration value="427"/>
          <xsd:enumeration value="428"/>
          <xsd:enumeration value="429"/>
          <xsd:enumeration value="430"/>
          <xsd:enumeration value="431"/>
          <xsd:enumeration value="432"/>
          <xsd:enumeration value="433"/>
          <xsd:enumeration value="434"/>
          <xsd:enumeration value="435"/>
          <xsd:enumeration value="436"/>
          <xsd:enumeration value="437"/>
          <xsd:enumeration value="438"/>
          <xsd:enumeration value="439"/>
          <xsd:enumeration value="440"/>
          <xsd:enumeration value="441"/>
        </xsd:restriction>
      </xsd:simpleType>
    </xsd:element>
    <xsd:element name="Tariff_x0020_Dev_x0020_Doc_x0020_Type" ma:index="10" nillable="true" ma:displayName="Tariff Dev Doc Type" ma:format="Dropdown" ma:internalName="Tariff_x0020_Dev_x0020_Doc_x0020_Type">
      <xsd:simpleType>
        <xsd:restriction base="dms:Choice">
          <xsd:enumeration value="Support"/>
          <xsd:enumeration value="Customer Communications"/>
        </xsd:restriction>
      </xsd:simpleType>
    </xsd:element>
    <xsd:element name="Filed_x0020_Documents" ma:index="11" nillable="true" ma:displayName="Filed Documents (Internal Use Only)" ma:format="Dropdown" ma:internalName="Filed_x0020_Documents" ma:readOnly="false">
      <xsd:simpleType>
        <xsd:restriction base="dms:Choice">
          <xsd:enumeration value="Application/Filing Requirements/Testimony"/>
          <xsd:enumeration value="PSC DR 01"/>
          <xsd:enumeration value="PSC DR 02/Intervenor DR 01"/>
          <xsd:enumeration value="PSC DR 03/Intervenor DR 02"/>
          <xsd:enumeration value="PSC DR 04"/>
          <xsd:enumeration value="PSC DR 05"/>
          <xsd:enumeration value="PSC DR 06"/>
          <xsd:enumeration value="PSC Post Hearing DR01"/>
          <xsd:enumeration value="PSC Post Hearing DR02"/>
          <xsd:enumeration value="VSCC DR01"/>
          <xsd:enumeration value="VSCC DR02"/>
          <xsd:enumeration value="VSCC DR03"/>
          <xsd:enumeration value="VSCC DR04"/>
          <xsd:enumeration value="VSCC DR05"/>
          <xsd:enumeration value="VSCC DR06"/>
          <xsd:enumeration value="VSCC DR07"/>
          <xsd:enumeration value="VSCC DR08"/>
          <xsd:enumeration value="VSCC DR09"/>
          <xsd:enumeration value="VSCC DR10"/>
          <xsd:enumeration value="VSCC DR11"/>
          <xsd:enumeration value="VSCC DR12"/>
          <xsd:enumeration value="VSCC DR13"/>
          <xsd:enumeration value="Rebuttal Testimony"/>
          <xsd:enumeration value="Settlement Agreement"/>
          <xsd:enumeration value="Stipulation Testimony"/>
          <xsd:enumeration value="Post Hearing Brief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pany xmlns="54fcda00-7b58-44a7-b108-8bd10a8a08ba">
      <Value>LGE</Value>
    </Company>
    <Tariff_x0020_Dev_x0020_Doc_x0020_Type xmlns="54fcda00-7b58-44a7-b108-8bd10a8a08ba" xsi:nil="true"/>
    <Filing_x0020_Requirement xmlns="54fcda00-7b58-44a7-b108-8bd10a8a08ba" xsi:nil="true"/>
    <Round xmlns="54fcda00-7b58-44a7-b108-8bd10a8a08ba">DR01 Attachments</Round>
    <Data_x0020_Request_x0020_Question_x0020_No_x002e_ xmlns="54fcda00-7b58-44a7-b108-8bd10a8a08ba">013</Data_x0020_Request_x0020_Question_x0020_No_x002e_>
    <Year xmlns="54fcda00-7b58-44a7-b108-8bd10a8a08ba">2018</Year>
    <Document_x0020_Type xmlns="54fcda00-7b58-44a7-b108-8bd10a8a08ba">Data Requests</Document_x0020_Type>
    <Witness_x0020_Testimony xmlns="54fcda00-7b58-44a7-b108-8bd10a8a08ba">Spanos, John J. (Gannett Fleming)</Witness_x0020_Testimony>
    <Intervemprs xmlns="54fcda00-7b58-44a7-b108-8bd10a8a08ba">U.S. Dept. of Defense -  US DOD</Intervemprs>
    <Filed_x0020_Documents xmlns="54fcda00-7b58-44a7-b108-8bd10a8a08ba" xsi:nil="true"/>
  </documentManagement>
</p:properties>
</file>

<file path=customXml/itemProps1.xml><?xml version="1.0" encoding="utf-8"?>
<ds:datastoreItem xmlns:ds="http://schemas.openxmlformats.org/officeDocument/2006/customXml" ds:itemID="{D58A2585-C23B-43EC-8D32-8AFC75638AC6}"/>
</file>

<file path=customXml/itemProps2.xml><?xml version="1.0" encoding="utf-8"?>
<ds:datastoreItem xmlns:ds="http://schemas.openxmlformats.org/officeDocument/2006/customXml" ds:itemID="{2A67FB82-AE21-48F0-82DC-660264986B37}"/>
</file>

<file path=customXml/itemProps3.xml><?xml version="1.0" encoding="utf-8"?>
<ds:datastoreItem xmlns:ds="http://schemas.openxmlformats.org/officeDocument/2006/customXml" ds:itemID="{E8406636-6EFE-4A17-BC2F-35765DF79F0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LGE Electric-Steam-ResAdjs</vt:lpstr>
      <vt:lpstr>'LGE Electric-Steam-ResAdjs'!Print_Titles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2018-11-20T16:22:18Z</dcterms:created>
  <dcterms:modified xsi:type="dcterms:W3CDTF">2018-11-21T14:45:50Z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0x0101002D0103853DF7894DB347713A7250CD66</vt:lpwstr>
  </property>
</Properties>
</file>