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ate Case\2018\KY Rate Case - 2018\Round 2 - All Parties Initial Requests\LGE\KIUC\8 - Sales and Customers by Rate Code\"/>
    </mc:Choice>
  </mc:AlternateContent>
  <bookViews>
    <workbookView xWindow="0" yWindow="0" windowWidth="28800" windowHeight="13935"/>
  </bookViews>
  <sheets>
    <sheet name="KIUC Q8 Part a (Billed Sales)" sheetId="1" r:id="rId1"/>
    <sheet name="KIUC Q8 Part b(1) (WN Adj)" sheetId="2" r:id="rId2"/>
    <sheet name="KIUC Q8 Part b(2) (WN Sales)" sheetId="3" r:id="rId3"/>
    <sheet name="KIUC Q8 Part c (Customers)" sheetId="4" r:id="rId4"/>
  </sheets>
  <definedNames>
    <definedName name="_xlnm._FilterDatabase" localSheetId="0" hidden="1">'KIUC Q8 Part a (Billed Sales)'!$A$12:$N$35</definedName>
    <definedName name="_xlnm._FilterDatabase" localSheetId="1" hidden="1">'KIUC Q8 Part b(1) (WN Adj)'!$A$12:$N$35</definedName>
    <definedName name="_xlnm._FilterDatabase" localSheetId="2" hidden="1">'KIUC Q8 Part b(2) (WN Sales)'!$A$12:$N$35</definedName>
    <definedName name="_xlnm._FilterDatabase" localSheetId="3" hidden="1">'KIUC Q8 Part c (Customers)'!$A$12:$N$36</definedName>
    <definedName name="_xlnm.Print_Area" localSheetId="0">'KIUC Q8 Part a (Billed Sales)'!$B$1:$N$94</definedName>
    <definedName name="_xlnm.Print_Area" localSheetId="1">'KIUC Q8 Part b(1) (WN Adj)'!$B$1:$N$94</definedName>
    <definedName name="_xlnm.Print_Area" localSheetId="2">'KIUC Q8 Part b(2) (WN Sales)'!$B$1:$N$94</definedName>
    <definedName name="_xlnm.Print_Area" localSheetId="3">'KIUC Q8 Part c (Customers)'!$B$1:$N$97</definedName>
    <definedName name="_xlnm.Print_Titles" localSheetId="0">'KIUC Q8 Part a (Billed Sales)'!$1:$10</definedName>
    <definedName name="_xlnm.Print_Titles" localSheetId="1">'KIUC Q8 Part b(1) (WN Adj)'!$1:$10</definedName>
    <definedName name="_xlnm.Print_Titles" localSheetId="2">'KIUC Q8 Part b(2) (WN Sales)'!$1:$10</definedName>
    <definedName name="_xlnm.Print_Titles" localSheetId="3">'KIUC Q8 Part c (Customers)'!$1:$10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7" i="4" l="1"/>
  <c r="N60" i="4"/>
  <c r="N33" i="4"/>
  <c r="N81" i="3"/>
  <c r="N84" i="3"/>
  <c r="N83" i="3"/>
  <c r="N82" i="3"/>
  <c r="N79" i="3"/>
  <c r="N80" i="3"/>
  <c r="N78" i="3"/>
  <c r="N77" i="3"/>
  <c r="N76" i="3"/>
  <c r="N75" i="3"/>
  <c r="N74" i="3"/>
  <c r="N73" i="3"/>
  <c r="N72" i="3"/>
  <c r="N71" i="3"/>
  <c r="N70" i="3"/>
  <c r="N69" i="3"/>
  <c r="N68" i="3"/>
  <c r="N67" i="3"/>
  <c r="N55" i="3"/>
  <c r="N58" i="3"/>
  <c r="N57" i="3"/>
  <c r="N56" i="3"/>
  <c r="N53" i="3"/>
  <c r="N54" i="3"/>
  <c r="N52" i="3"/>
  <c r="N51" i="3"/>
  <c r="N50" i="3"/>
  <c r="N49" i="3"/>
  <c r="N48" i="3"/>
  <c r="N47" i="3"/>
  <c r="N46" i="3"/>
  <c r="N45" i="3"/>
  <c r="N44" i="3"/>
  <c r="N43" i="3"/>
  <c r="N42" i="3"/>
  <c r="N41" i="3"/>
  <c r="N29" i="3"/>
  <c r="N32" i="3"/>
  <c r="N31" i="3"/>
  <c r="N30" i="3"/>
  <c r="N27" i="3"/>
  <c r="N28" i="3"/>
  <c r="N26" i="3"/>
  <c r="N25" i="3"/>
  <c r="N24" i="3"/>
  <c r="N23" i="3"/>
  <c r="N22" i="3"/>
  <c r="N21" i="3"/>
  <c r="N20" i="3"/>
  <c r="N19" i="3"/>
  <c r="N18" i="3"/>
  <c r="N17" i="3"/>
  <c r="N16" i="3"/>
  <c r="N15" i="3"/>
  <c r="N34" i="1"/>
  <c r="N60" i="1"/>
  <c r="N86" i="1"/>
  <c r="C33" i="4" l="1"/>
  <c r="M33" i="4"/>
  <c r="L33" i="4"/>
  <c r="K33" i="4"/>
  <c r="J33" i="4"/>
  <c r="I33" i="4"/>
  <c r="H33" i="4"/>
  <c r="G33" i="4"/>
  <c r="F33" i="4"/>
  <c r="E33" i="4"/>
  <c r="D33" i="4"/>
  <c r="M87" i="4"/>
  <c r="L87" i="4"/>
  <c r="K87" i="4"/>
  <c r="J87" i="4"/>
  <c r="I87" i="4"/>
  <c r="H87" i="4"/>
  <c r="G87" i="4"/>
  <c r="F87" i="4"/>
  <c r="E87" i="4"/>
  <c r="D87" i="4"/>
  <c r="C87" i="4"/>
  <c r="D60" i="4"/>
  <c r="E60" i="4"/>
  <c r="F60" i="4"/>
  <c r="G60" i="4"/>
  <c r="H60" i="4"/>
  <c r="I60" i="4"/>
  <c r="J60" i="4"/>
  <c r="K60" i="4"/>
  <c r="L60" i="4"/>
  <c r="M60" i="4"/>
  <c r="C60" i="4"/>
  <c r="M81" i="3" l="1"/>
  <c r="L81" i="3"/>
  <c r="K81" i="3"/>
  <c r="J81" i="3"/>
  <c r="I81" i="3"/>
  <c r="H81" i="3"/>
  <c r="G81" i="3"/>
  <c r="F81" i="3"/>
  <c r="E81" i="3"/>
  <c r="D81" i="3"/>
  <c r="C81" i="3"/>
  <c r="M84" i="3"/>
  <c r="L84" i="3"/>
  <c r="K84" i="3"/>
  <c r="J84" i="3"/>
  <c r="I84" i="3"/>
  <c r="H84" i="3"/>
  <c r="G84" i="3"/>
  <c r="F84" i="3"/>
  <c r="E84" i="3"/>
  <c r="D84" i="3"/>
  <c r="C84" i="3"/>
  <c r="M83" i="3"/>
  <c r="L83" i="3"/>
  <c r="K83" i="3"/>
  <c r="J83" i="3"/>
  <c r="I83" i="3"/>
  <c r="H83" i="3"/>
  <c r="G83" i="3"/>
  <c r="F83" i="3"/>
  <c r="E83" i="3"/>
  <c r="D83" i="3"/>
  <c r="C83" i="3"/>
  <c r="M82" i="3"/>
  <c r="L82" i="3"/>
  <c r="K82" i="3"/>
  <c r="J82" i="3"/>
  <c r="I82" i="3"/>
  <c r="H82" i="3"/>
  <c r="G82" i="3"/>
  <c r="F82" i="3"/>
  <c r="E82" i="3"/>
  <c r="D82" i="3"/>
  <c r="C82" i="3"/>
  <c r="M79" i="3"/>
  <c r="L79" i="3"/>
  <c r="K79" i="3"/>
  <c r="J79" i="3"/>
  <c r="I79" i="3"/>
  <c r="H79" i="3"/>
  <c r="G79" i="3"/>
  <c r="F79" i="3"/>
  <c r="E79" i="3"/>
  <c r="D79" i="3"/>
  <c r="C79" i="3"/>
  <c r="M80" i="3"/>
  <c r="L80" i="3"/>
  <c r="K80" i="3"/>
  <c r="J80" i="3"/>
  <c r="I80" i="3"/>
  <c r="H80" i="3"/>
  <c r="G80" i="3"/>
  <c r="F80" i="3"/>
  <c r="E80" i="3"/>
  <c r="D80" i="3"/>
  <c r="C80" i="3"/>
  <c r="M78" i="3"/>
  <c r="L78" i="3"/>
  <c r="K78" i="3"/>
  <c r="J78" i="3"/>
  <c r="I78" i="3"/>
  <c r="H78" i="3"/>
  <c r="G78" i="3"/>
  <c r="F78" i="3"/>
  <c r="E78" i="3"/>
  <c r="D78" i="3"/>
  <c r="C78" i="3"/>
  <c r="M77" i="3"/>
  <c r="L77" i="3"/>
  <c r="K77" i="3"/>
  <c r="J77" i="3"/>
  <c r="I77" i="3"/>
  <c r="H77" i="3"/>
  <c r="G77" i="3"/>
  <c r="F77" i="3"/>
  <c r="E77" i="3"/>
  <c r="D77" i="3"/>
  <c r="C77" i="3"/>
  <c r="M76" i="3"/>
  <c r="L76" i="3"/>
  <c r="K76" i="3"/>
  <c r="J76" i="3"/>
  <c r="I76" i="3"/>
  <c r="H76" i="3"/>
  <c r="G76" i="3"/>
  <c r="F76" i="3"/>
  <c r="E76" i="3"/>
  <c r="D76" i="3"/>
  <c r="C76" i="3"/>
  <c r="M75" i="3"/>
  <c r="L75" i="3"/>
  <c r="K75" i="3"/>
  <c r="J75" i="3"/>
  <c r="I75" i="3"/>
  <c r="H75" i="3"/>
  <c r="G75" i="3"/>
  <c r="F75" i="3"/>
  <c r="E75" i="3"/>
  <c r="D75" i="3"/>
  <c r="C75" i="3"/>
  <c r="M74" i="3"/>
  <c r="L74" i="3"/>
  <c r="K74" i="3"/>
  <c r="J74" i="3"/>
  <c r="I74" i="3"/>
  <c r="H74" i="3"/>
  <c r="G74" i="3"/>
  <c r="F74" i="3"/>
  <c r="E74" i="3"/>
  <c r="D74" i="3"/>
  <c r="C74" i="3"/>
  <c r="M73" i="3"/>
  <c r="L73" i="3"/>
  <c r="K73" i="3"/>
  <c r="J73" i="3"/>
  <c r="I73" i="3"/>
  <c r="H73" i="3"/>
  <c r="G73" i="3"/>
  <c r="F73" i="3"/>
  <c r="E73" i="3"/>
  <c r="D73" i="3"/>
  <c r="C73" i="3"/>
  <c r="M72" i="3"/>
  <c r="L72" i="3"/>
  <c r="K72" i="3"/>
  <c r="J72" i="3"/>
  <c r="I72" i="3"/>
  <c r="H72" i="3"/>
  <c r="G72" i="3"/>
  <c r="F72" i="3"/>
  <c r="E72" i="3"/>
  <c r="D72" i="3"/>
  <c r="C72" i="3"/>
  <c r="M71" i="3"/>
  <c r="L71" i="3"/>
  <c r="K71" i="3"/>
  <c r="J71" i="3"/>
  <c r="I71" i="3"/>
  <c r="H71" i="3"/>
  <c r="G71" i="3"/>
  <c r="F71" i="3"/>
  <c r="E71" i="3"/>
  <c r="D71" i="3"/>
  <c r="C71" i="3"/>
  <c r="M70" i="3"/>
  <c r="L70" i="3"/>
  <c r="K70" i="3"/>
  <c r="J70" i="3"/>
  <c r="I70" i="3"/>
  <c r="H70" i="3"/>
  <c r="G70" i="3"/>
  <c r="F70" i="3"/>
  <c r="E70" i="3"/>
  <c r="D70" i="3"/>
  <c r="C70" i="3"/>
  <c r="M69" i="3"/>
  <c r="L69" i="3"/>
  <c r="K69" i="3"/>
  <c r="J69" i="3"/>
  <c r="I69" i="3"/>
  <c r="H69" i="3"/>
  <c r="G69" i="3"/>
  <c r="F69" i="3"/>
  <c r="E69" i="3"/>
  <c r="D69" i="3"/>
  <c r="C69" i="3"/>
  <c r="M68" i="3"/>
  <c r="L68" i="3"/>
  <c r="K68" i="3"/>
  <c r="J68" i="3"/>
  <c r="I68" i="3"/>
  <c r="H68" i="3"/>
  <c r="G68" i="3"/>
  <c r="F68" i="3"/>
  <c r="E68" i="3"/>
  <c r="D68" i="3"/>
  <c r="C68" i="3"/>
  <c r="M67" i="3"/>
  <c r="L67" i="3"/>
  <c r="K67" i="3"/>
  <c r="J67" i="3"/>
  <c r="I67" i="3"/>
  <c r="H67" i="3"/>
  <c r="G67" i="3"/>
  <c r="F67" i="3"/>
  <c r="E67" i="3"/>
  <c r="D67" i="3"/>
  <c r="C67" i="3"/>
  <c r="M55" i="3"/>
  <c r="L55" i="3"/>
  <c r="K55" i="3"/>
  <c r="J55" i="3"/>
  <c r="I55" i="3"/>
  <c r="H55" i="3"/>
  <c r="G55" i="3"/>
  <c r="F55" i="3"/>
  <c r="E55" i="3"/>
  <c r="D55" i="3"/>
  <c r="C55" i="3"/>
  <c r="M58" i="3"/>
  <c r="L58" i="3"/>
  <c r="K58" i="3"/>
  <c r="J58" i="3"/>
  <c r="I58" i="3"/>
  <c r="H58" i="3"/>
  <c r="G58" i="3"/>
  <c r="F58" i="3"/>
  <c r="E58" i="3"/>
  <c r="D58" i="3"/>
  <c r="C58" i="3"/>
  <c r="M57" i="3"/>
  <c r="L57" i="3"/>
  <c r="K57" i="3"/>
  <c r="J57" i="3"/>
  <c r="I57" i="3"/>
  <c r="H57" i="3"/>
  <c r="G57" i="3"/>
  <c r="F57" i="3"/>
  <c r="E57" i="3"/>
  <c r="D57" i="3"/>
  <c r="C57" i="3"/>
  <c r="M56" i="3"/>
  <c r="L56" i="3"/>
  <c r="K56" i="3"/>
  <c r="J56" i="3"/>
  <c r="I56" i="3"/>
  <c r="H56" i="3"/>
  <c r="G56" i="3"/>
  <c r="F56" i="3"/>
  <c r="E56" i="3"/>
  <c r="D56" i="3"/>
  <c r="C56" i="3"/>
  <c r="M53" i="3"/>
  <c r="L53" i="3"/>
  <c r="K53" i="3"/>
  <c r="J53" i="3"/>
  <c r="I53" i="3"/>
  <c r="H53" i="3"/>
  <c r="G53" i="3"/>
  <c r="F53" i="3"/>
  <c r="E53" i="3"/>
  <c r="D53" i="3"/>
  <c r="C53" i="3"/>
  <c r="M54" i="3"/>
  <c r="L54" i="3"/>
  <c r="K54" i="3"/>
  <c r="J54" i="3"/>
  <c r="I54" i="3"/>
  <c r="H54" i="3"/>
  <c r="G54" i="3"/>
  <c r="F54" i="3"/>
  <c r="E54" i="3"/>
  <c r="D54" i="3"/>
  <c r="C54" i="3"/>
  <c r="M52" i="3"/>
  <c r="L52" i="3"/>
  <c r="K52" i="3"/>
  <c r="J52" i="3"/>
  <c r="I52" i="3"/>
  <c r="H52" i="3"/>
  <c r="G52" i="3"/>
  <c r="F52" i="3"/>
  <c r="E52" i="3"/>
  <c r="D52" i="3"/>
  <c r="C52" i="3"/>
  <c r="M51" i="3"/>
  <c r="L51" i="3"/>
  <c r="K51" i="3"/>
  <c r="J51" i="3"/>
  <c r="I51" i="3"/>
  <c r="H51" i="3"/>
  <c r="G51" i="3"/>
  <c r="F51" i="3"/>
  <c r="E51" i="3"/>
  <c r="D51" i="3"/>
  <c r="C51" i="3"/>
  <c r="M50" i="3"/>
  <c r="L50" i="3"/>
  <c r="K50" i="3"/>
  <c r="J50" i="3"/>
  <c r="I50" i="3"/>
  <c r="H50" i="3"/>
  <c r="G50" i="3"/>
  <c r="F50" i="3"/>
  <c r="E50" i="3"/>
  <c r="D50" i="3"/>
  <c r="C50" i="3"/>
  <c r="M49" i="3"/>
  <c r="L49" i="3"/>
  <c r="K49" i="3"/>
  <c r="J49" i="3"/>
  <c r="I49" i="3"/>
  <c r="H49" i="3"/>
  <c r="G49" i="3"/>
  <c r="F49" i="3"/>
  <c r="E49" i="3"/>
  <c r="D49" i="3"/>
  <c r="C49" i="3"/>
  <c r="M48" i="3"/>
  <c r="L48" i="3"/>
  <c r="K48" i="3"/>
  <c r="J48" i="3"/>
  <c r="I48" i="3"/>
  <c r="H48" i="3"/>
  <c r="G48" i="3"/>
  <c r="F48" i="3"/>
  <c r="E48" i="3"/>
  <c r="D48" i="3"/>
  <c r="C48" i="3"/>
  <c r="M47" i="3"/>
  <c r="L47" i="3"/>
  <c r="K47" i="3"/>
  <c r="J47" i="3"/>
  <c r="I47" i="3"/>
  <c r="H47" i="3"/>
  <c r="G47" i="3"/>
  <c r="F47" i="3"/>
  <c r="E47" i="3"/>
  <c r="D47" i="3"/>
  <c r="C47" i="3"/>
  <c r="M46" i="3"/>
  <c r="L46" i="3"/>
  <c r="K46" i="3"/>
  <c r="J46" i="3"/>
  <c r="I46" i="3"/>
  <c r="H46" i="3"/>
  <c r="G46" i="3"/>
  <c r="F46" i="3"/>
  <c r="E46" i="3"/>
  <c r="D46" i="3"/>
  <c r="C46" i="3"/>
  <c r="M45" i="3"/>
  <c r="L45" i="3"/>
  <c r="K45" i="3"/>
  <c r="J45" i="3"/>
  <c r="I45" i="3"/>
  <c r="H45" i="3"/>
  <c r="G45" i="3"/>
  <c r="F45" i="3"/>
  <c r="E45" i="3"/>
  <c r="D45" i="3"/>
  <c r="C45" i="3"/>
  <c r="M44" i="3"/>
  <c r="L44" i="3"/>
  <c r="K44" i="3"/>
  <c r="J44" i="3"/>
  <c r="I44" i="3"/>
  <c r="H44" i="3"/>
  <c r="G44" i="3"/>
  <c r="F44" i="3"/>
  <c r="E44" i="3"/>
  <c r="D44" i="3"/>
  <c r="C44" i="3"/>
  <c r="M43" i="3"/>
  <c r="L43" i="3"/>
  <c r="K43" i="3"/>
  <c r="J43" i="3"/>
  <c r="I43" i="3"/>
  <c r="H43" i="3"/>
  <c r="G43" i="3"/>
  <c r="F43" i="3"/>
  <c r="E43" i="3"/>
  <c r="D43" i="3"/>
  <c r="C43" i="3"/>
  <c r="M42" i="3"/>
  <c r="L42" i="3"/>
  <c r="K42" i="3"/>
  <c r="J42" i="3"/>
  <c r="I42" i="3"/>
  <c r="H42" i="3"/>
  <c r="G42" i="3"/>
  <c r="F42" i="3"/>
  <c r="E42" i="3"/>
  <c r="D42" i="3"/>
  <c r="C42" i="3"/>
  <c r="M41" i="3"/>
  <c r="L41" i="3"/>
  <c r="K41" i="3"/>
  <c r="J41" i="3"/>
  <c r="I41" i="3"/>
  <c r="H41" i="3"/>
  <c r="G41" i="3"/>
  <c r="F41" i="3"/>
  <c r="E41" i="3"/>
  <c r="D41" i="3"/>
  <c r="C41" i="3"/>
  <c r="D15" i="3"/>
  <c r="E15" i="3"/>
  <c r="F15" i="3"/>
  <c r="G15" i="3"/>
  <c r="H15" i="3"/>
  <c r="I15" i="3"/>
  <c r="J15" i="3"/>
  <c r="K15" i="3"/>
  <c r="L15" i="3"/>
  <c r="M15" i="3"/>
  <c r="D16" i="3"/>
  <c r="E16" i="3"/>
  <c r="F16" i="3"/>
  <c r="G16" i="3"/>
  <c r="H16" i="3"/>
  <c r="I16" i="3"/>
  <c r="J16" i="3"/>
  <c r="K16" i="3"/>
  <c r="L16" i="3"/>
  <c r="M16" i="3"/>
  <c r="D17" i="3"/>
  <c r="E17" i="3"/>
  <c r="F17" i="3"/>
  <c r="G17" i="3"/>
  <c r="H17" i="3"/>
  <c r="I17" i="3"/>
  <c r="J17" i="3"/>
  <c r="K17" i="3"/>
  <c r="L17" i="3"/>
  <c r="M17" i="3"/>
  <c r="D18" i="3"/>
  <c r="E18" i="3"/>
  <c r="F18" i="3"/>
  <c r="G18" i="3"/>
  <c r="H18" i="3"/>
  <c r="I18" i="3"/>
  <c r="J18" i="3"/>
  <c r="K18" i="3"/>
  <c r="L18" i="3"/>
  <c r="M18" i="3"/>
  <c r="D19" i="3"/>
  <c r="E19" i="3"/>
  <c r="F19" i="3"/>
  <c r="G19" i="3"/>
  <c r="H19" i="3"/>
  <c r="I19" i="3"/>
  <c r="J19" i="3"/>
  <c r="K19" i="3"/>
  <c r="L19" i="3"/>
  <c r="M19" i="3"/>
  <c r="D20" i="3"/>
  <c r="E20" i="3"/>
  <c r="F20" i="3"/>
  <c r="G20" i="3"/>
  <c r="H20" i="3"/>
  <c r="I20" i="3"/>
  <c r="J20" i="3"/>
  <c r="K20" i="3"/>
  <c r="L20" i="3"/>
  <c r="M20" i="3"/>
  <c r="D21" i="3"/>
  <c r="E21" i="3"/>
  <c r="F21" i="3"/>
  <c r="G21" i="3"/>
  <c r="H21" i="3"/>
  <c r="I21" i="3"/>
  <c r="J21" i="3"/>
  <c r="K21" i="3"/>
  <c r="L21" i="3"/>
  <c r="M21" i="3"/>
  <c r="D22" i="3"/>
  <c r="E22" i="3"/>
  <c r="F22" i="3"/>
  <c r="G22" i="3"/>
  <c r="H22" i="3"/>
  <c r="I22" i="3"/>
  <c r="J22" i="3"/>
  <c r="K22" i="3"/>
  <c r="L22" i="3"/>
  <c r="M22" i="3"/>
  <c r="D23" i="3"/>
  <c r="E23" i="3"/>
  <c r="F23" i="3"/>
  <c r="G23" i="3"/>
  <c r="H23" i="3"/>
  <c r="I23" i="3"/>
  <c r="J23" i="3"/>
  <c r="K23" i="3"/>
  <c r="L23" i="3"/>
  <c r="M23" i="3"/>
  <c r="D24" i="3"/>
  <c r="E24" i="3"/>
  <c r="F24" i="3"/>
  <c r="G24" i="3"/>
  <c r="H24" i="3"/>
  <c r="I24" i="3"/>
  <c r="J24" i="3"/>
  <c r="K24" i="3"/>
  <c r="L24" i="3"/>
  <c r="M24" i="3"/>
  <c r="D25" i="3"/>
  <c r="E25" i="3"/>
  <c r="F25" i="3"/>
  <c r="G25" i="3"/>
  <c r="H25" i="3"/>
  <c r="I25" i="3"/>
  <c r="J25" i="3"/>
  <c r="K25" i="3"/>
  <c r="L25" i="3"/>
  <c r="M25" i="3"/>
  <c r="D26" i="3"/>
  <c r="E26" i="3"/>
  <c r="F26" i="3"/>
  <c r="G26" i="3"/>
  <c r="H26" i="3"/>
  <c r="I26" i="3"/>
  <c r="J26" i="3"/>
  <c r="K26" i="3"/>
  <c r="L26" i="3"/>
  <c r="M26" i="3"/>
  <c r="D28" i="3"/>
  <c r="E28" i="3"/>
  <c r="F28" i="3"/>
  <c r="G28" i="3"/>
  <c r="H28" i="3"/>
  <c r="I28" i="3"/>
  <c r="J28" i="3"/>
  <c r="K28" i="3"/>
  <c r="L28" i="3"/>
  <c r="M28" i="3"/>
  <c r="D27" i="3"/>
  <c r="E27" i="3"/>
  <c r="F27" i="3"/>
  <c r="G27" i="3"/>
  <c r="H27" i="3"/>
  <c r="I27" i="3"/>
  <c r="J27" i="3"/>
  <c r="K27" i="3"/>
  <c r="L27" i="3"/>
  <c r="M27" i="3"/>
  <c r="D30" i="3"/>
  <c r="E30" i="3"/>
  <c r="F30" i="3"/>
  <c r="G30" i="3"/>
  <c r="H30" i="3"/>
  <c r="I30" i="3"/>
  <c r="J30" i="3"/>
  <c r="K30" i="3"/>
  <c r="L30" i="3"/>
  <c r="M30" i="3"/>
  <c r="D31" i="3"/>
  <c r="E31" i="3"/>
  <c r="F31" i="3"/>
  <c r="G31" i="3"/>
  <c r="H31" i="3"/>
  <c r="I31" i="3"/>
  <c r="J31" i="3"/>
  <c r="K31" i="3"/>
  <c r="L31" i="3"/>
  <c r="M31" i="3"/>
  <c r="D32" i="3"/>
  <c r="E32" i="3"/>
  <c r="F32" i="3"/>
  <c r="G32" i="3"/>
  <c r="H32" i="3"/>
  <c r="I32" i="3"/>
  <c r="J32" i="3"/>
  <c r="K32" i="3"/>
  <c r="L32" i="3"/>
  <c r="M32" i="3"/>
  <c r="D29" i="3"/>
  <c r="E29" i="3"/>
  <c r="F29" i="3"/>
  <c r="G29" i="3"/>
  <c r="H29" i="3"/>
  <c r="I29" i="3"/>
  <c r="J29" i="3"/>
  <c r="K29" i="3"/>
  <c r="L29" i="3"/>
  <c r="M29" i="3"/>
  <c r="C16" i="3"/>
  <c r="C17" i="3"/>
  <c r="C18" i="3"/>
  <c r="C19" i="3"/>
  <c r="C20" i="3"/>
  <c r="C21" i="3"/>
  <c r="C22" i="3"/>
  <c r="C23" i="3"/>
  <c r="C24" i="3"/>
  <c r="C25" i="3"/>
  <c r="C26" i="3"/>
  <c r="C28" i="3"/>
  <c r="C27" i="3"/>
  <c r="C30" i="3"/>
  <c r="C31" i="3"/>
  <c r="C32" i="3"/>
  <c r="C29" i="3"/>
  <c r="C15" i="3"/>
  <c r="M86" i="2"/>
  <c r="L86" i="2"/>
  <c r="K86" i="2"/>
  <c r="J86" i="2"/>
  <c r="I86" i="2"/>
  <c r="H86" i="2"/>
  <c r="G86" i="2"/>
  <c r="F86" i="2"/>
  <c r="E86" i="2"/>
  <c r="D86" i="2"/>
  <c r="C86" i="2"/>
  <c r="M60" i="2"/>
  <c r="L60" i="2"/>
  <c r="K60" i="2"/>
  <c r="J60" i="2"/>
  <c r="I60" i="2"/>
  <c r="H60" i="2"/>
  <c r="G60" i="2"/>
  <c r="F60" i="2"/>
  <c r="E60" i="2"/>
  <c r="D60" i="2"/>
  <c r="C60" i="2"/>
  <c r="M34" i="2"/>
  <c r="L34" i="2"/>
  <c r="K34" i="2"/>
  <c r="J34" i="2"/>
  <c r="I34" i="2"/>
  <c r="H34" i="2"/>
  <c r="G34" i="2"/>
  <c r="F34" i="2"/>
  <c r="E34" i="2"/>
  <c r="D34" i="2"/>
  <c r="C34" i="2"/>
  <c r="M86" i="1"/>
  <c r="L86" i="1"/>
  <c r="K86" i="1"/>
  <c r="J86" i="1"/>
  <c r="I86" i="1"/>
  <c r="H86" i="1"/>
  <c r="G86" i="1"/>
  <c r="F86" i="1"/>
  <c r="E86" i="1"/>
  <c r="D86" i="1"/>
  <c r="C86" i="1"/>
  <c r="M60" i="1"/>
  <c r="L60" i="1"/>
  <c r="K60" i="1"/>
  <c r="J60" i="1"/>
  <c r="I60" i="1"/>
  <c r="H60" i="1"/>
  <c r="G60" i="1"/>
  <c r="F60" i="1"/>
  <c r="E60" i="1"/>
  <c r="D60" i="1"/>
  <c r="C60" i="1"/>
  <c r="M34" i="1"/>
  <c r="L34" i="1"/>
  <c r="K34" i="1"/>
  <c r="J34" i="1"/>
  <c r="I34" i="1"/>
  <c r="H34" i="1"/>
  <c r="G34" i="1"/>
  <c r="F34" i="1"/>
  <c r="E34" i="1"/>
  <c r="D34" i="1"/>
  <c r="C34" i="1"/>
  <c r="F60" i="3" l="1"/>
  <c r="G60" i="3"/>
  <c r="K60" i="3"/>
  <c r="E86" i="3"/>
  <c r="I86" i="3"/>
  <c r="M86" i="3"/>
  <c r="D86" i="3"/>
  <c r="L86" i="3"/>
  <c r="D60" i="3"/>
  <c r="J86" i="3"/>
  <c r="K86" i="3"/>
  <c r="H60" i="3"/>
  <c r="E60" i="3"/>
  <c r="I60" i="3"/>
  <c r="M60" i="3"/>
  <c r="G86" i="3"/>
  <c r="L60" i="3"/>
  <c r="F86" i="3"/>
  <c r="J60" i="3"/>
  <c r="H86" i="3"/>
  <c r="E34" i="3"/>
  <c r="I34" i="3"/>
  <c r="M34" i="3"/>
  <c r="G34" i="3"/>
  <c r="C86" i="3"/>
  <c r="J34" i="3"/>
  <c r="F34" i="3"/>
  <c r="L34" i="3"/>
  <c r="H34" i="3"/>
  <c r="D34" i="3"/>
  <c r="K34" i="3"/>
  <c r="C60" i="3"/>
  <c r="C34" i="3"/>
  <c r="N86" i="2"/>
  <c r="N60" i="2"/>
  <c r="N34" i="2"/>
  <c r="N60" i="3" l="1"/>
  <c r="N34" i="3"/>
  <c r="N86" i="3"/>
</calcChain>
</file>

<file path=xl/sharedStrings.xml><?xml version="1.0" encoding="utf-8"?>
<sst xmlns="http://schemas.openxmlformats.org/spreadsheetml/2006/main" count="403" uniqueCount="69">
  <si>
    <t>Louisville Gas and Electric Company</t>
  </si>
  <si>
    <t>Case No. 2018-00295</t>
  </si>
  <si>
    <t>Jan-2015</t>
  </si>
  <si>
    <t>Feb-2015</t>
  </si>
  <si>
    <t>Mar-2015</t>
  </si>
  <si>
    <t>Apr-2015</t>
  </si>
  <si>
    <t>May-2015</t>
  </si>
  <si>
    <t>Jun-2015</t>
  </si>
  <si>
    <t>Jul-2015</t>
  </si>
  <si>
    <t>Aug-2015</t>
  </si>
  <si>
    <t>Sep-2015</t>
  </si>
  <si>
    <t>Oct-2015</t>
  </si>
  <si>
    <t>Nov-2015</t>
  </si>
  <si>
    <t>Dec-2015</t>
  </si>
  <si>
    <t>Residential Service (RS)</t>
  </si>
  <si>
    <t>Volunteer Fire Department (VFD)</t>
  </si>
  <si>
    <t>General Service (GS)</t>
  </si>
  <si>
    <t>Power Service (PS)</t>
  </si>
  <si>
    <t>Time-of-Day Secondary (TODS)</t>
  </si>
  <si>
    <t>Time-of-Day Primary (TODP)</t>
  </si>
  <si>
    <t>Retail Transmission Service (RTS)</t>
  </si>
  <si>
    <t>Lighting Service (LS)</t>
  </si>
  <si>
    <t>Restricted Lighting Service (RLS)</t>
  </si>
  <si>
    <t>Lighting Energy Service (LE)</t>
  </si>
  <si>
    <t>Traffic Energy Service (TE)</t>
  </si>
  <si>
    <t>Special Contracts (SPEC)</t>
  </si>
  <si>
    <t>Total Retail kWh</t>
  </si>
  <si>
    <t>Jan-2016</t>
  </si>
  <si>
    <t>Feb-2016</t>
  </si>
  <si>
    <t>Mar-2016</t>
  </si>
  <si>
    <t>Apr-2016</t>
  </si>
  <si>
    <t>May-2016</t>
  </si>
  <si>
    <t>Jun-2016</t>
  </si>
  <si>
    <t>Jul-2016</t>
  </si>
  <si>
    <t>Aug-2016</t>
  </si>
  <si>
    <t>Sep-2016</t>
  </si>
  <si>
    <t>Oct-2016</t>
  </si>
  <si>
    <t>Nov-2016</t>
  </si>
  <si>
    <t>Dec-2016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</si>
  <si>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</si>
  <si>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</si>
  <si>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</si>
  <si>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</si>
  <si>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</si>
  <si>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</si>
  <si>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</si>
  <si>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</si>
  <si>
    <t>Sep-2017</t>
  </si>
  <si>
    <t>Oct-2017</t>
  </si>
  <si>
    <t>Nov-2017</t>
  </si>
  <si>
    <t>Dec-2017</t>
  </si>
  <si>
    <t>For Each Month of 2015 through 2017</t>
  </si>
  <si>
    <t>Billed kWh Sales by Rate Code</t>
  </si>
  <si>
    <t>Weather Normalization Adjustment by Rate Code</t>
  </si>
  <si>
    <t>Duplicate Customers</t>
  </si>
  <si>
    <t>Weather Normalized kWh Sales by Rate Code</t>
  </si>
  <si>
    <t>Total Retail Customers</t>
  </si>
  <si>
    <t>Retail Customer Count by Rate Code</t>
  </si>
  <si>
    <t>Total Retail kWh Normalization Adjustment</t>
  </si>
  <si>
    <t>Total Retail kWh Normalized</t>
  </si>
  <si>
    <t>Residential Time-of-Day Energy (RTOD-E) (1)</t>
  </si>
  <si>
    <t>Low Emission Vehicle (LEV) (1)</t>
  </si>
  <si>
    <t>Electric Vehicle Charging (EVC) (2)</t>
  </si>
  <si>
    <t>School Power Service (SPS) (3)</t>
  </si>
  <si>
    <t>School Time-of-Day Service (STOD) (3)</t>
  </si>
  <si>
    <t>Outdoor Sports Lighting Service (OSL) (3)</t>
  </si>
  <si>
    <t>(1) Low Emission Vehicle was retired June 30, 2015, with the approval of Residential Time-of-Day Energy per PSC Order 2014-00372.</t>
  </si>
  <si>
    <t>(2) New tariff offering effective April 11, 2016, per PSC Order 2015-0355.</t>
  </si>
  <si>
    <t>(3) Pilot tariff offering effective July 1, 2017, per PSC Order 2016-00371.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</si>
</sst>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42" fontId="2" fillId="2" borderId="0" xfId="0" applyNumberFormat="1" applyFont="1" applyFill="1"/>
    <xf numFmtId="164" fontId="1" fillId="2" borderId="0" xfId="2" applyNumberFormat="1" applyFont="1" applyFill="1"/>
    <xf numFmtId="164" fontId="1" fillId="2" borderId="0" xfId="2" applyNumberFormat="1" applyFont="1" applyFill="1" applyAlignment="1">
      <alignment horizontal="right"/>
    </xf>
    <xf numFmtId="42" fontId="1" fillId="2" borderId="0" xfId="0" applyNumberFormat="1" applyFont="1" applyFill="1"/>
    <xf numFmtId="0" fontId="1" fillId="2" borderId="0" xfId="0" applyNumberFormat="1" applyFont="1" applyFill="1"/>
    <xf numFmtId="42" fontId="1" fillId="2" borderId="6" xfId="0" applyNumberFormat="1" applyFont="1" applyFill="1" applyBorder="1" applyAlignment="1">
      <alignment horizontal="centerContinuous"/>
    </xf>
    <xf numFmtId="164" fontId="1" fillId="2" borderId="6" xfId="2" applyNumberFormat="1" applyFont="1" applyFill="1" applyBorder="1" applyAlignment="1">
      <alignment horizontal="centerContinuous"/>
    </xf>
    <xf numFmtId="42" fontId="1" fillId="2" borderId="0" xfId="0" applyNumberFormat="1" applyFont="1" applyFill="1" applyBorder="1"/>
    <xf numFmtId="42" fontId="1" fillId="2" borderId="7" xfId="0" applyNumberFormat="1" applyFont="1" applyFill="1" applyBorder="1"/>
    <xf numFmtId="164" fontId="1" fillId="2" borderId="8" xfId="2" applyNumberFormat="1" applyFont="1" applyFill="1" applyBorder="1" applyAlignment="1">
      <alignment horizontal="center"/>
    </xf>
    <xf numFmtId="164" fontId="1" fillId="2" borderId="9" xfId="2" applyNumberFormat="1" applyFont="1" applyFill="1" applyBorder="1"/>
    <xf numFmtId="42" fontId="3" fillId="0" borderId="10" xfId="0" applyNumberFormat="1" applyFont="1" applyFill="1" applyBorder="1" applyAlignment="1">
      <alignment horizontal="center"/>
    </xf>
    <xf numFmtId="42" fontId="1" fillId="0" borderId="13" xfId="0" applyNumberFormat="1" applyFont="1" applyFill="1" applyBorder="1" applyAlignment="1">
      <alignment horizontal="center"/>
    </xf>
    <xf numFmtId="0" fontId="0" fillId="0" borderId="14" xfId="2" quotePrefix="1" applyNumberFormat="1" applyFont="1" applyFill="1" applyBorder="1" applyAlignment="1">
      <alignment horizontal="center"/>
    </xf>
    <xf numFmtId="0" fontId="1" fillId="0" borderId="14" xfId="2" applyNumberFormat="1" applyFont="1" applyFill="1" applyBorder="1" applyAlignment="1">
      <alignment horizontal="center"/>
    </xf>
    <xf numFmtId="0" fontId="1" fillId="2" borderId="15" xfId="2" applyNumberFormat="1" applyFont="1" applyFill="1" applyBorder="1" applyAlignment="1">
      <alignment horizontal="center"/>
    </xf>
    <xf numFmtId="42" fontId="0" fillId="0" borderId="16" xfId="0" applyNumberFormat="1" applyFont="1" applyFill="1" applyBorder="1" applyAlignment="1">
      <alignment vertical="center"/>
    </xf>
    <xf numFmtId="42" fontId="1" fillId="2" borderId="22" xfId="0" applyNumberFormat="1" applyFont="1" applyFill="1" applyBorder="1" applyAlignment="1">
      <alignment vertical="center"/>
    </xf>
    <xf numFmtId="164" fontId="1" fillId="2" borderId="12" xfId="2" applyNumberFormat="1" applyFont="1" applyFill="1" applyBorder="1" applyAlignment="1">
      <alignment horizontal="center" vertical="center"/>
    </xf>
    <xf numFmtId="165" fontId="1" fillId="0" borderId="17" xfId="1" applyNumberFormat="1" applyFont="1" applyFill="1" applyBorder="1" applyAlignment="1">
      <alignment vertical="center"/>
    </xf>
    <xf numFmtId="165" fontId="1" fillId="2" borderId="18" xfId="1" applyNumberFormat="1" applyFont="1" applyFill="1" applyBorder="1" applyAlignment="1">
      <alignment vertical="center"/>
    </xf>
    <xf numFmtId="165" fontId="1" fillId="2" borderId="20" xfId="1" applyNumberFormat="1" applyFont="1" applyFill="1" applyBorder="1" applyAlignment="1">
      <alignment vertical="center"/>
    </xf>
    <xf numFmtId="165" fontId="1" fillId="2" borderId="21" xfId="1" applyNumberFormat="1" applyFont="1" applyFill="1" applyBorder="1" applyAlignment="1">
      <alignment vertical="center"/>
    </xf>
    <xf numFmtId="165" fontId="1" fillId="2" borderId="23" xfId="1" applyNumberFormat="1" applyFont="1" applyFill="1" applyBorder="1" applyAlignment="1">
      <alignment vertical="center"/>
    </xf>
    <xf numFmtId="165" fontId="1" fillId="2" borderId="24" xfId="1" applyNumberFormat="1" applyFont="1" applyFill="1" applyBorder="1" applyAlignment="1">
      <alignment vertical="center"/>
    </xf>
    <xf numFmtId="164" fontId="0" fillId="0" borderId="11" xfId="2" quotePrefix="1" applyNumberFormat="1" applyFont="1" applyFill="1" applyBorder="1" applyAlignment="1">
      <alignment horizontal="center" vertical="center"/>
    </xf>
    <xf numFmtId="42" fontId="1" fillId="2" borderId="0" xfId="0" applyNumberFormat="1" applyFont="1" applyFill="1" applyAlignment="1">
      <alignment horizontal="center"/>
    </xf>
    <xf numFmtId="42" fontId="0" fillId="2" borderId="19" xfId="0" applyNumberFormat="1" applyFont="1" applyFill="1" applyBorder="1" applyAlignment="1">
      <alignment vertical="center"/>
    </xf>
    <xf numFmtId="42" fontId="0" fillId="2" borderId="0" xfId="0" applyNumberFormat="1" applyFont="1" applyFill="1"/>
    <xf numFmtId="42" fontId="1" fillId="2" borderId="4" xfId="0" applyNumberFormat="1" applyFont="1" applyFill="1" applyBorder="1" applyAlignment="1">
      <alignment horizontal="center"/>
    </xf>
    <xf numFmtId="42" fontId="1" fillId="2" borderId="0" xfId="0" applyNumberFormat="1" applyFont="1" applyFill="1" applyBorder="1" applyAlignment="1">
      <alignment horizontal="center"/>
    </xf>
    <xf numFmtId="42" fontId="1" fillId="2" borderId="5" xfId="0" applyNumberFormat="1" applyFont="1" applyFill="1" applyBorder="1" applyAlignment="1">
      <alignment horizontal="center"/>
    </xf>
    <xf numFmtId="42" fontId="0" fillId="2" borderId="1" xfId="0" applyNumberFormat="1" applyFont="1" applyFill="1" applyBorder="1" applyAlignment="1">
      <alignment horizontal="right"/>
    </xf>
    <xf numFmtId="42" fontId="1" fillId="2" borderId="2" xfId="0" applyNumberFormat="1" applyFont="1" applyFill="1" applyBorder="1" applyAlignment="1">
      <alignment horizontal="right"/>
    </xf>
    <xf numFmtId="42" fontId="1" fillId="2" borderId="3" xfId="0" applyNumberFormat="1" applyFont="1" applyFill="1" applyBorder="1" applyAlignment="1">
      <alignment horizontal="right"/>
    </xf>
    <xf numFmtId="42" fontId="0" fillId="2" borderId="4" xfId="0" applyNumberFormat="1" applyFont="1" applyFill="1" applyBorder="1" applyAlignment="1">
      <alignment horizontal="center"/>
    </xf>
    <xf numFmtId="42" fontId="0" fillId="0" borderId="4" xfId="0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42" fontId="0" fillId="0" borderId="5" xfId="0" applyNumberFormat="1" applyFont="1" applyFill="1" applyBorder="1" applyAlignment="1">
      <alignment horizontal="center"/>
    </xf>
    <xf numFmtId="42" fontId="1" fillId="0" borderId="0" xfId="0" applyNumberFormat="1" applyFont="1" applyFill="1" applyBorder="1" applyAlignment="1">
      <alignment horizontal="center"/>
    </xf>
    <xf numFmtId="42" fontId="1" fillId="0" borderId="5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B93"/>
  <sheetViews>
    <sheetView showGridLines="0" tabSelected="1" topLeftCell="A24" zoomScale="90" zoomScaleNormal="90" workbookViewId="0">
      <selection activeCell="C47" sqref="C47"/>
    </sheetView>
  </sheetViews>
  <sheetFormatPr defaultRowHeight="12.75" x14ac:dyDescent="0.2"/>
  <cols>
    <col min="1" max="1" width="4.5703125" style="4" customWidth="1"/>
    <col min="2" max="2" width="43" style="4" bestFit="1" customWidth="1"/>
    <col min="3" max="14" width="14.7109375" style="2" customWidth="1"/>
    <col min="15" max="16384" width="9.140625" style="4"/>
  </cols>
  <sheetData>
    <row r="1" spans="2:14 16382:16382" ht="17.100000000000001" customHeight="1" thickBot="1" x14ac:dyDescent="0.25">
      <c r="B1" s="1"/>
      <c r="N1" s="3"/>
    </row>
    <row r="2" spans="2:14 16382:16382" ht="17.100000000000001" customHeight="1" thickTop="1" x14ac:dyDescent="0.2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XFB2" s="5"/>
    </row>
    <row r="3" spans="2:14 16382:16382" ht="17.100000000000001" customHeight="1" x14ac:dyDescent="0.2">
      <c r="B3" s="36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2:14 16382:16382" ht="17.100000000000001" customHeight="1" x14ac:dyDescent="0.2"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2:14 16382:16382" ht="17.100000000000001" customHeight="1" x14ac:dyDescent="0.2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2:14 16382:16382" ht="17.100000000000001" customHeight="1" x14ac:dyDescent="0.2">
      <c r="B6" s="37" t="s">
        <v>52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</row>
    <row r="7" spans="2:14 16382:16382" ht="17.100000000000001" customHeight="1" x14ac:dyDescent="0.2">
      <c r="B7" s="37" t="s">
        <v>51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</row>
    <row r="8" spans="2:14 16382:16382" ht="17.100000000000001" customHeight="1" x14ac:dyDescent="0.2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2:14 16382:16382" ht="17.100000000000001" customHeight="1" thickBot="1" x14ac:dyDescent="0.2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2:14 16382:16382" s="8" customFormat="1" ht="17.100000000000001" customHeight="1" thickTop="1" thickBot="1" x14ac:dyDescent="0.2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 16382:16382" ht="17.100000000000001" customHeight="1" thickTop="1" x14ac:dyDescent="0.2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2:14 16382:16382" s="27" customFormat="1" ht="17.100000000000001" customHeight="1" x14ac:dyDescent="0.2">
      <c r="B12" s="12"/>
      <c r="C12" s="26" t="s">
        <v>2</v>
      </c>
      <c r="D12" s="26" t="s">
        <v>3</v>
      </c>
      <c r="E12" s="26" t="s">
        <v>4</v>
      </c>
      <c r="F12" s="26" t="s">
        <v>5</v>
      </c>
      <c r="G12" s="26" t="s">
        <v>6</v>
      </c>
      <c r="H12" s="26" t="s">
        <v>7</v>
      </c>
      <c r="I12" s="26" t="s">
        <v>8</v>
      </c>
      <c r="J12" s="26" t="s">
        <v>9</v>
      </c>
      <c r="K12" s="26" t="s">
        <v>10</v>
      </c>
      <c r="L12" s="26" t="s">
        <v>11</v>
      </c>
      <c r="M12" s="26" t="s">
        <v>12</v>
      </c>
      <c r="N12" s="19" t="s">
        <v>13</v>
      </c>
    </row>
    <row r="13" spans="2:14 16382:16382" ht="17.100000000000001" customHeight="1" thickBot="1" x14ac:dyDescent="0.25">
      <c r="B13" s="13"/>
      <c r="C13" s="14"/>
      <c r="D13" s="15"/>
      <c r="E13" s="14"/>
      <c r="F13" s="15"/>
      <c r="G13" s="14"/>
      <c r="H13" s="14"/>
      <c r="I13" s="14"/>
      <c r="J13" s="14"/>
      <c r="K13" s="14"/>
      <c r="L13" s="14"/>
      <c r="M13" s="14"/>
      <c r="N13" s="16"/>
    </row>
    <row r="14" spans="2:14 16382:16382" ht="17.100000000000001" customHeight="1" thickTop="1" x14ac:dyDescent="0.2">
      <c r="B14" s="17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2:14 16382:16382" ht="17.100000000000001" customHeight="1" x14ac:dyDescent="0.2">
      <c r="B15" s="17" t="s">
        <v>14</v>
      </c>
      <c r="C15" s="20">
        <v>382791350</v>
      </c>
      <c r="D15" s="20">
        <v>349835628</v>
      </c>
      <c r="E15" s="20">
        <v>355352951</v>
      </c>
      <c r="F15" s="20">
        <v>239728668</v>
      </c>
      <c r="G15" s="20">
        <v>259801450</v>
      </c>
      <c r="H15" s="20">
        <v>378213702</v>
      </c>
      <c r="I15" s="20">
        <v>450394100</v>
      </c>
      <c r="J15" s="20">
        <v>471049013</v>
      </c>
      <c r="K15" s="20">
        <v>424283703</v>
      </c>
      <c r="L15" s="20">
        <v>278901744</v>
      </c>
      <c r="M15" s="20">
        <v>233058213</v>
      </c>
      <c r="N15" s="21">
        <v>296227354</v>
      </c>
    </row>
    <row r="16" spans="2:14 16382:16382" ht="17.100000000000001" customHeight="1" x14ac:dyDescent="0.2">
      <c r="B16" s="17" t="s">
        <v>60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17015</v>
      </c>
      <c r="J16" s="20">
        <v>44162</v>
      </c>
      <c r="K16" s="20">
        <v>39781</v>
      </c>
      <c r="L16" s="20">
        <v>25174</v>
      </c>
      <c r="M16" s="20">
        <v>25391</v>
      </c>
      <c r="N16" s="21">
        <v>33924</v>
      </c>
    </row>
    <row r="17" spans="2:14" ht="17.100000000000001" customHeight="1" x14ac:dyDescent="0.2">
      <c r="B17" s="17" t="s">
        <v>15</v>
      </c>
      <c r="C17" s="20">
        <v>35764</v>
      </c>
      <c r="D17" s="20">
        <v>32560</v>
      </c>
      <c r="E17" s="20">
        <v>30208</v>
      </c>
      <c r="F17" s="20">
        <v>29430</v>
      </c>
      <c r="G17" s="20">
        <v>29349</v>
      </c>
      <c r="H17" s="20">
        <v>34788</v>
      </c>
      <c r="I17" s="20">
        <v>34091</v>
      </c>
      <c r="J17" s="20">
        <v>34753</v>
      </c>
      <c r="K17" s="20">
        <v>33376</v>
      </c>
      <c r="L17" s="20">
        <v>27242</v>
      </c>
      <c r="M17" s="20">
        <v>26302</v>
      </c>
      <c r="N17" s="21">
        <v>26794</v>
      </c>
    </row>
    <row r="18" spans="2:14" ht="17.100000000000001" customHeight="1" x14ac:dyDescent="0.2">
      <c r="B18" s="17" t="s">
        <v>16</v>
      </c>
      <c r="C18" s="20">
        <v>115560414</v>
      </c>
      <c r="D18" s="20">
        <v>107159185</v>
      </c>
      <c r="E18" s="20">
        <v>110754159</v>
      </c>
      <c r="F18" s="20">
        <v>92397422</v>
      </c>
      <c r="G18" s="20">
        <v>97375718</v>
      </c>
      <c r="H18" s="20">
        <v>119982889</v>
      </c>
      <c r="I18" s="20">
        <v>129740139</v>
      </c>
      <c r="J18" s="20">
        <v>132008865</v>
      </c>
      <c r="K18" s="20">
        <v>131086016</v>
      </c>
      <c r="L18" s="20">
        <v>103792875</v>
      </c>
      <c r="M18" s="20">
        <v>89457853</v>
      </c>
      <c r="N18" s="21">
        <v>101661151</v>
      </c>
    </row>
    <row r="19" spans="2:14" ht="17.100000000000001" customHeight="1" x14ac:dyDescent="0.2">
      <c r="B19" s="17" t="s">
        <v>17</v>
      </c>
      <c r="C19" s="20">
        <v>179388687</v>
      </c>
      <c r="D19" s="20">
        <v>163724396</v>
      </c>
      <c r="E19" s="20">
        <v>174322660</v>
      </c>
      <c r="F19" s="20">
        <v>159640809</v>
      </c>
      <c r="G19" s="20">
        <v>161809665</v>
      </c>
      <c r="H19" s="20">
        <v>189875970</v>
      </c>
      <c r="I19" s="20">
        <v>197899623</v>
      </c>
      <c r="J19" s="20">
        <v>197975023</v>
      </c>
      <c r="K19" s="20">
        <v>201966080</v>
      </c>
      <c r="L19" s="20">
        <v>171846400</v>
      </c>
      <c r="M19" s="20">
        <v>152286179</v>
      </c>
      <c r="N19" s="21">
        <v>161702545</v>
      </c>
    </row>
    <row r="20" spans="2:14" ht="17.100000000000001" customHeight="1" x14ac:dyDescent="0.2">
      <c r="B20" s="17" t="s">
        <v>18</v>
      </c>
      <c r="C20" s="20">
        <v>80242541</v>
      </c>
      <c r="D20" s="20">
        <v>77202538</v>
      </c>
      <c r="E20" s="20">
        <v>81471736</v>
      </c>
      <c r="F20" s="20">
        <v>78111888</v>
      </c>
      <c r="G20" s="20">
        <v>76727802</v>
      </c>
      <c r="H20" s="20">
        <v>91513246</v>
      </c>
      <c r="I20" s="20">
        <v>96081367</v>
      </c>
      <c r="J20" s="20">
        <v>97908260</v>
      </c>
      <c r="K20" s="20">
        <v>99848954</v>
      </c>
      <c r="L20" s="20">
        <v>88637859</v>
      </c>
      <c r="M20" s="20">
        <v>81707808</v>
      </c>
      <c r="N20" s="21">
        <v>86543205</v>
      </c>
    </row>
    <row r="21" spans="2:14" ht="17.100000000000001" customHeight="1" x14ac:dyDescent="0.2">
      <c r="B21" s="17" t="s">
        <v>19</v>
      </c>
      <c r="C21" s="20">
        <v>163492500</v>
      </c>
      <c r="D21" s="20">
        <v>135649400</v>
      </c>
      <c r="E21" s="20">
        <v>179932100</v>
      </c>
      <c r="F21" s="20">
        <v>148325000</v>
      </c>
      <c r="G21" s="20">
        <v>144782300</v>
      </c>
      <c r="H21" s="20">
        <v>148928200</v>
      </c>
      <c r="I21" s="20">
        <v>201210400</v>
      </c>
      <c r="J21" s="20">
        <v>118855400</v>
      </c>
      <c r="K21" s="20">
        <v>169517600</v>
      </c>
      <c r="L21" s="20">
        <v>181755400</v>
      </c>
      <c r="M21" s="20">
        <v>123717400</v>
      </c>
      <c r="N21" s="21">
        <v>167231400</v>
      </c>
    </row>
    <row r="22" spans="2:14" ht="17.100000000000001" customHeight="1" x14ac:dyDescent="0.2">
      <c r="B22" s="17" t="s">
        <v>20</v>
      </c>
      <c r="C22" s="20">
        <v>70579615</v>
      </c>
      <c r="D22" s="20">
        <v>74419068</v>
      </c>
      <c r="E22" s="20">
        <v>63447855</v>
      </c>
      <c r="F22" s="20">
        <v>88123779</v>
      </c>
      <c r="G22" s="20">
        <v>81319378</v>
      </c>
      <c r="H22" s="20">
        <v>96543635</v>
      </c>
      <c r="I22" s="20">
        <v>124888704</v>
      </c>
      <c r="J22" s="20">
        <v>45437000</v>
      </c>
      <c r="K22" s="20">
        <v>94297654</v>
      </c>
      <c r="L22" s="20">
        <v>96895391</v>
      </c>
      <c r="M22" s="20">
        <v>95488700</v>
      </c>
      <c r="N22" s="21">
        <v>92937780</v>
      </c>
    </row>
    <row r="23" spans="2:14" ht="17.100000000000001" customHeight="1" x14ac:dyDescent="0.2">
      <c r="B23" s="17" t="s">
        <v>21</v>
      </c>
      <c r="C23" s="20">
        <v>6147605</v>
      </c>
      <c r="D23" s="20">
        <v>4093561</v>
      </c>
      <c r="E23" s="20">
        <v>6525389</v>
      </c>
      <c r="F23" s="20">
        <v>4722078</v>
      </c>
      <c r="G23" s="20">
        <v>3953229</v>
      </c>
      <c r="H23" s="20">
        <v>4084779</v>
      </c>
      <c r="I23" s="20">
        <v>3884808</v>
      </c>
      <c r="J23" s="20">
        <v>4153260</v>
      </c>
      <c r="K23" s="20">
        <v>5033439</v>
      </c>
      <c r="L23" s="20">
        <v>4979260</v>
      </c>
      <c r="M23" s="20">
        <v>5179359</v>
      </c>
      <c r="N23" s="21">
        <v>6497352</v>
      </c>
    </row>
    <row r="24" spans="2:14" ht="17.100000000000001" customHeight="1" x14ac:dyDescent="0.2">
      <c r="B24" s="17" t="s">
        <v>22</v>
      </c>
      <c r="C24" s="20">
        <v>4495785</v>
      </c>
      <c r="D24" s="20">
        <v>3011215</v>
      </c>
      <c r="E24" s="20">
        <v>4755965</v>
      </c>
      <c r="F24" s="20">
        <v>3443250</v>
      </c>
      <c r="G24" s="20">
        <v>2881275</v>
      </c>
      <c r="H24" s="20">
        <v>2951470</v>
      </c>
      <c r="I24" s="20">
        <v>2780609</v>
      </c>
      <c r="J24" s="20">
        <v>3019988</v>
      </c>
      <c r="K24" s="20">
        <v>3490093</v>
      </c>
      <c r="L24" s="20">
        <v>3586579</v>
      </c>
      <c r="M24" s="20">
        <v>3744949</v>
      </c>
      <c r="N24" s="21">
        <v>4625138</v>
      </c>
    </row>
    <row r="25" spans="2:14" ht="17.100000000000001" customHeight="1" x14ac:dyDescent="0.2">
      <c r="B25" s="17" t="s">
        <v>23</v>
      </c>
      <c r="C25" s="20">
        <v>351740</v>
      </c>
      <c r="D25" s="20">
        <v>229698</v>
      </c>
      <c r="E25" s="20">
        <v>387287</v>
      </c>
      <c r="F25" s="20">
        <v>248566</v>
      </c>
      <c r="G25" s="20">
        <v>224473</v>
      </c>
      <c r="H25" s="20">
        <v>228255</v>
      </c>
      <c r="I25" s="20">
        <v>210536</v>
      </c>
      <c r="J25" s="20">
        <v>237620</v>
      </c>
      <c r="K25" s="20">
        <v>268898</v>
      </c>
      <c r="L25" s="20">
        <v>279246</v>
      </c>
      <c r="M25" s="20">
        <v>312713</v>
      </c>
      <c r="N25" s="21">
        <v>352025</v>
      </c>
    </row>
    <row r="26" spans="2:14" ht="17.100000000000001" customHeight="1" x14ac:dyDescent="0.2">
      <c r="B26" s="17" t="s">
        <v>24</v>
      </c>
      <c r="C26" s="20">
        <v>271745</v>
      </c>
      <c r="D26" s="20">
        <v>260022</v>
      </c>
      <c r="E26" s="20">
        <v>257635</v>
      </c>
      <c r="F26" s="20">
        <v>248038</v>
      </c>
      <c r="G26" s="20">
        <v>247920</v>
      </c>
      <c r="H26" s="20">
        <v>265712</v>
      </c>
      <c r="I26" s="20">
        <v>249426</v>
      </c>
      <c r="J26" s="20">
        <v>253303</v>
      </c>
      <c r="K26" s="20">
        <v>267953</v>
      </c>
      <c r="L26" s="20">
        <v>259700</v>
      </c>
      <c r="M26" s="20">
        <v>255536</v>
      </c>
      <c r="N26" s="21">
        <v>275713</v>
      </c>
    </row>
    <row r="27" spans="2:14" ht="17.100000000000001" customHeight="1" x14ac:dyDescent="0.2">
      <c r="B27" s="17" t="s">
        <v>62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0</v>
      </c>
    </row>
    <row r="28" spans="2:14" ht="17.100000000000001" customHeight="1" x14ac:dyDescent="0.2">
      <c r="B28" s="17" t="s">
        <v>61</v>
      </c>
      <c r="C28" s="20">
        <v>42259</v>
      </c>
      <c r="D28" s="20">
        <v>35479</v>
      </c>
      <c r="E28" s="20">
        <v>41124</v>
      </c>
      <c r="F28" s="20">
        <v>25337</v>
      </c>
      <c r="G28" s="20">
        <v>23763</v>
      </c>
      <c r="H28" s="20">
        <v>31979</v>
      </c>
      <c r="I28" s="20">
        <v>17521</v>
      </c>
      <c r="J28" s="20">
        <v>0</v>
      </c>
      <c r="K28" s="20">
        <v>0</v>
      </c>
      <c r="L28" s="20">
        <v>0</v>
      </c>
      <c r="M28" s="20">
        <v>0</v>
      </c>
      <c r="N28" s="21">
        <v>0</v>
      </c>
    </row>
    <row r="29" spans="2:14" ht="17.100000000000001" customHeight="1" x14ac:dyDescent="0.2">
      <c r="B29" s="17" t="s">
        <v>25</v>
      </c>
      <c r="C29" s="20">
        <v>21456400</v>
      </c>
      <c r="D29" s="20">
        <v>15050000</v>
      </c>
      <c r="E29" s="20">
        <v>22639200</v>
      </c>
      <c r="F29" s="20">
        <v>16593400</v>
      </c>
      <c r="G29" s="20">
        <v>14868200</v>
      </c>
      <c r="H29" s="20">
        <v>16154400</v>
      </c>
      <c r="I29" s="20">
        <v>15904200</v>
      </c>
      <c r="J29" s="20">
        <v>17940000</v>
      </c>
      <c r="K29" s="20">
        <v>18325000</v>
      </c>
      <c r="L29" s="20">
        <v>15840600</v>
      </c>
      <c r="M29" s="20">
        <v>11475000</v>
      </c>
      <c r="N29" s="21">
        <v>16756800</v>
      </c>
    </row>
    <row r="30" spans="2:14" ht="17.100000000000001" customHeight="1" x14ac:dyDescent="0.2">
      <c r="B30" s="17" t="s">
        <v>63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2:14" ht="17.100000000000001" customHeight="1" x14ac:dyDescent="0.2">
      <c r="B31" s="17" t="s">
        <v>64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0</v>
      </c>
    </row>
    <row r="32" spans="2:14" ht="17.100000000000001" customHeight="1" x14ac:dyDescent="0.2">
      <c r="B32" s="17" t="s">
        <v>65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0</v>
      </c>
    </row>
    <row r="33" spans="2:14" ht="17.100000000000001" customHeight="1" x14ac:dyDescent="0.2">
      <c r="B33" s="17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</row>
    <row r="34" spans="2:14" ht="17.100000000000001" customHeight="1" x14ac:dyDescent="0.2">
      <c r="B34" s="28" t="s">
        <v>26</v>
      </c>
      <c r="C34" s="22">
        <f t="shared" ref="C34:N34" si="0">SUM(C15:C33)</f>
        <v>1024856405</v>
      </c>
      <c r="D34" s="22">
        <f t="shared" si="0"/>
        <v>930702750</v>
      </c>
      <c r="E34" s="22">
        <f t="shared" si="0"/>
        <v>999918269</v>
      </c>
      <c r="F34" s="22">
        <f t="shared" si="0"/>
        <v>831637665</v>
      </c>
      <c r="G34" s="22">
        <f t="shared" si="0"/>
        <v>844044522</v>
      </c>
      <c r="H34" s="22">
        <f t="shared" si="0"/>
        <v>1048809025</v>
      </c>
      <c r="I34" s="22">
        <f t="shared" si="0"/>
        <v>1223312539</v>
      </c>
      <c r="J34" s="22">
        <f t="shared" si="0"/>
        <v>1088916647</v>
      </c>
      <c r="K34" s="22">
        <f t="shared" si="0"/>
        <v>1148458547</v>
      </c>
      <c r="L34" s="22">
        <f t="shared" si="0"/>
        <v>946827470</v>
      </c>
      <c r="M34" s="22">
        <f t="shared" si="0"/>
        <v>796735403</v>
      </c>
      <c r="N34" s="23">
        <f t="shared" si="0"/>
        <v>934871181</v>
      </c>
    </row>
    <row r="35" spans="2:14" ht="17.100000000000001" customHeight="1" thickBot="1" x14ac:dyDescent="0.25">
      <c r="B35" s="1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</row>
    <row r="36" spans="2:14" ht="14.25" thickTop="1" thickBot="1" x14ac:dyDescent="0.25"/>
    <row r="37" spans="2:14" ht="17.100000000000001" customHeight="1" thickTop="1" x14ac:dyDescent="0.2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2:14" s="27" customFormat="1" ht="17.100000000000001" customHeight="1" x14ac:dyDescent="0.2">
      <c r="B38" s="12"/>
      <c r="C38" s="26" t="s">
        <v>27</v>
      </c>
      <c r="D38" s="26" t="s">
        <v>28</v>
      </c>
      <c r="E38" s="26" t="s">
        <v>29</v>
      </c>
      <c r="F38" s="26" t="s">
        <v>30</v>
      </c>
      <c r="G38" s="26" t="s">
        <v>31</v>
      </c>
      <c r="H38" s="26" t="s">
        <v>32</v>
      </c>
      <c r="I38" s="26" t="s">
        <v>33</v>
      </c>
      <c r="J38" s="26" t="s">
        <v>34</v>
      </c>
      <c r="K38" s="26" t="s">
        <v>35</v>
      </c>
      <c r="L38" s="26" t="s">
        <v>36</v>
      </c>
      <c r="M38" s="26" t="s">
        <v>37</v>
      </c>
      <c r="N38" s="19" t="s">
        <v>38</v>
      </c>
    </row>
    <row r="39" spans="2:14" ht="17.100000000000001" customHeight="1" thickBot="1" x14ac:dyDescent="0.25">
      <c r="B39" s="13"/>
      <c r="C39" s="14"/>
      <c r="D39" s="15"/>
      <c r="E39" s="14"/>
      <c r="F39" s="15"/>
      <c r="G39" s="14"/>
      <c r="H39" s="14"/>
      <c r="I39" s="14"/>
      <c r="J39" s="14"/>
      <c r="K39" s="14"/>
      <c r="L39" s="14"/>
      <c r="M39" s="14"/>
      <c r="N39" s="16"/>
    </row>
    <row r="40" spans="2:14" ht="17.100000000000001" customHeight="1" thickTop="1" x14ac:dyDescent="0.2">
      <c r="B40" s="17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</row>
    <row r="41" spans="2:14" ht="17.100000000000001" customHeight="1" x14ac:dyDescent="0.2">
      <c r="B41" s="17" t="s">
        <v>14</v>
      </c>
      <c r="C41" s="20">
        <v>348389055</v>
      </c>
      <c r="D41" s="20">
        <v>334251613</v>
      </c>
      <c r="E41" s="20">
        <v>278372994</v>
      </c>
      <c r="F41" s="20">
        <v>241804025</v>
      </c>
      <c r="G41" s="20">
        <v>247088895</v>
      </c>
      <c r="H41" s="20">
        <v>383814930</v>
      </c>
      <c r="I41" s="20">
        <v>488708306</v>
      </c>
      <c r="J41" s="20">
        <v>512158576</v>
      </c>
      <c r="K41" s="20">
        <v>484874462</v>
      </c>
      <c r="L41" s="20">
        <v>300136299</v>
      </c>
      <c r="M41" s="20">
        <v>245933523</v>
      </c>
      <c r="N41" s="21">
        <v>319700467</v>
      </c>
    </row>
    <row r="42" spans="2:14" ht="17.100000000000001" customHeight="1" x14ac:dyDescent="0.2">
      <c r="B42" s="17" t="s">
        <v>60</v>
      </c>
      <c r="C42" s="20">
        <v>40364</v>
      </c>
      <c r="D42" s="20">
        <v>38740</v>
      </c>
      <c r="E42" s="20">
        <v>29881</v>
      </c>
      <c r="F42" s="20">
        <v>27775</v>
      </c>
      <c r="G42" s="20">
        <v>28132</v>
      </c>
      <c r="H42" s="20">
        <v>40753</v>
      </c>
      <c r="I42" s="20">
        <v>53556</v>
      </c>
      <c r="J42" s="20">
        <v>54637</v>
      </c>
      <c r="K42" s="20">
        <v>50596</v>
      </c>
      <c r="L42" s="20">
        <v>35888</v>
      </c>
      <c r="M42" s="20">
        <v>29139</v>
      </c>
      <c r="N42" s="21">
        <v>40117</v>
      </c>
    </row>
    <row r="43" spans="2:14" ht="17.100000000000001" customHeight="1" x14ac:dyDescent="0.2">
      <c r="B43" s="17" t="s">
        <v>15</v>
      </c>
      <c r="C43" s="20">
        <v>31582</v>
      </c>
      <c r="D43" s="20">
        <v>27433</v>
      </c>
      <c r="E43" s="20">
        <v>25027</v>
      </c>
      <c r="F43" s="20">
        <v>25030</v>
      </c>
      <c r="G43" s="20">
        <v>26366</v>
      </c>
      <c r="H43" s="20">
        <v>33875</v>
      </c>
      <c r="I43" s="20">
        <v>36600</v>
      </c>
      <c r="J43" s="20">
        <v>35800</v>
      </c>
      <c r="K43" s="20">
        <v>37109</v>
      </c>
      <c r="L43" s="20">
        <v>25122</v>
      </c>
      <c r="M43" s="20">
        <v>26563</v>
      </c>
      <c r="N43" s="21">
        <v>27212</v>
      </c>
    </row>
    <row r="44" spans="2:14" ht="17.100000000000001" customHeight="1" x14ac:dyDescent="0.2">
      <c r="B44" s="17" t="s">
        <v>16</v>
      </c>
      <c r="C44" s="20">
        <v>104779099</v>
      </c>
      <c r="D44" s="20">
        <v>104824822</v>
      </c>
      <c r="E44" s="20">
        <v>97483013</v>
      </c>
      <c r="F44" s="20">
        <v>92921491</v>
      </c>
      <c r="G44" s="20">
        <v>95297141</v>
      </c>
      <c r="H44" s="20">
        <v>119820151</v>
      </c>
      <c r="I44" s="20">
        <v>134991268</v>
      </c>
      <c r="J44" s="20">
        <v>140982523</v>
      </c>
      <c r="K44" s="20">
        <v>139466566</v>
      </c>
      <c r="L44" s="20">
        <v>103333898</v>
      </c>
      <c r="M44" s="20">
        <v>93778144</v>
      </c>
      <c r="N44" s="21">
        <v>100831565</v>
      </c>
    </row>
    <row r="45" spans="2:14" ht="17.100000000000001" customHeight="1" x14ac:dyDescent="0.2">
      <c r="B45" s="17" t="s">
        <v>17</v>
      </c>
      <c r="C45" s="20">
        <v>165025368</v>
      </c>
      <c r="D45" s="20">
        <v>160201186</v>
      </c>
      <c r="E45" s="20">
        <v>152080472</v>
      </c>
      <c r="F45" s="20">
        <v>154409059</v>
      </c>
      <c r="G45" s="20">
        <v>154129079</v>
      </c>
      <c r="H45" s="20">
        <v>180380841</v>
      </c>
      <c r="I45" s="20">
        <v>196333316</v>
      </c>
      <c r="J45" s="20">
        <v>206047024</v>
      </c>
      <c r="K45" s="20">
        <v>203589015</v>
      </c>
      <c r="L45" s="20">
        <v>166090180</v>
      </c>
      <c r="M45" s="20">
        <v>151710718</v>
      </c>
      <c r="N45" s="21">
        <v>156075137</v>
      </c>
    </row>
    <row r="46" spans="2:14" ht="17.100000000000001" customHeight="1" x14ac:dyDescent="0.2">
      <c r="B46" s="17" t="s">
        <v>18</v>
      </c>
      <c r="C46" s="20">
        <v>86523488</v>
      </c>
      <c r="D46" s="20">
        <v>85616730</v>
      </c>
      <c r="E46" s="20">
        <v>81748715</v>
      </c>
      <c r="F46" s="20">
        <v>82782872</v>
      </c>
      <c r="G46" s="20">
        <v>84803511</v>
      </c>
      <c r="H46" s="20">
        <v>95846703</v>
      </c>
      <c r="I46" s="20">
        <v>103647980</v>
      </c>
      <c r="J46" s="20">
        <v>108256397</v>
      </c>
      <c r="K46" s="20">
        <v>106744918</v>
      </c>
      <c r="L46" s="20">
        <v>93193498</v>
      </c>
      <c r="M46" s="20">
        <v>86316615</v>
      </c>
      <c r="N46" s="21">
        <v>88086636</v>
      </c>
    </row>
    <row r="47" spans="2:14" ht="17.100000000000001" customHeight="1" x14ac:dyDescent="0.2">
      <c r="B47" s="17" t="s">
        <v>19</v>
      </c>
      <c r="C47" s="20">
        <v>133068600</v>
      </c>
      <c r="D47" s="20">
        <v>133943900</v>
      </c>
      <c r="E47" s="20">
        <v>152457200</v>
      </c>
      <c r="F47" s="20">
        <v>157105400</v>
      </c>
      <c r="G47" s="20">
        <v>143673500</v>
      </c>
      <c r="H47" s="20">
        <v>150777000</v>
      </c>
      <c r="I47" s="20">
        <v>181771900</v>
      </c>
      <c r="J47" s="20">
        <v>165263100</v>
      </c>
      <c r="K47" s="20">
        <v>189570800</v>
      </c>
      <c r="L47" s="20">
        <v>147201500</v>
      </c>
      <c r="M47" s="20">
        <v>154259800</v>
      </c>
      <c r="N47" s="21">
        <v>153255300</v>
      </c>
    </row>
    <row r="48" spans="2:14" ht="17.100000000000001" customHeight="1" x14ac:dyDescent="0.2">
      <c r="B48" s="17" t="s">
        <v>20</v>
      </c>
      <c r="C48" s="20">
        <v>88629042</v>
      </c>
      <c r="D48" s="20">
        <v>88080034</v>
      </c>
      <c r="E48" s="20">
        <v>79134821</v>
      </c>
      <c r="F48" s="20">
        <v>96163478</v>
      </c>
      <c r="G48" s="20">
        <v>91687034</v>
      </c>
      <c r="H48" s="20">
        <v>92853245</v>
      </c>
      <c r="I48" s="20">
        <v>98696327</v>
      </c>
      <c r="J48" s="20">
        <v>90145110</v>
      </c>
      <c r="K48" s="20">
        <v>100059106</v>
      </c>
      <c r="L48" s="20">
        <v>82749271</v>
      </c>
      <c r="M48" s="20">
        <v>93079509</v>
      </c>
      <c r="N48" s="21">
        <v>96525580</v>
      </c>
    </row>
    <row r="49" spans="2:14" ht="17.100000000000001" customHeight="1" x14ac:dyDescent="0.2">
      <c r="B49" s="17" t="s">
        <v>21</v>
      </c>
      <c r="C49" s="20">
        <v>6144715</v>
      </c>
      <c r="D49" s="20">
        <v>5544594</v>
      </c>
      <c r="E49" s="20">
        <v>5064085</v>
      </c>
      <c r="F49" s="20">
        <v>4749291</v>
      </c>
      <c r="G49" s="20">
        <v>4163418</v>
      </c>
      <c r="H49" s="20">
        <v>4164507</v>
      </c>
      <c r="I49" s="20">
        <v>3972725</v>
      </c>
      <c r="J49" s="20">
        <v>4332146</v>
      </c>
      <c r="K49" s="20">
        <v>4714431</v>
      </c>
      <c r="L49" s="20">
        <v>4958215</v>
      </c>
      <c r="M49" s="20">
        <v>5308514</v>
      </c>
      <c r="N49" s="21">
        <v>6526467</v>
      </c>
    </row>
    <row r="50" spans="2:14" ht="17.100000000000001" customHeight="1" x14ac:dyDescent="0.2">
      <c r="B50" s="17" t="s">
        <v>22</v>
      </c>
      <c r="C50" s="20">
        <v>4395001</v>
      </c>
      <c r="D50" s="20">
        <v>3934321</v>
      </c>
      <c r="E50" s="20">
        <v>3553554</v>
      </c>
      <c r="F50" s="20">
        <v>3333561</v>
      </c>
      <c r="G50" s="20">
        <v>2911985</v>
      </c>
      <c r="H50" s="20">
        <v>2921487</v>
      </c>
      <c r="I50" s="20">
        <v>2767663</v>
      </c>
      <c r="J50" s="20">
        <v>3007472</v>
      </c>
      <c r="K50" s="20">
        <v>3274249</v>
      </c>
      <c r="L50" s="20">
        <v>3442194</v>
      </c>
      <c r="M50" s="20">
        <v>3652398</v>
      </c>
      <c r="N50" s="21">
        <v>4475947</v>
      </c>
    </row>
    <row r="51" spans="2:14" ht="17.100000000000001" customHeight="1" x14ac:dyDescent="0.2">
      <c r="B51" s="17" t="s">
        <v>23</v>
      </c>
      <c r="C51" s="20">
        <v>330601</v>
      </c>
      <c r="D51" s="20">
        <v>278612</v>
      </c>
      <c r="E51" s="20">
        <v>240375</v>
      </c>
      <c r="F51" s="20">
        <v>297502</v>
      </c>
      <c r="G51" s="20">
        <v>231086</v>
      </c>
      <c r="H51" s="20">
        <v>237964</v>
      </c>
      <c r="I51" s="20">
        <v>210600</v>
      </c>
      <c r="J51" s="20">
        <v>241674</v>
      </c>
      <c r="K51" s="20">
        <v>240761</v>
      </c>
      <c r="L51" s="20">
        <v>290098</v>
      </c>
      <c r="M51" s="20">
        <v>321943</v>
      </c>
      <c r="N51" s="21">
        <v>344480</v>
      </c>
    </row>
    <row r="52" spans="2:14" ht="17.100000000000001" customHeight="1" x14ac:dyDescent="0.2">
      <c r="B52" s="17" t="s">
        <v>24</v>
      </c>
      <c r="C52" s="20">
        <v>292470</v>
      </c>
      <c r="D52" s="20">
        <v>262346</v>
      </c>
      <c r="E52" s="20">
        <v>264945</v>
      </c>
      <c r="F52" s="20">
        <v>243228</v>
      </c>
      <c r="G52" s="20">
        <v>247358</v>
      </c>
      <c r="H52" s="20">
        <v>263941</v>
      </c>
      <c r="I52" s="20">
        <v>249516</v>
      </c>
      <c r="J52" s="20">
        <v>251227</v>
      </c>
      <c r="K52" s="20">
        <v>268256</v>
      </c>
      <c r="L52" s="20">
        <v>244514</v>
      </c>
      <c r="M52" s="20">
        <v>259822</v>
      </c>
      <c r="N52" s="21">
        <v>274566</v>
      </c>
    </row>
    <row r="53" spans="2:14" ht="17.100000000000001" customHeight="1" x14ac:dyDescent="0.2">
      <c r="B53" s="17" t="s">
        <v>62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0</v>
      </c>
    </row>
    <row r="54" spans="2:14" ht="17.100000000000001" customHeight="1" x14ac:dyDescent="0.2">
      <c r="B54" s="17" t="s">
        <v>61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0</v>
      </c>
    </row>
    <row r="55" spans="2:14" ht="17.100000000000001" customHeight="1" x14ac:dyDescent="0.2">
      <c r="B55" s="17" t="s">
        <v>25</v>
      </c>
      <c r="C55" s="20">
        <v>17547800</v>
      </c>
      <c r="D55" s="20">
        <v>16409000</v>
      </c>
      <c r="E55" s="20">
        <v>14763400</v>
      </c>
      <c r="F55" s="20">
        <v>13444200</v>
      </c>
      <c r="G55" s="20">
        <v>12937200</v>
      </c>
      <c r="H55" s="20">
        <v>13521600</v>
      </c>
      <c r="I55" s="20">
        <v>16368600</v>
      </c>
      <c r="J55" s="20">
        <v>17439600</v>
      </c>
      <c r="K55" s="20">
        <v>17795400</v>
      </c>
      <c r="L55" s="20">
        <v>18139200</v>
      </c>
      <c r="M55" s="20">
        <v>14241000</v>
      </c>
      <c r="N55" s="21">
        <v>14552400</v>
      </c>
    </row>
    <row r="56" spans="2:14" ht="17.100000000000001" customHeight="1" x14ac:dyDescent="0.2">
      <c r="B56" s="17" t="s">
        <v>63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0</v>
      </c>
    </row>
    <row r="57" spans="2:14" ht="17.100000000000001" customHeight="1" x14ac:dyDescent="0.2">
      <c r="B57" s="17" t="s">
        <v>64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0</v>
      </c>
    </row>
    <row r="58" spans="2:14" ht="17.100000000000001" customHeight="1" x14ac:dyDescent="0.2">
      <c r="B58" s="17" t="s">
        <v>65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0</v>
      </c>
    </row>
    <row r="59" spans="2:14" ht="17.100000000000001" customHeight="1" x14ac:dyDescent="0.2">
      <c r="B59" s="17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/>
    </row>
    <row r="60" spans="2:14" ht="17.100000000000001" customHeight="1" x14ac:dyDescent="0.2">
      <c r="B60" s="28" t="s">
        <v>26</v>
      </c>
      <c r="C60" s="22">
        <f t="shared" ref="C60:N60" si="1">SUM(C41:C59)</f>
        <v>955197185</v>
      </c>
      <c r="D60" s="22">
        <f t="shared" si="1"/>
        <v>933413331</v>
      </c>
      <c r="E60" s="22">
        <f t="shared" si="1"/>
        <v>865218482</v>
      </c>
      <c r="F60" s="22">
        <f t="shared" si="1"/>
        <v>847306912</v>
      </c>
      <c r="G60" s="22">
        <f t="shared" si="1"/>
        <v>837224705</v>
      </c>
      <c r="H60" s="22">
        <f t="shared" si="1"/>
        <v>1044676997</v>
      </c>
      <c r="I60" s="22">
        <f t="shared" si="1"/>
        <v>1227808357</v>
      </c>
      <c r="J60" s="22">
        <f t="shared" si="1"/>
        <v>1248215286</v>
      </c>
      <c r="K60" s="22">
        <f t="shared" si="1"/>
        <v>1250685669</v>
      </c>
      <c r="L60" s="22">
        <f t="shared" si="1"/>
        <v>919839877</v>
      </c>
      <c r="M60" s="22">
        <f t="shared" si="1"/>
        <v>848917688</v>
      </c>
      <c r="N60" s="23">
        <f t="shared" si="1"/>
        <v>940715874</v>
      </c>
    </row>
    <row r="61" spans="2:14" ht="17.100000000000001" customHeight="1" thickBot="1" x14ac:dyDescent="0.25">
      <c r="B61" s="18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</row>
    <row r="62" spans="2:14" ht="14.25" thickTop="1" thickBot="1" x14ac:dyDescent="0.25"/>
    <row r="63" spans="2:14" ht="17.100000000000001" customHeight="1" thickTop="1" x14ac:dyDescent="0.2"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</row>
    <row r="64" spans="2:14" s="27" customFormat="1" ht="17.100000000000001" customHeight="1" x14ac:dyDescent="0.2">
      <c r="B64" s="12"/>
      <c r="C64" s="26" t="s">
        <v>39</v>
      </c>
      <c r="D64" s="26" t="s">
        <v>40</v>
      </c>
      <c r="E64" s="26" t="s">
        <v>41</v>
      </c>
      <c r="F64" s="26" t="s">
        <v>42</v>
      </c>
      <c r="G64" s="26" t="s">
        <v>43</v>
      </c>
      <c r="H64" s="26" t="s">
        <v>44</v>
      </c>
      <c r="I64" s="26" t="s">
        <v>45</v>
      </c>
      <c r="J64" s="26" t="s">
        <v>46</v>
      </c>
      <c r="K64" s="26" t="s">
        <v>47</v>
      </c>
      <c r="L64" s="26" t="s">
        <v>48</v>
      </c>
      <c r="M64" s="26" t="s">
        <v>49</v>
      </c>
      <c r="N64" s="19" t="s">
        <v>50</v>
      </c>
    </row>
    <row r="65" spans="2:14" ht="17.100000000000001" customHeight="1" thickBot="1" x14ac:dyDescent="0.25">
      <c r="B65" s="13"/>
      <c r="C65" s="14"/>
      <c r="D65" s="15"/>
      <c r="E65" s="14"/>
      <c r="F65" s="15"/>
      <c r="G65" s="14"/>
      <c r="H65" s="14"/>
      <c r="I65" s="14"/>
      <c r="J65" s="14"/>
      <c r="K65" s="14"/>
      <c r="L65" s="14"/>
      <c r="M65" s="14"/>
      <c r="N65" s="16"/>
    </row>
    <row r="66" spans="2:14" ht="17.100000000000001" customHeight="1" thickTop="1" x14ac:dyDescent="0.2">
      <c r="B66" s="17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/>
    </row>
    <row r="67" spans="2:14" ht="17.100000000000001" customHeight="1" x14ac:dyDescent="0.2">
      <c r="B67" s="17" t="s">
        <v>14</v>
      </c>
      <c r="C67" s="20">
        <v>357953971</v>
      </c>
      <c r="D67" s="20">
        <v>279265175</v>
      </c>
      <c r="E67" s="20">
        <v>252394132</v>
      </c>
      <c r="F67" s="20">
        <v>251812068</v>
      </c>
      <c r="G67" s="20">
        <v>274598004</v>
      </c>
      <c r="H67" s="20">
        <v>399766865</v>
      </c>
      <c r="I67" s="20">
        <v>477704270</v>
      </c>
      <c r="J67" s="20">
        <v>448886375</v>
      </c>
      <c r="K67" s="20">
        <v>363087343</v>
      </c>
      <c r="L67" s="20">
        <v>311467454</v>
      </c>
      <c r="M67" s="20">
        <v>253854065</v>
      </c>
      <c r="N67" s="21">
        <v>312487197</v>
      </c>
    </row>
    <row r="68" spans="2:14" ht="17.100000000000001" customHeight="1" x14ac:dyDescent="0.2">
      <c r="B68" s="17" t="s">
        <v>60</v>
      </c>
      <c r="C68" s="20">
        <v>40647</v>
      </c>
      <c r="D68" s="20">
        <v>33188</v>
      </c>
      <c r="E68" s="20">
        <v>31223</v>
      </c>
      <c r="F68" s="20">
        <v>32594</v>
      </c>
      <c r="G68" s="20">
        <v>33713</v>
      </c>
      <c r="H68" s="20">
        <v>49117</v>
      </c>
      <c r="I68" s="20">
        <v>55267</v>
      </c>
      <c r="J68" s="20">
        <v>47002</v>
      </c>
      <c r="K68" s="20">
        <v>38042</v>
      </c>
      <c r="L68" s="20">
        <v>35279</v>
      </c>
      <c r="M68" s="20">
        <v>37288</v>
      </c>
      <c r="N68" s="21">
        <v>50602</v>
      </c>
    </row>
    <row r="69" spans="2:14" ht="17.100000000000001" customHeight="1" x14ac:dyDescent="0.2">
      <c r="B69" s="17" t="s">
        <v>15</v>
      </c>
      <c r="C69" s="20">
        <v>28294</v>
      </c>
      <c r="D69" s="20">
        <v>23415</v>
      </c>
      <c r="E69" s="20">
        <v>22176</v>
      </c>
      <c r="F69" s="20">
        <v>26919</v>
      </c>
      <c r="G69" s="20">
        <v>26973</v>
      </c>
      <c r="H69" s="20">
        <v>33656</v>
      </c>
      <c r="I69" s="20">
        <v>35594</v>
      </c>
      <c r="J69" s="20">
        <v>34303</v>
      </c>
      <c r="K69" s="20">
        <v>32817</v>
      </c>
      <c r="L69" s="20">
        <v>29380</v>
      </c>
      <c r="M69" s="20">
        <v>24649</v>
      </c>
      <c r="N69" s="21">
        <v>22742</v>
      </c>
    </row>
    <row r="70" spans="2:14" ht="17.100000000000001" customHeight="1" x14ac:dyDescent="0.2">
      <c r="B70" s="17" t="s">
        <v>16</v>
      </c>
      <c r="C70" s="20">
        <v>106777249</v>
      </c>
      <c r="D70" s="20">
        <v>92271373</v>
      </c>
      <c r="E70" s="20">
        <v>90592718</v>
      </c>
      <c r="F70" s="20">
        <v>93750306</v>
      </c>
      <c r="G70" s="20">
        <v>98190071</v>
      </c>
      <c r="H70" s="20">
        <v>124789783</v>
      </c>
      <c r="I70" s="20">
        <v>130272167</v>
      </c>
      <c r="J70" s="20">
        <v>126352595</v>
      </c>
      <c r="K70" s="20">
        <v>113899865</v>
      </c>
      <c r="L70" s="20">
        <v>105923533</v>
      </c>
      <c r="M70" s="20">
        <v>91917625</v>
      </c>
      <c r="N70" s="21">
        <v>95017531</v>
      </c>
    </row>
    <row r="71" spans="2:14" ht="17.100000000000001" customHeight="1" x14ac:dyDescent="0.2">
      <c r="B71" s="17" t="s">
        <v>17</v>
      </c>
      <c r="C71" s="20">
        <v>162153668</v>
      </c>
      <c r="D71" s="20">
        <v>138789163</v>
      </c>
      <c r="E71" s="20">
        <v>138972571</v>
      </c>
      <c r="F71" s="20">
        <v>143332701</v>
      </c>
      <c r="G71" s="20">
        <v>148191228</v>
      </c>
      <c r="H71" s="20">
        <v>184386759</v>
      </c>
      <c r="I71" s="20">
        <v>179124140</v>
      </c>
      <c r="J71" s="20">
        <v>183116043</v>
      </c>
      <c r="K71" s="20">
        <v>162157119</v>
      </c>
      <c r="L71" s="20">
        <v>159065688</v>
      </c>
      <c r="M71" s="20">
        <v>134594532</v>
      </c>
      <c r="N71" s="21">
        <v>137354169</v>
      </c>
    </row>
    <row r="72" spans="2:14" ht="17.100000000000001" customHeight="1" x14ac:dyDescent="0.2">
      <c r="B72" s="17" t="s">
        <v>18</v>
      </c>
      <c r="C72" s="20">
        <v>94269298</v>
      </c>
      <c r="D72" s="20">
        <v>81598499</v>
      </c>
      <c r="E72" s="20">
        <v>90927752</v>
      </c>
      <c r="F72" s="20">
        <v>86640749</v>
      </c>
      <c r="G72" s="20">
        <v>87732333</v>
      </c>
      <c r="H72" s="20">
        <v>105633234</v>
      </c>
      <c r="I72" s="20">
        <v>101443590</v>
      </c>
      <c r="J72" s="20">
        <v>103518641</v>
      </c>
      <c r="K72" s="20">
        <v>97800596</v>
      </c>
      <c r="L72" s="20">
        <v>98344213</v>
      </c>
      <c r="M72" s="20">
        <v>83985808</v>
      </c>
      <c r="N72" s="21">
        <v>87740454</v>
      </c>
    </row>
    <row r="73" spans="2:14" ht="17.100000000000001" customHeight="1" x14ac:dyDescent="0.2">
      <c r="B73" s="17" t="s">
        <v>19</v>
      </c>
      <c r="C73" s="20">
        <v>150052140</v>
      </c>
      <c r="D73" s="20">
        <v>121318280</v>
      </c>
      <c r="E73" s="20">
        <v>148053440</v>
      </c>
      <c r="F73" s="20">
        <v>144398420</v>
      </c>
      <c r="G73" s="20">
        <v>144383280</v>
      </c>
      <c r="H73" s="20">
        <v>189083020</v>
      </c>
      <c r="I73" s="20">
        <v>161927300</v>
      </c>
      <c r="J73" s="20">
        <v>191724900</v>
      </c>
      <c r="K73" s="20">
        <v>186149140</v>
      </c>
      <c r="L73" s="20">
        <v>175567920</v>
      </c>
      <c r="M73" s="20">
        <v>154670420</v>
      </c>
      <c r="N73" s="21">
        <v>162135140</v>
      </c>
    </row>
    <row r="74" spans="2:14" ht="17.100000000000001" customHeight="1" x14ac:dyDescent="0.2">
      <c r="B74" s="17" t="s">
        <v>20</v>
      </c>
      <c r="C74" s="20">
        <v>92074907</v>
      </c>
      <c r="D74" s="20">
        <v>85147217</v>
      </c>
      <c r="E74" s="20">
        <v>74919894</v>
      </c>
      <c r="F74" s="20">
        <v>88770270</v>
      </c>
      <c r="G74" s="20">
        <v>91557022</v>
      </c>
      <c r="H74" s="20">
        <v>101265071</v>
      </c>
      <c r="I74" s="20">
        <v>87583780</v>
      </c>
      <c r="J74" s="20">
        <v>82170506</v>
      </c>
      <c r="K74" s="20">
        <v>92356427</v>
      </c>
      <c r="L74" s="20">
        <v>90413155</v>
      </c>
      <c r="M74" s="20">
        <v>92075997</v>
      </c>
      <c r="N74" s="21">
        <v>92070683</v>
      </c>
    </row>
    <row r="75" spans="2:14" ht="17.100000000000001" customHeight="1" x14ac:dyDescent="0.2">
      <c r="B75" s="17" t="s">
        <v>21</v>
      </c>
      <c r="C75" s="20">
        <v>6470204</v>
      </c>
      <c r="D75" s="20">
        <v>5272194</v>
      </c>
      <c r="E75" s="20">
        <v>5441368</v>
      </c>
      <c r="F75" s="20">
        <v>4716791</v>
      </c>
      <c r="G75" s="20">
        <v>3313245</v>
      </c>
      <c r="H75" s="20">
        <v>5377190</v>
      </c>
      <c r="I75" s="20">
        <v>3997418</v>
      </c>
      <c r="J75" s="20">
        <v>4316869</v>
      </c>
      <c r="K75" s="20">
        <v>4777804</v>
      </c>
      <c r="L75" s="20">
        <v>5211431</v>
      </c>
      <c r="M75" s="20">
        <v>5595550</v>
      </c>
      <c r="N75" s="21">
        <v>5663939</v>
      </c>
    </row>
    <row r="76" spans="2:14" ht="17.100000000000001" customHeight="1" x14ac:dyDescent="0.2">
      <c r="B76" s="17" t="s">
        <v>22</v>
      </c>
      <c r="C76" s="20">
        <v>4386188</v>
      </c>
      <c r="D76" s="20">
        <v>3577478</v>
      </c>
      <c r="E76" s="20">
        <v>3689303</v>
      </c>
      <c r="F76" s="20">
        <v>3185781</v>
      </c>
      <c r="G76" s="20">
        <v>2225109</v>
      </c>
      <c r="H76" s="20">
        <v>3610048</v>
      </c>
      <c r="I76" s="20">
        <v>2679257</v>
      </c>
      <c r="J76" s="20">
        <v>2867977</v>
      </c>
      <c r="K76" s="20">
        <v>3187189</v>
      </c>
      <c r="L76" s="20">
        <v>3492094</v>
      </c>
      <c r="M76" s="20">
        <v>3755033</v>
      </c>
      <c r="N76" s="21">
        <v>3835990</v>
      </c>
    </row>
    <row r="77" spans="2:14" ht="17.100000000000001" customHeight="1" x14ac:dyDescent="0.2">
      <c r="B77" s="17" t="s">
        <v>23</v>
      </c>
      <c r="C77" s="20">
        <v>397216</v>
      </c>
      <c r="D77" s="20">
        <v>315392</v>
      </c>
      <c r="E77" s="20">
        <v>386259</v>
      </c>
      <c r="F77" s="20">
        <v>291832</v>
      </c>
      <c r="G77" s="20">
        <v>216123</v>
      </c>
      <c r="H77" s="20">
        <v>426628</v>
      </c>
      <c r="I77" s="20">
        <v>334058</v>
      </c>
      <c r="J77" s="20">
        <v>272301</v>
      </c>
      <c r="K77" s="20">
        <v>310250</v>
      </c>
      <c r="L77" s="20">
        <v>352520</v>
      </c>
      <c r="M77" s="20">
        <v>373794</v>
      </c>
      <c r="N77" s="21">
        <v>371919</v>
      </c>
    </row>
    <row r="78" spans="2:14" ht="17.100000000000001" customHeight="1" x14ac:dyDescent="0.2">
      <c r="B78" s="17" t="s">
        <v>24</v>
      </c>
      <c r="C78" s="20">
        <v>311478</v>
      </c>
      <c r="D78" s="20">
        <v>211692</v>
      </c>
      <c r="E78" s="20">
        <v>257546</v>
      </c>
      <c r="F78" s="20">
        <v>263095</v>
      </c>
      <c r="G78" s="20">
        <v>258445</v>
      </c>
      <c r="H78" s="20">
        <v>276312</v>
      </c>
      <c r="I78" s="20">
        <v>262441</v>
      </c>
      <c r="J78" s="20">
        <v>260052</v>
      </c>
      <c r="K78" s="20">
        <v>278009</v>
      </c>
      <c r="L78" s="20">
        <v>274268</v>
      </c>
      <c r="M78" s="20">
        <v>304263</v>
      </c>
      <c r="N78" s="21">
        <v>295556</v>
      </c>
    </row>
    <row r="79" spans="2:14" ht="17.100000000000001" customHeight="1" x14ac:dyDescent="0.2">
      <c r="B79" s="17" t="s">
        <v>62</v>
      </c>
      <c r="C79" s="20">
        <v>0</v>
      </c>
      <c r="D79" s="20">
        <v>12</v>
      </c>
      <c r="E79" s="20">
        <v>148</v>
      </c>
      <c r="F79" s="20">
        <v>8</v>
      </c>
      <c r="G79" s="20">
        <v>18</v>
      </c>
      <c r="H79" s="20">
        <v>173</v>
      </c>
      <c r="I79" s="20">
        <v>31</v>
      </c>
      <c r="J79" s="20">
        <v>166</v>
      </c>
      <c r="K79" s="20">
        <v>0</v>
      </c>
      <c r="L79" s="20">
        <v>166</v>
      </c>
      <c r="M79" s="20">
        <v>278</v>
      </c>
      <c r="N79" s="21">
        <v>0</v>
      </c>
    </row>
    <row r="80" spans="2:14" ht="17.100000000000001" customHeight="1" x14ac:dyDescent="0.2">
      <c r="B80" s="17" t="s">
        <v>61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0</v>
      </c>
    </row>
    <row r="81" spans="2:14" ht="17.100000000000001" customHeight="1" x14ac:dyDescent="0.2">
      <c r="B81" s="17" t="s">
        <v>25</v>
      </c>
      <c r="C81" s="20">
        <v>15193200</v>
      </c>
      <c r="D81" s="20">
        <v>11904000</v>
      </c>
      <c r="E81" s="20">
        <v>18178800</v>
      </c>
      <c r="F81" s="20">
        <v>12054000</v>
      </c>
      <c r="G81" s="20">
        <v>15570000</v>
      </c>
      <c r="H81" s="20">
        <v>14292600</v>
      </c>
      <c r="I81" s="20">
        <v>16719600</v>
      </c>
      <c r="J81" s="20">
        <v>4748400</v>
      </c>
      <c r="K81" s="20">
        <v>5168400</v>
      </c>
      <c r="L81" s="20">
        <v>4483200</v>
      </c>
      <c r="M81" s="20">
        <v>4298400</v>
      </c>
      <c r="N81" s="21">
        <v>4588800</v>
      </c>
    </row>
    <row r="82" spans="2:14" ht="17.100000000000001" customHeight="1" x14ac:dyDescent="0.2">
      <c r="B82" s="17" t="s">
        <v>63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540545</v>
      </c>
      <c r="K82" s="20">
        <v>4818806</v>
      </c>
      <c r="L82" s="20">
        <v>6504676</v>
      </c>
      <c r="M82" s="20">
        <v>4799138</v>
      </c>
      <c r="N82" s="21">
        <v>4328748</v>
      </c>
    </row>
    <row r="83" spans="2:14" ht="17.100000000000001" customHeight="1" x14ac:dyDescent="0.2">
      <c r="B83" s="17" t="s">
        <v>64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10800</v>
      </c>
      <c r="K83" s="20">
        <v>702900</v>
      </c>
      <c r="L83" s="20">
        <v>535300</v>
      </c>
      <c r="M83" s="20">
        <v>466300</v>
      </c>
      <c r="N83" s="21">
        <v>271200</v>
      </c>
    </row>
    <row r="84" spans="2:14" ht="17.100000000000001" customHeight="1" x14ac:dyDescent="0.2">
      <c r="B84" s="17" t="s">
        <v>65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18400</v>
      </c>
      <c r="N84" s="21">
        <v>2000</v>
      </c>
    </row>
    <row r="85" spans="2:14" ht="17.100000000000001" customHeight="1" x14ac:dyDescent="0.2">
      <c r="B85" s="17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/>
    </row>
    <row r="86" spans="2:14" ht="17.100000000000001" customHeight="1" x14ac:dyDescent="0.2">
      <c r="B86" s="28" t="s">
        <v>26</v>
      </c>
      <c r="C86" s="22">
        <f t="shared" ref="C86:N86" si="2">SUM(C67:C85)</f>
        <v>990108460</v>
      </c>
      <c r="D86" s="22">
        <f t="shared" si="2"/>
        <v>819727078</v>
      </c>
      <c r="E86" s="22">
        <f t="shared" si="2"/>
        <v>823867330</v>
      </c>
      <c r="F86" s="22">
        <f t="shared" si="2"/>
        <v>829275534</v>
      </c>
      <c r="G86" s="22">
        <f t="shared" si="2"/>
        <v>866295564</v>
      </c>
      <c r="H86" s="22">
        <f t="shared" si="2"/>
        <v>1128990456</v>
      </c>
      <c r="I86" s="22">
        <f t="shared" si="2"/>
        <v>1162138913</v>
      </c>
      <c r="J86" s="22">
        <f t="shared" si="2"/>
        <v>1148867475</v>
      </c>
      <c r="K86" s="22">
        <f t="shared" si="2"/>
        <v>1034764707</v>
      </c>
      <c r="L86" s="22">
        <f t="shared" si="2"/>
        <v>961700277</v>
      </c>
      <c r="M86" s="22">
        <f t="shared" si="2"/>
        <v>830771540</v>
      </c>
      <c r="N86" s="23">
        <f t="shared" si="2"/>
        <v>906236670</v>
      </c>
    </row>
    <row r="87" spans="2:14" ht="17.100000000000001" customHeight="1" thickBot="1" x14ac:dyDescent="0.25">
      <c r="B87" s="18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</row>
    <row r="88" spans="2:14" ht="13.5" thickTop="1" x14ac:dyDescent="0.2"/>
    <row r="89" spans="2:14" x14ac:dyDescent="0.2">
      <c r="B89" s="29" t="s">
        <v>66</v>
      </c>
    </row>
    <row r="91" spans="2:14" x14ac:dyDescent="0.2">
      <c r="B91" s="29" t="s">
        <v>67</v>
      </c>
    </row>
    <row r="93" spans="2:14" x14ac:dyDescent="0.2">
      <c r="B93" s="29" t="s">
        <v>68</v>
      </c>
    </row>
  </sheetData>
  <mergeCells count="8">
    <mergeCell ref="B8:N8"/>
    <mergeCell ref="B9:N9"/>
    <mergeCell ref="B2:N2"/>
    <mergeCell ref="B3:N3"/>
    <mergeCell ref="B4:N4"/>
    <mergeCell ref="B5:N5"/>
    <mergeCell ref="B6:N6"/>
    <mergeCell ref="B7:N7"/>
  </mergeCells>
  <pageMargins left="1" right="1" top="1" bottom="1.75" header="0.5" footer="0.5"/>
  <pageSetup scale="53" fitToHeight="0" orientation="landscape" r:id="rId1"/>
  <headerFooter>
    <oddFooter xml:space="preserve">&amp;R&amp;"Times New Roman,Bold"&amp;12 Case No. 2018-00295
Attachment to Response to KIUC-1 Question No. 8a
Page &amp;P of &amp;N
Garrett
</oddFooter>
  </headerFooter>
  <rowBreaks count="2" manualBreakCount="2">
    <brk id="36" min="1" max="13" man="1"/>
    <brk id="62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B93"/>
  <sheetViews>
    <sheetView showGridLines="0" zoomScale="90" zoomScaleNormal="90" workbookViewId="0"/>
  </sheetViews>
  <sheetFormatPr defaultRowHeight="12.75" x14ac:dyDescent="0.2"/>
  <cols>
    <col min="1" max="1" width="4.5703125" style="4" customWidth="1"/>
    <col min="2" max="2" width="43" style="4" bestFit="1" customWidth="1"/>
    <col min="3" max="14" width="14.7109375" style="2" customWidth="1"/>
    <col min="15" max="16384" width="9.140625" style="4"/>
  </cols>
  <sheetData>
    <row r="1" spans="2:14 16382:16382" ht="17.100000000000001" customHeight="1" thickBot="1" x14ac:dyDescent="0.25">
      <c r="B1" s="1"/>
      <c r="N1" s="3"/>
    </row>
    <row r="2" spans="2:14 16382:16382" ht="17.100000000000001" customHeight="1" thickTop="1" x14ac:dyDescent="0.2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XFB2" s="5"/>
    </row>
    <row r="3" spans="2:14 16382:16382" ht="17.100000000000001" customHeight="1" x14ac:dyDescent="0.2">
      <c r="B3" s="36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2:14 16382:16382" ht="17.100000000000001" customHeight="1" x14ac:dyDescent="0.2"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2:14 16382:16382" ht="17.100000000000001" customHeight="1" x14ac:dyDescent="0.2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2:14 16382:16382" ht="17.100000000000001" customHeight="1" x14ac:dyDescent="0.2">
      <c r="B6" s="37" t="s">
        <v>53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</row>
    <row r="7" spans="2:14 16382:16382" ht="17.100000000000001" customHeight="1" x14ac:dyDescent="0.2">
      <c r="B7" s="37" t="s">
        <v>51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</row>
    <row r="8" spans="2:14 16382:16382" ht="17.100000000000001" customHeight="1" x14ac:dyDescent="0.2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2:14 16382:16382" ht="17.100000000000001" customHeight="1" thickBot="1" x14ac:dyDescent="0.2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2:14 16382:16382" s="8" customFormat="1" ht="17.100000000000001" customHeight="1" thickTop="1" thickBot="1" x14ac:dyDescent="0.2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 16382:16382" ht="17.100000000000001" customHeight="1" thickTop="1" x14ac:dyDescent="0.2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2:14 16382:16382" s="27" customFormat="1" ht="17.100000000000001" customHeight="1" x14ac:dyDescent="0.2">
      <c r="B12" s="12"/>
      <c r="C12" s="26" t="s">
        <v>2</v>
      </c>
      <c r="D12" s="26" t="s">
        <v>3</v>
      </c>
      <c r="E12" s="26" t="s">
        <v>4</v>
      </c>
      <c r="F12" s="26" t="s">
        <v>5</v>
      </c>
      <c r="G12" s="26" t="s">
        <v>6</v>
      </c>
      <c r="H12" s="26" t="s">
        <v>7</v>
      </c>
      <c r="I12" s="26" t="s">
        <v>8</v>
      </c>
      <c r="J12" s="26" t="s">
        <v>9</v>
      </c>
      <c r="K12" s="26" t="s">
        <v>10</v>
      </c>
      <c r="L12" s="26" t="s">
        <v>11</v>
      </c>
      <c r="M12" s="26" t="s">
        <v>12</v>
      </c>
      <c r="N12" s="19" t="s">
        <v>13</v>
      </c>
    </row>
    <row r="13" spans="2:14 16382:16382" ht="17.100000000000001" customHeight="1" thickBot="1" x14ac:dyDescent="0.25">
      <c r="B13" s="13"/>
      <c r="C13" s="14"/>
      <c r="D13" s="15"/>
      <c r="E13" s="14"/>
      <c r="F13" s="15"/>
      <c r="G13" s="14"/>
      <c r="H13" s="14"/>
      <c r="I13" s="14"/>
      <c r="J13" s="14"/>
      <c r="K13" s="14"/>
      <c r="L13" s="14"/>
      <c r="M13" s="14"/>
      <c r="N13" s="16"/>
    </row>
    <row r="14" spans="2:14 16382:16382" ht="17.100000000000001" customHeight="1" thickTop="1" x14ac:dyDescent="0.2">
      <c r="B14" s="17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2:14 16382:16382" ht="17.100000000000001" customHeight="1" x14ac:dyDescent="0.2">
      <c r="B15" s="17" t="s">
        <v>14</v>
      </c>
      <c r="C15" s="20">
        <v>-7609806</v>
      </c>
      <c r="D15" s="20">
        <v>-60114181</v>
      </c>
      <c r="E15" s="20">
        <v>-2168181</v>
      </c>
      <c r="F15" s="20">
        <v>7225856</v>
      </c>
      <c r="G15" s="20">
        <v>-26356079</v>
      </c>
      <c r="H15" s="20">
        <v>-29542882</v>
      </c>
      <c r="I15" s="20">
        <v>14541072</v>
      </c>
      <c r="J15" s="20">
        <v>54587928</v>
      </c>
      <c r="K15" s="20">
        <v>-33366514</v>
      </c>
      <c r="L15" s="20">
        <v>3941252</v>
      </c>
      <c r="M15" s="20">
        <v>12296336</v>
      </c>
      <c r="N15" s="21">
        <v>46152073</v>
      </c>
    </row>
    <row r="16" spans="2:14 16382:16382" ht="17.100000000000001" customHeight="1" x14ac:dyDescent="0.2">
      <c r="B16" s="17" t="s">
        <v>60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0</v>
      </c>
    </row>
    <row r="17" spans="2:14" ht="17.100000000000001" customHeight="1" x14ac:dyDescent="0.2">
      <c r="B17" s="17" t="s">
        <v>15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0</v>
      </c>
    </row>
    <row r="18" spans="2:14" ht="17.100000000000001" customHeight="1" x14ac:dyDescent="0.2">
      <c r="B18" s="17" t="s">
        <v>16</v>
      </c>
      <c r="C18" s="20">
        <v>-37998</v>
      </c>
      <c r="D18" s="20">
        <v>-14514246</v>
      </c>
      <c r="E18" s="20">
        <v>-993672</v>
      </c>
      <c r="F18" s="20">
        <v>507216</v>
      </c>
      <c r="G18" s="20">
        <v>-4593249</v>
      </c>
      <c r="H18" s="20">
        <v>-2879079</v>
      </c>
      <c r="I18" s="20">
        <v>1602383</v>
      </c>
      <c r="J18" s="20">
        <v>3045525</v>
      </c>
      <c r="K18" s="20">
        <v>-4503708</v>
      </c>
      <c r="L18" s="20">
        <v>-1056452</v>
      </c>
      <c r="M18" s="20">
        <v>458192</v>
      </c>
      <c r="N18" s="21">
        <v>2317455</v>
      </c>
    </row>
    <row r="19" spans="2:14" ht="17.100000000000001" customHeight="1" x14ac:dyDescent="0.2">
      <c r="B19" s="17" t="s">
        <v>17</v>
      </c>
      <c r="C19" s="20">
        <v>-844850</v>
      </c>
      <c r="D19" s="20">
        <v>-1071840</v>
      </c>
      <c r="E19" s="20">
        <v>-1814275</v>
      </c>
      <c r="F19" s="20">
        <v>1095464</v>
      </c>
      <c r="G19" s="20">
        <v>-6924188</v>
      </c>
      <c r="H19" s="20">
        <v>-3751460</v>
      </c>
      <c r="I19" s="20">
        <v>2372289</v>
      </c>
      <c r="J19" s="20">
        <v>5836758</v>
      </c>
      <c r="K19" s="20">
        <v>-5608554</v>
      </c>
      <c r="L19" s="20">
        <v>-2384892</v>
      </c>
      <c r="M19" s="20">
        <v>3374375</v>
      </c>
      <c r="N19" s="21">
        <v>8559400</v>
      </c>
    </row>
    <row r="20" spans="2:14" ht="17.100000000000001" customHeight="1" x14ac:dyDescent="0.2">
      <c r="B20" s="17" t="s">
        <v>18</v>
      </c>
      <c r="C20" s="20">
        <v>-931562</v>
      </c>
      <c r="D20" s="20">
        <v>-7597986</v>
      </c>
      <c r="E20" s="20">
        <v>-1579774</v>
      </c>
      <c r="F20" s="20">
        <v>1295022</v>
      </c>
      <c r="G20" s="20">
        <v>-3174969</v>
      </c>
      <c r="H20" s="20">
        <v>-1337947</v>
      </c>
      <c r="I20" s="20">
        <v>1062384</v>
      </c>
      <c r="J20" s="20">
        <v>2824308</v>
      </c>
      <c r="K20" s="20">
        <v>-2960294</v>
      </c>
      <c r="L20" s="20">
        <v>-1530667</v>
      </c>
      <c r="M20" s="20">
        <v>2854889</v>
      </c>
      <c r="N20" s="21">
        <v>10719449</v>
      </c>
    </row>
    <row r="21" spans="2:14" ht="17.100000000000001" customHeight="1" x14ac:dyDescent="0.2">
      <c r="B21" s="17" t="s">
        <v>19</v>
      </c>
      <c r="C21" s="20">
        <v>-48553</v>
      </c>
      <c r="D21" s="20">
        <v>-1419215</v>
      </c>
      <c r="E21" s="20">
        <v>-488042</v>
      </c>
      <c r="F21" s="20">
        <v>66633</v>
      </c>
      <c r="G21" s="20">
        <v>-1131484</v>
      </c>
      <c r="H21" s="20">
        <v>-461766</v>
      </c>
      <c r="I21" s="20">
        <v>316093</v>
      </c>
      <c r="J21" s="20">
        <v>865596</v>
      </c>
      <c r="K21" s="20">
        <v>-993279</v>
      </c>
      <c r="L21" s="20">
        <v>-585252</v>
      </c>
      <c r="M21" s="20">
        <v>826962</v>
      </c>
      <c r="N21" s="21">
        <v>2644915</v>
      </c>
    </row>
    <row r="22" spans="2:14" ht="17.100000000000001" customHeight="1" x14ac:dyDescent="0.2">
      <c r="B22" s="17" t="s">
        <v>20</v>
      </c>
      <c r="C22" s="20">
        <v>0</v>
      </c>
      <c r="D22" s="20">
        <v>-1506395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0</v>
      </c>
    </row>
    <row r="23" spans="2:14" ht="17.100000000000001" customHeight="1" x14ac:dyDescent="0.2">
      <c r="B23" s="17" t="s">
        <v>21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0</v>
      </c>
    </row>
    <row r="24" spans="2:14" ht="17.100000000000001" customHeight="1" x14ac:dyDescent="0.2">
      <c r="B24" s="17" t="s">
        <v>22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</row>
    <row r="25" spans="2:14" ht="17.100000000000001" customHeight="1" x14ac:dyDescent="0.2">
      <c r="B25" s="17" t="s">
        <v>23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0</v>
      </c>
    </row>
    <row r="26" spans="2:14" ht="17.100000000000001" customHeight="1" x14ac:dyDescent="0.2">
      <c r="B26" s="17" t="s">
        <v>24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0</v>
      </c>
    </row>
    <row r="27" spans="2:14" ht="17.100000000000001" customHeight="1" x14ac:dyDescent="0.2">
      <c r="B27" s="17" t="s">
        <v>62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0</v>
      </c>
    </row>
    <row r="28" spans="2:14" ht="17.100000000000001" customHeight="1" x14ac:dyDescent="0.2">
      <c r="B28" s="17" t="s">
        <v>61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0</v>
      </c>
    </row>
    <row r="29" spans="2:14" ht="17.100000000000001" customHeight="1" x14ac:dyDescent="0.2">
      <c r="B29" s="17" t="s">
        <v>25</v>
      </c>
      <c r="C29" s="20">
        <v>-183160</v>
      </c>
      <c r="D29" s="20">
        <v>-1446885</v>
      </c>
      <c r="E29" s="20">
        <v>-52186</v>
      </c>
      <c r="F29" s="20">
        <v>173919</v>
      </c>
      <c r="G29" s="20">
        <v>-634363</v>
      </c>
      <c r="H29" s="20">
        <v>-711066</v>
      </c>
      <c r="I29" s="20">
        <v>349988</v>
      </c>
      <c r="J29" s="20">
        <v>1313874</v>
      </c>
      <c r="K29" s="20">
        <v>-803097</v>
      </c>
      <c r="L29" s="20">
        <v>94862</v>
      </c>
      <c r="M29" s="20">
        <v>295960</v>
      </c>
      <c r="N29" s="21">
        <v>1110831</v>
      </c>
    </row>
    <row r="30" spans="2:14" ht="17.100000000000001" customHeight="1" x14ac:dyDescent="0.2">
      <c r="B30" s="17" t="s">
        <v>63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2:14" ht="17.100000000000001" customHeight="1" x14ac:dyDescent="0.2">
      <c r="B31" s="17" t="s">
        <v>64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0</v>
      </c>
    </row>
    <row r="32" spans="2:14" ht="17.100000000000001" customHeight="1" x14ac:dyDescent="0.2">
      <c r="B32" s="17" t="s">
        <v>65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0</v>
      </c>
    </row>
    <row r="33" spans="2:14" ht="17.100000000000001" customHeight="1" x14ac:dyDescent="0.2">
      <c r="B33" s="17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</row>
    <row r="34" spans="2:14" ht="17.100000000000001" customHeight="1" x14ac:dyDescent="0.2">
      <c r="B34" s="28" t="s">
        <v>58</v>
      </c>
      <c r="C34" s="22">
        <f t="shared" ref="C34:N34" si="0">SUM(C15:C33)</f>
        <v>-9655929</v>
      </c>
      <c r="D34" s="22">
        <f t="shared" si="0"/>
        <v>-87670748</v>
      </c>
      <c r="E34" s="22">
        <f t="shared" si="0"/>
        <v>-7096130</v>
      </c>
      <c r="F34" s="22">
        <f t="shared" si="0"/>
        <v>10364110</v>
      </c>
      <c r="G34" s="22">
        <f t="shared" si="0"/>
        <v>-42814332</v>
      </c>
      <c r="H34" s="22">
        <f t="shared" si="0"/>
        <v>-38684200</v>
      </c>
      <c r="I34" s="22">
        <f t="shared" si="0"/>
        <v>20244209</v>
      </c>
      <c r="J34" s="22">
        <f t="shared" si="0"/>
        <v>68473989</v>
      </c>
      <c r="K34" s="22">
        <f t="shared" si="0"/>
        <v>-48235446</v>
      </c>
      <c r="L34" s="22">
        <f t="shared" si="0"/>
        <v>-1521149</v>
      </c>
      <c r="M34" s="22">
        <f t="shared" si="0"/>
        <v>20106714</v>
      </c>
      <c r="N34" s="23">
        <f t="shared" si="0"/>
        <v>71504123</v>
      </c>
    </row>
    <row r="35" spans="2:14" ht="17.100000000000001" customHeight="1" thickBot="1" x14ac:dyDescent="0.25">
      <c r="B35" s="1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</row>
    <row r="36" spans="2:14" ht="14.25" thickTop="1" thickBot="1" x14ac:dyDescent="0.25"/>
    <row r="37" spans="2:14" ht="17.100000000000001" customHeight="1" thickTop="1" x14ac:dyDescent="0.2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2:14" s="27" customFormat="1" ht="17.100000000000001" customHeight="1" x14ac:dyDescent="0.2">
      <c r="B38" s="12"/>
      <c r="C38" s="26" t="s">
        <v>27</v>
      </c>
      <c r="D38" s="26" t="s">
        <v>28</v>
      </c>
      <c r="E38" s="26" t="s">
        <v>29</v>
      </c>
      <c r="F38" s="26" t="s">
        <v>30</v>
      </c>
      <c r="G38" s="26" t="s">
        <v>31</v>
      </c>
      <c r="H38" s="26" t="s">
        <v>32</v>
      </c>
      <c r="I38" s="26" t="s">
        <v>33</v>
      </c>
      <c r="J38" s="26" t="s">
        <v>34</v>
      </c>
      <c r="K38" s="26" t="s">
        <v>35</v>
      </c>
      <c r="L38" s="26" t="s">
        <v>36</v>
      </c>
      <c r="M38" s="26" t="s">
        <v>37</v>
      </c>
      <c r="N38" s="19" t="s">
        <v>38</v>
      </c>
    </row>
    <row r="39" spans="2:14" ht="17.100000000000001" customHeight="1" thickBot="1" x14ac:dyDescent="0.25">
      <c r="B39" s="13"/>
      <c r="C39" s="14"/>
      <c r="D39" s="15"/>
      <c r="E39" s="14"/>
      <c r="F39" s="15"/>
      <c r="G39" s="14"/>
      <c r="H39" s="14"/>
      <c r="I39" s="14"/>
      <c r="J39" s="14"/>
      <c r="K39" s="14"/>
      <c r="L39" s="14"/>
      <c r="M39" s="14"/>
      <c r="N39" s="16"/>
    </row>
    <row r="40" spans="2:14" ht="17.100000000000001" customHeight="1" thickTop="1" x14ac:dyDescent="0.2">
      <c r="B40" s="17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</row>
    <row r="41" spans="2:14" ht="17.100000000000001" customHeight="1" x14ac:dyDescent="0.2">
      <c r="B41" s="17" t="s">
        <v>14</v>
      </c>
      <c r="C41" s="20">
        <v>-2018083</v>
      </c>
      <c r="D41" s="20">
        <v>320636</v>
      </c>
      <c r="E41" s="20">
        <v>26603190</v>
      </c>
      <c r="F41" s="20">
        <v>3804163</v>
      </c>
      <c r="G41" s="20">
        <v>4830300</v>
      </c>
      <c r="H41" s="20">
        <v>-50178675</v>
      </c>
      <c r="I41" s="20">
        <v>-8902685</v>
      </c>
      <c r="J41" s="20">
        <v>-44361558</v>
      </c>
      <c r="K41" s="20">
        <v>-66571766</v>
      </c>
      <c r="L41" s="20">
        <v>11719048</v>
      </c>
      <c r="M41" s="20">
        <v>8545238</v>
      </c>
      <c r="N41" s="21">
        <v>-16402195</v>
      </c>
    </row>
    <row r="42" spans="2:14" ht="17.100000000000001" customHeight="1" x14ac:dyDescent="0.2">
      <c r="B42" s="17" t="s">
        <v>60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0</v>
      </c>
    </row>
    <row r="43" spans="2:14" ht="17.100000000000001" customHeight="1" x14ac:dyDescent="0.2">
      <c r="B43" s="17" t="s">
        <v>15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0</v>
      </c>
    </row>
    <row r="44" spans="2:14" ht="17.100000000000001" customHeight="1" x14ac:dyDescent="0.2">
      <c r="B44" s="17" t="s">
        <v>16</v>
      </c>
      <c r="C44" s="20">
        <v>-97542</v>
      </c>
      <c r="D44" s="20">
        <v>490239</v>
      </c>
      <c r="E44" s="20">
        <v>670000</v>
      </c>
      <c r="F44" s="20">
        <v>209157</v>
      </c>
      <c r="G44" s="20">
        <v>2370349</v>
      </c>
      <c r="H44" s="20">
        <v>-3929635</v>
      </c>
      <c r="I44" s="20">
        <v>-1806681</v>
      </c>
      <c r="J44" s="20">
        <v>-1843823</v>
      </c>
      <c r="K44" s="20">
        <v>-8186244</v>
      </c>
      <c r="L44" s="20">
        <v>4993584</v>
      </c>
      <c r="M44" s="20">
        <v>1340183</v>
      </c>
      <c r="N44" s="21">
        <v>-3243008</v>
      </c>
    </row>
    <row r="45" spans="2:14" ht="17.100000000000001" customHeight="1" x14ac:dyDescent="0.2">
      <c r="B45" s="17" t="s">
        <v>17</v>
      </c>
      <c r="C45" s="20">
        <v>-841399</v>
      </c>
      <c r="D45" s="20">
        <v>1841616</v>
      </c>
      <c r="E45" s="20">
        <v>7941420</v>
      </c>
      <c r="F45" s="20">
        <v>1276270</v>
      </c>
      <c r="G45" s="20">
        <v>3465534</v>
      </c>
      <c r="H45" s="20">
        <v>-6118565</v>
      </c>
      <c r="I45" s="20">
        <v>-2526271</v>
      </c>
      <c r="J45" s="20">
        <v>-4859111</v>
      </c>
      <c r="K45" s="20">
        <v>-9900216</v>
      </c>
      <c r="L45" s="20">
        <v>11653546</v>
      </c>
      <c r="M45" s="20">
        <v>4836748</v>
      </c>
      <c r="N45" s="21">
        <v>-1020633</v>
      </c>
    </row>
    <row r="46" spans="2:14" ht="17.100000000000001" customHeight="1" x14ac:dyDescent="0.2">
      <c r="B46" s="17" t="s">
        <v>18</v>
      </c>
      <c r="C46" s="20">
        <v>-348265</v>
      </c>
      <c r="D46" s="20">
        <v>1252921</v>
      </c>
      <c r="E46" s="20">
        <v>6799847</v>
      </c>
      <c r="F46" s="20">
        <v>1491765</v>
      </c>
      <c r="G46" s="20">
        <v>1385814</v>
      </c>
      <c r="H46" s="20">
        <v>-2744922</v>
      </c>
      <c r="I46" s="20">
        <v>-2902216</v>
      </c>
      <c r="J46" s="20">
        <v>-3676010</v>
      </c>
      <c r="K46" s="20">
        <v>-4428510</v>
      </c>
      <c r="L46" s="20">
        <v>5199509</v>
      </c>
      <c r="M46" s="20">
        <v>1977912</v>
      </c>
      <c r="N46" s="21">
        <v>-3309049</v>
      </c>
    </row>
    <row r="47" spans="2:14" ht="17.100000000000001" customHeight="1" x14ac:dyDescent="0.2">
      <c r="B47" s="17" t="s">
        <v>19</v>
      </c>
      <c r="C47" s="20">
        <v>-205624</v>
      </c>
      <c r="D47" s="20">
        <v>500035</v>
      </c>
      <c r="E47" s="20">
        <v>1590316</v>
      </c>
      <c r="F47" s="20">
        <v>406700</v>
      </c>
      <c r="G47" s="20">
        <v>580429</v>
      </c>
      <c r="H47" s="20">
        <v>-919961</v>
      </c>
      <c r="I47" s="20">
        <v>-495117</v>
      </c>
      <c r="J47" s="20">
        <v>-844371</v>
      </c>
      <c r="K47" s="20">
        <v>-1574137</v>
      </c>
      <c r="L47" s="20">
        <v>2472738</v>
      </c>
      <c r="M47" s="20">
        <v>1202897</v>
      </c>
      <c r="N47" s="21">
        <v>-814842</v>
      </c>
    </row>
    <row r="48" spans="2:14" ht="17.100000000000001" customHeight="1" x14ac:dyDescent="0.2">
      <c r="B48" s="17" t="s">
        <v>20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0</v>
      </c>
    </row>
    <row r="49" spans="2:14" ht="17.100000000000001" customHeight="1" x14ac:dyDescent="0.2">
      <c r="B49" s="17" t="s">
        <v>21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0</v>
      </c>
    </row>
    <row r="50" spans="2:14" ht="17.100000000000001" customHeight="1" x14ac:dyDescent="0.2">
      <c r="B50" s="17" t="s">
        <v>22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0</v>
      </c>
    </row>
    <row r="51" spans="2:14" ht="17.100000000000001" customHeight="1" x14ac:dyDescent="0.2">
      <c r="B51" s="17" t="s">
        <v>23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0</v>
      </c>
    </row>
    <row r="52" spans="2:14" ht="17.100000000000001" customHeight="1" x14ac:dyDescent="0.2">
      <c r="B52" s="17" t="s">
        <v>24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0</v>
      </c>
    </row>
    <row r="53" spans="2:14" ht="17.100000000000001" customHeight="1" x14ac:dyDescent="0.2">
      <c r="B53" s="17" t="s">
        <v>62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0</v>
      </c>
    </row>
    <row r="54" spans="2:14" ht="17.100000000000001" customHeight="1" x14ac:dyDescent="0.2">
      <c r="B54" s="17" t="s">
        <v>61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0</v>
      </c>
    </row>
    <row r="55" spans="2:14" ht="17.100000000000001" customHeight="1" x14ac:dyDescent="0.2">
      <c r="B55" s="17" t="s">
        <v>25</v>
      </c>
      <c r="C55" s="20">
        <v>-48573</v>
      </c>
      <c r="D55" s="20">
        <v>7717</v>
      </c>
      <c r="E55" s="20">
        <v>640311</v>
      </c>
      <c r="F55" s="20">
        <v>91562</v>
      </c>
      <c r="G55" s="20">
        <v>116260</v>
      </c>
      <c r="H55" s="20">
        <v>-1207748</v>
      </c>
      <c r="I55" s="20">
        <v>-214278</v>
      </c>
      <c r="J55" s="20">
        <v>-1067736</v>
      </c>
      <c r="K55" s="20">
        <v>-1602312</v>
      </c>
      <c r="L55" s="20">
        <v>282065</v>
      </c>
      <c r="M55" s="20">
        <v>205675</v>
      </c>
      <c r="N55" s="21">
        <v>-394783</v>
      </c>
    </row>
    <row r="56" spans="2:14" ht="17.100000000000001" customHeight="1" x14ac:dyDescent="0.2">
      <c r="B56" s="17" t="s">
        <v>63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0</v>
      </c>
    </row>
    <row r="57" spans="2:14" ht="17.100000000000001" customHeight="1" x14ac:dyDescent="0.2">
      <c r="B57" s="17" t="s">
        <v>64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0</v>
      </c>
    </row>
    <row r="58" spans="2:14" ht="17.100000000000001" customHeight="1" x14ac:dyDescent="0.2">
      <c r="B58" s="17" t="s">
        <v>65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0</v>
      </c>
    </row>
    <row r="59" spans="2:14" ht="17.100000000000001" customHeight="1" x14ac:dyDescent="0.2">
      <c r="B59" s="17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/>
    </row>
    <row r="60" spans="2:14" ht="17.100000000000001" customHeight="1" x14ac:dyDescent="0.2">
      <c r="B60" s="28" t="s">
        <v>58</v>
      </c>
      <c r="C60" s="22">
        <f t="shared" ref="C60:N60" si="1">SUM(C41:C59)</f>
        <v>-3559486</v>
      </c>
      <c r="D60" s="22">
        <f t="shared" si="1"/>
        <v>4413164</v>
      </c>
      <c r="E60" s="22">
        <f t="shared" si="1"/>
        <v>44245084</v>
      </c>
      <c r="F60" s="22">
        <f t="shared" si="1"/>
        <v>7279617</v>
      </c>
      <c r="G60" s="22">
        <f t="shared" si="1"/>
        <v>12748686</v>
      </c>
      <c r="H60" s="22">
        <f t="shared" si="1"/>
        <v>-65099506</v>
      </c>
      <c r="I60" s="22">
        <f t="shared" si="1"/>
        <v>-16847248</v>
      </c>
      <c r="J60" s="22">
        <f t="shared" si="1"/>
        <v>-56652609</v>
      </c>
      <c r="K60" s="22">
        <f t="shared" si="1"/>
        <v>-92263185</v>
      </c>
      <c r="L60" s="22">
        <f t="shared" si="1"/>
        <v>36320490</v>
      </c>
      <c r="M60" s="22">
        <f t="shared" si="1"/>
        <v>18108653</v>
      </c>
      <c r="N60" s="23">
        <f t="shared" si="1"/>
        <v>-25184510</v>
      </c>
    </row>
    <row r="61" spans="2:14" ht="17.100000000000001" customHeight="1" thickBot="1" x14ac:dyDescent="0.25">
      <c r="B61" s="18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</row>
    <row r="62" spans="2:14" ht="14.25" thickTop="1" thickBot="1" x14ac:dyDescent="0.25"/>
    <row r="63" spans="2:14" ht="17.100000000000001" customHeight="1" thickTop="1" x14ac:dyDescent="0.2"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</row>
    <row r="64" spans="2:14" s="27" customFormat="1" ht="17.100000000000001" customHeight="1" x14ac:dyDescent="0.2">
      <c r="B64" s="12"/>
      <c r="C64" s="26" t="s">
        <v>39</v>
      </c>
      <c r="D64" s="26" t="s">
        <v>40</v>
      </c>
      <c r="E64" s="26" t="s">
        <v>41</v>
      </c>
      <c r="F64" s="26" t="s">
        <v>42</v>
      </c>
      <c r="G64" s="26" t="s">
        <v>43</v>
      </c>
      <c r="H64" s="26" t="s">
        <v>44</v>
      </c>
      <c r="I64" s="26" t="s">
        <v>45</v>
      </c>
      <c r="J64" s="26" t="s">
        <v>46</v>
      </c>
      <c r="K64" s="26" t="s">
        <v>47</v>
      </c>
      <c r="L64" s="26" t="s">
        <v>48</v>
      </c>
      <c r="M64" s="26" t="s">
        <v>49</v>
      </c>
      <c r="N64" s="19" t="s">
        <v>50</v>
      </c>
    </row>
    <row r="65" spans="2:14" ht="17.100000000000001" customHeight="1" thickBot="1" x14ac:dyDescent="0.25">
      <c r="B65" s="13"/>
      <c r="C65" s="14"/>
      <c r="D65" s="15"/>
      <c r="E65" s="14"/>
      <c r="F65" s="15"/>
      <c r="G65" s="14"/>
      <c r="H65" s="14"/>
      <c r="I65" s="14"/>
      <c r="J65" s="14"/>
      <c r="K65" s="14"/>
      <c r="L65" s="14"/>
      <c r="M65" s="14"/>
      <c r="N65" s="16"/>
    </row>
    <row r="66" spans="2:14" ht="17.100000000000001" customHeight="1" thickTop="1" x14ac:dyDescent="0.2">
      <c r="B66" s="17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/>
    </row>
    <row r="67" spans="2:14" ht="17.100000000000001" customHeight="1" x14ac:dyDescent="0.2">
      <c r="B67" s="17" t="s">
        <v>14</v>
      </c>
      <c r="C67" s="20">
        <v>28053869</v>
      </c>
      <c r="D67" s="20">
        <v>74185954</v>
      </c>
      <c r="E67" s="20">
        <v>33835411</v>
      </c>
      <c r="F67" s="20">
        <v>6225887</v>
      </c>
      <c r="G67" s="20">
        <v>-3157172</v>
      </c>
      <c r="H67" s="20">
        <v>15291780</v>
      </c>
      <c r="I67" s="20">
        <v>-25802670</v>
      </c>
      <c r="J67" s="20">
        <v>52792794</v>
      </c>
      <c r="K67" s="20">
        <v>2844101</v>
      </c>
      <c r="L67" s="20">
        <v>-12430828</v>
      </c>
      <c r="M67" s="20">
        <v>-5030297</v>
      </c>
      <c r="N67" s="21">
        <v>-32342564</v>
      </c>
    </row>
    <row r="68" spans="2:14" ht="17.100000000000001" customHeight="1" x14ac:dyDescent="0.2">
      <c r="B68" s="17" t="s">
        <v>60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0</v>
      </c>
    </row>
    <row r="69" spans="2:14" ht="17.100000000000001" customHeight="1" x14ac:dyDescent="0.2">
      <c r="B69" s="17" t="s">
        <v>15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0</v>
      </c>
    </row>
    <row r="70" spans="2:14" ht="17.100000000000001" customHeight="1" x14ac:dyDescent="0.2">
      <c r="B70" s="17" t="s">
        <v>16</v>
      </c>
      <c r="C70" s="20">
        <v>428726</v>
      </c>
      <c r="D70" s="20">
        <v>2937370</v>
      </c>
      <c r="E70" s="20">
        <v>595637</v>
      </c>
      <c r="F70" s="20">
        <v>-1930183</v>
      </c>
      <c r="G70" s="20">
        <v>-1549304</v>
      </c>
      <c r="H70" s="20">
        <v>1416394</v>
      </c>
      <c r="I70" s="20">
        <v>-1072450</v>
      </c>
      <c r="J70" s="20">
        <v>25906749</v>
      </c>
      <c r="K70" s="20">
        <v>1363755</v>
      </c>
      <c r="L70" s="20">
        <v>-1877775</v>
      </c>
      <c r="M70" s="20">
        <v>-64700</v>
      </c>
      <c r="N70" s="21">
        <v>-1476752</v>
      </c>
    </row>
    <row r="71" spans="2:14" ht="17.100000000000001" customHeight="1" x14ac:dyDescent="0.2">
      <c r="B71" s="17" t="s">
        <v>17</v>
      </c>
      <c r="C71" s="20">
        <v>1180259</v>
      </c>
      <c r="D71" s="20">
        <v>3849311</v>
      </c>
      <c r="E71" s="20">
        <v>3092428</v>
      </c>
      <c r="F71" s="20">
        <v>-7586192</v>
      </c>
      <c r="G71" s="20">
        <v>-2273236</v>
      </c>
      <c r="H71" s="20">
        <v>1739896</v>
      </c>
      <c r="I71" s="20">
        <v>-3043168</v>
      </c>
      <c r="J71" s="20">
        <v>2964646</v>
      </c>
      <c r="K71" s="20">
        <v>1555756</v>
      </c>
      <c r="L71" s="20">
        <v>-3437454</v>
      </c>
      <c r="M71" s="20">
        <v>-714327</v>
      </c>
      <c r="N71" s="21">
        <v>-1076730</v>
      </c>
    </row>
    <row r="72" spans="2:14" ht="17.100000000000001" customHeight="1" x14ac:dyDescent="0.2">
      <c r="B72" s="17" t="s">
        <v>18</v>
      </c>
      <c r="C72" s="20">
        <v>404826</v>
      </c>
      <c r="D72" s="20">
        <v>5659946</v>
      </c>
      <c r="E72" s="20">
        <v>2433691</v>
      </c>
      <c r="F72" s="20">
        <v>-2456947</v>
      </c>
      <c r="G72" s="20">
        <v>-833223</v>
      </c>
      <c r="H72" s="20">
        <v>538365</v>
      </c>
      <c r="I72" s="20">
        <v>-3406563</v>
      </c>
      <c r="J72" s="20">
        <v>2002728</v>
      </c>
      <c r="K72" s="20">
        <v>525958</v>
      </c>
      <c r="L72" s="20">
        <v>-1375813</v>
      </c>
      <c r="M72" s="20">
        <v>-565462</v>
      </c>
      <c r="N72" s="21">
        <v>-3946638</v>
      </c>
    </row>
    <row r="73" spans="2:14" ht="17.100000000000001" customHeight="1" x14ac:dyDescent="0.2">
      <c r="B73" s="17" t="s">
        <v>19</v>
      </c>
      <c r="C73" s="20">
        <v>649742</v>
      </c>
      <c r="D73" s="20">
        <v>2004787</v>
      </c>
      <c r="E73" s="20">
        <v>544264</v>
      </c>
      <c r="F73" s="20">
        <v>-1447371</v>
      </c>
      <c r="G73" s="20">
        <v>-287001</v>
      </c>
      <c r="H73" s="20">
        <v>216743</v>
      </c>
      <c r="I73" s="20">
        <v>-714226</v>
      </c>
      <c r="J73" s="20">
        <v>1303251</v>
      </c>
      <c r="K73" s="20">
        <v>307974</v>
      </c>
      <c r="L73" s="20">
        <v>-792624</v>
      </c>
      <c r="M73" s="20">
        <v>-248440</v>
      </c>
      <c r="N73" s="21">
        <v>-1607230</v>
      </c>
    </row>
    <row r="74" spans="2:14" ht="17.100000000000001" customHeight="1" x14ac:dyDescent="0.2">
      <c r="B74" s="17" t="s">
        <v>20</v>
      </c>
      <c r="C74" s="20">
        <v>0</v>
      </c>
      <c r="D74" s="20">
        <v>0</v>
      </c>
      <c r="E74" s="20">
        <v>664427</v>
      </c>
      <c r="F74" s="20">
        <v>0</v>
      </c>
      <c r="G74" s="20">
        <v>0</v>
      </c>
      <c r="H74" s="20">
        <v>134999</v>
      </c>
      <c r="I74" s="20">
        <v>-342116</v>
      </c>
      <c r="J74" s="20">
        <v>154768</v>
      </c>
      <c r="K74" s="20">
        <v>278743</v>
      </c>
      <c r="L74" s="20">
        <v>-118738</v>
      </c>
      <c r="M74" s="20">
        <v>-49029</v>
      </c>
      <c r="N74" s="21">
        <v>-1976758</v>
      </c>
    </row>
    <row r="75" spans="2:14" ht="17.100000000000001" customHeight="1" x14ac:dyDescent="0.2">
      <c r="B75" s="17" t="s">
        <v>21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0</v>
      </c>
    </row>
    <row r="76" spans="2:14" ht="17.100000000000001" customHeight="1" x14ac:dyDescent="0.2">
      <c r="B76" s="17" t="s">
        <v>22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0</v>
      </c>
    </row>
    <row r="77" spans="2:14" ht="17.100000000000001" customHeight="1" x14ac:dyDescent="0.2">
      <c r="B77" s="17" t="s">
        <v>23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0</v>
      </c>
    </row>
    <row r="78" spans="2:14" ht="17.100000000000001" customHeight="1" x14ac:dyDescent="0.2">
      <c r="B78" s="17" t="s">
        <v>24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0</v>
      </c>
    </row>
    <row r="79" spans="2:14" ht="17.100000000000001" customHeight="1" x14ac:dyDescent="0.2">
      <c r="B79" s="17" t="s">
        <v>62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0</v>
      </c>
    </row>
    <row r="80" spans="2:14" ht="17.100000000000001" customHeight="1" x14ac:dyDescent="0.2">
      <c r="B80" s="17" t="s">
        <v>61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0</v>
      </c>
    </row>
    <row r="81" spans="2:14" ht="17.100000000000001" customHeight="1" x14ac:dyDescent="0.2">
      <c r="B81" s="17" t="s">
        <v>25</v>
      </c>
      <c r="C81" s="20">
        <v>576568</v>
      </c>
      <c r="D81" s="20">
        <v>868232</v>
      </c>
      <c r="E81" s="20">
        <v>126079</v>
      </c>
      <c r="F81" s="20">
        <v>149851</v>
      </c>
      <c r="G81" s="20">
        <v>-75990</v>
      </c>
      <c r="H81" s="20">
        <v>368057</v>
      </c>
      <c r="I81" s="20">
        <v>-621043</v>
      </c>
      <c r="J81" s="20">
        <v>515849</v>
      </c>
      <c r="K81" s="20">
        <v>27790</v>
      </c>
      <c r="L81" s="20">
        <v>-121464</v>
      </c>
      <c r="M81" s="20">
        <v>-49152</v>
      </c>
      <c r="N81" s="21">
        <v>-316026</v>
      </c>
    </row>
    <row r="82" spans="2:14" ht="17.100000000000001" customHeight="1" x14ac:dyDescent="0.2">
      <c r="B82" s="17" t="s">
        <v>63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0</v>
      </c>
    </row>
    <row r="83" spans="2:14" ht="17.100000000000001" customHeight="1" x14ac:dyDescent="0.2">
      <c r="B83" s="17" t="s">
        <v>64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0</v>
      </c>
    </row>
    <row r="84" spans="2:14" ht="17.100000000000001" customHeight="1" x14ac:dyDescent="0.2">
      <c r="B84" s="17" t="s">
        <v>65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0</v>
      </c>
    </row>
    <row r="85" spans="2:14" ht="17.100000000000001" customHeight="1" x14ac:dyDescent="0.2">
      <c r="B85" s="17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/>
    </row>
    <row r="86" spans="2:14" ht="17.100000000000001" customHeight="1" x14ac:dyDescent="0.2">
      <c r="B86" s="28" t="s">
        <v>58</v>
      </c>
      <c r="C86" s="22">
        <f t="shared" ref="C86:N86" si="2">SUM(C67:C85)</f>
        <v>31293990</v>
      </c>
      <c r="D86" s="22">
        <f t="shared" si="2"/>
        <v>89505600</v>
      </c>
      <c r="E86" s="22">
        <f t="shared" si="2"/>
        <v>41291937</v>
      </c>
      <c r="F86" s="22">
        <f t="shared" si="2"/>
        <v>-7044955</v>
      </c>
      <c r="G86" s="22">
        <f t="shared" si="2"/>
        <v>-8175926</v>
      </c>
      <c r="H86" s="22">
        <f t="shared" si="2"/>
        <v>19706234</v>
      </c>
      <c r="I86" s="22">
        <f t="shared" si="2"/>
        <v>-35002236</v>
      </c>
      <c r="J86" s="22">
        <f t="shared" si="2"/>
        <v>85640785</v>
      </c>
      <c r="K86" s="22">
        <f t="shared" si="2"/>
        <v>6904077</v>
      </c>
      <c r="L86" s="22">
        <f t="shared" si="2"/>
        <v>-20154696</v>
      </c>
      <c r="M86" s="22">
        <f t="shared" si="2"/>
        <v>-6721407</v>
      </c>
      <c r="N86" s="23">
        <f t="shared" si="2"/>
        <v>-42742698</v>
      </c>
    </row>
    <row r="87" spans="2:14" ht="17.100000000000001" customHeight="1" thickBot="1" x14ac:dyDescent="0.25">
      <c r="B87" s="18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</row>
    <row r="88" spans="2:14" ht="13.5" thickTop="1" x14ac:dyDescent="0.2"/>
    <row r="89" spans="2:14" x14ac:dyDescent="0.2">
      <c r="B89" s="29" t="s">
        <v>66</v>
      </c>
    </row>
    <row r="91" spans="2:14" x14ac:dyDescent="0.2">
      <c r="B91" s="29" t="s">
        <v>67</v>
      </c>
    </row>
    <row r="93" spans="2:14" x14ac:dyDescent="0.2">
      <c r="B93" s="29" t="s">
        <v>68</v>
      </c>
    </row>
  </sheetData>
  <mergeCells count="8">
    <mergeCell ref="B8:N8"/>
    <mergeCell ref="B9:N9"/>
    <mergeCell ref="B2:N2"/>
    <mergeCell ref="B3:N3"/>
    <mergeCell ref="B4:N4"/>
    <mergeCell ref="B5:N5"/>
    <mergeCell ref="B6:N6"/>
    <mergeCell ref="B7:N7"/>
  </mergeCells>
  <pageMargins left="1" right="1" top="1" bottom="1.75" header="0.5" footer="0.5"/>
  <pageSetup scale="53" fitToHeight="0" orientation="landscape" r:id="rId1"/>
  <headerFooter>
    <oddFooter xml:space="preserve">&amp;R&amp;"Times New Roman,Bold"&amp;12 Case No. 2018-00295
Attachment to Response to KIUC-1 Question No. 8b(1)
Page &amp;P of &amp;N
Garrett
</oddFooter>
  </headerFooter>
  <rowBreaks count="2" manualBreakCount="2">
    <brk id="36" min="1" max="13" man="1"/>
    <brk id="62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B93"/>
  <sheetViews>
    <sheetView showGridLines="0" zoomScale="90" zoomScaleNormal="90" workbookViewId="0"/>
  </sheetViews>
  <sheetFormatPr defaultRowHeight="12.75" x14ac:dyDescent="0.2"/>
  <cols>
    <col min="1" max="1" width="4.5703125" style="4" customWidth="1"/>
    <col min="2" max="2" width="43" style="4" bestFit="1" customWidth="1"/>
    <col min="3" max="14" width="14.7109375" style="2" customWidth="1"/>
    <col min="15" max="16384" width="9.140625" style="4"/>
  </cols>
  <sheetData>
    <row r="1" spans="2:14 16382:16382" ht="17.100000000000001" customHeight="1" thickBot="1" x14ac:dyDescent="0.25">
      <c r="B1" s="1"/>
      <c r="N1" s="3"/>
    </row>
    <row r="2" spans="2:14 16382:16382" ht="17.100000000000001" customHeight="1" thickTop="1" x14ac:dyDescent="0.2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XFB2" s="5"/>
    </row>
    <row r="3" spans="2:14 16382:16382" ht="17.100000000000001" customHeight="1" x14ac:dyDescent="0.2">
      <c r="B3" s="36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2:14 16382:16382" ht="17.100000000000001" customHeight="1" x14ac:dyDescent="0.2"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2:14 16382:16382" ht="17.100000000000001" customHeight="1" x14ac:dyDescent="0.2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2:14 16382:16382" ht="17.100000000000001" customHeight="1" x14ac:dyDescent="0.2">
      <c r="B6" s="37" t="s">
        <v>55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</row>
    <row r="7" spans="2:14 16382:16382" ht="17.100000000000001" customHeight="1" x14ac:dyDescent="0.2">
      <c r="B7" s="37" t="s">
        <v>51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</row>
    <row r="8" spans="2:14 16382:16382" ht="17.100000000000001" customHeight="1" x14ac:dyDescent="0.2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2:14 16382:16382" ht="17.100000000000001" customHeight="1" thickBot="1" x14ac:dyDescent="0.2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2:14 16382:16382" s="8" customFormat="1" ht="17.100000000000001" customHeight="1" thickTop="1" thickBot="1" x14ac:dyDescent="0.2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 16382:16382" ht="17.100000000000001" customHeight="1" thickTop="1" x14ac:dyDescent="0.2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2:14 16382:16382" s="27" customFormat="1" ht="17.100000000000001" customHeight="1" x14ac:dyDescent="0.2">
      <c r="B12" s="12"/>
      <c r="C12" s="26" t="s">
        <v>2</v>
      </c>
      <c r="D12" s="26" t="s">
        <v>3</v>
      </c>
      <c r="E12" s="26" t="s">
        <v>4</v>
      </c>
      <c r="F12" s="26" t="s">
        <v>5</v>
      </c>
      <c r="G12" s="26" t="s">
        <v>6</v>
      </c>
      <c r="H12" s="26" t="s">
        <v>7</v>
      </c>
      <c r="I12" s="26" t="s">
        <v>8</v>
      </c>
      <c r="J12" s="26" t="s">
        <v>9</v>
      </c>
      <c r="K12" s="26" t="s">
        <v>10</v>
      </c>
      <c r="L12" s="26" t="s">
        <v>11</v>
      </c>
      <c r="M12" s="26" t="s">
        <v>12</v>
      </c>
      <c r="N12" s="19" t="s">
        <v>13</v>
      </c>
    </row>
    <row r="13" spans="2:14 16382:16382" ht="17.100000000000001" customHeight="1" thickBot="1" x14ac:dyDescent="0.25">
      <c r="B13" s="13"/>
      <c r="C13" s="14"/>
      <c r="D13" s="15"/>
      <c r="E13" s="14"/>
      <c r="F13" s="15"/>
      <c r="G13" s="14"/>
      <c r="H13" s="14"/>
      <c r="I13" s="14"/>
      <c r="J13" s="14"/>
      <c r="K13" s="14"/>
      <c r="L13" s="14"/>
      <c r="M13" s="14"/>
      <c r="N13" s="16"/>
    </row>
    <row r="14" spans="2:14 16382:16382" ht="17.100000000000001" customHeight="1" thickTop="1" x14ac:dyDescent="0.2">
      <c r="B14" s="17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2:14 16382:16382" ht="17.100000000000001" customHeight="1" x14ac:dyDescent="0.2">
      <c r="B15" s="17" t="s">
        <v>14</v>
      </c>
      <c r="C15" s="20">
        <f>+'KIUC Q8 Part a (Billed Sales)'!C15+'KIUC Q8 Part b(1) (WN Adj)'!C15</f>
        <v>375181544</v>
      </c>
      <c r="D15" s="20">
        <f>+'KIUC Q8 Part a (Billed Sales)'!D15+'KIUC Q8 Part b(1) (WN Adj)'!D15</f>
        <v>289721447</v>
      </c>
      <c r="E15" s="20">
        <f>+'KIUC Q8 Part a (Billed Sales)'!E15+'KIUC Q8 Part b(1) (WN Adj)'!E15</f>
        <v>353184770</v>
      </c>
      <c r="F15" s="20">
        <f>+'KIUC Q8 Part a (Billed Sales)'!F15+'KIUC Q8 Part b(1) (WN Adj)'!F15</f>
        <v>246954524</v>
      </c>
      <c r="G15" s="20">
        <f>+'KIUC Q8 Part a (Billed Sales)'!G15+'KIUC Q8 Part b(1) (WN Adj)'!G15</f>
        <v>233445371</v>
      </c>
      <c r="H15" s="20">
        <f>+'KIUC Q8 Part a (Billed Sales)'!H15+'KIUC Q8 Part b(1) (WN Adj)'!H15</f>
        <v>348670820</v>
      </c>
      <c r="I15" s="20">
        <f>+'KIUC Q8 Part a (Billed Sales)'!I15+'KIUC Q8 Part b(1) (WN Adj)'!I15</f>
        <v>464935172</v>
      </c>
      <c r="J15" s="20">
        <f>+'KIUC Q8 Part a (Billed Sales)'!J15+'KIUC Q8 Part b(1) (WN Adj)'!J15</f>
        <v>525636941</v>
      </c>
      <c r="K15" s="20">
        <f>+'KIUC Q8 Part a (Billed Sales)'!K15+'KIUC Q8 Part b(1) (WN Adj)'!K15</f>
        <v>390917189</v>
      </c>
      <c r="L15" s="20">
        <f>+'KIUC Q8 Part a (Billed Sales)'!L15+'KIUC Q8 Part b(1) (WN Adj)'!L15</f>
        <v>282842996</v>
      </c>
      <c r="M15" s="20">
        <f>+'KIUC Q8 Part a (Billed Sales)'!M15+'KIUC Q8 Part b(1) (WN Adj)'!M15</f>
        <v>245354549</v>
      </c>
      <c r="N15" s="21">
        <f>+'KIUC Q8 Part a (Billed Sales)'!N15+'KIUC Q8 Part b(1) (WN Adj)'!N15</f>
        <v>342379427</v>
      </c>
    </row>
    <row r="16" spans="2:14 16382:16382" ht="17.100000000000001" customHeight="1" x14ac:dyDescent="0.2">
      <c r="B16" s="17" t="s">
        <v>60</v>
      </c>
      <c r="C16" s="20">
        <f>+'KIUC Q8 Part a (Billed Sales)'!C16+'KIUC Q8 Part b(1) (WN Adj)'!C16</f>
        <v>0</v>
      </c>
      <c r="D16" s="20">
        <f>+'KIUC Q8 Part a (Billed Sales)'!D16+'KIUC Q8 Part b(1) (WN Adj)'!D16</f>
        <v>0</v>
      </c>
      <c r="E16" s="20">
        <f>+'KIUC Q8 Part a (Billed Sales)'!E16+'KIUC Q8 Part b(1) (WN Adj)'!E16</f>
        <v>0</v>
      </c>
      <c r="F16" s="20">
        <f>+'KIUC Q8 Part a (Billed Sales)'!F16+'KIUC Q8 Part b(1) (WN Adj)'!F16</f>
        <v>0</v>
      </c>
      <c r="G16" s="20">
        <f>+'KIUC Q8 Part a (Billed Sales)'!G16+'KIUC Q8 Part b(1) (WN Adj)'!G16</f>
        <v>0</v>
      </c>
      <c r="H16" s="20">
        <f>+'KIUC Q8 Part a (Billed Sales)'!H16+'KIUC Q8 Part b(1) (WN Adj)'!H16</f>
        <v>0</v>
      </c>
      <c r="I16" s="20">
        <f>+'KIUC Q8 Part a (Billed Sales)'!I16+'KIUC Q8 Part b(1) (WN Adj)'!I16</f>
        <v>17015</v>
      </c>
      <c r="J16" s="20">
        <f>+'KIUC Q8 Part a (Billed Sales)'!J16+'KIUC Q8 Part b(1) (WN Adj)'!J16</f>
        <v>44162</v>
      </c>
      <c r="K16" s="20">
        <f>+'KIUC Q8 Part a (Billed Sales)'!K16+'KIUC Q8 Part b(1) (WN Adj)'!K16</f>
        <v>39781</v>
      </c>
      <c r="L16" s="20">
        <f>+'KIUC Q8 Part a (Billed Sales)'!L16+'KIUC Q8 Part b(1) (WN Adj)'!L16</f>
        <v>25174</v>
      </c>
      <c r="M16" s="20">
        <f>+'KIUC Q8 Part a (Billed Sales)'!M16+'KIUC Q8 Part b(1) (WN Adj)'!M16</f>
        <v>25391</v>
      </c>
      <c r="N16" s="21">
        <f>+'KIUC Q8 Part a (Billed Sales)'!N16+'KIUC Q8 Part b(1) (WN Adj)'!N16</f>
        <v>33924</v>
      </c>
    </row>
    <row r="17" spans="2:14" ht="17.100000000000001" customHeight="1" x14ac:dyDescent="0.2">
      <c r="B17" s="17" t="s">
        <v>15</v>
      </c>
      <c r="C17" s="20">
        <f>+'KIUC Q8 Part a (Billed Sales)'!C17+'KIUC Q8 Part b(1) (WN Adj)'!C17</f>
        <v>35764</v>
      </c>
      <c r="D17" s="20">
        <f>+'KIUC Q8 Part a (Billed Sales)'!D17+'KIUC Q8 Part b(1) (WN Adj)'!D17</f>
        <v>32560</v>
      </c>
      <c r="E17" s="20">
        <f>+'KIUC Q8 Part a (Billed Sales)'!E17+'KIUC Q8 Part b(1) (WN Adj)'!E17</f>
        <v>30208</v>
      </c>
      <c r="F17" s="20">
        <f>+'KIUC Q8 Part a (Billed Sales)'!F17+'KIUC Q8 Part b(1) (WN Adj)'!F17</f>
        <v>29430</v>
      </c>
      <c r="G17" s="20">
        <f>+'KIUC Q8 Part a (Billed Sales)'!G17+'KIUC Q8 Part b(1) (WN Adj)'!G17</f>
        <v>29349</v>
      </c>
      <c r="H17" s="20">
        <f>+'KIUC Q8 Part a (Billed Sales)'!H17+'KIUC Q8 Part b(1) (WN Adj)'!H17</f>
        <v>34788</v>
      </c>
      <c r="I17" s="20">
        <f>+'KIUC Q8 Part a (Billed Sales)'!I17+'KIUC Q8 Part b(1) (WN Adj)'!I17</f>
        <v>34091</v>
      </c>
      <c r="J17" s="20">
        <f>+'KIUC Q8 Part a (Billed Sales)'!J17+'KIUC Q8 Part b(1) (WN Adj)'!J17</f>
        <v>34753</v>
      </c>
      <c r="K17" s="20">
        <f>+'KIUC Q8 Part a (Billed Sales)'!K17+'KIUC Q8 Part b(1) (WN Adj)'!K17</f>
        <v>33376</v>
      </c>
      <c r="L17" s="20">
        <f>+'KIUC Q8 Part a (Billed Sales)'!L17+'KIUC Q8 Part b(1) (WN Adj)'!L17</f>
        <v>27242</v>
      </c>
      <c r="M17" s="20">
        <f>+'KIUC Q8 Part a (Billed Sales)'!M17+'KIUC Q8 Part b(1) (WN Adj)'!M17</f>
        <v>26302</v>
      </c>
      <c r="N17" s="21">
        <f>+'KIUC Q8 Part a (Billed Sales)'!N17+'KIUC Q8 Part b(1) (WN Adj)'!N17</f>
        <v>26794</v>
      </c>
    </row>
    <row r="18" spans="2:14" ht="17.100000000000001" customHeight="1" x14ac:dyDescent="0.2">
      <c r="B18" s="17" t="s">
        <v>16</v>
      </c>
      <c r="C18" s="20">
        <f>+'KIUC Q8 Part a (Billed Sales)'!C18+'KIUC Q8 Part b(1) (WN Adj)'!C18</f>
        <v>115522416</v>
      </c>
      <c r="D18" s="20">
        <f>+'KIUC Q8 Part a (Billed Sales)'!D18+'KIUC Q8 Part b(1) (WN Adj)'!D18</f>
        <v>92644939</v>
      </c>
      <c r="E18" s="20">
        <f>+'KIUC Q8 Part a (Billed Sales)'!E18+'KIUC Q8 Part b(1) (WN Adj)'!E18</f>
        <v>109760487</v>
      </c>
      <c r="F18" s="20">
        <f>+'KIUC Q8 Part a (Billed Sales)'!F18+'KIUC Q8 Part b(1) (WN Adj)'!F18</f>
        <v>92904638</v>
      </c>
      <c r="G18" s="20">
        <f>+'KIUC Q8 Part a (Billed Sales)'!G18+'KIUC Q8 Part b(1) (WN Adj)'!G18</f>
        <v>92782469</v>
      </c>
      <c r="H18" s="20">
        <f>+'KIUC Q8 Part a (Billed Sales)'!H18+'KIUC Q8 Part b(1) (WN Adj)'!H18</f>
        <v>117103810</v>
      </c>
      <c r="I18" s="20">
        <f>+'KIUC Q8 Part a (Billed Sales)'!I18+'KIUC Q8 Part b(1) (WN Adj)'!I18</f>
        <v>131342522</v>
      </c>
      <c r="J18" s="20">
        <f>+'KIUC Q8 Part a (Billed Sales)'!J18+'KIUC Q8 Part b(1) (WN Adj)'!J18</f>
        <v>135054390</v>
      </c>
      <c r="K18" s="20">
        <f>+'KIUC Q8 Part a (Billed Sales)'!K18+'KIUC Q8 Part b(1) (WN Adj)'!K18</f>
        <v>126582308</v>
      </c>
      <c r="L18" s="20">
        <f>+'KIUC Q8 Part a (Billed Sales)'!L18+'KIUC Q8 Part b(1) (WN Adj)'!L18</f>
        <v>102736423</v>
      </c>
      <c r="M18" s="20">
        <f>+'KIUC Q8 Part a (Billed Sales)'!M18+'KIUC Q8 Part b(1) (WN Adj)'!M18</f>
        <v>89916045</v>
      </c>
      <c r="N18" s="21">
        <f>+'KIUC Q8 Part a (Billed Sales)'!N18+'KIUC Q8 Part b(1) (WN Adj)'!N18</f>
        <v>103978606</v>
      </c>
    </row>
    <row r="19" spans="2:14" ht="17.100000000000001" customHeight="1" x14ac:dyDescent="0.2">
      <c r="B19" s="17" t="s">
        <v>17</v>
      </c>
      <c r="C19" s="20">
        <f>+'KIUC Q8 Part a (Billed Sales)'!C19+'KIUC Q8 Part b(1) (WN Adj)'!C19</f>
        <v>178543837</v>
      </c>
      <c r="D19" s="20">
        <f>+'KIUC Q8 Part a (Billed Sales)'!D19+'KIUC Q8 Part b(1) (WN Adj)'!D19</f>
        <v>162652556</v>
      </c>
      <c r="E19" s="20">
        <f>+'KIUC Q8 Part a (Billed Sales)'!E19+'KIUC Q8 Part b(1) (WN Adj)'!E19</f>
        <v>172508385</v>
      </c>
      <c r="F19" s="20">
        <f>+'KIUC Q8 Part a (Billed Sales)'!F19+'KIUC Q8 Part b(1) (WN Adj)'!F19</f>
        <v>160736273</v>
      </c>
      <c r="G19" s="20">
        <f>+'KIUC Q8 Part a (Billed Sales)'!G19+'KIUC Q8 Part b(1) (WN Adj)'!G19</f>
        <v>154885477</v>
      </c>
      <c r="H19" s="20">
        <f>+'KIUC Q8 Part a (Billed Sales)'!H19+'KIUC Q8 Part b(1) (WN Adj)'!H19</f>
        <v>186124510</v>
      </c>
      <c r="I19" s="20">
        <f>+'KIUC Q8 Part a (Billed Sales)'!I19+'KIUC Q8 Part b(1) (WN Adj)'!I19</f>
        <v>200271912</v>
      </c>
      <c r="J19" s="20">
        <f>+'KIUC Q8 Part a (Billed Sales)'!J19+'KIUC Q8 Part b(1) (WN Adj)'!J19</f>
        <v>203811781</v>
      </c>
      <c r="K19" s="20">
        <f>+'KIUC Q8 Part a (Billed Sales)'!K19+'KIUC Q8 Part b(1) (WN Adj)'!K19</f>
        <v>196357526</v>
      </c>
      <c r="L19" s="20">
        <f>+'KIUC Q8 Part a (Billed Sales)'!L19+'KIUC Q8 Part b(1) (WN Adj)'!L19</f>
        <v>169461508</v>
      </c>
      <c r="M19" s="20">
        <f>+'KIUC Q8 Part a (Billed Sales)'!M19+'KIUC Q8 Part b(1) (WN Adj)'!M19</f>
        <v>155660554</v>
      </c>
      <c r="N19" s="21">
        <f>+'KIUC Q8 Part a (Billed Sales)'!N19+'KIUC Q8 Part b(1) (WN Adj)'!N19</f>
        <v>170261945</v>
      </c>
    </row>
    <row r="20" spans="2:14" ht="17.100000000000001" customHeight="1" x14ac:dyDescent="0.2">
      <c r="B20" s="17" t="s">
        <v>18</v>
      </c>
      <c r="C20" s="20">
        <f>+'KIUC Q8 Part a (Billed Sales)'!C20+'KIUC Q8 Part b(1) (WN Adj)'!C20</f>
        <v>79310979</v>
      </c>
      <c r="D20" s="20">
        <f>+'KIUC Q8 Part a (Billed Sales)'!D20+'KIUC Q8 Part b(1) (WN Adj)'!D20</f>
        <v>69604552</v>
      </c>
      <c r="E20" s="20">
        <f>+'KIUC Q8 Part a (Billed Sales)'!E20+'KIUC Q8 Part b(1) (WN Adj)'!E20</f>
        <v>79891962</v>
      </c>
      <c r="F20" s="20">
        <f>+'KIUC Q8 Part a (Billed Sales)'!F20+'KIUC Q8 Part b(1) (WN Adj)'!F20</f>
        <v>79406910</v>
      </c>
      <c r="G20" s="20">
        <f>+'KIUC Q8 Part a (Billed Sales)'!G20+'KIUC Q8 Part b(1) (WN Adj)'!G20</f>
        <v>73552833</v>
      </c>
      <c r="H20" s="20">
        <f>+'KIUC Q8 Part a (Billed Sales)'!H20+'KIUC Q8 Part b(1) (WN Adj)'!H20</f>
        <v>90175299</v>
      </c>
      <c r="I20" s="20">
        <f>+'KIUC Q8 Part a (Billed Sales)'!I20+'KIUC Q8 Part b(1) (WN Adj)'!I20</f>
        <v>97143751</v>
      </c>
      <c r="J20" s="20">
        <f>+'KIUC Q8 Part a (Billed Sales)'!J20+'KIUC Q8 Part b(1) (WN Adj)'!J20</f>
        <v>100732568</v>
      </c>
      <c r="K20" s="20">
        <f>+'KIUC Q8 Part a (Billed Sales)'!K20+'KIUC Q8 Part b(1) (WN Adj)'!K20</f>
        <v>96888660</v>
      </c>
      <c r="L20" s="20">
        <f>+'KIUC Q8 Part a (Billed Sales)'!L20+'KIUC Q8 Part b(1) (WN Adj)'!L20</f>
        <v>87107192</v>
      </c>
      <c r="M20" s="20">
        <f>+'KIUC Q8 Part a (Billed Sales)'!M20+'KIUC Q8 Part b(1) (WN Adj)'!M20</f>
        <v>84562697</v>
      </c>
      <c r="N20" s="21">
        <f>+'KIUC Q8 Part a (Billed Sales)'!N20+'KIUC Q8 Part b(1) (WN Adj)'!N20</f>
        <v>97262654</v>
      </c>
    </row>
    <row r="21" spans="2:14" ht="17.100000000000001" customHeight="1" x14ac:dyDescent="0.2">
      <c r="B21" s="17" t="s">
        <v>19</v>
      </c>
      <c r="C21" s="20">
        <f>+'KIUC Q8 Part a (Billed Sales)'!C21+'KIUC Q8 Part b(1) (WN Adj)'!C21</f>
        <v>163443947</v>
      </c>
      <c r="D21" s="20">
        <f>+'KIUC Q8 Part a (Billed Sales)'!D21+'KIUC Q8 Part b(1) (WN Adj)'!D21</f>
        <v>134230185</v>
      </c>
      <c r="E21" s="20">
        <f>+'KIUC Q8 Part a (Billed Sales)'!E21+'KIUC Q8 Part b(1) (WN Adj)'!E21</f>
        <v>179444058</v>
      </c>
      <c r="F21" s="20">
        <f>+'KIUC Q8 Part a (Billed Sales)'!F21+'KIUC Q8 Part b(1) (WN Adj)'!F21</f>
        <v>148391633</v>
      </c>
      <c r="G21" s="20">
        <f>+'KIUC Q8 Part a (Billed Sales)'!G21+'KIUC Q8 Part b(1) (WN Adj)'!G21</f>
        <v>143650816</v>
      </c>
      <c r="H21" s="20">
        <f>+'KIUC Q8 Part a (Billed Sales)'!H21+'KIUC Q8 Part b(1) (WN Adj)'!H21</f>
        <v>148466434</v>
      </c>
      <c r="I21" s="20">
        <f>+'KIUC Q8 Part a (Billed Sales)'!I21+'KIUC Q8 Part b(1) (WN Adj)'!I21</f>
        <v>201526493</v>
      </c>
      <c r="J21" s="20">
        <f>+'KIUC Q8 Part a (Billed Sales)'!J21+'KIUC Q8 Part b(1) (WN Adj)'!J21</f>
        <v>119720996</v>
      </c>
      <c r="K21" s="20">
        <f>+'KIUC Q8 Part a (Billed Sales)'!K21+'KIUC Q8 Part b(1) (WN Adj)'!K21</f>
        <v>168524321</v>
      </c>
      <c r="L21" s="20">
        <f>+'KIUC Q8 Part a (Billed Sales)'!L21+'KIUC Q8 Part b(1) (WN Adj)'!L21</f>
        <v>181170148</v>
      </c>
      <c r="M21" s="20">
        <f>+'KIUC Q8 Part a (Billed Sales)'!M21+'KIUC Q8 Part b(1) (WN Adj)'!M21</f>
        <v>124544362</v>
      </c>
      <c r="N21" s="21">
        <f>+'KIUC Q8 Part a (Billed Sales)'!N21+'KIUC Q8 Part b(1) (WN Adj)'!N21</f>
        <v>169876315</v>
      </c>
    </row>
    <row r="22" spans="2:14" ht="17.100000000000001" customHeight="1" x14ac:dyDescent="0.2">
      <c r="B22" s="17" t="s">
        <v>20</v>
      </c>
      <c r="C22" s="20">
        <f>+'KIUC Q8 Part a (Billed Sales)'!C22+'KIUC Q8 Part b(1) (WN Adj)'!C22</f>
        <v>70579615</v>
      </c>
      <c r="D22" s="20">
        <f>+'KIUC Q8 Part a (Billed Sales)'!D22+'KIUC Q8 Part b(1) (WN Adj)'!D22</f>
        <v>72912673</v>
      </c>
      <c r="E22" s="20">
        <f>+'KIUC Q8 Part a (Billed Sales)'!E22+'KIUC Q8 Part b(1) (WN Adj)'!E22</f>
        <v>63447855</v>
      </c>
      <c r="F22" s="20">
        <f>+'KIUC Q8 Part a (Billed Sales)'!F22+'KIUC Q8 Part b(1) (WN Adj)'!F22</f>
        <v>88123779</v>
      </c>
      <c r="G22" s="20">
        <f>+'KIUC Q8 Part a (Billed Sales)'!G22+'KIUC Q8 Part b(1) (WN Adj)'!G22</f>
        <v>81319378</v>
      </c>
      <c r="H22" s="20">
        <f>+'KIUC Q8 Part a (Billed Sales)'!H22+'KIUC Q8 Part b(1) (WN Adj)'!H22</f>
        <v>96543635</v>
      </c>
      <c r="I22" s="20">
        <f>+'KIUC Q8 Part a (Billed Sales)'!I22+'KIUC Q8 Part b(1) (WN Adj)'!I22</f>
        <v>124888704</v>
      </c>
      <c r="J22" s="20">
        <f>+'KIUC Q8 Part a (Billed Sales)'!J22+'KIUC Q8 Part b(1) (WN Adj)'!J22</f>
        <v>45437000</v>
      </c>
      <c r="K22" s="20">
        <f>+'KIUC Q8 Part a (Billed Sales)'!K22+'KIUC Q8 Part b(1) (WN Adj)'!K22</f>
        <v>94297654</v>
      </c>
      <c r="L22" s="20">
        <f>+'KIUC Q8 Part a (Billed Sales)'!L22+'KIUC Q8 Part b(1) (WN Adj)'!L22</f>
        <v>96895391</v>
      </c>
      <c r="M22" s="20">
        <f>+'KIUC Q8 Part a (Billed Sales)'!M22+'KIUC Q8 Part b(1) (WN Adj)'!M22</f>
        <v>95488700</v>
      </c>
      <c r="N22" s="21">
        <f>+'KIUC Q8 Part a (Billed Sales)'!N22+'KIUC Q8 Part b(1) (WN Adj)'!N22</f>
        <v>92937780</v>
      </c>
    </row>
    <row r="23" spans="2:14" ht="17.100000000000001" customHeight="1" x14ac:dyDescent="0.2">
      <c r="B23" s="17" t="s">
        <v>21</v>
      </c>
      <c r="C23" s="20">
        <f>+'KIUC Q8 Part a (Billed Sales)'!C23+'KIUC Q8 Part b(1) (WN Adj)'!C23</f>
        <v>6147605</v>
      </c>
      <c r="D23" s="20">
        <f>+'KIUC Q8 Part a (Billed Sales)'!D23+'KIUC Q8 Part b(1) (WN Adj)'!D23</f>
        <v>4093561</v>
      </c>
      <c r="E23" s="20">
        <f>+'KIUC Q8 Part a (Billed Sales)'!E23+'KIUC Q8 Part b(1) (WN Adj)'!E23</f>
        <v>6525389</v>
      </c>
      <c r="F23" s="20">
        <f>+'KIUC Q8 Part a (Billed Sales)'!F23+'KIUC Q8 Part b(1) (WN Adj)'!F23</f>
        <v>4722078</v>
      </c>
      <c r="G23" s="20">
        <f>+'KIUC Q8 Part a (Billed Sales)'!G23+'KIUC Q8 Part b(1) (WN Adj)'!G23</f>
        <v>3953229</v>
      </c>
      <c r="H23" s="20">
        <f>+'KIUC Q8 Part a (Billed Sales)'!H23+'KIUC Q8 Part b(1) (WN Adj)'!H23</f>
        <v>4084779</v>
      </c>
      <c r="I23" s="20">
        <f>+'KIUC Q8 Part a (Billed Sales)'!I23+'KIUC Q8 Part b(1) (WN Adj)'!I23</f>
        <v>3884808</v>
      </c>
      <c r="J23" s="20">
        <f>+'KIUC Q8 Part a (Billed Sales)'!J23+'KIUC Q8 Part b(1) (WN Adj)'!J23</f>
        <v>4153260</v>
      </c>
      <c r="K23" s="20">
        <f>+'KIUC Q8 Part a (Billed Sales)'!K23+'KIUC Q8 Part b(1) (WN Adj)'!K23</f>
        <v>5033439</v>
      </c>
      <c r="L23" s="20">
        <f>+'KIUC Q8 Part a (Billed Sales)'!L23+'KIUC Q8 Part b(1) (WN Adj)'!L23</f>
        <v>4979260</v>
      </c>
      <c r="M23" s="20">
        <f>+'KIUC Q8 Part a (Billed Sales)'!M23+'KIUC Q8 Part b(1) (WN Adj)'!M23</f>
        <v>5179359</v>
      </c>
      <c r="N23" s="21">
        <f>+'KIUC Q8 Part a (Billed Sales)'!N23+'KIUC Q8 Part b(1) (WN Adj)'!N23</f>
        <v>6497352</v>
      </c>
    </row>
    <row r="24" spans="2:14" ht="17.100000000000001" customHeight="1" x14ac:dyDescent="0.2">
      <c r="B24" s="17" t="s">
        <v>22</v>
      </c>
      <c r="C24" s="20">
        <f>+'KIUC Q8 Part a (Billed Sales)'!C24+'KIUC Q8 Part b(1) (WN Adj)'!C24</f>
        <v>4495785</v>
      </c>
      <c r="D24" s="20">
        <f>+'KIUC Q8 Part a (Billed Sales)'!D24+'KIUC Q8 Part b(1) (WN Adj)'!D24</f>
        <v>3011215</v>
      </c>
      <c r="E24" s="20">
        <f>+'KIUC Q8 Part a (Billed Sales)'!E24+'KIUC Q8 Part b(1) (WN Adj)'!E24</f>
        <v>4755965</v>
      </c>
      <c r="F24" s="20">
        <f>+'KIUC Q8 Part a (Billed Sales)'!F24+'KIUC Q8 Part b(1) (WN Adj)'!F24</f>
        <v>3443250</v>
      </c>
      <c r="G24" s="20">
        <f>+'KIUC Q8 Part a (Billed Sales)'!G24+'KIUC Q8 Part b(1) (WN Adj)'!G24</f>
        <v>2881275</v>
      </c>
      <c r="H24" s="20">
        <f>+'KIUC Q8 Part a (Billed Sales)'!H24+'KIUC Q8 Part b(1) (WN Adj)'!H24</f>
        <v>2951470</v>
      </c>
      <c r="I24" s="20">
        <f>+'KIUC Q8 Part a (Billed Sales)'!I24+'KIUC Q8 Part b(1) (WN Adj)'!I24</f>
        <v>2780609</v>
      </c>
      <c r="J24" s="20">
        <f>+'KIUC Q8 Part a (Billed Sales)'!J24+'KIUC Q8 Part b(1) (WN Adj)'!J24</f>
        <v>3019988</v>
      </c>
      <c r="K24" s="20">
        <f>+'KIUC Q8 Part a (Billed Sales)'!K24+'KIUC Q8 Part b(1) (WN Adj)'!K24</f>
        <v>3490093</v>
      </c>
      <c r="L24" s="20">
        <f>+'KIUC Q8 Part a (Billed Sales)'!L24+'KIUC Q8 Part b(1) (WN Adj)'!L24</f>
        <v>3586579</v>
      </c>
      <c r="M24" s="20">
        <f>+'KIUC Q8 Part a (Billed Sales)'!M24+'KIUC Q8 Part b(1) (WN Adj)'!M24</f>
        <v>3744949</v>
      </c>
      <c r="N24" s="21">
        <f>+'KIUC Q8 Part a (Billed Sales)'!N24+'KIUC Q8 Part b(1) (WN Adj)'!N24</f>
        <v>4625138</v>
      </c>
    </row>
    <row r="25" spans="2:14" ht="17.100000000000001" customHeight="1" x14ac:dyDescent="0.2">
      <c r="B25" s="17" t="s">
        <v>23</v>
      </c>
      <c r="C25" s="20">
        <f>+'KIUC Q8 Part a (Billed Sales)'!C25+'KIUC Q8 Part b(1) (WN Adj)'!C25</f>
        <v>351740</v>
      </c>
      <c r="D25" s="20">
        <f>+'KIUC Q8 Part a (Billed Sales)'!D25+'KIUC Q8 Part b(1) (WN Adj)'!D25</f>
        <v>229698</v>
      </c>
      <c r="E25" s="20">
        <f>+'KIUC Q8 Part a (Billed Sales)'!E25+'KIUC Q8 Part b(1) (WN Adj)'!E25</f>
        <v>387287</v>
      </c>
      <c r="F25" s="20">
        <f>+'KIUC Q8 Part a (Billed Sales)'!F25+'KIUC Q8 Part b(1) (WN Adj)'!F25</f>
        <v>248566</v>
      </c>
      <c r="G25" s="20">
        <f>+'KIUC Q8 Part a (Billed Sales)'!G25+'KIUC Q8 Part b(1) (WN Adj)'!G25</f>
        <v>224473</v>
      </c>
      <c r="H25" s="20">
        <f>+'KIUC Q8 Part a (Billed Sales)'!H25+'KIUC Q8 Part b(1) (WN Adj)'!H25</f>
        <v>228255</v>
      </c>
      <c r="I25" s="20">
        <f>+'KIUC Q8 Part a (Billed Sales)'!I25+'KIUC Q8 Part b(1) (WN Adj)'!I25</f>
        <v>210536</v>
      </c>
      <c r="J25" s="20">
        <f>+'KIUC Q8 Part a (Billed Sales)'!J25+'KIUC Q8 Part b(1) (WN Adj)'!J25</f>
        <v>237620</v>
      </c>
      <c r="K25" s="20">
        <f>+'KIUC Q8 Part a (Billed Sales)'!K25+'KIUC Q8 Part b(1) (WN Adj)'!K25</f>
        <v>268898</v>
      </c>
      <c r="L25" s="20">
        <f>+'KIUC Q8 Part a (Billed Sales)'!L25+'KIUC Q8 Part b(1) (WN Adj)'!L25</f>
        <v>279246</v>
      </c>
      <c r="M25" s="20">
        <f>+'KIUC Q8 Part a (Billed Sales)'!M25+'KIUC Q8 Part b(1) (WN Adj)'!M25</f>
        <v>312713</v>
      </c>
      <c r="N25" s="21">
        <f>+'KIUC Q8 Part a (Billed Sales)'!N25+'KIUC Q8 Part b(1) (WN Adj)'!N25</f>
        <v>352025</v>
      </c>
    </row>
    <row r="26" spans="2:14" ht="17.100000000000001" customHeight="1" x14ac:dyDescent="0.2">
      <c r="B26" s="17" t="s">
        <v>24</v>
      </c>
      <c r="C26" s="20">
        <f>+'KIUC Q8 Part a (Billed Sales)'!C26+'KIUC Q8 Part b(1) (WN Adj)'!C26</f>
        <v>271745</v>
      </c>
      <c r="D26" s="20">
        <f>+'KIUC Q8 Part a (Billed Sales)'!D26+'KIUC Q8 Part b(1) (WN Adj)'!D26</f>
        <v>260022</v>
      </c>
      <c r="E26" s="20">
        <f>+'KIUC Q8 Part a (Billed Sales)'!E26+'KIUC Q8 Part b(1) (WN Adj)'!E26</f>
        <v>257635</v>
      </c>
      <c r="F26" s="20">
        <f>+'KIUC Q8 Part a (Billed Sales)'!F26+'KIUC Q8 Part b(1) (WN Adj)'!F26</f>
        <v>248038</v>
      </c>
      <c r="G26" s="20">
        <f>+'KIUC Q8 Part a (Billed Sales)'!G26+'KIUC Q8 Part b(1) (WN Adj)'!G26</f>
        <v>247920</v>
      </c>
      <c r="H26" s="20">
        <f>+'KIUC Q8 Part a (Billed Sales)'!H26+'KIUC Q8 Part b(1) (WN Adj)'!H26</f>
        <v>265712</v>
      </c>
      <c r="I26" s="20">
        <f>+'KIUC Q8 Part a (Billed Sales)'!I26+'KIUC Q8 Part b(1) (WN Adj)'!I26</f>
        <v>249426</v>
      </c>
      <c r="J26" s="20">
        <f>+'KIUC Q8 Part a (Billed Sales)'!J26+'KIUC Q8 Part b(1) (WN Adj)'!J26</f>
        <v>253303</v>
      </c>
      <c r="K26" s="20">
        <f>+'KIUC Q8 Part a (Billed Sales)'!K26+'KIUC Q8 Part b(1) (WN Adj)'!K26</f>
        <v>267953</v>
      </c>
      <c r="L26" s="20">
        <f>+'KIUC Q8 Part a (Billed Sales)'!L26+'KIUC Q8 Part b(1) (WN Adj)'!L26</f>
        <v>259700</v>
      </c>
      <c r="M26" s="20">
        <f>+'KIUC Q8 Part a (Billed Sales)'!M26+'KIUC Q8 Part b(1) (WN Adj)'!M26</f>
        <v>255536</v>
      </c>
      <c r="N26" s="21">
        <f>+'KIUC Q8 Part a (Billed Sales)'!N26+'KIUC Q8 Part b(1) (WN Adj)'!N26</f>
        <v>275713</v>
      </c>
    </row>
    <row r="27" spans="2:14" ht="17.100000000000001" customHeight="1" x14ac:dyDescent="0.2">
      <c r="B27" s="17" t="s">
        <v>62</v>
      </c>
      <c r="C27" s="20">
        <f>+'KIUC Q8 Part a (Billed Sales)'!C27+'KIUC Q8 Part b(1) (WN Adj)'!C27</f>
        <v>0</v>
      </c>
      <c r="D27" s="20">
        <f>+'KIUC Q8 Part a (Billed Sales)'!D27+'KIUC Q8 Part b(1) (WN Adj)'!D27</f>
        <v>0</v>
      </c>
      <c r="E27" s="20">
        <f>+'KIUC Q8 Part a (Billed Sales)'!E27+'KIUC Q8 Part b(1) (WN Adj)'!E27</f>
        <v>0</v>
      </c>
      <c r="F27" s="20">
        <f>+'KIUC Q8 Part a (Billed Sales)'!F27+'KIUC Q8 Part b(1) (WN Adj)'!F27</f>
        <v>0</v>
      </c>
      <c r="G27" s="20">
        <f>+'KIUC Q8 Part a (Billed Sales)'!G27+'KIUC Q8 Part b(1) (WN Adj)'!G27</f>
        <v>0</v>
      </c>
      <c r="H27" s="20">
        <f>+'KIUC Q8 Part a (Billed Sales)'!H27+'KIUC Q8 Part b(1) (WN Adj)'!H27</f>
        <v>0</v>
      </c>
      <c r="I27" s="20">
        <f>+'KIUC Q8 Part a (Billed Sales)'!I27+'KIUC Q8 Part b(1) (WN Adj)'!I27</f>
        <v>0</v>
      </c>
      <c r="J27" s="20">
        <f>+'KIUC Q8 Part a (Billed Sales)'!J27+'KIUC Q8 Part b(1) (WN Adj)'!J27</f>
        <v>0</v>
      </c>
      <c r="K27" s="20">
        <f>+'KIUC Q8 Part a (Billed Sales)'!K27+'KIUC Q8 Part b(1) (WN Adj)'!K27</f>
        <v>0</v>
      </c>
      <c r="L27" s="20">
        <f>+'KIUC Q8 Part a (Billed Sales)'!L27+'KIUC Q8 Part b(1) (WN Adj)'!L27</f>
        <v>0</v>
      </c>
      <c r="M27" s="20">
        <f>+'KIUC Q8 Part a (Billed Sales)'!M27+'KIUC Q8 Part b(1) (WN Adj)'!M27</f>
        <v>0</v>
      </c>
      <c r="N27" s="21">
        <f>+'KIUC Q8 Part a (Billed Sales)'!N27+'KIUC Q8 Part b(1) (WN Adj)'!N27</f>
        <v>0</v>
      </c>
    </row>
    <row r="28" spans="2:14" ht="17.100000000000001" customHeight="1" x14ac:dyDescent="0.2">
      <c r="B28" s="17" t="s">
        <v>61</v>
      </c>
      <c r="C28" s="20">
        <f>+'KIUC Q8 Part a (Billed Sales)'!C28+'KIUC Q8 Part b(1) (WN Adj)'!C28</f>
        <v>42259</v>
      </c>
      <c r="D28" s="20">
        <f>+'KIUC Q8 Part a (Billed Sales)'!D28+'KIUC Q8 Part b(1) (WN Adj)'!D28</f>
        <v>35479</v>
      </c>
      <c r="E28" s="20">
        <f>+'KIUC Q8 Part a (Billed Sales)'!E28+'KIUC Q8 Part b(1) (WN Adj)'!E28</f>
        <v>41124</v>
      </c>
      <c r="F28" s="20">
        <f>+'KIUC Q8 Part a (Billed Sales)'!F28+'KIUC Q8 Part b(1) (WN Adj)'!F28</f>
        <v>25337</v>
      </c>
      <c r="G28" s="20">
        <f>+'KIUC Q8 Part a (Billed Sales)'!G28+'KIUC Q8 Part b(1) (WN Adj)'!G28</f>
        <v>23763</v>
      </c>
      <c r="H28" s="20">
        <f>+'KIUC Q8 Part a (Billed Sales)'!H28+'KIUC Q8 Part b(1) (WN Adj)'!H28</f>
        <v>31979</v>
      </c>
      <c r="I28" s="20">
        <f>+'KIUC Q8 Part a (Billed Sales)'!I28+'KIUC Q8 Part b(1) (WN Adj)'!I28</f>
        <v>17521</v>
      </c>
      <c r="J28" s="20">
        <f>+'KIUC Q8 Part a (Billed Sales)'!J28+'KIUC Q8 Part b(1) (WN Adj)'!J28</f>
        <v>0</v>
      </c>
      <c r="K28" s="20">
        <f>+'KIUC Q8 Part a (Billed Sales)'!K28+'KIUC Q8 Part b(1) (WN Adj)'!K28</f>
        <v>0</v>
      </c>
      <c r="L28" s="20">
        <f>+'KIUC Q8 Part a (Billed Sales)'!L28+'KIUC Q8 Part b(1) (WN Adj)'!L28</f>
        <v>0</v>
      </c>
      <c r="M28" s="20">
        <f>+'KIUC Q8 Part a (Billed Sales)'!M28+'KIUC Q8 Part b(1) (WN Adj)'!M28</f>
        <v>0</v>
      </c>
      <c r="N28" s="21">
        <f>+'KIUC Q8 Part a (Billed Sales)'!N28+'KIUC Q8 Part b(1) (WN Adj)'!N28</f>
        <v>0</v>
      </c>
    </row>
    <row r="29" spans="2:14" ht="17.100000000000001" customHeight="1" x14ac:dyDescent="0.2">
      <c r="B29" s="17" t="s">
        <v>25</v>
      </c>
      <c r="C29" s="20">
        <f>+'KIUC Q8 Part a (Billed Sales)'!C29+'KIUC Q8 Part b(1) (WN Adj)'!C29</f>
        <v>21273240</v>
      </c>
      <c r="D29" s="20">
        <f>+'KIUC Q8 Part a (Billed Sales)'!D29+'KIUC Q8 Part b(1) (WN Adj)'!D29</f>
        <v>13603115</v>
      </c>
      <c r="E29" s="20">
        <f>+'KIUC Q8 Part a (Billed Sales)'!E29+'KIUC Q8 Part b(1) (WN Adj)'!E29</f>
        <v>22587014</v>
      </c>
      <c r="F29" s="20">
        <f>+'KIUC Q8 Part a (Billed Sales)'!F29+'KIUC Q8 Part b(1) (WN Adj)'!F29</f>
        <v>16767319</v>
      </c>
      <c r="G29" s="20">
        <f>+'KIUC Q8 Part a (Billed Sales)'!G29+'KIUC Q8 Part b(1) (WN Adj)'!G29</f>
        <v>14233837</v>
      </c>
      <c r="H29" s="20">
        <f>+'KIUC Q8 Part a (Billed Sales)'!H29+'KIUC Q8 Part b(1) (WN Adj)'!H29</f>
        <v>15443334</v>
      </c>
      <c r="I29" s="20">
        <f>+'KIUC Q8 Part a (Billed Sales)'!I29+'KIUC Q8 Part b(1) (WN Adj)'!I29</f>
        <v>16254188</v>
      </c>
      <c r="J29" s="20">
        <f>+'KIUC Q8 Part a (Billed Sales)'!J29+'KIUC Q8 Part b(1) (WN Adj)'!J29</f>
        <v>19253874</v>
      </c>
      <c r="K29" s="20">
        <f>+'KIUC Q8 Part a (Billed Sales)'!K29+'KIUC Q8 Part b(1) (WN Adj)'!K29</f>
        <v>17521903</v>
      </c>
      <c r="L29" s="20">
        <f>+'KIUC Q8 Part a (Billed Sales)'!L29+'KIUC Q8 Part b(1) (WN Adj)'!L29</f>
        <v>15935462</v>
      </c>
      <c r="M29" s="20">
        <f>+'KIUC Q8 Part a (Billed Sales)'!M29+'KIUC Q8 Part b(1) (WN Adj)'!M29</f>
        <v>11770960</v>
      </c>
      <c r="N29" s="21">
        <f>+'KIUC Q8 Part a (Billed Sales)'!N29+'KIUC Q8 Part b(1) (WN Adj)'!N29</f>
        <v>17867631</v>
      </c>
    </row>
    <row r="30" spans="2:14" ht="17.100000000000001" customHeight="1" x14ac:dyDescent="0.2">
      <c r="B30" s="17" t="s">
        <v>63</v>
      </c>
      <c r="C30" s="20">
        <f>+'KIUC Q8 Part a (Billed Sales)'!C30+'KIUC Q8 Part b(1) (WN Adj)'!C30</f>
        <v>0</v>
      </c>
      <c r="D30" s="20">
        <f>+'KIUC Q8 Part a (Billed Sales)'!D30+'KIUC Q8 Part b(1) (WN Adj)'!D30</f>
        <v>0</v>
      </c>
      <c r="E30" s="20">
        <f>+'KIUC Q8 Part a (Billed Sales)'!E30+'KIUC Q8 Part b(1) (WN Adj)'!E30</f>
        <v>0</v>
      </c>
      <c r="F30" s="20">
        <f>+'KIUC Q8 Part a (Billed Sales)'!F30+'KIUC Q8 Part b(1) (WN Adj)'!F30</f>
        <v>0</v>
      </c>
      <c r="G30" s="20">
        <f>+'KIUC Q8 Part a (Billed Sales)'!G30+'KIUC Q8 Part b(1) (WN Adj)'!G30</f>
        <v>0</v>
      </c>
      <c r="H30" s="20">
        <f>+'KIUC Q8 Part a (Billed Sales)'!H30+'KIUC Q8 Part b(1) (WN Adj)'!H30</f>
        <v>0</v>
      </c>
      <c r="I30" s="20">
        <f>+'KIUC Q8 Part a (Billed Sales)'!I30+'KIUC Q8 Part b(1) (WN Adj)'!I30</f>
        <v>0</v>
      </c>
      <c r="J30" s="20">
        <f>+'KIUC Q8 Part a (Billed Sales)'!J30+'KIUC Q8 Part b(1) (WN Adj)'!J30</f>
        <v>0</v>
      </c>
      <c r="K30" s="20">
        <f>+'KIUC Q8 Part a (Billed Sales)'!K30+'KIUC Q8 Part b(1) (WN Adj)'!K30</f>
        <v>0</v>
      </c>
      <c r="L30" s="20">
        <f>+'KIUC Q8 Part a (Billed Sales)'!L30+'KIUC Q8 Part b(1) (WN Adj)'!L30</f>
        <v>0</v>
      </c>
      <c r="M30" s="20">
        <f>+'KIUC Q8 Part a (Billed Sales)'!M30+'KIUC Q8 Part b(1) (WN Adj)'!M30</f>
        <v>0</v>
      </c>
      <c r="N30" s="21">
        <f>+'KIUC Q8 Part a (Billed Sales)'!N30+'KIUC Q8 Part b(1) (WN Adj)'!N30</f>
        <v>0</v>
      </c>
    </row>
    <row r="31" spans="2:14" ht="17.100000000000001" customHeight="1" x14ac:dyDescent="0.2">
      <c r="B31" s="17" t="s">
        <v>64</v>
      </c>
      <c r="C31" s="20">
        <f>+'KIUC Q8 Part a (Billed Sales)'!C31+'KIUC Q8 Part b(1) (WN Adj)'!C31</f>
        <v>0</v>
      </c>
      <c r="D31" s="20">
        <f>+'KIUC Q8 Part a (Billed Sales)'!D31+'KIUC Q8 Part b(1) (WN Adj)'!D31</f>
        <v>0</v>
      </c>
      <c r="E31" s="20">
        <f>+'KIUC Q8 Part a (Billed Sales)'!E31+'KIUC Q8 Part b(1) (WN Adj)'!E31</f>
        <v>0</v>
      </c>
      <c r="F31" s="20">
        <f>+'KIUC Q8 Part a (Billed Sales)'!F31+'KIUC Q8 Part b(1) (WN Adj)'!F31</f>
        <v>0</v>
      </c>
      <c r="G31" s="20">
        <f>+'KIUC Q8 Part a (Billed Sales)'!G31+'KIUC Q8 Part b(1) (WN Adj)'!G31</f>
        <v>0</v>
      </c>
      <c r="H31" s="20">
        <f>+'KIUC Q8 Part a (Billed Sales)'!H31+'KIUC Q8 Part b(1) (WN Adj)'!H31</f>
        <v>0</v>
      </c>
      <c r="I31" s="20">
        <f>+'KIUC Q8 Part a (Billed Sales)'!I31+'KIUC Q8 Part b(1) (WN Adj)'!I31</f>
        <v>0</v>
      </c>
      <c r="J31" s="20">
        <f>+'KIUC Q8 Part a (Billed Sales)'!J31+'KIUC Q8 Part b(1) (WN Adj)'!J31</f>
        <v>0</v>
      </c>
      <c r="K31" s="20">
        <f>+'KIUC Q8 Part a (Billed Sales)'!K31+'KIUC Q8 Part b(1) (WN Adj)'!K31</f>
        <v>0</v>
      </c>
      <c r="L31" s="20">
        <f>+'KIUC Q8 Part a (Billed Sales)'!L31+'KIUC Q8 Part b(1) (WN Adj)'!L31</f>
        <v>0</v>
      </c>
      <c r="M31" s="20">
        <f>+'KIUC Q8 Part a (Billed Sales)'!M31+'KIUC Q8 Part b(1) (WN Adj)'!M31</f>
        <v>0</v>
      </c>
      <c r="N31" s="21">
        <f>+'KIUC Q8 Part a (Billed Sales)'!N31+'KIUC Q8 Part b(1) (WN Adj)'!N31</f>
        <v>0</v>
      </c>
    </row>
    <row r="32" spans="2:14" ht="17.100000000000001" customHeight="1" x14ac:dyDescent="0.2">
      <c r="B32" s="17" t="s">
        <v>65</v>
      </c>
      <c r="C32" s="20">
        <f>+'KIUC Q8 Part a (Billed Sales)'!C32+'KIUC Q8 Part b(1) (WN Adj)'!C32</f>
        <v>0</v>
      </c>
      <c r="D32" s="20">
        <f>+'KIUC Q8 Part a (Billed Sales)'!D32+'KIUC Q8 Part b(1) (WN Adj)'!D32</f>
        <v>0</v>
      </c>
      <c r="E32" s="20">
        <f>+'KIUC Q8 Part a (Billed Sales)'!E32+'KIUC Q8 Part b(1) (WN Adj)'!E32</f>
        <v>0</v>
      </c>
      <c r="F32" s="20">
        <f>+'KIUC Q8 Part a (Billed Sales)'!F32+'KIUC Q8 Part b(1) (WN Adj)'!F32</f>
        <v>0</v>
      </c>
      <c r="G32" s="20">
        <f>+'KIUC Q8 Part a (Billed Sales)'!G32+'KIUC Q8 Part b(1) (WN Adj)'!G32</f>
        <v>0</v>
      </c>
      <c r="H32" s="20">
        <f>+'KIUC Q8 Part a (Billed Sales)'!H32+'KIUC Q8 Part b(1) (WN Adj)'!H32</f>
        <v>0</v>
      </c>
      <c r="I32" s="20">
        <f>+'KIUC Q8 Part a (Billed Sales)'!I32+'KIUC Q8 Part b(1) (WN Adj)'!I32</f>
        <v>0</v>
      </c>
      <c r="J32" s="20">
        <f>+'KIUC Q8 Part a (Billed Sales)'!J32+'KIUC Q8 Part b(1) (WN Adj)'!J32</f>
        <v>0</v>
      </c>
      <c r="K32" s="20">
        <f>+'KIUC Q8 Part a (Billed Sales)'!K32+'KIUC Q8 Part b(1) (WN Adj)'!K32</f>
        <v>0</v>
      </c>
      <c r="L32" s="20">
        <f>+'KIUC Q8 Part a (Billed Sales)'!L32+'KIUC Q8 Part b(1) (WN Adj)'!L32</f>
        <v>0</v>
      </c>
      <c r="M32" s="20">
        <f>+'KIUC Q8 Part a (Billed Sales)'!M32+'KIUC Q8 Part b(1) (WN Adj)'!M32</f>
        <v>0</v>
      </c>
      <c r="N32" s="21">
        <f>+'KIUC Q8 Part a (Billed Sales)'!N32+'KIUC Q8 Part b(1) (WN Adj)'!N32</f>
        <v>0</v>
      </c>
    </row>
    <row r="33" spans="2:14" ht="17.100000000000001" customHeight="1" x14ac:dyDescent="0.2">
      <c r="B33" s="17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</row>
    <row r="34" spans="2:14" ht="17.100000000000001" customHeight="1" x14ac:dyDescent="0.2">
      <c r="B34" s="28" t="s">
        <v>59</v>
      </c>
      <c r="C34" s="22">
        <f t="shared" ref="C34:N34" si="0">SUM(C15:C33)</f>
        <v>1015200476</v>
      </c>
      <c r="D34" s="22">
        <f t="shared" si="0"/>
        <v>843032002</v>
      </c>
      <c r="E34" s="22">
        <f t="shared" si="0"/>
        <v>992822139</v>
      </c>
      <c r="F34" s="22">
        <f t="shared" si="0"/>
        <v>842001775</v>
      </c>
      <c r="G34" s="22">
        <f t="shared" si="0"/>
        <v>801230190</v>
      </c>
      <c r="H34" s="22">
        <f t="shared" si="0"/>
        <v>1010124825</v>
      </c>
      <c r="I34" s="22">
        <f t="shared" si="0"/>
        <v>1243556748</v>
      </c>
      <c r="J34" s="22">
        <f t="shared" si="0"/>
        <v>1157390636</v>
      </c>
      <c r="K34" s="22">
        <f t="shared" si="0"/>
        <v>1100223101</v>
      </c>
      <c r="L34" s="22">
        <f t="shared" si="0"/>
        <v>945306321</v>
      </c>
      <c r="M34" s="22">
        <f t="shared" si="0"/>
        <v>816842117</v>
      </c>
      <c r="N34" s="23">
        <f t="shared" si="0"/>
        <v>1006375304</v>
      </c>
    </row>
    <row r="35" spans="2:14" ht="17.100000000000001" customHeight="1" thickBot="1" x14ac:dyDescent="0.25">
      <c r="B35" s="1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</row>
    <row r="36" spans="2:14" ht="14.25" thickTop="1" thickBot="1" x14ac:dyDescent="0.25"/>
    <row r="37" spans="2:14" ht="17.100000000000001" customHeight="1" thickTop="1" x14ac:dyDescent="0.2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2:14" s="27" customFormat="1" ht="17.100000000000001" customHeight="1" x14ac:dyDescent="0.2">
      <c r="B38" s="12"/>
      <c r="C38" s="26" t="s">
        <v>27</v>
      </c>
      <c r="D38" s="26" t="s">
        <v>28</v>
      </c>
      <c r="E38" s="26" t="s">
        <v>29</v>
      </c>
      <c r="F38" s="26" t="s">
        <v>30</v>
      </c>
      <c r="G38" s="26" t="s">
        <v>31</v>
      </c>
      <c r="H38" s="26" t="s">
        <v>32</v>
      </c>
      <c r="I38" s="26" t="s">
        <v>33</v>
      </c>
      <c r="J38" s="26" t="s">
        <v>34</v>
      </c>
      <c r="K38" s="26" t="s">
        <v>35</v>
      </c>
      <c r="L38" s="26" t="s">
        <v>36</v>
      </c>
      <c r="M38" s="26" t="s">
        <v>37</v>
      </c>
      <c r="N38" s="19" t="s">
        <v>38</v>
      </c>
    </row>
    <row r="39" spans="2:14" ht="17.100000000000001" customHeight="1" thickBot="1" x14ac:dyDescent="0.25">
      <c r="B39" s="13"/>
      <c r="C39" s="14"/>
      <c r="D39" s="15"/>
      <c r="E39" s="14"/>
      <c r="F39" s="15"/>
      <c r="G39" s="14"/>
      <c r="H39" s="14"/>
      <c r="I39" s="14"/>
      <c r="J39" s="14"/>
      <c r="K39" s="14"/>
      <c r="L39" s="14"/>
      <c r="M39" s="14"/>
      <c r="N39" s="16"/>
    </row>
    <row r="40" spans="2:14" ht="17.100000000000001" customHeight="1" thickTop="1" x14ac:dyDescent="0.2">
      <c r="B40" s="17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</row>
    <row r="41" spans="2:14" ht="17.100000000000001" customHeight="1" x14ac:dyDescent="0.2">
      <c r="B41" s="17" t="s">
        <v>14</v>
      </c>
      <c r="C41" s="20">
        <f>+'KIUC Q8 Part a (Billed Sales)'!C41+'KIUC Q8 Part b(1) (WN Adj)'!C41</f>
        <v>346370972</v>
      </c>
      <c r="D41" s="20">
        <f>+'KIUC Q8 Part a (Billed Sales)'!D41+'KIUC Q8 Part b(1) (WN Adj)'!D41</f>
        <v>334572249</v>
      </c>
      <c r="E41" s="20">
        <f>+'KIUC Q8 Part a (Billed Sales)'!E41+'KIUC Q8 Part b(1) (WN Adj)'!E41</f>
        <v>304976184</v>
      </c>
      <c r="F41" s="20">
        <f>+'KIUC Q8 Part a (Billed Sales)'!F41+'KIUC Q8 Part b(1) (WN Adj)'!F41</f>
        <v>245608188</v>
      </c>
      <c r="G41" s="20">
        <f>+'KIUC Q8 Part a (Billed Sales)'!G41+'KIUC Q8 Part b(1) (WN Adj)'!G41</f>
        <v>251919195</v>
      </c>
      <c r="H41" s="20">
        <f>+'KIUC Q8 Part a (Billed Sales)'!H41+'KIUC Q8 Part b(1) (WN Adj)'!H41</f>
        <v>333636255</v>
      </c>
      <c r="I41" s="20">
        <f>+'KIUC Q8 Part a (Billed Sales)'!I41+'KIUC Q8 Part b(1) (WN Adj)'!I41</f>
        <v>479805621</v>
      </c>
      <c r="J41" s="20">
        <f>+'KIUC Q8 Part a (Billed Sales)'!J41+'KIUC Q8 Part b(1) (WN Adj)'!J41</f>
        <v>467797018</v>
      </c>
      <c r="K41" s="20">
        <f>+'KIUC Q8 Part a (Billed Sales)'!K41+'KIUC Q8 Part b(1) (WN Adj)'!K41</f>
        <v>418302696</v>
      </c>
      <c r="L41" s="20">
        <f>+'KIUC Q8 Part a (Billed Sales)'!L41+'KIUC Q8 Part b(1) (WN Adj)'!L41</f>
        <v>311855347</v>
      </c>
      <c r="M41" s="20">
        <f>+'KIUC Q8 Part a (Billed Sales)'!M41+'KIUC Q8 Part b(1) (WN Adj)'!M41</f>
        <v>254478761</v>
      </c>
      <c r="N41" s="21">
        <f>+'KIUC Q8 Part a (Billed Sales)'!N41+'KIUC Q8 Part b(1) (WN Adj)'!N41</f>
        <v>303298272</v>
      </c>
    </row>
    <row r="42" spans="2:14" ht="17.100000000000001" customHeight="1" x14ac:dyDescent="0.2">
      <c r="B42" s="17" t="s">
        <v>60</v>
      </c>
      <c r="C42" s="20">
        <f>+'KIUC Q8 Part a (Billed Sales)'!C42+'KIUC Q8 Part b(1) (WN Adj)'!C42</f>
        <v>40364</v>
      </c>
      <c r="D42" s="20">
        <f>+'KIUC Q8 Part a (Billed Sales)'!D42+'KIUC Q8 Part b(1) (WN Adj)'!D42</f>
        <v>38740</v>
      </c>
      <c r="E42" s="20">
        <f>+'KIUC Q8 Part a (Billed Sales)'!E42+'KIUC Q8 Part b(1) (WN Adj)'!E42</f>
        <v>29881</v>
      </c>
      <c r="F42" s="20">
        <f>+'KIUC Q8 Part a (Billed Sales)'!F42+'KIUC Q8 Part b(1) (WN Adj)'!F42</f>
        <v>27775</v>
      </c>
      <c r="G42" s="20">
        <f>+'KIUC Q8 Part a (Billed Sales)'!G42+'KIUC Q8 Part b(1) (WN Adj)'!G42</f>
        <v>28132</v>
      </c>
      <c r="H42" s="20">
        <f>+'KIUC Q8 Part a (Billed Sales)'!H42+'KIUC Q8 Part b(1) (WN Adj)'!H42</f>
        <v>40753</v>
      </c>
      <c r="I42" s="20">
        <f>+'KIUC Q8 Part a (Billed Sales)'!I42+'KIUC Q8 Part b(1) (WN Adj)'!I42</f>
        <v>53556</v>
      </c>
      <c r="J42" s="20">
        <f>+'KIUC Q8 Part a (Billed Sales)'!J42+'KIUC Q8 Part b(1) (WN Adj)'!J42</f>
        <v>54637</v>
      </c>
      <c r="K42" s="20">
        <f>+'KIUC Q8 Part a (Billed Sales)'!K42+'KIUC Q8 Part b(1) (WN Adj)'!K42</f>
        <v>50596</v>
      </c>
      <c r="L42" s="20">
        <f>+'KIUC Q8 Part a (Billed Sales)'!L42+'KIUC Q8 Part b(1) (WN Adj)'!L42</f>
        <v>35888</v>
      </c>
      <c r="M42" s="20">
        <f>+'KIUC Q8 Part a (Billed Sales)'!M42+'KIUC Q8 Part b(1) (WN Adj)'!M42</f>
        <v>29139</v>
      </c>
      <c r="N42" s="21">
        <f>+'KIUC Q8 Part a (Billed Sales)'!N42+'KIUC Q8 Part b(1) (WN Adj)'!N42</f>
        <v>40117</v>
      </c>
    </row>
    <row r="43" spans="2:14" ht="17.100000000000001" customHeight="1" x14ac:dyDescent="0.2">
      <c r="B43" s="17" t="s">
        <v>15</v>
      </c>
      <c r="C43" s="20">
        <f>+'KIUC Q8 Part a (Billed Sales)'!C43+'KIUC Q8 Part b(1) (WN Adj)'!C43</f>
        <v>31582</v>
      </c>
      <c r="D43" s="20">
        <f>+'KIUC Q8 Part a (Billed Sales)'!D43+'KIUC Q8 Part b(1) (WN Adj)'!D43</f>
        <v>27433</v>
      </c>
      <c r="E43" s="20">
        <f>+'KIUC Q8 Part a (Billed Sales)'!E43+'KIUC Q8 Part b(1) (WN Adj)'!E43</f>
        <v>25027</v>
      </c>
      <c r="F43" s="20">
        <f>+'KIUC Q8 Part a (Billed Sales)'!F43+'KIUC Q8 Part b(1) (WN Adj)'!F43</f>
        <v>25030</v>
      </c>
      <c r="G43" s="20">
        <f>+'KIUC Q8 Part a (Billed Sales)'!G43+'KIUC Q8 Part b(1) (WN Adj)'!G43</f>
        <v>26366</v>
      </c>
      <c r="H43" s="20">
        <f>+'KIUC Q8 Part a (Billed Sales)'!H43+'KIUC Q8 Part b(1) (WN Adj)'!H43</f>
        <v>33875</v>
      </c>
      <c r="I43" s="20">
        <f>+'KIUC Q8 Part a (Billed Sales)'!I43+'KIUC Q8 Part b(1) (WN Adj)'!I43</f>
        <v>36600</v>
      </c>
      <c r="J43" s="20">
        <f>+'KIUC Q8 Part a (Billed Sales)'!J43+'KIUC Q8 Part b(1) (WN Adj)'!J43</f>
        <v>35800</v>
      </c>
      <c r="K43" s="20">
        <f>+'KIUC Q8 Part a (Billed Sales)'!K43+'KIUC Q8 Part b(1) (WN Adj)'!K43</f>
        <v>37109</v>
      </c>
      <c r="L43" s="20">
        <f>+'KIUC Q8 Part a (Billed Sales)'!L43+'KIUC Q8 Part b(1) (WN Adj)'!L43</f>
        <v>25122</v>
      </c>
      <c r="M43" s="20">
        <f>+'KIUC Q8 Part a (Billed Sales)'!M43+'KIUC Q8 Part b(1) (WN Adj)'!M43</f>
        <v>26563</v>
      </c>
      <c r="N43" s="21">
        <f>+'KIUC Q8 Part a (Billed Sales)'!N43+'KIUC Q8 Part b(1) (WN Adj)'!N43</f>
        <v>27212</v>
      </c>
    </row>
    <row r="44" spans="2:14" ht="17.100000000000001" customHeight="1" x14ac:dyDescent="0.2">
      <c r="B44" s="17" t="s">
        <v>16</v>
      </c>
      <c r="C44" s="20">
        <f>+'KIUC Q8 Part a (Billed Sales)'!C44+'KIUC Q8 Part b(1) (WN Adj)'!C44</f>
        <v>104681557</v>
      </c>
      <c r="D44" s="20">
        <f>+'KIUC Q8 Part a (Billed Sales)'!D44+'KIUC Q8 Part b(1) (WN Adj)'!D44</f>
        <v>105315061</v>
      </c>
      <c r="E44" s="20">
        <f>+'KIUC Q8 Part a (Billed Sales)'!E44+'KIUC Q8 Part b(1) (WN Adj)'!E44</f>
        <v>98153013</v>
      </c>
      <c r="F44" s="20">
        <f>+'KIUC Q8 Part a (Billed Sales)'!F44+'KIUC Q8 Part b(1) (WN Adj)'!F44</f>
        <v>93130648</v>
      </c>
      <c r="G44" s="20">
        <f>+'KIUC Q8 Part a (Billed Sales)'!G44+'KIUC Q8 Part b(1) (WN Adj)'!G44</f>
        <v>97667490</v>
      </c>
      <c r="H44" s="20">
        <f>+'KIUC Q8 Part a (Billed Sales)'!H44+'KIUC Q8 Part b(1) (WN Adj)'!H44</f>
        <v>115890516</v>
      </c>
      <c r="I44" s="20">
        <f>+'KIUC Q8 Part a (Billed Sales)'!I44+'KIUC Q8 Part b(1) (WN Adj)'!I44</f>
        <v>133184587</v>
      </c>
      <c r="J44" s="20">
        <f>+'KIUC Q8 Part a (Billed Sales)'!J44+'KIUC Q8 Part b(1) (WN Adj)'!J44</f>
        <v>139138700</v>
      </c>
      <c r="K44" s="20">
        <f>+'KIUC Q8 Part a (Billed Sales)'!K44+'KIUC Q8 Part b(1) (WN Adj)'!K44</f>
        <v>131280322</v>
      </c>
      <c r="L44" s="20">
        <f>+'KIUC Q8 Part a (Billed Sales)'!L44+'KIUC Q8 Part b(1) (WN Adj)'!L44</f>
        <v>108327482</v>
      </c>
      <c r="M44" s="20">
        <f>+'KIUC Q8 Part a (Billed Sales)'!M44+'KIUC Q8 Part b(1) (WN Adj)'!M44</f>
        <v>95118327</v>
      </c>
      <c r="N44" s="21">
        <f>+'KIUC Q8 Part a (Billed Sales)'!N44+'KIUC Q8 Part b(1) (WN Adj)'!N44</f>
        <v>97588557</v>
      </c>
    </row>
    <row r="45" spans="2:14" ht="17.100000000000001" customHeight="1" x14ac:dyDescent="0.2">
      <c r="B45" s="17" t="s">
        <v>17</v>
      </c>
      <c r="C45" s="20">
        <f>+'KIUC Q8 Part a (Billed Sales)'!C45+'KIUC Q8 Part b(1) (WN Adj)'!C45</f>
        <v>164183969</v>
      </c>
      <c r="D45" s="20">
        <f>+'KIUC Q8 Part a (Billed Sales)'!D45+'KIUC Q8 Part b(1) (WN Adj)'!D45</f>
        <v>162042802</v>
      </c>
      <c r="E45" s="20">
        <f>+'KIUC Q8 Part a (Billed Sales)'!E45+'KIUC Q8 Part b(1) (WN Adj)'!E45</f>
        <v>160021892</v>
      </c>
      <c r="F45" s="20">
        <f>+'KIUC Q8 Part a (Billed Sales)'!F45+'KIUC Q8 Part b(1) (WN Adj)'!F45</f>
        <v>155685329</v>
      </c>
      <c r="G45" s="20">
        <f>+'KIUC Q8 Part a (Billed Sales)'!G45+'KIUC Q8 Part b(1) (WN Adj)'!G45</f>
        <v>157594613</v>
      </c>
      <c r="H45" s="20">
        <f>+'KIUC Q8 Part a (Billed Sales)'!H45+'KIUC Q8 Part b(1) (WN Adj)'!H45</f>
        <v>174262276</v>
      </c>
      <c r="I45" s="20">
        <f>+'KIUC Q8 Part a (Billed Sales)'!I45+'KIUC Q8 Part b(1) (WN Adj)'!I45</f>
        <v>193807045</v>
      </c>
      <c r="J45" s="20">
        <f>+'KIUC Q8 Part a (Billed Sales)'!J45+'KIUC Q8 Part b(1) (WN Adj)'!J45</f>
        <v>201187913</v>
      </c>
      <c r="K45" s="20">
        <f>+'KIUC Q8 Part a (Billed Sales)'!K45+'KIUC Q8 Part b(1) (WN Adj)'!K45</f>
        <v>193688799</v>
      </c>
      <c r="L45" s="20">
        <f>+'KIUC Q8 Part a (Billed Sales)'!L45+'KIUC Q8 Part b(1) (WN Adj)'!L45</f>
        <v>177743726</v>
      </c>
      <c r="M45" s="20">
        <f>+'KIUC Q8 Part a (Billed Sales)'!M45+'KIUC Q8 Part b(1) (WN Adj)'!M45</f>
        <v>156547466</v>
      </c>
      <c r="N45" s="21">
        <f>+'KIUC Q8 Part a (Billed Sales)'!N45+'KIUC Q8 Part b(1) (WN Adj)'!N45</f>
        <v>155054504</v>
      </c>
    </row>
    <row r="46" spans="2:14" ht="17.100000000000001" customHeight="1" x14ac:dyDescent="0.2">
      <c r="B46" s="17" t="s">
        <v>18</v>
      </c>
      <c r="C46" s="20">
        <f>+'KIUC Q8 Part a (Billed Sales)'!C46+'KIUC Q8 Part b(1) (WN Adj)'!C46</f>
        <v>86175223</v>
      </c>
      <c r="D46" s="20">
        <f>+'KIUC Q8 Part a (Billed Sales)'!D46+'KIUC Q8 Part b(1) (WN Adj)'!D46</f>
        <v>86869651</v>
      </c>
      <c r="E46" s="20">
        <f>+'KIUC Q8 Part a (Billed Sales)'!E46+'KIUC Q8 Part b(1) (WN Adj)'!E46</f>
        <v>88548562</v>
      </c>
      <c r="F46" s="20">
        <f>+'KIUC Q8 Part a (Billed Sales)'!F46+'KIUC Q8 Part b(1) (WN Adj)'!F46</f>
        <v>84274637</v>
      </c>
      <c r="G46" s="20">
        <f>+'KIUC Q8 Part a (Billed Sales)'!G46+'KIUC Q8 Part b(1) (WN Adj)'!G46</f>
        <v>86189325</v>
      </c>
      <c r="H46" s="20">
        <f>+'KIUC Q8 Part a (Billed Sales)'!H46+'KIUC Q8 Part b(1) (WN Adj)'!H46</f>
        <v>93101781</v>
      </c>
      <c r="I46" s="20">
        <f>+'KIUC Q8 Part a (Billed Sales)'!I46+'KIUC Q8 Part b(1) (WN Adj)'!I46</f>
        <v>100745764</v>
      </c>
      <c r="J46" s="20">
        <f>+'KIUC Q8 Part a (Billed Sales)'!J46+'KIUC Q8 Part b(1) (WN Adj)'!J46</f>
        <v>104580387</v>
      </c>
      <c r="K46" s="20">
        <f>+'KIUC Q8 Part a (Billed Sales)'!K46+'KIUC Q8 Part b(1) (WN Adj)'!K46</f>
        <v>102316408</v>
      </c>
      <c r="L46" s="20">
        <f>+'KIUC Q8 Part a (Billed Sales)'!L46+'KIUC Q8 Part b(1) (WN Adj)'!L46</f>
        <v>98393007</v>
      </c>
      <c r="M46" s="20">
        <f>+'KIUC Q8 Part a (Billed Sales)'!M46+'KIUC Q8 Part b(1) (WN Adj)'!M46</f>
        <v>88294527</v>
      </c>
      <c r="N46" s="21">
        <f>+'KIUC Q8 Part a (Billed Sales)'!N46+'KIUC Q8 Part b(1) (WN Adj)'!N46</f>
        <v>84777587</v>
      </c>
    </row>
    <row r="47" spans="2:14" ht="17.100000000000001" customHeight="1" x14ac:dyDescent="0.2">
      <c r="B47" s="17" t="s">
        <v>19</v>
      </c>
      <c r="C47" s="20">
        <f>+'KIUC Q8 Part a (Billed Sales)'!C47+'KIUC Q8 Part b(1) (WN Adj)'!C47</f>
        <v>132862976</v>
      </c>
      <c r="D47" s="20">
        <f>+'KIUC Q8 Part a (Billed Sales)'!D47+'KIUC Q8 Part b(1) (WN Adj)'!D47</f>
        <v>134443935</v>
      </c>
      <c r="E47" s="20">
        <f>+'KIUC Q8 Part a (Billed Sales)'!E47+'KIUC Q8 Part b(1) (WN Adj)'!E47</f>
        <v>154047516</v>
      </c>
      <c r="F47" s="20">
        <f>+'KIUC Q8 Part a (Billed Sales)'!F47+'KIUC Q8 Part b(1) (WN Adj)'!F47</f>
        <v>157512100</v>
      </c>
      <c r="G47" s="20">
        <f>+'KIUC Q8 Part a (Billed Sales)'!G47+'KIUC Q8 Part b(1) (WN Adj)'!G47</f>
        <v>144253929</v>
      </c>
      <c r="H47" s="20">
        <f>+'KIUC Q8 Part a (Billed Sales)'!H47+'KIUC Q8 Part b(1) (WN Adj)'!H47</f>
        <v>149857039</v>
      </c>
      <c r="I47" s="20">
        <f>+'KIUC Q8 Part a (Billed Sales)'!I47+'KIUC Q8 Part b(1) (WN Adj)'!I47</f>
        <v>181276783</v>
      </c>
      <c r="J47" s="20">
        <f>+'KIUC Q8 Part a (Billed Sales)'!J47+'KIUC Q8 Part b(1) (WN Adj)'!J47</f>
        <v>164418729</v>
      </c>
      <c r="K47" s="20">
        <f>+'KIUC Q8 Part a (Billed Sales)'!K47+'KIUC Q8 Part b(1) (WN Adj)'!K47</f>
        <v>187996663</v>
      </c>
      <c r="L47" s="20">
        <f>+'KIUC Q8 Part a (Billed Sales)'!L47+'KIUC Q8 Part b(1) (WN Adj)'!L47</f>
        <v>149674238</v>
      </c>
      <c r="M47" s="20">
        <f>+'KIUC Q8 Part a (Billed Sales)'!M47+'KIUC Q8 Part b(1) (WN Adj)'!M47</f>
        <v>155462697</v>
      </c>
      <c r="N47" s="21">
        <f>+'KIUC Q8 Part a (Billed Sales)'!N47+'KIUC Q8 Part b(1) (WN Adj)'!N47</f>
        <v>152440458</v>
      </c>
    </row>
    <row r="48" spans="2:14" ht="17.100000000000001" customHeight="1" x14ac:dyDescent="0.2">
      <c r="B48" s="17" t="s">
        <v>20</v>
      </c>
      <c r="C48" s="20">
        <f>+'KIUC Q8 Part a (Billed Sales)'!C48+'KIUC Q8 Part b(1) (WN Adj)'!C48</f>
        <v>88629042</v>
      </c>
      <c r="D48" s="20">
        <f>+'KIUC Q8 Part a (Billed Sales)'!D48+'KIUC Q8 Part b(1) (WN Adj)'!D48</f>
        <v>88080034</v>
      </c>
      <c r="E48" s="20">
        <f>+'KIUC Q8 Part a (Billed Sales)'!E48+'KIUC Q8 Part b(1) (WN Adj)'!E48</f>
        <v>79134821</v>
      </c>
      <c r="F48" s="20">
        <f>+'KIUC Q8 Part a (Billed Sales)'!F48+'KIUC Q8 Part b(1) (WN Adj)'!F48</f>
        <v>96163478</v>
      </c>
      <c r="G48" s="20">
        <f>+'KIUC Q8 Part a (Billed Sales)'!G48+'KIUC Q8 Part b(1) (WN Adj)'!G48</f>
        <v>91687034</v>
      </c>
      <c r="H48" s="20">
        <f>+'KIUC Q8 Part a (Billed Sales)'!H48+'KIUC Q8 Part b(1) (WN Adj)'!H48</f>
        <v>92853245</v>
      </c>
      <c r="I48" s="20">
        <f>+'KIUC Q8 Part a (Billed Sales)'!I48+'KIUC Q8 Part b(1) (WN Adj)'!I48</f>
        <v>98696327</v>
      </c>
      <c r="J48" s="20">
        <f>+'KIUC Q8 Part a (Billed Sales)'!J48+'KIUC Q8 Part b(1) (WN Adj)'!J48</f>
        <v>90145110</v>
      </c>
      <c r="K48" s="20">
        <f>+'KIUC Q8 Part a (Billed Sales)'!K48+'KIUC Q8 Part b(1) (WN Adj)'!K48</f>
        <v>100059106</v>
      </c>
      <c r="L48" s="20">
        <f>+'KIUC Q8 Part a (Billed Sales)'!L48+'KIUC Q8 Part b(1) (WN Adj)'!L48</f>
        <v>82749271</v>
      </c>
      <c r="M48" s="20">
        <f>+'KIUC Q8 Part a (Billed Sales)'!M48+'KIUC Q8 Part b(1) (WN Adj)'!M48</f>
        <v>93079509</v>
      </c>
      <c r="N48" s="21">
        <f>+'KIUC Q8 Part a (Billed Sales)'!N48+'KIUC Q8 Part b(1) (WN Adj)'!N48</f>
        <v>96525580</v>
      </c>
    </row>
    <row r="49" spans="2:14" ht="17.100000000000001" customHeight="1" x14ac:dyDescent="0.2">
      <c r="B49" s="17" t="s">
        <v>21</v>
      </c>
      <c r="C49" s="20">
        <f>+'KIUC Q8 Part a (Billed Sales)'!C49+'KIUC Q8 Part b(1) (WN Adj)'!C49</f>
        <v>6144715</v>
      </c>
      <c r="D49" s="20">
        <f>+'KIUC Q8 Part a (Billed Sales)'!D49+'KIUC Q8 Part b(1) (WN Adj)'!D49</f>
        <v>5544594</v>
      </c>
      <c r="E49" s="20">
        <f>+'KIUC Q8 Part a (Billed Sales)'!E49+'KIUC Q8 Part b(1) (WN Adj)'!E49</f>
        <v>5064085</v>
      </c>
      <c r="F49" s="20">
        <f>+'KIUC Q8 Part a (Billed Sales)'!F49+'KIUC Q8 Part b(1) (WN Adj)'!F49</f>
        <v>4749291</v>
      </c>
      <c r="G49" s="20">
        <f>+'KIUC Q8 Part a (Billed Sales)'!G49+'KIUC Q8 Part b(1) (WN Adj)'!G49</f>
        <v>4163418</v>
      </c>
      <c r="H49" s="20">
        <f>+'KIUC Q8 Part a (Billed Sales)'!H49+'KIUC Q8 Part b(1) (WN Adj)'!H49</f>
        <v>4164507</v>
      </c>
      <c r="I49" s="20">
        <f>+'KIUC Q8 Part a (Billed Sales)'!I49+'KIUC Q8 Part b(1) (WN Adj)'!I49</f>
        <v>3972725</v>
      </c>
      <c r="J49" s="20">
        <f>+'KIUC Q8 Part a (Billed Sales)'!J49+'KIUC Q8 Part b(1) (WN Adj)'!J49</f>
        <v>4332146</v>
      </c>
      <c r="K49" s="20">
        <f>+'KIUC Q8 Part a (Billed Sales)'!K49+'KIUC Q8 Part b(1) (WN Adj)'!K49</f>
        <v>4714431</v>
      </c>
      <c r="L49" s="20">
        <f>+'KIUC Q8 Part a (Billed Sales)'!L49+'KIUC Q8 Part b(1) (WN Adj)'!L49</f>
        <v>4958215</v>
      </c>
      <c r="M49" s="20">
        <f>+'KIUC Q8 Part a (Billed Sales)'!M49+'KIUC Q8 Part b(1) (WN Adj)'!M49</f>
        <v>5308514</v>
      </c>
      <c r="N49" s="21">
        <f>+'KIUC Q8 Part a (Billed Sales)'!N49+'KIUC Q8 Part b(1) (WN Adj)'!N49</f>
        <v>6526467</v>
      </c>
    </row>
    <row r="50" spans="2:14" ht="17.100000000000001" customHeight="1" x14ac:dyDescent="0.2">
      <c r="B50" s="17" t="s">
        <v>22</v>
      </c>
      <c r="C50" s="20">
        <f>+'KIUC Q8 Part a (Billed Sales)'!C50+'KIUC Q8 Part b(1) (WN Adj)'!C50</f>
        <v>4395001</v>
      </c>
      <c r="D50" s="20">
        <f>+'KIUC Q8 Part a (Billed Sales)'!D50+'KIUC Q8 Part b(1) (WN Adj)'!D50</f>
        <v>3934321</v>
      </c>
      <c r="E50" s="20">
        <f>+'KIUC Q8 Part a (Billed Sales)'!E50+'KIUC Q8 Part b(1) (WN Adj)'!E50</f>
        <v>3553554</v>
      </c>
      <c r="F50" s="20">
        <f>+'KIUC Q8 Part a (Billed Sales)'!F50+'KIUC Q8 Part b(1) (WN Adj)'!F50</f>
        <v>3333561</v>
      </c>
      <c r="G50" s="20">
        <f>+'KIUC Q8 Part a (Billed Sales)'!G50+'KIUC Q8 Part b(1) (WN Adj)'!G50</f>
        <v>2911985</v>
      </c>
      <c r="H50" s="20">
        <f>+'KIUC Q8 Part a (Billed Sales)'!H50+'KIUC Q8 Part b(1) (WN Adj)'!H50</f>
        <v>2921487</v>
      </c>
      <c r="I50" s="20">
        <f>+'KIUC Q8 Part a (Billed Sales)'!I50+'KIUC Q8 Part b(1) (WN Adj)'!I50</f>
        <v>2767663</v>
      </c>
      <c r="J50" s="20">
        <f>+'KIUC Q8 Part a (Billed Sales)'!J50+'KIUC Q8 Part b(1) (WN Adj)'!J50</f>
        <v>3007472</v>
      </c>
      <c r="K50" s="20">
        <f>+'KIUC Q8 Part a (Billed Sales)'!K50+'KIUC Q8 Part b(1) (WN Adj)'!K50</f>
        <v>3274249</v>
      </c>
      <c r="L50" s="20">
        <f>+'KIUC Q8 Part a (Billed Sales)'!L50+'KIUC Q8 Part b(1) (WN Adj)'!L50</f>
        <v>3442194</v>
      </c>
      <c r="M50" s="20">
        <f>+'KIUC Q8 Part a (Billed Sales)'!M50+'KIUC Q8 Part b(1) (WN Adj)'!M50</f>
        <v>3652398</v>
      </c>
      <c r="N50" s="21">
        <f>+'KIUC Q8 Part a (Billed Sales)'!N50+'KIUC Q8 Part b(1) (WN Adj)'!N50</f>
        <v>4475947</v>
      </c>
    </row>
    <row r="51" spans="2:14" ht="17.100000000000001" customHeight="1" x14ac:dyDescent="0.2">
      <c r="B51" s="17" t="s">
        <v>23</v>
      </c>
      <c r="C51" s="20">
        <f>+'KIUC Q8 Part a (Billed Sales)'!C51+'KIUC Q8 Part b(1) (WN Adj)'!C51</f>
        <v>330601</v>
      </c>
      <c r="D51" s="20">
        <f>+'KIUC Q8 Part a (Billed Sales)'!D51+'KIUC Q8 Part b(1) (WN Adj)'!D51</f>
        <v>278612</v>
      </c>
      <c r="E51" s="20">
        <f>+'KIUC Q8 Part a (Billed Sales)'!E51+'KIUC Q8 Part b(1) (WN Adj)'!E51</f>
        <v>240375</v>
      </c>
      <c r="F51" s="20">
        <f>+'KIUC Q8 Part a (Billed Sales)'!F51+'KIUC Q8 Part b(1) (WN Adj)'!F51</f>
        <v>297502</v>
      </c>
      <c r="G51" s="20">
        <f>+'KIUC Q8 Part a (Billed Sales)'!G51+'KIUC Q8 Part b(1) (WN Adj)'!G51</f>
        <v>231086</v>
      </c>
      <c r="H51" s="20">
        <f>+'KIUC Q8 Part a (Billed Sales)'!H51+'KIUC Q8 Part b(1) (WN Adj)'!H51</f>
        <v>237964</v>
      </c>
      <c r="I51" s="20">
        <f>+'KIUC Q8 Part a (Billed Sales)'!I51+'KIUC Q8 Part b(1) (WN Adj)'!I51</f>
        <v>210600</v>
      </c>
      <c r="J51" s="20">
        <f>+'KIUC Q8 Part a (Billed Sales)'!J51+'KIUC Q8 Part b(1) (WN Adj)'!J51</f>
        <v>241674</v>
      </c>
      <c r="K51" s="20">
        <f>+'KIUC Q8 Part a (Billed Sales)'!K51+'KIUC Q8 Part b(1) (WN Adj)'!K51</f>
        <v>240761</v>
      </c>
      <c r="L51" s="20">
        <f>+'KIUC Q8 Part a (Billed Sales)'!L51+'KIUC Q8 Part b(1) (WN Adj)'!L51</f>
        <v>290098</v>
      </c>
      <c r="M51" s="20">
        <f>+'KIUC Q8 Part a (Billed Sales)'!M51+'KIUC Q8 Part b(1) (WN Adj)'!M51</f>
        <v>321943</v>
      </c>
      <c r="N51" s="21">
        <f>+'KIUC Q8 Part a (Billed Sales)'!N51+'KIUC Q8 Part b(1) (WN Adj)'!N51</f>
        <v>344480</v>
      </c>
    </row>
    <row r="52" spans="2:14" ht="17.100000000000001" customHeight="1" x14ac:dyDescent="0.2">
      <c r="B52" s="17" t="s">
        <v>24</v>
      </c>
      <c r="C52" s="20">
        <f>+'KIUC Q8 Part a (Billed Sales)'!C52+'KIUC Q8 Part b(1) (WN Adj)'!C52</f>
        <v>292470</v>
      </c>
      <c r="D52" s="20">
        <f>+'KIUC Q8 Part a (Billed Sales)'!D52+'KIUC Q8 Part b(1) (WN Adj)'!D52</f>
        <v>262346</v>
      </c>
      <c r="E52" s="20">
        <f>+'KIUC Q8 Part a (Billed Sales)'!E52+'KIUC Q8 Part b(1) (WN Adj)'!E52</f>
        <v>264945</v>
      </c>
      <c r="F52" s="20">
        <f>+'KIUC Q8 Part a (Billed Sales)'!F52+'KIUC Q8 Part b(1) (WN Adj)'!F52</f>
        <v>243228</v>
      </c>
      <c r="G52" s="20">
        <f>+'KIUC Q8 Part a (Billed Sales)'!G52+'KIUC Q8 Part b(1) (WN Adj)'!G52</f>
        <v>247358</v>
      </c>
      <c r="H52" s="20">
        <f>+'KIUC Q8 Part a (Billed Sales)'!H52+'KIUC Q8 Part b(1) (WN Adj)'!H52</f>
        <v>263941</v>
      </c>
      <c r="I52" s="20">
        <f>+'KIUC Q8 Part a (Billed Sales)'!I52+'KIUC Q8 Part b(1) (WN Adj)'!I52</f>
        <v>249516</v>
      </c>
      <c r="J52" s="20">
        <f>+'KIUC Q8 Part a (Billed Sales)'!J52+'KIUC Q8 Part b(1) (WN Adj)'!J52</f>
        <v>251227</v>
      </c>
      <c r="K52" s="20">
        <f>+'KIUC Q8 Part a (Billed Sales)'!K52+'KIUC Q8 Part b(1) (WN Adj)'!K52</f>
        <v>268256</v>
      </c>
      <c r="L52" s="20">
        <f>+'KIUC Q8 Part a (Billed Sales)'!L52+'KIUC Q8 Part b(1) (WN Adj)'!L52</f>
        <v>244514</v>
      </c>
      <c r="M52" s="20">
        <f>+'KIUC Q8 Part a (Billed Sales)'!M52+'KIUC Q8 Part b(1) (WN Adj)'!M52</f>
        <v>259822</v>
      </c>
      <c r="N52" s="21">
        <f>+'KIUC Q8 Part a (Billed Sales)'!N52+'KIUC Q8 Part b(1) (WN Adj)'!N52</f>
        <v>274566</v>
      </c>
    </row>
    <row r="53" spans="2:14" ht="17.100000000000001" customHeight="1" x14ac:dyDescent="0.2">
      <c r="B53" s="17" t="s">
        <v>62</v>
      </c>
      <c r="C53" s="20">
        <f>+'KIUC Q8 Part a (Billed Sales)'!C53+'KIUC Q8 Part b(1) (WN Adj)'!C53</f>
        <v>0</v>
      </c>
      <c r="D53" s="20">
        <f>+'KIUC Q8 Part a (Billed Sales)'!D53+'KIUC Q8 Part b(1) (WN Adj)'!D53</f>
        <v>0</v>
      </c>
      <c r="E53" s="20">
        <f>+'KIUC Q8 Part a (Billed Sales)'!E53+'KIUC Q8 Part b(1) (WN Adj)'!E53</f>
        <v>0</v>
      </c>
      <c r="F53" s="20">
        <f>+'KIUC Q8 Part a (Billed Sales)'!F53+'KIUC Q8 Part b(1) (WN Adj)'!F53</f>
        <v>0</v>
      </c>
      <c r="G53" s="20">
        <f>+'KIUC Q8 Part a (Billed Sales)'!G53+'KIUC Q8 Part b(1) (WN Adj)'!G53</f>
        <v>0</v>
      </c>
      <c r="H53" s="20">
        <f>+'KIUC Q8 Part a (Billed Sales)'!H53+'KIUC Q8 Part b(1) (WN Adj)'!H53</f>
        <v>0</v>
      </c>
      <c r="I53" s="20">
        <f>+'KIUC Q8 Part a (Billed Sales)'!I53+'KIUC Q8 Part b(1) (WN Adj)'!I53</f>
        <v>0</v>
      </c>
      <c r="J53" s="20">
        <f>+'KIUC Q8 Part a (Billed Sales)'!J53+'KIUC Q8 Part b(1) (WN Adj)'!J53</f>
        <v>0</v>
      </c>
      <c r="K53" s="20">
        <f>+'KIUC Q8 Part a (Billed Sales)'!K53+'KIUC Q8 Part b(1) (WN Adj)'!K53</f>
        <v>0</v>
      </c>
      <c r="L53" s="20">
        <f>+'KIUC Q8 Part a (Billed Sales)'!L53+'KIUC Q8 Part b(1) (WN Adj)'!L53</f>
        <v>0</v>
      </c>
      <c r="M53" s="20">
        <f>+'KIUC Q8 Part a (Billed Sales)'!M53+'KIUC Q8 Part b(1) (WN Adj)'!M53</f>
        <v>0</v>
      </c>
      <c r="N53" s="21">
        <f>+'KIUC Q8 Part a (Billed Sales)'!N53+'KIUC Q8 Part b(1) (WN Adj)'!N53</f>
        <v>0</v>
      </c>
    </row>
    <row r="54" spans="2:14" ht="17.100000000000001" customHeight="1" x14ac:dyDescent="0.2">
      <c r="B54" s="17" t="s">
        <v>61</v>
      </c>
      <c r="C54" s="20">
        <f>+'KIUC Q8 Part a (Billed Sales)'!C54+'KIUC Q8 Part b(1) (WN Adj)'!C54</f>
        <v>0</v>
      </c>
      <c r="D54" s="20">
        <f>+'KIUC Q8 Part a (Billed Sales)'!D54+'KIUC Q8 Part b(1) (WN Adj)'!D54</f>
        <v>0</v>
      </c>
      <c r="E54" s="20">
        <f>+'KIUC Q8 Part a (Billed Sales)'!E54+'KIUC Q8 Part b(1) (WN Adj)'!E54</f>
        <v>0</v>
      </c>
      <c r="F54" s="20">
        <f>+'KIUC Q8 Part a (Billed Sales)'!F54+'KIUC Q8 Part b(1) (WN Adj)'!F54</f>
        <v>0</v>
      </c>
      <c r="G54" s="20">
        <f>+'KIUC Q8 Part a (Billed Sales)'!G54+'KIUC Q8 Part b(1) (WN Adj)'!G54</f>
        <v>0</v>
      </c>
      <c r="H54" s="20">
        <f>+'KIUC Q8 Part a (Billed Sales)'!H54+'KIUC Q8 Part b(1) (WN Adj)'!H54</f>
        <v>0</v>
      </c>
      <c r="I54" s="20">
        <f>+'KIUC Q8 Part a (Billed Sales)'!I54+'KIUC Q8 Part b(1) (WN Adj)'!I54</f>
        <v>0</v>
      </c>
      <c r="J54" s="20">
        <f>+'KIUC Q8 Part a (Billed Sales)'!J54+'KIUC Q8 Part b(1) (WN Adj)'!J54</f>
        <v>0</v>
      </c>
      <c r="K54" s="20">
        <f>+'KIUC Q8 Part a (Billed Sales)'!K54+'KIUC Q8 Part b(1) (WN Adj)'!K54</f>
        <v>0</v>
      </c>
      <c r="L54" s="20">
        <f>+'KIUC Q8 Part a (Billed Sales)'!L54+'KIUC Q8 Part b(1) (WN Adj)'!L54</f>
        <v>0</v>
      </c>
      <c r="M54" s="20">
        <f>+'KIUC Q8 Part a (Billed Sales)'!M54+'KIUC Q8 Part b(1) (WN Adj)'!M54</f>
        <v>0</v>
      </c>
      <c r="N54" s="21">
        <f>+'KIUC Q8 Part a (Billed Sales)'!N54+'KIUC Q8 Part b(1) (WN Adj)'!N54</f>
        <v>0</v>
      </c>
    </row>
    <row r="55" spans="2:14" ht="17.100000000000001" customHeight="1" x14ac:dyDescent="0.2">
      <c r="B55" s="17" t="s">
        <v>25</v>
      </c>
      <c r="C55" s="20">
        <f>+'KIUC Q8 Part a (Billed Sales)'!C55+'KIUC Q8 Part b(1) (WN Adj)'!C55</f>
        <v>17499227</v>
      </c>
      <c r="D55" s="20">
        <f>+'KIUC Q8 Part a (Billed Sales)'!D55+'KIUC Q8 Part b(1) (WN Adj)'!D55</f>
        <v>16416717</v>
      </c>
      <c r="E55" s="20">
        <f>+'KIUC Q8 Part a (Billed Sales)'!E55+'KIUC Q8 Part b(1) (WN Adj)'!E55</f>
        <v>15403711</v>
      </c>
      <c r="F55" s="20">
        <f>+'KIUC Q8 Part a (Billed Sales)'!F55+'KIUC Q8 Part b(1) (WN Adj)'!F55</f>
        <v>13535762</v>
      </c>
      <c r="G55" s="20">
        <f>+'KIUC Q8 Part a (Billed Sales)'!G55+'KIUC Q8 Part b(1) (WN Adj)'!G55</f>
        <v>13053460</v>
      </c>
      <c r="H55" s="20">
        <f>+'KIUC Q8 Part a (Billed Sales)'!H55+'KIUC Q8 Part b(1) (WN Adj)'!H55</f>
        <v>12313852</v>
      </c>
      <c r="I55" s="20">
        <f>+'KIUC Q8 Part a (Billed Sales)'!I55+'KIUC Q8 Part b(1) (WN Adj)'!I55</f>
        <v>16154322</v>
      </c>
      <c r="J55" s="20">
        <f>+'KIUC Q8 Part a (Billed Sales)'!J55+'KIUC Q8 Part b(1) (WN Adj)'!J55</f>
        <v>16371864</v>
      </c>
      <c r="K55" s="20">
        <f>+'KIUC Q8 Part a (Billed Sales)'!K55+'KIUC Q8 Part b(1) (WN Adj)'!K55</f>
        <v>16193088</v>
      </c>
      <c r="L55" s="20">
        <f>+'KIUC Q8 Part a (Billed Sales)'!L55+'KIUC Q8 Part b(1) (WN Adj)'!L55</f>
        <v>18421265</v>
      </c>
      <c r="M55" s="20">
        <f>+'KIUC Q8 Part a (Billed Sales)'!M55+'KIUC Q8 Part b(1) (WN Adj)'!M55</f>
        <v>14446675</v>
      </c>
      <c r="N55" s="21">
        <f>+'KIUC Q8 Part a (Billed Sales)'!N55+'KIUC Q8 Part b(1) (WN Adj)'!N55</f>
        <v>14157617</v>
      </c>
    </row>
    <row r="56" spans="2:14" ht="17.100000000000001" customHeight="1" x14ac:dyDescent="0.2">
      <c r="B56" s="17" t="s">
        <v>63</v>
      </c>
      <c r="C56" s="20">
        <f>+'KIUC Q8 Part a (Billed Sales)'!C56+'KIUC Q8 Part b(1) (WN Adj)'!C56</f>
        <v>0</v>
      </c>
      <c r="D56" s="20">
        <f>+'KIUC Q8 Part a (Billed Sales)'!D56+'KIUC Q8 Part b(1) (WN Adj)'!D56</f>
        <v>0</v>
      </c>
      <c r="E56" s="20">
        <f>+'KIUC Q8 Part a (Billed Sales)'!E56+'KIUC Q8 Part b(1) (WN Adj)'!E56</f>
        <v>0</v>
      </c>
      <c r="F56" s="20">
        <f>+'KIUC Q8 Part a (Billed Sales)'!F56+'KIUC Q8 Part b(1) (WN Adj)'!F56</f>
        <v>0</v>
      </c>
      <c r="G56" s="20">
        <f>+'KIUC Q8 Part a (Billed Sales)'!G56+'KIUC Q8 Part b(1) (WN Adj)'!G56</f>
        <v>0</v>
      </c>
      <c r="H56" s="20">
        <f>+'KIUC Q8 Part a (Billed Sales)'!H56+'KIUC Q8 Part b(1) (WN Adj)'!H56</f>
        <v>0</v>
      </c>
      <c r="I56" s="20">
        <f>+'KIUC Q8 Part a (Billed Sales)'!I56+'KIUC Q8 Part b(1) (WN Adj)'!I56</f>
        <v>0</v>
      </c>
      <c r="J56" s="20">
        <f>+'KIUC Q8 Part a (Billed Sales)'!J56+'KIUC Q8 Part b(1) (WN Adj)'!J56</f>
        <v>0</v>
      </c>
      <c r="K56" s="20">
        <f>+'KIUC Q8 Part a (Billed Sales)'!K56+'KIUC Q8 Part b(1) (WN Adj)'!K56</f>
        <v>0</v>
      </c>
      <c r="L56" s="20">
        <f>+'KIUC Q8 Part a (Billed Sales)'!L56+'KIUC Q8 Part b(1) (WN Adj)'!L56</f>
        <v>0</v>
      </c>
      <c r="M56" s="20">
        <f>+'KIUC Q8 Part a (Billed Sales)'!M56+'KIUC Q8 Part b(1) (WN Adj)'!M56</f>
        <v>0</v>
      </c>
      <c r="N56" s="21">
        <f>+'KIUC Q8 Part a (Billed Sales)'!N56+'KIUC Q8 Part b(1) (WN Adj)'!N56</f>
        <v>0</v>
      </c>
    </row>
    <row r="57" spans="2:14" ht="17.100000000000001" customHeight="1" x14ac:dyDescent="0.2">
      <c r="B57" s="17" t="s">
        <v>64</v>
      </c>
      <c r="C57" s="20">
        <f>+'KIUC Q8 Part a (Billed Sales)'!C57+'KIUC Q8 Part b(1) (WN Adj)'!C57</f>
        <v>0</v>
      </c>
      <c r="D57" s="20">
        <f>+'KIUC Q8 Part a (Billed Sales)'!D57+'KIUC Q8 Part b(1) (WN Adj)'!D57</f>
        <v>0</v>
      </c>
      <c r="E57" s="20">
        <f>+'KIUC Q8 Part a (Billed Sales)'!E57+'KIUC Q8 Part b(1) (WN Adj)'!E57</f>
        <v>0</v>
      </c>
      <c r="F57" s="20">
        <f>+'KIUC Q8 Part a (Billed Sales)'!F57+'KIUC Q8 Part b(1) (WN Adj)'!F57</f>
        <v>0</v>
      </c>
      <c r="G57" s="20">
        <f>+'KIUC Q8 Part a (Billed Sales)'!G57+'KIUC Q8 Part b(1) (WN Adj)'!G57</f>
        <v>0</v>
      </c>
      <c r="H57" s="20">
        <f>+'KIUC Q8 Part a (Billed Sales)'!H57+'KIUC Q8 Part b(1) (WN Adj)'!H57</f>
        <v>0</v>
      </c>
      <c r="I57" s="20">
        <f>+'KIUC Q8 Part a (Billed Sales)'!I57+'KIUC Q8 Part b(1) (WN Adj)'!I57</f>
        <v>0</v>
      </c>
      <c r="J57" s="20">
        <f>+'KIUC Q8 Part a (Billed Sales)'!J57+'KIUC Q8 Part b(1) (WN Adj)'!J57</f>
        <v>0</v>
      </c>
      <c r="K57" s="20">
        <f>+'KIUC Q8 Part a (Billed Sales)'!K57+'KIUC Q8 Part b(1) (WN Adj)'!K57</f>
        <v>0</v>
      </c>
      <c r="L57" s="20">
        <f>+'KIUC Q8 Part a (Billed Sales)'!L57+'KIUC Q8 Part b(1) (WN Adj)'!L57</f>
        <v>0</v>
      </c>
      <c r="M57" s="20">
        <f>+'KIUC Q8 Part a (Billed Sales)'!M57+'KIUC Q8 Part b(1) (WN Adj)'!M57</f>
        <v>0</v>
      </c>
      <c r="N57" s="21">
        <f>+'KIUC Q8 Part a (Billed Sales)'!N57+'KIUC Q8 Part b(1) (WN Adj)'!N57</f>
        <v>0</v>
      </c>
    </row>
    <row r="58" spans="2:14" ht="17.100000000000001" customHeight="1" x14ac:dyDescent="0.2">
      <c r="B58" s="17" t="s">
        <v>65</v>
      </c>
      <c r="C58" s="20">
        <f>+'KIUC Q8 Part a (Billed Sales)'!C58+'KIUC Q8 Part b(1) (WN Adj)'!C58</f>
        <v>0</v>
      </c>
      <c r="D58" s="20">
        <f>+'KIUC Q8 Part a (Billed Sales)'!D58+'KIUC Q8 Part b(1) (WN Adj)'!D58</f>
        <v>0</v>
      </c>
      <c r="E58" s="20">
        <f>+'KIUC Q8 Part a (Billed Sales)'!E58+'KIUC Q8 Part b(1) (WN Adj)'!E58</f>
        <v>0</v>
      </c>
      <c r="F58" s="20">
        <f>+'KIUC Q8 Part a (Billed Sales)'!F58+'KIUC Q8 Part b(1) (WN Adj)'!F58</f>
        <v>0</v>
      </c>
      <c r="G58" s="20">
        <f>+'KIUC Q8 Part a (Billed Sales)'!G58+'KIUC Q8 Part b(1) (WN Adj)'!G58</f>
        <v>0</v>
      </c>
      <c r="H58" s="20">
        <f>+'KIUC Q8 Part a (Billed Sales)'!H58+'KIUC Q8 Part b(1) (WN Adj)'!H58</f>
        <v>0</v>
      </c>
      <c r="I58" s="20">
        <f>+'KIUC Q8 Part a (Billed Sales)'!I58+'KIUC Q8 Part b(1) (WN Adj)'!I58</f>
        <v>0</v>
      </c>
      <c r="J58" s="20">
        <f>+'KIUC Q8 Part a (Billed Sales)'!J58+'KIUC Q8 Part b(1) (WN Adj)'!J58</f>
        <v>0</v>
      </c>
      <c r="K58" s="20">
        <f>+'KIUC Q8 Part a (Billed Sales)'!K58+'KIUC Q8 Part b(1) (WN Adj)'!K58</f>
        <v>0</v>
      </c>
      <c r="L58" s="20">
        <f>+'KIUC Q8 Part a (Billed Sales)'!L58+'KIUC Q8 Part b(1) (WN Adj)'!L58</f>
        <v>0</v>
      </c>
      <c r="M58" s="20">
        <f>+'KIUC Q8 Part a (Billed Sales)'!M58+'KIUC Q8 Part b(1) (WN Adj)'!M58</f>
        <v>0</v>
      </c>
      <c r="N58" s="21">
        <f>+'KIUC Q8 Part a (Billed Sales)'!N58+'KIUC Q8 Part b(1) (WN Adj)'!N58</f>
        <v>0</v>
      </c>
    </row>
    <row r="59" spans="2:14" ht="17.100000000000001" customHeight="1" x14ac:dyDescent="0.2">
      <c r="B59" s="17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/>
    </row>
    <row r="60" spans="2:14" ht="17.100000000000001" customHeight="1" x14ac:dyDescent="0.2">
      <c r="B60" s="28" t="s">
        <v>59</v>
      </c>
      <c r="C60" s="22">
        <f t="shared" ref="C60:N60" si="1">SUM(C41:C59)</f>
        <v>951637699</v>
      </c>
      <c r="D60" s="22">
        <f t="shared" si="1"/>
        <v>937826495</v>
      </c>
      <c r="E60" s="22">
        <f t="shared" si="1"/>
        <v>909463566</v>
      </c>
      <c r="F60" s="22">
        <f t="shared" si="1"/>
        <v>854586529</v>
      </c>
      <c r="G60" s="22">
        <f t="shared" si="1"/>
        <v>849973391</v>
      </c>
      <c r="H60" s="22">
        <f t="shared" si="1"/>
        <v>979577491</v>
      </c>
      <c r="I60" s="22">
        <f t="shared" si="1"/>
        <v>1210961109</v>
      </c>
      <c r="J60" s="22">
        <f t="shared" si="1"/>
        <v>1191562677</v>
      </c>
      <c r="K60" s="22">
        <f t="shared" si="1"/>
        <v>1158422484</v>
      </c>
      <c r="L60" s="22">
        <f t="shared" si="1"/>
        <v>956160367</v>
      </c>
      <c r="M60" s="22">
        <f t="shared" si="1"/>
        <v>867026341</v>
      </c>
      <c r="N60" s="23">
        <f t="shared" si="1"/>
        <v>915531364</v>
      </c>
    </row>
    <row r="61" spans="2:14" ht="17.100000000000001" customHeight="1" thickBot="1" x14ac:dyDescent="0.25">
      <c r="B61" s="18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</row>
    <row r="62" spans="2:14" ht="14.25" thickTop="1" thickBot="1" x14ac:dyDescent="0.25"/>
    <row r="63" spans="2:14" ht="17.100000000000001" customHeight="1" thickTop="1" x14ac:dyDescent="0.2"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</row>
    <row r="64" spans="2:14" s="27" customFormat="1" ht="17.100000000000001" customHeight="1" x14ac:dyDescent="0.2">
      <c r="B64" s="12"/>
      <c r="C64" s="26" t="s">
        <v>39</v>
      </c>
      <c r="D64" s="26" t="s">
        <v>40</v>
      </c>
      <c r="E64" s="26" t="s">
        <v>41</v>
      </c>
      <c r="F64" s="26" t="s">
        <v>42</v>
      </c>
      <c r="G64" s="26" t="s">
        <v>43</v>
      </c>
      <c r="H64" s="26" t="s">
        <v>44</v>
      </c>
      <c r="I64" s="26" t="s">
        <v>45</v>
      </c>
      <c r="J64" s="26" t="s">
        <v>46</v>
      </c>
      <c r="K64" s="26" t="s">
        <v>47</v>
      </c>
      <c r="L64" s="26" t="s">
        <v>48</v>
      </c>
      <c r="M64" s="26" t="s">
        <v>49</v>
      </c>
      <c r="N64" s="19" t="s">
        <v>50</v>
      </c>
    </row>
    <row r="65" spans="2:14" ht="17.100000000000001" customHeight="1" thickBot="1" x14ac:dyDescent="0.25">
      <c r="B65" s="13"/>
      <c r="C65" s="14"/>
      <c r="D65" s="15"/>
      <c r="E65" s="14"/>
      <c r="F65" s="15"/>
      <c r="G65" s="14"/>
      <c r="H65" s="14"/>
      <c r="I65" s="14"/>
      <c r="J65" s="14"/>
      <c r="K65" s="14"/>
      <c r="L65" s="14"/>
      <c r="M65" s="14"/>
      <c r="N65" s="16"/>
    </row>
    <row r="66" spans="2:14" ht="17.100000000000001" customHeight="1" thickTop="1" x14ac:dyDescent="0.2">
      <c r="B66" s="17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/>
    </row>
    <row r="67" spans="2:14" ht="17.100000000000001" customHeight="1" x14ac:dyDescent="0.2">
      <c r="B67" s="17" t="s">
        <v>14</v>
      </c>
      <c r="C67" s="20">
        <f>+'KIUC Q8 Part a (Billed Sales)'!C67+'KIUC Q8 Part b(1) (WN Adj)'!C67</f>
        <v>386007840</v>
      </c>
      <c r="D67" s="20">
        <f>+'KIUC Q8 Part a (Billed Sales)'!D67+'KIUC Q8 Part b(1) (WN Adj)'!D67</f>
        <v>353451129</v>
      </c>
      <c r="E67" s="20">
        <f>+'KIUC Q8 Part a (Billed Sales)'!E67+'KIUC Q8 Part b(1) (WN Adj)'!E67</f>
        <v>286229543</v>
      </c>
      <c r="F67" s="20">
        <f>+'KIUC Q8 Part a (Billed Sales)'!F67+'KIUC Q8 Part b(1) (WN Adj)'!F67</f>
        <v>258037955</v>
      </c>
      <c r="G67" s="20">
        <f>+'KIUC Q8 Part a (Billed Sales)'!G67+'KIUC Q8 Part b(1) (WN Adj)'!G67</f>
        <v>271440832</v>
      </c>
      <c r="H67" s="20">
        <f>+'KIUC Q8 Part a (Billed Sales)'!H67+'KIUC Q8 Part b(1) (WN Adj)'!H67</f>
        <v>415058645</v>
      </c>
      <c r="I67" s="20">
        <f>+'KIUC Q8 Part a (Billed Sales)'!I67+'KIUC Q8 Part b(1) (WN Adj)'!I67</f>
        <v>451901600</v>
      </c>
      <c r="J67" s="20">
        <f>+'KIUC Q8 Part a (Billed Sales)'!J67+'KIUC Q8 Part b(1) (WN Adj)'!J67</f>
        <v>501679169</v>
      </c>
      <c r="K67" s="20">
        <f>+'KIUC Q8 Part a (Billed Sales)'!K67+'KIUC Q8 Part b(1) (WN Adj)'!K67</f>
        <v>365931444</v>
      </c>
      <c r="L67" s="20">
        <f>+'KIUC Q8 Part a (Billed Sales)'!L67+'KIUC Q8 Part b(1) (WN Adj)'!L67</f>
        <v>299036626</v>
      </c>
      <c r="M67" s="20">
        <f>+'KIUC Q8 Part a (Billed Sales)'!M67+'KIUC Q8 Part b(1) (WN Adj)'!M67</f>
        <v>248823768</v>
      </c>
      <c r="N67" s="21">
        <f>+'KIUC Q8 Part a (Billed Sales)'!N67+'KIUC Q8 Part b(1) (WN Adj)'!N67</f>
        <v>280144633</v>
      </c>
    </row>
    <row r="68" spans="2:14" ht="17.100000000000001" customHeight="1" x14ac:dyDescent="0.2">
      <c r="B68" s="17" t="s">
        <v>60</v>
      </c>
      <c r="C68" s="20">
        <f>+'KIUC Q8 Part a (Billed Sales)'!C68+'KIUC Q8 Part b(1) (WN Adj)'!C68</f>
        <v>40647</v>
      </c>
      <c r="D68" s="20">
        <f>+'KIUC Q8 Part a (Billed Sales)'!D68+'KIUC Q8 Part b(1) (WN Adj)'!D68</f>
        <v>33188</v>
      </c>
      <c r="E68" s="20">
        <f>+'KIUC Q8 Part a (Billed Sales)'!E68+'KIUC Q8 Part b(1) (WN Adj)'!E68</f>
        <v>31223</v>
      </c>
      <c r="F68" s="20">
        <f>+'KIUC Q8 Part a (Billed Sales)'!F68+'KIUC Q8 Part b(1) (WN Adj)'!F68</f>
        <v>32594</v>
      </c>
      <c r="G68" s="20">
        <f>+'KIUC Q8 Part a (Billed Sales)'!G68+'KIUC Q8 Part b(1) (WN Adj)'!G68</f>
        <v>33713</v>
      </c>
      <c r="H68" s="20">
        <f>+'KIUC Q8 Part a (Billed Sales)'!H68+'KIUC Q8 Part b(1) (WN Adj)'!H68</f>
        <v>49117</v>
      </c>
      <c r="I68" s="20">
        <f>+'KIUC Q8 Part a (Billed Sales)'!I68+'KIUC Q8 Part b(1) (WN Adj)'!I68</f>
        <v>55267</v>
      </c>
      <c r="J68" s="20">
        <f>+'KIUC Q8 Part a (Billed Sales)'!J68+'KIUC Q8 Part b(1) (WN Adj)'!J68</f>
        <v>47002</v>
      </c>
      <c r="K68" s="20">
        <f>+'KIUC Q8 Part a (Billed Sales)'!K68+'KIUC Q8 Part b(1) (WN Adj)'!K68</f>
        <v>38042</v>
      </c>
      <c r="L68" s="20">
        <f>+'KIUC Q8 Part a (Billed Sales)'!L68+'KIUC Q8 Part b(1) (WN Adj)'!L68</f>
        <v>35279</v>
      </c>
      <c r="M68" s="20">
        <f>+'KIUC Q8 Part a (Billed Sales)'!M68+'KIUC Q8 Part b(1) (WN Adj)'!M68</f>
        <v>37288</v>
      </c>
      <c r="N68" s="21">
        <f>+'KIUC Q8 Part a (Billed Sales)'!N68+'KIUC Q8 Part b(1) (WN Adj)'!N68</f>
        <v>50602</v>
      </c>
    </row>
    <row r="69" spans="2:14" ht="17.100000000000001" customHeight="1" x14ac:dyDescent="0.2">
      <c r="B69" s="17" t="s">
        <v>15</v>
      </c>
      <c r="C69" s="20">
        <f>+'KIUC Q8 Part a (Billed Sales)'!C69+'KIUC Q8 Part b(1) (WN Adj)'!C69</f>
        <v>28294</v>
      </c>
      <c r="D69" s="20">
        <f>+'KIUC Q8 Part a (Billed Sales)'!D69+'KIUC Q8 Part b(1) (WN Adj)'!D69</f>
        <v>23415</v>
      </c>
      <c r="E69" s="20">
        <f>+'KIUC Q8 Part a (Billed Sales)'!E69+'KIUC Q8 Part b(1) (WN Adj)'!E69</f>
        <v>22176</v>
      </c>
      <c r="F69" s="20">
        <f>+'KIUC Q8 Part a (Billed Sales)'!F69+'KIUC Q8 Part b(1) (WN Adj)'!F69</f>
        <v>26919</v>
      </c>
      <c r="G69" s="20">
        <f>+'KIUC Q8 Part a (Billed Sales)'!G69+'KIUC Q8 Part b(1) (WN Adj)'!G69</f>
        <v>26973</v>
      </c>
      <c r="H69" s="20">
        <f>+'KIUC Q8 Part a (Billed Sales)'!H69+'KIUC Q8 Part b(1) (WN Adj)'!H69</f>
        <v>33656</v>
      </c>
      <c r="I69" s="20">
        <f>+'KIUC Q8 Part a (Billed Sales)'!I69+'KIUC Q8 Part b(1) (WN Adj)'!I69</f>
        <v>35594</v>
      </c>
      <c r="J69" s="20">
        <f>+'KIUC Q8 Part a (Billed Sales)'!J69+'KIUC Q8 Part b(1) (WN Adj)'!J69</f>
        <v>34303</v>
      </c>
      <c r="K69" s="20">
        <f>+'KIUC Q8 Part a (Billed Sales)'!K69+'KIUC Q8 Part b(1) (WN Adj)'!K69</f>
        <v>32817</v>
      </c>
      <c r="L69" s="20">
        <f>+'KIUC Q8 Part a (Billed Sales)'!L69+'KIUC Q8 Part b(1) (WN Adj)'!L69</f>
        <v>29380</v>
      </c>
      <c r="M69" s="20">
        <f>+'KIUC Q8 Part a (Billed Sales)'!M69+'KIUC Q8 Part b(1) (WN Adj)'!M69</f>
        <v>24649</v>
      </c>
      <c r="N69" s="21">
        <f>+'KIUC Q8 Part a (Billed Sales)'!N69+'KIUC Q8 Part b(1) (WN Adj)'!N69</f>
        <v>22742</v>
      </c>
    </row>
    <row r="70" spans="2:14" ht="17.100000000000001" customHeight="1" x14ac:dyDescent="0.2">
      <c r="B70" s="17" t="s">
        <v>16</v>
      </c>
      <c r="C70" s="20">
        <f>+'KIUC Q8 Part a (Billed Sales)'!C70+'KIUC Q8 Part b(1) (WN Adj)'!C70</f>
        <v>107205975</v>
      </c>
      <c r="D70" s="20">
        <f>+'KIUC Q8 Part a (Billed Sales)'!D70+'KIUC Q8 Part b(1) (WN Adj)'!D70</f>
        <v>95208743</v>
      </c>
      <c r="E70" s="20">
        <f>+'KIUC Q8 Part a (Billed Sales)'!E70+'KIUC Q8 Part b(1) (WN Adj)'!E70</f>
        <v>91188355</v>
      </c>
      <c r="F70" s="20">
        <f>+'KIUC Q8 Part a (Billed Sales)'!F70+'KIUC Q8 Part b(1) (WN Adj)'!F70</f>
        <v>91820123</v>
      </c>
      <c r="G70" s="20">
        <f>+'KIUC Q8 Part a (Billed Sales)'!G70+'KIUC Q8 Part b(1) (WN Adj)'!G70</f>
        <v>96640767</v>
      </c>
      <c r="H70" s="20">
        <f>+'KIUC Q8 Part a (Billed Sales)'!H70+'KIUC Q8 Part b(1) (WN Adj)'!H70</f>
        <v>126206177</v>
      </c>
      <c r="I70" s="20">
        <f>+'KIUC Q8 Part a (Billed Sales)'!I70+'KIUC Q8 Part b(1) (WN Adj)'!I70</f>
        <v>129199717</v>
      </c>
      <c r="J70" s="20">
        <f>+'KIUC Q8 Part a (Billed Sales)'!J70+'KIUC Q8 Part b(1) (WN Adj)'!J70</f>
        <v>152259344</v>
      </c>
      <c r="K70" s="20">
        <f>+'KIUC Q8 Part a (Billed Sales)'!K70+'KIUC Q8 Part b(1) (WN Adj)'!K70</f>
        <v>115263620</v>
      </c>
      <c r="L70" s="20">
        <f>+'KIUC Q8 Part a (Billed Sales)'!L70+'KIUC Q8 Part b(1) (WN Adj)'!L70</f>
        <v>104045758</v>
      </c>
      <c r="M70" s="20">
        <f>+'KIUC Q8 Part a (Billed Sales)'!M70+'KIUC Q8 Part b(1) (WN Adj)'!M70</f>
        <v>91852925</v>
      </c>
      <c r="N70" s="21">
        <f>+'KIUC Q8 Part a (Billed Sales)'!N70+'KIUC Q8 Part b(1) (WN Adj)'!N70</f>
        <v>93540779</v>
      </c>
    </row>
    <row r="71" spans="2:14" ht="17.100000000000001" customHeight="1" x14ac:dyDescent="0.2">
      <c r="B71" s="17" t="s">
        <v>17</v>
      </c>
      <c r="C71" s="20">
        <f>+'KIUC Q8 Part a (Billed Sales)'!C71+'KIUC Q8 Part b(1) (WN Adj)'!C71</f>
        <v>163333927</v>
      </c>
      <c r="D71" s="20">
        <f>+'KIUC Q8 Part a (Billed Sales)'!D71+'KIUC Q8 Part b(1) (WN Adj)'!D71</f>
        <v>142638474</v>
      </c>
      <c r="E71" s="20">
        <f>+'KIUC Q8 Part a (Billed Sales)'!E71+'KIUC Q8 Part b(1) (WN Adj)'!E71</f>
        <v>142064999</v>
      </c>
      <c r="F71" s="20">
        <f>+'KIUC Q8 Part a (Billed Sales)'!F71+'KIUC Q8 Part b(1) (WN Adj)'!F71</f>
        <v>135746509</v>
      </c>
      <c r="G71" s="20">
        <f>+'KIUC Q8 Part a (Billed Sales)'!G71+'KIUC Q8 Part b(1) (WN Adj)'!G71</f>
        <v>145917992</v>
      </c>
      <c r="H71" s="20">
        <f>+'KIUC Q8 Part a (Billed Sales)'!H71+'KIUC Q8 Part b(1) (WN Adj)'!H71</f>
        <v>186126655</v>
      </c>
      <c r="I71" s="20">
        <f>+'KIUC Q8 Part a (Billed Sales)'!I71+'KIUC Q8 Part b(1) (WN Adj)'!I71</f>
        <v>176080972</v>
      </c>
      <c r="J71" s="20">
        <f>+'KIUC Q8 Part a (Billed Sales)'!J71+'KIUC Q8 Part b(1) (WN Adj)'!J71</f>
        <v>186080689</v>
      </c>
      <c r="K71" s="20">
        <f>+'KIUC Q8 Part a (Billed Sales)'!K71+'KIUC Q8 Part b(1) (WN Adj)'!K71</f>
        <v>163712875</v>
      </c>
      <c r="L71" s="20">
        <f>+'KIUC Q8 Part a (Billed Sales)'!L71+'KIUC Q8 Part b(1) (WN Adj)'!L71</f>
        <v>155628234</v>
      </c>
      <c r="M71" s="20">
        <f>+'KIUC Q8 Part a (Billed Sales)'!M71+'KIUC Q8 Part b(1) (WN Adj)'!M71</f>
        <v>133880205</v>
      </c>
      <c r="N71" s="21">
        <f>+'KIUC Q8 Part a (Billed Sales)'!N71+'KIUC Q8 Part b(1) (WN Adj)'!N71</f>
        <v>136277439</v>
      </c>
    </row>
    <row r="72" spans="2:14" ht="17.100000000000001" customHeight="1" x14ac:dyDescent="0.2">
      <c r="B72" s="17" t="s">
        <v>18</v>
      </c>
      <c r="C72" s="20">
        <f>+'KIUC Q8 Part a (Billed Sales)'!C72+'KIUC Q8 Part b(1) (WN Adj)'!C72</f>
        <v>94674124</v>
      </c>
      <c r="D72" s="20">
        <f>+'KIUC Q8 Part a (Billed Sales)'!D72+'KIUC Q8 Part b(1) (WN Adj)'!D72</f>
        <v>87258445</v>
      </c>
      <c r="E72" s="20">
        <f>+'KIUC Q8 Part a (Billed Sales)'!E72+'KIUC Q8 Part b(1) (WN Adj)'!E72</f>
        <v>93361443</v>
      </c>
      <c r="F72" s="20">
        <f>+'KIUC Q8 Part a (Billed Sales)'!F72+'KIUC Q8 Part b(1) (WN Adj)'!F72</f>
        <v>84183802</v>
      </c>
      <c r="G72" s="20">
        <f>+'KIUC Q8 Part a (Billed Sales)'!G72+'KIUC Q8 Part b(1) (WN Adj)'!G72</f>
        <v>86899110</v>
      </c>
      <c r="H72" s="20">
        <f>+'KIUC Q8 Part a (Billed Sales)'!H72+'KIUC Q8 Part b(1) (WN Adj)'!H72</f>
        <v>106171599</v>
      </c>
      <c r="I72" s="20">
        <f>+'KIUC Q8 Part a (Billed Sales)'!I72+'KIUC Q8 Part b(1) (WN Adj)'!I72</f>
        <v>98037027</v>
      </c>
      <c r="J72" s="20">
        <f>+'KIUC Q8 Part a (Billed Sales)'!J72+'KIUC Q8 Part b(1) (WN Adj)'!J72</f>
        <v>105521369</v>
      </c>
      <c r="K72" s="20">
        <f>+'KIUC Q8 Part a (Billed Sales)'!K72+'KIUC Q8 Part b(1) (WN Adj)'!K72</f>
        <v>98326554</v>
      </c>
      <c r="L72" s="20">
        <f>+'KIUC Q8 Part a (Billed Sales)'!L72+'KIUC Q8 Part b(1) (WN Adj)'!L72</f>
        <v>96968400</v>
      </c>
      <c r="M72" s="20">
        <f>+'KIUC Q8 Part a (Billed Sales)'!M72+'KIUC Q8 Part b(1) (WN Adj)'!M72</f>
        <v>83420346</v>
      </c>
      <c r="N72" s="21">
        <f>+'KIUC Q8 Part a (Billed Sales)'!N72+'KIUC Q8 Part b(1) (WN Adj)'!N72</f>
        <v>83793816</v>
      </c>
    </row>
    <row r="73" spans="2:14" ht="17.100000000000001" customHeight="1" x14ac:dyDescent="0.2">
      <c r="B73" s="17" t="s">
        <v>19</v>
      </c>
      <c r="C73" s="20">
        <f>+'KIUC Q8 Part a (Billed Sales)'!C73+'KIUC Q8 Part b(1) (WN Adj)'!C73</f>
        <v>150701882</v>
      </c>
      <c r="D73" s="20">
        <f>+'KIUC Q8 Part a (Billed Sales)'!D73+'KIUC Q8 Part b(1) (WN Adj)'!D73</f>
        <v>123323067</v>
      </c>
      <c r="E73" s="20">
        <f>+'KIUC Q8 Part a (Billed Sales)'!E73+'KIUC Q8 Part b(1) (WN Adj)'!E73</f>
        <v>148597704</v>
      </c>
      <c r="F73" s="20">
        <f>+'KIUC Q8 Part a (Billed Sales)'!F73+'KIUC Q8 Part b(1) (WN Adj)'!F73</f>
        <v>142951049</v>
      </c>
      <c r="G73" s="20">
        <f>+'KIUC Q8 Part a (Billed Sales)'!G73+'KIUC Q8 Part b(1) (WN Adj)'!G73</f>
        <v>144096279</v>
      </c>
      <c r="H73" s="20">
        <f>+'KIUC Q8 Part a (Billed Sales)'!H73+'KIUC Q8 Part b(1) (WN Adj)'!H73</f>
        <v>189299763</v>
      </c>
      <c r="I73" s="20">
        <f>+'KIUC Q8 Part a (Billed Sales)'!I73+'KIUC Q8 Part b(1) (WN Adj)'!I73</f>
        <v>161213074</v>
      </c>
      <c r="J73" s="20">
        <f>+'KIUC Q8 Part a (Billed Sales)'!J73+'KIUC Q8 Part b(1) (WN Adj)'!J73</f>
        <v>193028151</v>
      </c>
      <c r="K73" s="20">
        <f>+'KIUC Q8 Part a (Billed Sales)'!K73+'KIUC Q8 Part b(1) (WN Adj)'!K73</f>
        <v>186457114</v>
      </c>
      <c r="L73" s="20">
        <f>+'KIUC Q8 Part a (Billed Sales)'!L73+'KIUC Q8 Part b(1) (WN Adj)'!L73</f>
        <v>174775296</v>
      </c>
      <c r="M73" s="20">
        <f>+'KIUC Q8 Part a (Billed Sales)'!M73+'KIUC Q8 Part b(1) (WN Adj)'!M73</f>
        <v>154421980</v>
      </c>
      <c r="N73" s="21">
        <f>+'KIUC Q8 Part a (Billed Sales)'!N73+'KIUC Q8 Part b(1) (WN Adj)'!N73</f>
        <v>160527910</v>
      </c>
    </row>
    <row r="74" spans="2:14" ht="17.100000000000001" customHeight="1" x14ac:dyDescent="0.2">
      <c r="B74" s="17" t="s">
        <v>20</v>
      </c>
      <c r="C74" s="20">
        <f>+'KIUC Q8 Part a (Billed Sales)'!C74+'KIUC Q8 Part b(1) (WN Adj)'!C74</f>
        <v>92074907</v>
      </c>
      <c r="D74" s="20">
        <f>+'KIUC Q8 Part a (Billed Sales)'!D74+'KIUC Q8 Part b(1) (WN Adj)'!D74</f>
        <v>85147217</v>
      </c>
      <c r="E74" s="20">
        <f>+'KIUC Q8 Part a (Billed Sales)'!E74+'KIUC Q8 Part b(1) (WN Adj)'!E74</f>
        <v>75584321</v>
      </c>
      <c r="F74" s="20">
        <f>+'KIUC Q8 Part a (Billed Sales)'!F74+'KIUC Q8 Part b(1) (WN Adj)'!F74</f>
        <v>88770270</v>
      </c>
      <c r="G74" s="20">
        <f>+'KIUC Q8 Part a (Billed Sales)'!G74+'KIUC Q8 Part b(1) (WN Adj)'!G74</f>
        <v>91557022</v>
      </c>
      <c r="H74" s="20">
        <f>+'KIUC Q8 Part a (Billed Sales)'!H74+'KIUC Q8 Part b(1) (WN Adj)'!H74</f>
        <v>101400070</v>
      </c>
      <c r="I74" s="20">
        <f>+'KIUC Q8 Part a (Billed Sales)'!I74+'KIUC Q8 Part b(1) (WN Adj)'!I74</f>
        <v>87241664</v>
      </c>
      <c r="J74" s="20">
        <f>+'KIUC Q8 Part a (Billed Sales)'!J74+'KIUC Q8 Part b(1) (WN Adj)'!J74</f>
        <v>82325274</v>
      </c>
      <c r="K74" s="20">
        <f>+'KIUC Q8 Part a (Billed Sales)'!K74+'KIUC Q8 Part b(1) (WN Adj)'!K74</f>
        <v>92635170</v>
      </c>
      <c r="L74" s="20">
        <f>+'KIUC Q8 Part a (Billed Sales)'!L74+'KIUC Q8 Part b(1) (WN Adj)'!L74</f>
        <v>90294417</v>
      </c>
      <c r="M74" s="20">
        <f>+'KIUC Q8 Part a (Billed Sales)'!M74+'KIUC Q8 Part b(1) (WN Adj)'!M74</f>
        <v>92026968</v>
      </c>
      <c r="N74" s="21">
        <f>+'KIUC Q8 Part a (Billed Sales)'!N74+'KIUC Q8 Part b(1) (WN Adj)'!N74</f>
        <v>90093925</v>
      </c>
    </row>
    <row r="75" spans="2:14" ht="17.100000000000001" customHeight="1" x14ac:dyDescent="0.2">
      <c r="B75" s="17" t="s">
        <v>21</v>
      </c>
      <c r="C75" s="20">
        <f>+'KIUC Q8 Part a (Billed Sales)'!C75+'KIUC Q8 Part b(1) (WN Adj)'!C75</f>
        <v>6470204</v>
      </c>
      <c r="D75" s="20">
        <f>+'KIUC Q8 Part a (Billed Sales)'!D75+'KIUC Q8 Part b(1) (WN Adj)'!D75</f>
        <v>5272194</v>
      </c>
      <c r="E75" s="20">
        <f>+'KIUC Q8 Part a (Billed Sales)'!E75+'KIUC Q8 Part b(1) (WN Adj)'!E75</f>
        <v>5441368</v>
      </c>
      <c r="F75" s="20">
        <f>+'KIUC Q8 Part a (Billed Sales)'!F75+'KIUC Q8 Part b(1) (WN Adj)'!F75</f>
        <v>4716791</v>
      </c>
      <c r="G75" s="20">
        <f>+'KIUC Q8 Part a (Billed Sales)'!G75+'KIUC Q8 Part b(1) (WN Adj)'!G75</f>
        <v>3313245</v>
      </c>
      <c r="H75" s="20">
        <f>+'KIUC Q8 Part a (Billed Sales)'!H75+'KIUC Q8 Part b(1) (WN Adj)'!H75</f>
        <v>5377190</v>
      </c>
      <c r="I75" s="20">
        <f>+'KIUC Q8 Part a (Billed Sales)'!I75+'KIUC Q8 Part b(1) (WN Adj)'!I75</f>
        <v>3997418</v>
      </c>
      <c r="J75" s="20">
        <f>+'KIUC Q8 Part a (Billed Sales)'!J75+'KIUC Q8 Part b(1) (WN Adj)'!J75</f>
        <v>4316869</v>
      </c>
      <c r="K75" s="20">
        <f>+'KIUC Q8 Part a (Billed Sales)'!K75+'KIUC Q8 Part b(1) (WN Adj)'!K75</f>
        <v>4777804</v>
      </c>
      <c r="L75" s="20">
        <f>+'KIUC Q8 Part a (Billed Sales)'!L75+'KIUC Q8 Part b(1) (WN Adj)'!L75</f>
        <v>5211431</v>
      </c>
      <c r="M75" s="20">
        <f>+'KIUC Q8 Part a (Billed Sales)'!M75+'KIUC Q8 Part b(1) (WN Adj)'!M75</f>
        <v>5595550</v>
      </c>
      <c r="N75" s="21">
        <f>+'KIUC Q8 Part a (Billed Sales)'!N75+'KIUC Q8 Part b(1) (WN Adj)'!N75</f>
        <v>5663939</v>
      </c>
    </row>
    <row r="76" spans="2:14" ht="17.100000000000001" customHeight="1" x14ac:dyDescent="0.2">
      <c r="B76" s="17" t="s">
        <v>22</v>
      </c>
      <c r="C76" s="20">
        <f>+'KIUC Q8 Part a (Billed Sales)'!C76+'KIUC Q8 Part b(1) (WN Adj)'!C76</f>
        <v>4386188</v>
      </c>
      <c r="D76" s="20">
        <f>+'KIUC Q8 Part a (Billed Sales)'!D76+'KIUC Q8 Part b(1) (WN Adj)'!D76</f>
        <v>3577478</v>
      </c>
      <c r="E76" s="20">
        <f>+'KIUC Q8 Part a (Billed Sales)'!E76+'KIUC Q8 Part b(1) (WN Adj)'!E76</f>
        <v>3689303</v>
      </c>
      <c r="F76" s="20">
        <f>+'KIUC Q8 Part a (Billed Sales)'!F76+'KIUC Q8 Part b(1) (WN Adj)'!F76</f>
        <v>3185781</v>
      </c>
      <c r="G76" s="20">
        <f>+'KIUC Q8 Part a (Billed Sales)'!G76+'KIUC Q8 Part b(1) (WN Adj)'!G76</f>
        <v>2225109</v>
      </c>
      <c r="H76" s="20">
        <f>+'KIUC Q8 Part a (Billed Sales)'!H76+'KIUC Q8 Part b(1) (WN Adj)'!H76</f>
        <v>3610048</v>
      </c>
      <c r="I76" s="20">
        <f>+'KIUC Q8 Part a (Billed Sales)'!I76+'KIUC Q8 Part b(1) (WN Adj)'!I76</f>
        <v>2679257</v>
      </c>
      <c r="J76" s="20">
        <f>+'KIUC Q8 Part a (Billed Sales)'!J76+'KIUC Q8 Part b(1) (WN Adj)'!J76</f>
        <v>2867977</v>
      </c>
      <c r="K76" s="20">
        <f>+'KIUC Q8 Part a (Billed Sales)'!K76+'KIUC Q8 Part b(1) (WN Adj)'!K76</f>
        <v>3187189</v>
      </c>
      <c r="L76" s="20">
        <f>+'KIUC Q8 Part a (Billed Sales)'!L76+'KIUC Q8 Part b(1) (WN Adj)'!L76</f>
        <v>3492094</v>
      </c>
      <c r="M76" s="20">
        <f>+'KIUC Q8 Part a (Billed Sales)'!M76+'KIUC Q8 Part b(1) (WN Adj)'!M76</f>
        <v>3755033</v>
      </c>
      <c r="N76" s="21">
        <f>+'KIUC Q8 Part a (Billed Sales)'!N76+'KIUC Q8 Part b(1) (WN Adj)'!N76</f>
        <v>3835990</v>
      </c>
    </row>
    <row r="77" spans="2:14" ht="17.100000000000001" customHeight="1" x14ac:dyDescent="0.2">
      <c r="B77" s="17" t="s">
        <v>23</v>
      </c>
      <c r="C77" s="20">
        <f>+'KIUC Q8 Part a (Billed Sales)'!C77+'KIUC Q8 Part b(1) (WN Adj)'!C77</f>
        <v>397216</v>
      </c>
      <c r="D77" s="20">
        <f>+'KIUC Q8 Part a (Billed Sales)'!D77+'KIUC Q8 Part b(1) (WN Adj)'!D77</f>
        <v>315392</v>
      </c>
      <c r="E77" s="20">
        <f>+'KIUC Q8 Part a (Billed Sales)'!E77+'KIUC Q8 Part b(1) (WN Adj)'!E77</f>
        <v>386259</v>
      </c>
      <c r="F77" s="20">
        <f>+'KIUC Q8 Part a (Billed Sales)'!F77+'KIUC Q8 Part b(1) (WN Adj)'!F77</f>
        <v>291832</v>
      </c>
      <c r="G77" s="20">
        <f>+'KIUC Q8 Part a (Billed Sales)'!G77+'KIUC Q8 Part b(1) (WN Adj)'!G77</f>
        <v>216123</v>
      </c>
      <c r="H77" s="20">
        <f>+'KIUC Q8 Part a (Billed Sales)'!H77+'KIUC Q8 Part b(1) (WN Adj)'!H77</f>
        <v>426628</v>
      </c>
      <c r="I77" s="20">
        <f>+'KIUC Q8 Part a (Billed Sales)'!I77+'KIUC Q8 Part b(1) (WN Adj)'!I77</f>
        <v>334058</v>
      </c>
      <c r="J77" s="20">
        <f>+'KIUC Q8 Part a (Billed Sales)'!J77+'KIUC Q8 Part b(1) (WN Adj)'!J77</f>
        <v>272301</v>
      </c>
      <c r="K77" s="20">
        <f>+'KIUC Q8 Part a (Billed Sales)'!K77+'KIUC Q8 Part b(1) (WN Adj)'!K77</f>
        <v>310250</v>
      </c>
      <c r="L77" s="20">
        <f>+'KIUC Q8 Part a (Billed Sales)'!L77+'KIUC Q8 Part b(1) (WN Adj)'!L77</f>
        <v>352520</v>
      </c>
      <c r="M77" s="20">
        <f>+'KIUC Q8 Part a (Billed Sales)'!M77+'KIUC Q8 Part b(1) (WN Adj)'!M77</f>
        <v>373794</v>
      </c>
      <c r="N77" s="21">
        <f>+'KIUC Q8 Part a (Billed Sales)'!N77+'KIUC Q8 Part b(1) (WN Adj)'!N77</f>
        <v>371919</v>
      </c>
    </row>
    <row r="78" spans="2:14" ht="17.100000000000001" customHeight="1" x14ac:dyDescent="0.2">
      <c r="B78" s="17" t="s">
        <v>24</v>
      </c>
      <c r="C78" s="20">
        <f>+'KIUC Q8 Part a (Billed Sales)'!C78+'KIUC Q8 Part b(1) (WN Adj)'!C78</f>
        <v>311478</v>
      </c>
      <c r="D78" s="20">
        <f>+'KIUC Q8 Part a (Billed Sales)'!D78+'KIUC Q8 Part b(1) (WN Adj)'!D78</f>
        <v>211692</v>
      </c>
      <c r="E78" s="20">
        <f>+'KIUC Q8 Part a (Billed Sales)'!E78+'KIUC Q8 Part b(1) (WN Adj)'!E78</f>
        <v>257546</v>
      </c>
      <c r="F78" s="20">
        <f>+'KIUC Q8 Part a (Billed Sales)'!F78+'KIUC Q8 Part b(1) (WN Adj)'!F78</f>
        <v>263095</v>
      </c>
      <c r="G78" s="20">
        <f>+'KIUC Q8 Part a (Billed Sales)'!G78+'KIUC Q8 Part b(1) (WN Adj)'!G78</f>
        <v>258445</v>
      </c>
      <c r="H78" s="20">
        <f>+'KIUC Q8 Part a (Billed Sales)'!H78+'KIUC Q8 Part b(1) (WN Adj)'!H78</f>
        <v>276312</v>
      </c>
      <c r="I78" s="20">
        <f>+'KIUC Q8 Part a (Billed Sales)'!I78+'KIUC Q8 Part b(1) (WN Adj)'!I78</f>
        <v>262441</v>
      </c>
      <c r="J78" s="20">
        <f>+'KIUC Q8 Part a (Billed Sales)'!J78+'KIUC Q8 Part b(1) (WN Adj)'!J78</f>
        <v>260052</v>
      </c>
      <c r="K78" s="20">
        <f>+'KIUC Q8 Part a (Billed Sales)'!K78+'KIUC Q8 Part b(1) (WN Adj)'!K78</f>
        <v>278009</v>
      </c>
      <c r="L78" s="20">
        <f>+'KIUC Q8 Part a (Billed Sales)'!L78+'KIUC Q8 Part b(1) (WN Adj)'!L78</f>
        <v>274268</v>
      </c>
      <c r="M78" s="20">
        <f>+'KIUC Q8 Part a (Billed Sales)'!M78+'KIUC Q8 Part b(1) (WN Adj)'!M78</f>
        <v>304263</v>
      </c>
      <c r="N78" s="21">
        <f>+'KIUC Q8 Part a (Billed Sales)'!N78+'KIUC Q8 Part b(1) (WN Adj)'!N78</f>
        <v>295556</v>
      </c>
    </row>
    <row r="79" spans="2:14" ht="17.100000000000001" customHeight="1" x14ac:dyDescent="0.2">
      <c r="B79" s="17" t="s">
        <v>62</v>
      </c>
      <c r="C79" s="20">
        <f>+'KIUC Q8 Part a (Billed Sales)'!C79+'KIUC Q8 Part b(1) (WN Adj)'!C79</f>
        <v>0</v>
      </c>
      <c r="D79" s="20">
        <f>+'KIUC Q8 Part a (Billed Sales)'!D79+'KIUC Q8 Part b(1) (WN Adj)'!D79</f>
        <v>12</v>
      </c>
      <c r="E79" s="20">
        <f>+'KIUC Q8 Part a (Billed Sales)'!E79+'KIUC Q8 Part b(1) (WN Adj)'!E79</f>
        <v>148</v>
      </c>
      <c r="F79" s="20">
        <f>+'KIUC Q8 Part a (Billed Sales)'!F79+'KIUC Q8 Part b(1) (WN Adj)'!F79</f>
        <v>8</v>
      </c>
      <c r="G79" s="20">
        <f>+'KIUC Q8 Part a (Billed Sales)'!G79+'KIUC Q8 Part b(1) (WN Adj)'!G79</f>
        <v>18</v>
      </c>
      <c r="H79" s="20">
        <f>+'KIUC Q8 Part a (Billed Sales)'!H79+'KIUC Q8 Part b(1) (WN Adj)'!H79</f>
        <v>173</v>
      </c>
      <c r="I79" s="20">
        <f>+'KIUC Q8 Part a (Billed Sales)'!I79+'KIUC Q8 Part b(1) (WN Adj)'!I79</f>
        <v>31</v>
      </c>
      <c r="J79" s="20">
        <f>+'KIUC Q8 Part a (Billed Sales)'!J79+'KIUC Q8 Part b(1) (WN Adj)'!J79</f>
        <v>166</v>
      </c>
      <c r="K79" s="20">
        <f>+'KIUC Q8 Part a (Billed Sales)'!K79+'KIUC Q8 Part b(1) (WN Adj)'!K79</f>
        <v>0</v>
      </c>
      <c r="L79" s="20">
        <f>+'KIUC Q8 Part a (Billed Sales)'!L79+'KIUC Q8 Part b(1) (WN Adj)'!L79</f>
        <v>166</v>
      </c>
      <c r="M79" s="20">
        <f>+'KIUC Q8 Part a (Billed Sales)'!M79+'KIUC Q8 Part b(1) (WN Adj)'!M79</f>
        <v>278</v>
      </c>
      <c r="N79" s="21">
        <f>+'KIUC Q8 Part a (Billed Sales)'!N79+'KIUC Q8 Part b(1) (WN Adj)'!N79</f>
        <v>0</v>
      </c>
    </row>
    <row r="80" spans="2:14" ht="17.100000000000001" customHeight="1" x14ac:dyDescent="0.2">
      <c r="B80" s="17" t="s">
        <v>61</v>
      </c>
      <c r="C80" s="20">
        <f>+'KIUC Q8 Part a (Billed Sales)'!C80+'KIUC Q8 Part b(1) (WN Adj)'!C80</f>
        <v>0</v>
      </c>
      <c r="D80" s="20">
        <f>+'KIUC Q8 Part a (Billed Sales)'!D80+'KIUC Q8 Part b(1) (WN Adj)'!D80</f>
        <v>0</v>
      </c>
      <c r="E80" s="20">
        <f>+'KIUC Q8 Part a (Billed Sales)'!E80+'KIUC Q8 Part b(1) (WN Adj)'!E80</f>
        <v>0</v>
      </c>
      <c r="F80" s="20">
        <f>+'KIUC Q8 Part a (Billed Sales)'!F80+'KIUC Q8 Part b(1) (WN Adj)'!F80</f>
        <v>0</v>
      </c>
      <c r="G80" s="20">
        <f>+'KIUC Q8 Part a (Billed Sales)'!G80+'KIUC Q8 Part b(1) (WN Adj)'!G80</f>
        <v>0</v>
      </c>
      <c r="H80" s="20">
        <f>+'KIUC Q8 Part a (Billed Sales)'!H80+'KIUC Q8 Part b(1) (WN Adj)'!H80</f>
        <v>0</v>
      </c>
      <c r="I80" s="20">
        <f>+'KIUC Q8 Part a (Billed Sales)'!I80+'KIUC Q8 Part b(1) (WN Adj)'!I80</f>
        <v>0</v>
      </c>
      <c r="J80" s="20">
        <f>+'KIUC Q8 Part a (Billed Sales)'!J80+'KIUC Q8 Part b(1) (WN Adj)'!J80</f>
        <v>0</v>
      </c>
      <c r="K80" s="20">
        <f>+'KIUC Q8 Part a (Billed Sales)'!K80+'KIUC Q8 Part b(1) (WN Adj)'!K80</f>
        <v>0</v>
      </c>
      <c r="L80" s="20">
        <f>+'KIUC Q8 Part a (Billed Sales)'!L80+'KIUC Q8 Part b(1) (WN Adj)'!L80</f>
        <v>0</v>
      </c>
      <c r="M80" s="20">
        <f>+'KIUC Q8 Part a (Billed Sales)'!M80+'KIUC Q8 Part b(1) (WN Adj)'!M80</f>
        <v>0</v>
      </c>
      <c r="N80" s="21">
        <f>+'KIUC Q8 Part a (Billed Sales)'!N80+'KIUC Q8 Part b(1) (WN Adj)'!N80</f>
        <v>0</v>
      </c>
    </row>
    <row r="81" spans="2:14" ht="17.100000000000001" customHeight="1" x14ac:dyDescent="0.2">
      <c r="B81" s="17" t="s">
        <v>25</v>
      </c>
      <c r="C81" s="20">
        <f>+'KIUC Q8 Part a (Billed Sales)'!C81+'KIUC Q8 Part b(1) (WN Adj)'!C81</f>
        <v>15769768</v>
      </c>
      <c r="D81" s="20">
        <f>+'KIUC Q8 Part a (Billed Sales)'!D81+'KIUC Q8 Part b(1) (WN Adj)'!D81</f>
        <v>12772232</v>
      </c>
      <c r="E81" s="20">
        <f>+'KIUC Q8 Part a (Billed Sales)'!E81+'KIUC Q8 Part b(1) (WN Adj)'!E81</f>
        <v>18304879</v>
      </c>
      <c r="F81" s="20">
        <f>+'KIUC Q8 Part a (Billed Sales)'!F81+'KIUC Q8 Part b(1) (WN Adj)'!F81</f>
        <v>12203851</v>
      </c>
      <c r="G81" s="20">
        <f>+'KIUC Q8 Part a (Billed Sales)'!G81+'KIUC Q8 Part b(1) (WN Adj)'!G81</f>
        <v>15494010</v>
      </c>
      <c r="H81" s="20">
        <f>+'KIUC Q8 Part a (Billed Sales)'!H81+'KIUC Q8 Part b(1) (WN Adj)'!H81</f>
        <v>14660657</v>
      </c>
      <c r="I81" s="20">
        <f>+'KIUC Q8 Part a (Billed Sales)'!I81+'KIUC Q8 Part b(1) (WN Adj)'!I81</f>
        <v>16098557</v>
      </c>
      <c r="J81" s="20">
        <f>+'KIUC Q8 Part a (Billed Sales)'!J81+'KIUC Q8 Part b(1) (WN Adj)'!J81</f>
        <v>5264249</v>
      </c>
      <c r="K81" s="20">
        <f>+'KIUC Q8 Part a (Billed Sales)'!K81+'KIUC Q8 Part b(1) (WN Adj)'!K81</f>
        <v>5196190</v>
      </c>
      <c r="L81" s="20">
        <f>+'KIUC Q8 Part a (Billed Sales)'!L81+'KIUC Q8 Part b(1) (WN Adj)'!L81</f>
        <v>4361736</v>
      </c>
      <c r="M81" s="20">
        <f>+'KIUC Q8 Part a (Billed Sales)'!M81+'KIUC Q8 Part b(1) (WN Adj)'!M81</f>
        <v>4249248</v>
      </c>
      <c r="N81" s="21">
        <f>+'KIUC Q8 Part a (Billed Sales)'!N81+'KIUC Q8 Part b(1) (WN Adj)'!N81</f>
        <v>4272774</v>
      </c>
    </row>
    <row r="82" spans="2:14" ht="17.100000000000001" customHeight="1" x14ac:dyDescent="0.2">
      <c r="B82" s="17" t="s">
        <v>63</v>
      </c>
      <c r="C82" s="20">
        <f>+'KIUC Q8 Part a (Billed Sales)'!C82+'KIUC Q8 Part b(1) (WN Adj)'!C82</f>
        <v>0</v>
      </c>
      <c r="D82" s="20">
        <f>+'KIUC Q8 Part a (Billed Sales)'!D82+'KIUC Q8 Part b(1) (WN Adj)'!D82</f>
        <v>0</v>
      </c>
      <c r="E82" s="20">
        <f>+'KIUC Q8 Part a (Billed Sales)'!E82+'KIUC Q8 Part b(1) (WN Adj)'!E82</f>
        <v>0</v>
      </c>
      <c r="F82" s="20">
        <f>+'KIUC Q8 Part a (Billed Sales)'!F82+'KIUC Q8 Part b(1) (WN Adj)'!F82</f>
        <v>0</v>
      </c>
      <c r="G82" s="20">
        <f>+'KIUC Q8 Part a (Billed Sales)'!G82+'KIUC Q8 Part b(1) (WN Adj)'!G82</f>
        <v>0</v>
      </c>
      <c r="H82" s="20">
        <f>+'KIUC Q8 Part a (Billed Sales)'!H82+'KIUC Q8 Part b(1) (WN Adj)'!H82</f>
        <v>0</v>
      </c>
      <c r="I82" s="20">
        <f>+'KIUC Q8 Part a (Billed Sales)'!I82+'KIUC Q8 Part b(1) (WN Adj)'!I82</f>
        <v>0</v>
      </c>
      <c r="J82" s="20">
        <f>+'KIUC Q8 Part a (Billed Sales)'!J82+'KIUC Q8 Part b(1) (WN Adj)'!J82</f>
        <v>540545</v>
      </c>
      <c r="K82" s="20">
        <f>+'KIUC Q8 Part a (Billed Sales)'!K82+'KIUC Q8 Part b(1) (WN Adj)'!K82</f>
        <v>4818806</v>
      </c>
      <c r="L82" s="20">
        <f>+'KIUC Q8 Part a (Billed Sales)'!L82+'KIUC Q8 Part b(1) (WN Adj)'!L82</f>
        <v>6504676</v>
      </c>
      <c r="M82" s="20">
        <f>+'KIUC Q8 Part a (Billed Sales)'!M82+'KIUC Q8 Part b(1) (WN Adj)'!M82</f>
        <v>4799138</v>
      </c>
      <c r="N82" s="21">
        <f>+'KIUC Q8 Part a (Billed Sales)'!N82+'KIUC Q8 Part b(1) (WN Adj)'!N82</f>
        <v>4328748</v>
      </c>
    </row>
    <row r="83" spans="2:14" ht="17.100000000000001" customHeight="1" x14ac:dyDescent="0.2">
      <c r="B83" s="17" t="s">
        <v>64</v>
      </c>
      <c r="C83" s="20">
        <f>+'KIUC Q8 Part a (Billed Sales)'!C83+'KIUC Q8 Part b(1) (WN Adj)'!C83</f>
        <v>0</v>
      </c>
      <c r="D83" s="20">
        <f>+'KIUC Q8 Part a (Billed Sales)'!D83+'KIUC Q8 Part b(1) (WN Adj)'!D83</f>
        <v>0</v>
      </c>
      <c r="E83" s="20">
        <f>+'KIUC Q8 Part a (Billed Sales)'!E83+'KIUC Q8 Part b(1) (WN Adj)'!E83</f>
        <v>0</v>
      </c>
      <c r="F83" s="20">
        <f>+'KIUC Q8 Part a (Billed Sales)'!F83+'KIUC Q8 Part b(1) (WN Adj)'!F83</f>
        <v>0</v>
      </c>
      <c r="G83" s="20">
        <f>+'KIUC Q8 Part a (Billed Sales)'!G83+'KIUC Q8 Part b(1) (WN Adj)'!G83</f>
        <v>0</v>
      </c>
      <c r="H83" s="20">
        <f>+'KIUC Q8 Part a (Billed Sales)'!H83+'KIUC Q8 Part b(1) (WN Adj)'!H83</f>
        <v>0</v>
      </c>
      <c r="I83" s="20">
        <f>+'KIUC Q8 Part a (Billed Sales)'!I83+'KIUC Q8 Part b(1) (WN Adj)'!I83</f>
        <v>0</v>
      </c>
      <c r="J83" s="20">
        <f>+'KIUC Q8 Part a (Billed Sales)'!J83+'KIUC Q8 Part b(1) (WN Adj)'!J83</f>
        <v>10800</v>
      </c>
      <c r="K83" s="20">
        <f>+'KIUC Q8 Part a (Billed Sales)'!K83+'KIUC Q8 Part b(1) (WN Adj)'!K83</f>
        <v>702900</v>
      </c>
      <c r="L83" s="20">
        <f>+'KIUC Q8 Part a (Billed Sales)'!L83+'KIUC Q8 Part b(1) (WN Adj)'!L83</f>
        <v>535300</v>
      </c>
      <c r="M83" s="20">
        <f>+'KIUC Q8 Part a (Billed Sales)'!M83+'KIUC Q8 Part b(1) (WN Adj)'!M83</f>
        <v>466300</v>
      </c>
      <c r="N83" s="21">
        <f>+'KIUC Q8 Part a (Billed Sales)'!N83+'KIUC Q8 Part b(1) (WN Adj)'!N83</f>
        <v>271200</v>
      </c>
    </row>
    <row r="84" spans="2:14" ht="17.100000000000001" customHeight="1" x14ac:dyDescent="0.2">
      <c r="B84" s="17" t="s">
        <v>65</v>
      </c>
      <c r="C84" s="20">
        <f>+'KIUC Q8 Part a (Billed Sales)'!C84+'KIUC Q8 Part b(1) (WN Adj)'!C84</f>
        <v>0</v>
      </c>
      <c r="D84" s="20">
        <f>+'KIUC Q8 Part a (Billed Sales)'!D84+'KIUC Q8 Part b(1) (WN Adj)'!D84</f>
        <v>0</v>
      </c>
      <c r="E84" s="20">
        <f>+'KIUC Q8 Part a (Billed Sales)'!E84+'KIUC Q8 Part b(1) (WN Adj)'!E84</f>
        <v>0</v>
      </c>
      <c r="F84" s="20">
        <f>+'KIUC Q8 Part a (Billed Sales)'!F84+'KIUC Q8 Part b(1) (WN Adj)'!F84</f>
        <v>0</v>
      </c>
      <c r="G84" s="20">
        <f>+'KIUC Q8 Part a (Billed Sales)'!G84+'KIUC Q8 Part b(1) (WN Adj)'!G84</f>
        <v>0</v>
      </c>
      <c r="H84" s="20">
        <f>+'KIUC Q8 Part a (Billed Sales)'!H84+'KIUC Q8 Part b(1) (WN Adj)'!H84</f>
        <v>0</v>
      </c>
      <c r="I84" s="20">
        <f>+'KIUC Q8 Part a (Billed Sales)'!I84+'KIUC Q8 Part b(1) (WN Adj)'!I84</f>
        <v>0</v>
      </c>
      <c r="J84" s="20">
        <f>+'KIUC Q8 Part a (Billed Sales)'!J84+'KIUC Q8 Part b(1) (WN Adj)'!J84</f>
        <v>0</v>
      </c>
      <c r="K84" s="20">
        <f>+'KIUC Q8 Part a (Billed Sales)'!K84+'KIUC Q8 Part b(1) (WN Adj)'!K84</f>
        <v>0</v>
      </c>
      <c r="L84" s="20">
        <f>+'KIUC Q8 Part a (Billed Sales)'!L84+'KIUC Q8 Part b(1) (WN Adj)'!L84</f>
        <v>0</v>
      </c>
      <c r="M84" s="20">
        <f>+'KIUC Q8 Part a (Billed Sales)'!M84+'KIUC Q8 Part b(1) (WN Adj)'!M84</f>
        <v>18400</v>
      </c>
      <c r="N84" s="21">
        <f>+'KIUC Q8 Part a (Billed Sales)'!N84+'KIUC Q8 Part b(1) (WN Adj)'!N84</f>
        <v>2000</v>
      </c>
    </row>
    <row r="85" spans="2:14" ht="17.100000000000001" customHeight="1" x14ac:dyDescent="0.2">
      <c r="B85" s="17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/>
    </row>
    <row r="86" spans="2:14" ht="17.100000000000001" customHeight="1" x14ac:dyDescent="0.2">
      <c r="B86" s="28" t="s">
        <v>59</v>
      </c>
      <c r="C86" s="22">
        <f t="shared" ref="C86:N86" si="2">SUM(C67:C85)</f>
        <v>1021402450</v>
      </c>
      <c r="D86" s="22">
        <f t="shared" si="2"/>
        <v>909232678</v>
      </c>
      <c r="E86" s="22">
        <f t="shared" si="2"/>
        <v>865159267</v>
      </c>
      <c r="F86" s="22">
        <f t="shared" si="2"/>
        <v>822230579</v>
      </c>
      <c r="G86" s="22">
        <f t="shared" si="2"/>
        <v>858119638</v>
      </c>
      <c r="H86" s="22">
        <f t="shared" si="2"/>
        <v>1148696690</v>
      </c>
      <c r="I86" s="22">
        <f t="shared" si="2"/>
        <v>1127136677</v>
      </c>
      <c r="J86" s="22">
        <f t="shared" si="2"/>
        <v>1234508260</v>
      </c>
      <c r="K86" s="22">
        <f t="shared" si="2"/>
        <v>1041668784</v>
      </c>
      <c r="L86" s="22">
        <f t="shared" si="2"/>
        <v>941545581</v>
      </c>
      <c r="M86" s="22">
        <f t="shared" si="2"/>
        <v>824050133</v>
      </c>
      <c r="N86" s="23">
        <f t="shared" si="2"/>
        <v>863493972</v>
      </c>
    </row>
    <row r="87" spans="2:14" ht="17.100000000000001" customHeight="1" thickBot="1" x14ac:dyDescent="0.25">
      <c r="B87" s="18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</row>
    <row r="88" spans="2:14" ht="13.5" thickTop="1" x14ac:dyDescent="0.2"/>
    <row r="89" spans="2:14" x14ac:dyDescent="0.2">
      <c r="B89" s="29" t="s">
        <v>66</v>
      </c>
    </row>
    <row r="91" spans="2:14" x14ac:dyDescent="0.2">
      <c r="B91" s="29" t="s">
        <v>67</v>
      </c>
    </row>
    <row r="93" spans="2:14" x14ac:dyDescent="0.2">
      <c r="B93" s="29" t="s">
        <v>68</v>
      </c>
    </row>
  </sheetData>
  <mergeCells count="8">
    <mergeCell ref="B8:N8"/>
    <mergeCell ref="B9:N9"/>
    <mergeCell ref="B2:N2"/>
    <mergeCell ref="B3:N3"/>
    <mergeCell ref="B4:N4"/>
    <mergeCell ref="B5:N5"/>
    <mergeCell ref="B6:N6"/>
    <mergeCell ref="B7:N7"/>
  </mergeCells>
  <pageMargins left="1" right="1" top="1" bottom="1.75" header="0.5" footer="0.5"/>
  <pageSetup scale="53" fitToHeight="0" orientation="landscape" r:id="rId1"/>
  <headerFooter>
    <oddFooter xml:space="preserve">&amp;R&amp;"Times New Roman,Bold"&amp;12 Case No. 2018-00295
Attachment to Response to KIUC-1 Question No. 8b(2)
Page &amp;P of &amp;N
Garrett
</oddFooter>
  </headerFooter>
  <rowBreaks count="2" manualBreakCount="2">
    <brk id="36" min="1" max="13" man="1"/>
    <brk id="62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B96"/>
  <sheetViews>
    <sheetView showGridLines="0" zoomScale="90" zoomScaleNormal="90" workbookViewId="0"/>
  </sheetViews>
  <sheetFormatPr defaultRowHeight="12.75" x14ac:dyDescent="0.2"/>
  <cols>
    <col min="1" max="1" width="4.5703125" style="4" customWidth="1"/>
    <col min="2" max="2" width="43" style="4" bestFit="1" customWidth="1"/>
    <col min="3" max="14" width="14.7109375" style="2" customWidth="1"/>
    <col min="15" max="16384" width="9.140625" style="4"/>
  </cols>
  <sheetData>
    <row r="1" spans="2:14 16382:16382" ht="17.100000000000001" customHeight="1" thickBot="1" x14ac:dyDescent="0.25">
      <c r="B1" s="1"/>
      <c r="N1" s="3"/>
    </row>
    <row r="2" spans="2:14 16382:16382" ht="17.100000000000001" customHeight="1" thickTop="1" x14ac:dyDescent="0.2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XFB2" s="5"/>
    </row>
    <row r="3" spans="2:14 16382:16382" ht="17.100000000000001" customHeight="1" x14ac:dyDescent="0.2">
      <c r="B3" s="36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2:14 16382:16382" ht="17.100000000000001" customHeight="1" x14ac:dyDescent="0.2"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2:14 16382:16382" ht="17.100000000000001" customHeight="1" x14ac:dyDescent="0.2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2:14 16382:16382" ht="17.100000000000001" customHeight="1" x14ac:dyDescent="0.2">
      <c r="B6" s="37" t="s">
        <v>57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</row>
    <row r="7" spans="2:14 16382:16382" ht="17.100000000000001" customHeight="1" x14ac:dyDescent="0.2">
      <c r="B7" s="37" t="s">
        <v>51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</row>
    <row r="8" spans="2:14 16382:16382" ht="17.100000000000001" customHeight="1" x14ac:dyDescent="0.2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2:14 16382:16382" ht="17.100000000000001" customHeight="1" thickBot="1" x14ac:dyDescent="0.2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2:14 16382:16382" s="8" customFormat="1" ht="17.100000000000001" customHeight="1" thickTop="1" thickBot="1" x14ac:dyDescent="0.2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 16382:16382" ht="17.100000000000001" customHeight="1" thickTop="1" x14ac:dyDescent="0.2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2:14 16382:16382" s="27" customFormat="1" ht="17.100000000000001" customHeight="1" x14ac:dyDescent="0.2">
      <c r="B12" s="12"/>
      <c r="C12" s="26" t="s">
        <v>2</v>
      </c>
      <c r="D12" s="26" t="s">
        <v>3</v>
      </c>
      <c r="E12" s="26" t="s">
        <v>4</v>
      </c>
      <c r="F12" s="26" t="s">
        <v>5</v>
      </c>
      <c r="G12" s="26" t="s">
        <v>6</v>
      </c>
      <c r="H12" s="26" t="s">
        <v>7</v>
      </c>
      <c r="I12" s="26" t="s">
        <v>8</v>
      </c>
      <c r="J12" s="26" t="s">
        <v>9</v>
      </c>
      <c r="K12" s="26" t="s">
        <v>10</v>
      </c>
      <c r="L12" s="26" t="s">
        <v>11</v>
      </c>
      <c r="M12" s="26" t="s">
        <v>12</v>
      </c>
      <c r="N12" s="19" t="s">
        <v>13</v>
      </c>
    </row>
    <row r="13" spans="2:14 16382:16382" ht="17.100000000000001" customHeight="1" thickBot="1" x14ac:dyDescent="0.25">
      <c r="B13" s="13"/>
      <c r="C13" s="14"/>
      <c r="D13" s="15"/>
      <c r="E13" s="14"/>
      <c r="F13" s="15"/>
      <c r="G13" s="14"/>
      <c r="H13" s="14"/>
      <c r="I13" s="14"/>
      <c r="J13" s="14"/>
      <c r="K13" s="14"/>
      <c r="L13" s="14"/>
      <c r="M13" s="14"/>
      <c r="N13" s="16"/>
    </row>
    <row r="14" spans="2:14 16382:16382" ht="17.100000000000001" customHeight="1" thickTop="1" x14ac:dyDescent="0.2">
      <c r="B14" s="17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2:14 16382:16382" ht="17.100000000000001" customHeight="1" x14ac:dyDescent="0.2">
      <c r="B15" s="17" t="s">
        <v>14</v>
      </c>
      <c r="C15" s="20">
        <v>356532</v>
      </c>
      <c r="D15" s="20">
        <v>356733</v>
      </c>
      <c r="E15" s="20">
        <v>356415</v>
      </c>
      <c r="F15" s="20">
        <v>356170</v>
      </c>
      <c r="G15" s="20">
        <v>356255</v>
      </c>
      <c r="H15" s="20">
        <v>356356</v>
      </c>
      <c r="I15" s="20">
        <v>357179</v>
      </c>
      <c r="J15" s="20">
        <v>357197</v>
      </c>
      <c r="K15" s="20">
        <v>357531</v>
      </c>
      <c r="L15" s="20">
        <v>357997</v>
      </c>
      <c r="M15" s="20">
        <v>358287</v>
      </c>
      <c r="N15" s="21">
        <v>358816</v>
      </c>
    </row>
    <row r="16" spans="2:14 16382:16382" ht="17.100000000000001" customHeight="1" x14ac:dyDescent="0.2">
      <c r="B16" s="17" t="s">
        <v>60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24</v>
      </c>
      <c r="J16" s="20">
        <v>26</v>
      </c>
      <c r="K16" s="20">
        <v>26</v>
      </c>
      <c r="L16" s="20">
        <v>26</v>
      </c>
      <c r="M16" s="20">
        <v>27</v>
      </c>
      <c r="N16" s="21">
        <v>28</v>
      </c>
    </row>
    <row r="17" spans="2:14" ht="17.100000000000001" customHeight="1" x14ac:dyDescent="0.2">
      <c r="B17" s="17" t="s">
        <v>15</v>
      </c>
      <c r="C17" s="20">
        <v>5</v>
      </c>
      <c r="D17" s="20">
        <v>5</v>
      </c>
      <c r="E17" s="20">
        <v>5</v>
      </c>
      <c r="F17" s="20">
        <v>5</v>
      </c>
      <c r="G17" s="20">
        <v>5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0">
        <v>5</v>
      </c>
      <c r="N17" s="21">
        <v>5</v>
      </c>
    </row>
    <row r="18" spans="2:14" ht="17.100000000000001" customHeight="1" x14ac:dyDescent="0.2">
      <c r="B18" s="17" t="s">
        <v>16</v>
      </c>
      <c r="C18" s="20">
        <v>43604</v>
      </c>
      <c r="D18" s="20">
        <v>43672</v>
      </c>
      <c r="E18" s="20">
        <v>43672</v>
      </c>
      <c r="F18" s="20">
        <v>43644</v>
      </c>
      <c r="G18" s="20">
        <v>43680</v>
      </c>
      <c r="H18" s="20">
        <v>43757</v>
      </c>
      <c r="I18" s="20">
        <v>43766</v>
      </c>
      <c r="J18" s="20">
        <v>43785</v>
      </c>
      <c r="K18" s="20">
        <v>43719</v>
      </c>
      <c r="L18" s="20">
        <v>43766</v>
      </c>
      <c r="M18" s="20">
        <v>43813</v>
      </c>
      <c r="N18" s="21">
        <v>43806</v>
      </c>
    </row>
    <row r="19" spans="2:14" ht="17.100000000000001" customHeight="1" x14ac:dyDescent="0.2">
      <c r="B19" s="17" t="s">
        <v>17</v>
      </c>
      <c r="C19" s="20">
        <v>2894</v>
      </c>
      <c r="D19" s="20">
        <v>2899</v>
      </c>
      <c r="E19" s="20">
        <v>2892</v>
      </c>
      <c r="F19" s="20">
        <v>2898</v>
      </c>
      <c r="G19" s="20">
        <v>2902</v>
      </c>
      <c r="H19" s="20">
        <v>2897</v>
      </c>
      <c r="I19" s="20">
        <v>2886</v>
      </c>
      <c r="J19" s="20">
        <v>2880</v>
      </c>
      <c r="K19" s="20">
        <v>2874</v>
      </c>
      <c r="L19" s="20">
        <v>2878</v>
      </c>
      <c r="M19" s="20">
        <v>2888</v>
      </c>
      <c r="N19" s="21">
        <v>2893</v>
      </c>
    </row>
    <row r="20" spans="2:14" ht="17.100000000000001" customHeight="1" x14ac:dyDescent="0.2">
      <c r="B20" s="17" t="s">
        <v>18</v>
      </c>
      <c r="C20" s="20">
        <v>306</v>
      </c>
      <c r="D20" s="20">
        <v>312</v>
      </c>
      <c r="E20" s="20">
        <v>319</v>
      </c>
      <c r="F20" s="20">
        <v>322</v>
      </c>
      <c r="G20" s="20">
        <v>328</v>
      </c>
      <c r="H20" s="20">
        <v>330</v>
      </c>
      <c r="I20" s="20">
        <v>332</v>
      </c>
      <c r="J20" s="20">
        <v>336</v>
      </c>
      <c r="K20" s="20">
        <v>345</v>
      </c>
      <c r="L20" s="20">
        <v>345</v>
      </c>
      <c r="M20" s="20">
        <v>348</v>
      </c>
      <c r="N20" s="21">
        <v>351</v>
      </c>
    </row>
    <row r="21" spans="2:14" ht="17.100000000000001" customHeight="1" x14ac:dyDescent="0.2">
      <c r="B21" s="17" t="s">
        <v>19</v>
      </c>
      <c r="C21" s="20">
        <v>106</v>
      </c>
      <c r="D21" s="20">
        <v>107</v>
      </c>
      <c r="E21" s="20">
        <v>106</v>
      </c>
      <c r="F21" s="20">
        <v>106</v>
      </c>
      <c r="G21" s="20">
        <v>106</v>
      </c>
      <c r="H21" s="20">
        <v>106</v>
      </c>
      <c r="I21" s="20">
        <v>106</v>
      </c>
      <c r="J21" s="20">
        <v>106</v>
      </c>
      <c r="K21" s="20">
        <v>106</v>
      </c>
      <c r="L21" s="20">
        <v>106</v>
      </c>
      <c r="M21" s="20">
        <v>107</v>
      </c>
      <c r="N21" s="21">
        <v>108</v>
      </c>
    </row>
    <row r="22" spans="2:14" ht="17.100000000000001" customHeight="1" x14ac:dyDescent="0.2">
      <c r="B22" s="17" t="s">
        <v>20</v>
      </c>
      <c r="C22" s="20">
        <v>12</v>
      </c>
      <c r="D22" s="20">
        <v>12</v>
      </c>
      <c r="E22" s="20">
        <v>13</v>
      </c>
      <c r="F22" s="20">
        <v>13</v>
      </c>
      <c r="G22" s="20">
        <v>13</v>
      </c>
      <c r="H22" s="20">
        <v>13</v>
      </c>
      <c r="I22" s="20">
        <v>13</v>
      </c>
      <c r="J22" s="20">
        <v>13</v>
      </c>
      <c r="K22" s="20">
        <v>13</v>
      </c>
      <c r="L22" s="20">
        <v>13</v>
      </c>
      <c r="M22" s="20">
        <v>13</v>
      </c>
      <c r="N22" s="21">
        <v>13</v>
      </c>
    </row>
    <row r="23" spans="2:14" ht="17.100000000000001" customHeight="1" x14ac:dyDescent="0.2">
      <c r="B23" s="17" t="s">
        <v>21</v>
      </c>
      <c r="C23" s="20">
        <v>12460</v>
      </c>
      <c r="D23" s="20">
        <v>12495</v>
      </c>
      <c r="E23" s="20">
        <v>12496</v>
      </c>
      <c r="F23" s="20">
        <v>12512</v>
      </c>
      <c r="G23" s="20">
        <v>12549</v>
      </c>
      <c r="H23" s="20">
        <v>12574</v>
      </c>
      <c r="I23" s="20">
        <v>12595</v>
      </c>
      <c r="J23" s="20">
        <v>12623</v>
      </c>
      <c r="K23" s="20">
        <v>12646</v>
      </c>
      <c r="L23" s="20">
        <v>12693</v>
      </c>
      <c r="M23" s="20">
        <v>12717</v>
      </c>
      <c r="N23" s="21">
        <v>12773</v>
      </c>
    </row>
    <row r="24" spans="2:14" ht="17.100000000000001" customHeight="1" x14ac:dyDescent="0.2">
      <c r="B24" s="17" t="s">
        <v>22</v>
      </c>
      <c r="C24" s="20">
        <v>6438</v>
      </c>
      <c r="D24" s="20">
        <v>6407</v>
      </c>
      <c r="E24" s="20">
        <v>6392</v>
      </c>
      <c r="F24" s="20">
        <v>6377</v>
      </c>
      <c r="G24" s="20">
        <v>6356</v>
      </c>
      <c r="H24" s="20">
        <v>6343</v>
      </c>
      <c r="I24" s="20">
        <v>6326</v>
      </c>
      <c r="J24" s="20">
        <v>6300</v>
      </c>
      <c r="K24" s="20">
        <v>6275</v>
      </c>
      <c r="L24" s="20">
        <v>6254</v>
      </c>
      <c r="M24" s="20">
        <v>6242</v>
      </c>
      <c r="N24" s="21">
        <v>6229</v>
      </c>
    </row>
    <row r="25" spans="2:14" ht="17.100000000000001" customHeight="1" x14ac:dyDescent="0.2">
      <c r="B25" s="17" t="s">
        <v>23</v>
      </c>
      <c r="C25" s="20">
        <v>186</v>
      </c>
      <c r="D25" s="20">
        <v>186</v>
      </c>
      <c r="E25" s="20">
        <v>187</v>
      </c>
      <c r="F25" s="20">
        <v>186</v>
      </c>
      <c r="G25" s="20">
        <v>186</v>
      </c>
      <c r="H25" s="20">
        <v>186</v>
      </c>
      <c r="I25" s="20">
        <v>186</v>
      </c>
      <c r="J25" s="20">
        <v>186</v>
      </c>
      <c r="K25" s="20">
        <v>186</v>
      </c>
      <c r="L25" s="20">
        <v>186</v>
      </c>
      <c r="M25" s="20">
        <v>185</v>
      </c>
      <c r="N25" s="21">
        <v>187</v>
      </c>
    </row>
    <row r="26" spans="2:14" ht="17.100000000000001" customHeight="1" x14ac:dyDescent="0.2">
      <c r="B26" s="17" t="s">
        <v>24</v>
      </c>
      <c r="C26" s="20">
        <v>909</v>
      </c>
      <c r="D26" s="20">
        <v>910</v>
      </c>
      <c r="E26" s="20">
        <v>909</v>
      </c>
      <c r="F26" s="20">
        <v>910</v>
      </c>
      <c r="G26" s="20">
        <v>912</v>
      </c>
      <c r="H26" s="20">
        <v>912</v>
      </c>
      <c r="I26" s="20">
        <v>912</v>
      </c>
      <c r="J26" s="20">
        <v>911</v>
      </c>
      <c r="K26" s="20">
        <v>913</v>
      </c>
      <c r="L26" s="20">
        <v>913</v>
      </c>
      <c r="M26" s="20">
        <v>913</v>
      </c>
      <c r="N26" s="21">
        <v>913</v>
      </c>
    </row>
    <row r="27" spans="2:14" ht="17.100000000000001" customHeight="1" x14ac:dyDescent="0.2">
      <c r="B27" s="17" t="s">
        <v>62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0</v>
      </c>
    </row>
    <row r="28" spans="2:14" ht="17.100000000000001" customHeight="1" x14ac:dyDescent="0.2">
      <c r="B28" s="17" t="s">
        <v>61</v>
      </c>
      <c r="C28" s="20">
        <v>23</v>
      </c>
      <c r="D28" s="20">
        <v>23</v>
      </c>
      <c r="E28" s="20">
        <v>22</v>
      </c>
      <c r="F28" s="20">
        <v>21</v>
      </c>
      <c r="G28" s="20">
        <v>21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0</v>
      </c>
    </row>
    <row r="29" spans="2:14" ht="17.100000000000001" customHeight="1" x14ac:dyDescent="0.2">
      <c r="B29" s="17" t="s">
        <v>25</v>
      </c>
      <c r="C29" s="20">
        <v>3</v>
      </c>
      <c r="D29" s="20">
        <v>3</v>
      </c>
      <c r="E29" s="20">
        <v>3</v>
      </c>
      <c r="F29" s="20">
        <v>3</v>
      </c>
      <c r="G29" s="20">
        <v>3</v>
      </c>
      <c r="H29" s="20">
        <v>3</v>
      </c>
      <c r="I29" s="20">
        <v>3</v>
      </c>
      <c r="J29" s="20">
        <v>3</v>
      </c>
      <c r="K29" s="20">
        <v>3</v>
      </c>
      <c r="L29" s="20">
        <v>3</v>
      </c>
      <c r="M29" s="20">
        <v>3</v>
      </c>
      <c r="N29" s="21">
        <v>3</v>
      </c>
    </row>
    <row r="30" spans="2:14" ht="17.100000000000001" customHeight="1" x14ac:dyDescent="0.2">
      <c r="B30" s="17" t="s">
        <v>63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2:14" ht="17.100000000000001" customHeight="1" x14ac:dyDescent="0.2">
      <c r="B31" s="17" t="s">
        <v>64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0</v>
      </c>
    </row>
    <row r="32" spans="2:14" ht="17.100000000000001" customHeight="1" x14ac:dyDescent="0.2">
      <c r="B32" s="17" t="s">
        <v>65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0</v>
      </c>
    </row>
    <row r="33" spans="2:14" ht="17.100000000000001" customHeight="1" x14ac:dyDescent="0.2">
      <c r="B33" s="17" t="s">
        <v>54</v>
      </c>
      <c r="C33" s="20">
        <f t="shared" ref="C33:N33" si="0">C35-SUM(C15:C32)</f>
        <v>-22860</v>
      </c>
      <c r="D33" s="20">
        <f t="shared" si="0"/>
        <v>-22866</v>
      </c>
      <c r="E33" s="20">
        <f t="shared" si="0"/>
        <v>-22843</v>
      </c>
      <c r="F33" s="20">
        <f t="shared" si="0"/>
        <v>-22848</v>
      </c>
      <c r="G33" s="20">
        <f t="shared" si="0"/>
        <v>-22844</v>
      </c>
      <c r="H33" s="20">
        <f t="shared" si="0"/>
        <v>-22827</v>
      </c>
      <c r="I33" s="20">
        <f t="shared" si="0"/>
        <v>-22860</v>
      </c>
      <c r="J33" s="20">
        <f t="shared" si="0"/>
        <v>-22871</v>
      </c>
      <c r="K33" s="20">
        <f t="shared" si="0"/>
        <v>-22858</v>
      </c>
      <c r="L33" s="20">
        <f t="shared" si="0"/>
        <v>-22861</v>
      </c>
      <c r="M33" s="20">
        <f t="shared" si="0"/>
        <v>-22871</v>
      </c>
      <c r="N33" s="21">
        <f t="shared" si="0"/>
        <v>-22984</v>
      </c>
    </row>
    <row r="34" spans="2:14" ht="17.100000000000001" customHeight="1" x14ac:dyDescent="0.2">
      <c r="B34" s="1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</row>
    <row r="35" spans="2:14" ht="17.100000000000001" customHeight="1" x14ac:dyDescent="0.2">
      <c r="B35" s="28" t="s">
        <v>56</v>
      </c>
      <c r="C35" s="22">
        <v>400618</v>
      </c>
      <c r="D35" s="22">
        <v>400898</v>
      </c>
      <c r="E35" s="22">
        <v>400588</v>
      </c>
      <c r="F35" s="22">
        <v>400319</v>
      </c>
      <c r="G35" s="22">
        <v>400472</v>
      </c>
      <c r="H35" s="22">
        <v>400655</v>
      </c>
      <c r="I35" s="22">
        <v>401473</v>
      </c>
      <c r="J35" s="22">
        <v>401500</v>
      </c>
      <c r="K35" s="22">
        <v>401784</v>
      </c>
      <c r="L35" s="22">
        <v>402324</v>
      </c>
      <c r="M35" s="22">
        <v>402677</v>
      </c>
      <c r="N35" s="23">
        <v>403141</v>
      </c>
    </row>
    <row r="36" spans="2:14" ht="17.100000000000001" customHeight="1" thickBot="1" x14ac:dyDescent="0.25">
      <c r="B36" s="18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</row>
    <row r="37" spans="2:14" ht="14.25" thickTop="1" thickBot="1" x14ac:dyDescent="0.25"/>
    <row r="38" spans="2:14" ht="17.100000000000001" customHeight="1" thickTop="1" x14ac:dyDescent="0.2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</row>
    <row r="39" spans="2:14" s="27" customFormat="1" ht="17.100000000000001" customHeight="1" x14ac:dyDescent="0.2">
      <c r="B39" s="12"/>
      <c r="C39" s="26" t="s">
        <v>27</v>
      </c>
      <c r="D39" s="26" t="s">
        <v>28</v>
      </c>
      <c r="E39" s="26" t="s">
        <v>29</v>
      </c>
      <c r="F39" s="26" t="s">
        <v>30</v>
      </c>
      <c r="G39" s="26" t="s">
        <v>31</v>
      </c>
      <c r="H39" s="26" t="s">
        <v>32</v>
      </c>
      <c r="I39" s="26" t="s">
        <v>33</v>
      </c>
      <c r="J39" s="26" t="s">
        <v>34</v>
      </c>
      <c r="K39" s="26" t="s">
        <v>35</v>
      </c>
      <c r="L39" s="26" t="s">
        <v>36</v>
      </c>
      <c r="M39" s="26" t="s">
        <v>37</v>
      </c>
      <c r="N39" s="19" t="s">
        <v>38</v>
      </c>
    </row>
    <row r="40" spans="2:14" ht="17.100000000000001" customHeight="1" thickBot="1" x14ac:dyDescent="0.25">
      <c r="B40" s="13"/>
      <c r="C40" s="14"/>
      <c r="D40" s="15"/>
      <c r="E40" s="14"/>
      <c r="F40" s="15"/>
      <c r="G40" s="14"/>
      <c r="H40" s="14"/>
      <c r="I40" s="14"/>
      <c r="J40" s="14"/>
      <c r="K40" s="14"/>
      <c r="L40" s="14"/>
      <c r="M40" s="14"/>
      <c r="N40" s="16"/>
    </row>
    <row r="41" spans="2:14" ht="17.100000000000001" customHeight="1" thickTop="1" x14ac:dyDescent="0.2">
      <c r="B41" s="17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</row>
    <row r="42" spans="2:14" ht="17.100000000000001" customHeight="1" x14ac:dyDescent="0.2">
      <c r="B42" s="17" t="s">
        <v>14</v>
      </c>
      <c r="C42" s="20">
        <v>359607</v>
      </c>
      <c r="D42" s="20">
        <v>359520</v>
      </c>
      <c r="E42" s="20">
        <v>359436</v>
      </c>
      <c r="F42" s="20">
        <v>359558</v>
      </c>
      <c r="G42" s="20">
        <v>359391</v>
      </c>
      <c r="H42" s="20">
        <v>359669</v>
      </c>
      <c r="I42" s="20">
        <v>359936</v>
      </c>
      <c r="J42" s="20">
        <v>360088</v>
      </c>
      <c r="K42" s="20">
        <v>360689</v>
      </c>
      <c r="L42" s="20">
        <v>360646</v>
      </c>
      <c r="M42" s="20">
        <v>360957</v>
      </c>
      <c r="N42" s="21">
        <v>361690</v>
      </c>
    </row>
    <row r="43" spans="2:14" ht="17.100000000000001" customHeight="1" x14ac:dyDescent="0.2">
      <c r="B43" s="17" t="s">
        <v>60</v>
      </c>
      <c r="C43" s="20">
        <v>30</v>
      </c>
      <c r="D43" s="20">
        <v>31</v>
      </c>
      <c r="E43" s="20">
        <v>31</v>
      </c>
      <c r="F43" s="20">
        <v>31</v>
      </c>
      <c r="G43" s="20">
        <v>31</v>
      </c>
      <c r="H43" s="20">
        <v>31</v>
      </c>
      <c r="I43" s="20">
        <v>32</v>
      </c>
      <c r="J43" s="20">
        <v>33</v>
      </c>
      <c r="K43" s="20">
        <v>33</v>
      </c>
      <c r="L43" s="20">
        <v>33</v>
      </c>
      <c r="M43" s="20">
        <v>33</v>
      </c>
      <c r="N43" s="21">
        <v>33</v>
      </c>
    </row>
    <row r="44" spans="2:14" ht="17.100000000000001" customHeight="1" x14ac:dyDescent="0.2">
      <c r="B44" s="17" t="s">
        <v>15</v>
      </c>
      <c r="C44" s="20">
        <v>5</v>
      </c>
      <c r="D44" s="20">
        <v>5</v>
      </c>
      <c r="E44" s="20">
        <v>5</v>
      </c>
      <c r="F44" s="20">
        <v>5</v>
      </c>
      <c r="G44" s="20">
        <v>5</v>
      </c>
      <c r="H44" s="20">
        <v>5</v>
      </c>
      <c r="I44" s="20">
        <v>5</v>
      </c>
      <c r="J44" s="20">
        <v>5</v>
      </c>
      <c r="K44" s="20">
        <v>5</v>
      </c>
      <c r="L44" s="20">
        <v>5</v>
      </c>
      <c r="M44" s="20">
        <v>5</v>
      </c>
      <c r="N44" s="21">
        <v>5</v>
      </c>
    </row>
    <row r="45" spans="2:14" ht="17.100000000000001" customHeight="1" x14ac:dyDescent="0.2">
      <c r="B45" s="17" t="s">
        <v>16</v>
      </c>
      <c r="C45" s="20">
        <v>43875</v>
      </c>
      <c r="D45" s="20">
        <v>43875</v>
      </c>
      <c r="E45" s="20">
        <v>43874</v>
      </c>
      <c r="F45" s="20">
        <v>43909</v>
      </c>
      <c r="G45" s="20">
        <v>43984</v>
      </c>
      <c r="H45" s="20">
        <v>43975</v>
      </c>
      <c r="I45" s="20">
        <v>43984</v>
      </c>
      <c r="J45" s="20">
        <v>43964</v>
      </c>
      <c r="K45" s="20">
        <v>44015</v>
      </c>
      <c r="L45" s="20">
        <v>44025</v>
      </c>
      <c r="M45" s="20">
        <v>44072</v>
      </c>
      <c r="N45" s="21">
        <v>44206</v>
      </c>
    </row>
    <row r="46" spans="2:14" ht="17.100000000000001" customHeight="1" x14ac:dyDescent="0.2">
      <c r="B46" s="17" t="s">
        <v>17</v>
      </c>
      <c r="C46" s="20">
        <v>2900</v>
      </c>
      <c r="D46" s="20">
        <v>2901</v>
      </c>
      <c r="E46" s="20">
        <v>2903</v>
      </c>
      <c r="F46" s="20">
        <v>2904</v>
      </c>
      <c r="G46" s="20">
        <v>2913</v>
      </c>
      <c r="H46" s="20">
        <v>2909</v>
      </c>
      <c r="I46" s="20">
        <v>2909</v>
      </c>
      <c r="J46" s="20">
        <v>2904</v>
      </c>
      <c r="K46" s="20">
        <v>2904</v>
      </c>
      <c r="L46" s="20">
        <v>2901</v>
      </c>
      <c r="M46" s="20">
        <v>2902</v>
      </c>
      <c r="N46" s="21">
        <v>2914</v>
      </c>
    </row>
    <row r="47" spans="2:14" ht="17.100000000000001" customHeight="1" x14ac:dyDescent="0.2">
      <c r="B47" s="17" t="s">
        <v>18</v>
      </c>
      <c r="C47" s="20">
        <v>354</v>
      </c>
      <c r="D47" s="20">
        <v>350</v>
      </c>
      <c r="E47" s="20">
        <v>350</v>
      </c>
      <c r="F47" s="20">
        <v>349</v>
      </c>
      <c r="G47" s="20">
        <v>355</v>
      </c>
      <c r="H47" s="20">
        <v>353</v>
      </c>
      <c r="I47" s="20">
        <v>358</v>
      </c>
      <c r="J47" s="20">
        <v>358</v>
      </c>
      <c r="K47" s="20">
        <v>360</v>
      </c>
      <c r="L47" s="20">
        <v>363</v>
      </c>
      <c r="M47" s="20">
        <v>362</v>
      </c>
      <c r="N47" s="21">
        <v>360</v>
      </c>
    </row>
    <row r="48" spans="2:14" ht="17.100000000000001" customHeight="1" x14ac:dyDescent="0.2">
      <c r="B48" s="17" t="s">
        <v>19</v>
      </c>
      <c r="C48" s="20">
        <v>107</v>
      </c>
      <c r="D48" s="20">
        <v>107</v>
      </c>
      <c r="E48" s="20">
        <v>107</v>
      </c>
      <c r="F48" s="20">
        <v>108</v>
      </c>
      <c r="G48" s="20">
        <v>111</v>
      </c>
      <c r="H48" s="20">
        <v>112</v>
      </c>
      <c r="I48" s="20">
        <v>113</v>
      </c>
      <c r="J48" s="20">
        <v>116</v>
      </c>
      <c r="K48" s="20">
        <v>117</v>
      </c>
      <c r="L48" s="20">
        <v>119</v>
      </c>
      <c r="M48" s="20">
        <v>119</v>
      </c>
      <c r="N48" s="21">
        <v>120</v>
      </c>
    </row>
    <row r="49" spans="2:14" ht="17.100000000000001" customHeight="1" x14ac:dyDescent="0.2">
      <c r="B49" s="17" t="s">
        <v>20</v>
      </c>
      <c r="C49" s="20">
        <v>13</v>
      </c>
      <c r="D49" s="20">
        <v>13</v>
      </c>
      <c r="E49" s="20">
        <v>13</v>
      </c>
      <c r="F49" s="20">
        <v>13</v>
      </c>
      <c r="G49" s="20">
        <v>13</v>
      </c>
      <c r="H49" s="20">
        <v>13</v>
      </c>
      <c r="I49" s="20">
        <v>13</v>
      </c>
      <c r="J49" s="20">
        <v>13</v>
      </c>
      <c r="K49" s="20">
        <v>13</v>
      </c>
      <c r="L49" s="20">
        <v>13</v>
      </c>
      <c r="M49" s="20">
        <v>13</v>
      </c>
      <c r="N49" s="21">
        <v>13</v>
      </c>
    </row>
    <row r="50" spans="2:14" ht="17.100000000000001" customHeight="1" x14ac:dyDescent="0.2">
      <c r="B50" s="17" t="s">
        <v>21</v>
      </c>
      <c r="C50" s="20">
        <v>12828</v>
      </c>
      <c r="D50" s="20">
        <v>12844</v>
      </c>
      <c r="E50" s="20">
        <v>12859</v>
      </c>
      <c r="F50" s="20">
        <v>12890</v>
      </c>
      <c r="G50" s="20">
        <v>12904</v>
      </c>
      <c r="H50" s="20">
        <v>12908</v>
      </c>
      <c r="I50" s="20">
        <v>12918</v>
      </c>
      <c r="J50" s="20">
        <v>12926</v>
      </c>
      <c r="K50" s="20">
        <v>12950</v>
      </c>
      <c r="L50" s="20">
        <v>12888</v>
      </c>
      <c r="M50" s="20">
        <v>12921</v>
      </c>
      <c r="N50" s="21">
        <v>12959</v>
      </c>
    </row>
    <row r="51" spans="2:14" ht="17.100000000000001" customHeight="1" x14ac:dyDescent="0.2">
      <c r="B51" s="17" t="s">
        <v>22</v>
      </c>
      <c r="C51" s="20">
        <v>6210</v>
      </c>
      <c r="D51" s="20">
        <v>6197</v>
      </c>
      <c r="E51" s="20">
        <v>6183</v>
      </c>
      <c r="F51" s="20">
        <v>6165</v>
      </c>
      <c r="G51" s="20">
        <v>6145</v>
      </c>
      <c r="H51" s="20">
        <v>6135</v>
      </c>
      <c r="I51" s="20">
        <v>6113</v>
      </c>
      <c r="J51" s="20">
        <v>6107</v>
      </c>
      <c r="K51" s="20">
        <v>6098</v>
      </c>
      <c r="L51" s="20">
        <v>6174</v>
      </c>
      <c r="M51" s="20">
        <v>6160</v>
      </c>
      <c r="N51" s="21">
        <v>6144</v>
      </c>
    </row>
    <row r="52" spans="2:14" ht="17.100000000000001" customHeight="1" x14ac:dyDescent="0.2">
      <c r="B52" s="17" t="s">
        <v>23</v>
      </c>
      <c r="C52" s="20">
        <v>188</v>
      </c>
      <c r="D52" s="20">
        <v>188</v>
      </c>
      <c r="E52" s="20">
        <v>186</v>
      </c>
      <c r="F52" s="20">
        <v>186</v>
      </c>
      <c r="G52" s="20">
        <v>186</v>
      </c>
      <c r="H52" s="20">
        <v>187</v>
      </c>
      <c r="I52" s="20">
        <v>187</v>
      </c>
      <c r="J52" s="20">
        <v>189</v>
      </c>
      <c r="K52" s="20">
        <v>187</v>
      </c>
      <c r="L52" s="20">
        <v>189</v>
      </c>
      <c r="M52" s="20">
        <v>189</v>
      </c>
      <c r="N52" s="21">
        <v>190</v>
      </c>
    </row>
    <row r="53" spans="2:14" ht="17.100000000000001" customHeight="1" x14ac:dyDescent="0.2">
      <c r="B53" s="17" t="s">
        <v>24</v>
      </c>
      <c r="C53" s="20">
        <v>911</v>
      </c>
      <c r="D53" s="20">
        <v>914</v>
      </c>
      <c r="E53" s="20">
        <v>915</v>
      </c>
      <c r="F53" s="20">
        <v>916</v>
      </c>
      <c r="G53" s="20">
        <v>917</v>
      </c>
      <c r="H53" s="20">
        <v>919</v>
      </c>
      <c r="I53" s="20">
        <v>918</v>
      </c>
      <c r="J53" s="20">
        <v>918</v>
      </c>
      <c r="K53" s="20">
        <v>918</v>
      </c>
      <c r="L53" s="20">
        <v>920</v>
      </c>
      <c r="M53" s="20">
        <v>920</v>
      </c>
      <c r="N53" s="21">
        <v>926</v>
      </c>
    </row>
    <row r="54" spans="2:14" ht="17.100000000000001" customHeight="1" x14ac:dyDescent="0.2">
      <c r="B54" s="17" t="s">
        <v>62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1</v>
      </c>
      <c r="N54" s="21">
        <v>1</v>
      </c>
    </row>
    <row r="55" spans="2:14" ht="17.100000000000001" customHeight="1" x14ac:dyDescent="0.2">
      <c r="B55" s="17" t="s">
        <v>61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0</v>
      </c>
    </row>
    <row r="56" spans="2:14" ht="17.100000000000001" customHeight="1" x14ac:dyDescent="0.2">
      <c r="B56" s="17" t="s">
        <v>25</v>
      </c>
      <c r="C56" s="20">
        <v>3</v>
      </c>
      <c r="D56" s="20">
        <v>3</v>
      </c>
      <c r="E56" s="20">
        <v>3</v>
      </c>
      <c r="F56" s="20">
        <v>3</v>
      </c>
      <c r="G56" s="20">
        <v>3</v>
      </c>
      <c r="H56" s="20">
        <v>3</v>
      </c>
      <c r="I56" s="20">
        <v>3</v>
      </c>
      <c r="J56" s="20">
        <v>3</v>
      </c>
      <c r="K56" s="20">
        <v>3</v>
      </c>
      <c r="L56" s="20">
        <v>3</v>
      </c>
      <c r="M56" s="20">
        <v>3</v>
      </c>
      <c r="N56" s="21">
        <v>3</v>
      </c>
    </row>
    <row r="57" spans="2:14" ht="17.100000000000001" customHeight="1" x14ac:dyDescent="0.2">
      <c r="B57" s="17" t="s">
        <v>63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0</v>
      </c>
    </row>
    <row r="58" spans="2:14" ht="17.100000000000001" customHeight="1" x14ac:dyDescent="0.2">
      <c r="B58" s="17" t="s">
        <v>64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0</v>
      </c>
    </row>
    <row r="59" spans="2:14" ht="17.100000000000001" customHeight="1" x14ac:dyDescent="0.2">
      <c r="B59" s="17" t="s">
        <v>65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0</v>
      </c>
    </row>
    <row r="60" spans="2:14" ht="17.100000000000001" customHeight="1" x14ac:dyDescent="0.2">
      <c r="B60" s="17" t="s">
        <v>54</v>
      </c>
      <c r="C60" s="20">
        <f t="shared" ref="C60:N60" si="1">C62-SUM(C42:C59)</f>
        <v>-23137</v>
      </c>
      <c r="D60" s="20">
        <f t="shared" si="1"/>
        <v>-22870</v>
      </c>
      <c r="E60" s="20">
        <f t="shared" si="1"/>
        <v>-22907</v>
      </c>
      <c r="F60" s="20">
        <f t="shared" si="1"/>
        <v>-22916</v>
      </c>
      <c r="G60" s="20">
        <f t="shared" si="1"/>
        <v>-22920</v>
      </c>
      <c r="H60" s="20">
        <f t="shared" si="1"/>
        <v>-22918</v>
      </c>
      <c r="I60" s="20">
        <f t="shared" si="1"/>
        <v>-22899</v>
      </c>
      <c r="J60" s="20">
        <f t="shared" si="1"/>
        <v>-22886</v>
      </c>
      <c r="K60" s="20">
        <f t="shared" si="1"/>
        <v>-22888</v>
      </c>
      <c r="L60" s="20">
        <f t="shared" si="1"/>
        <v>-22891</v>
      </c>
      <c r="M60" s="20">
        <f t="shared" si="1"/>
        <v>-22892</v>
      </c>
      <c r="N60" s="21">
        <f t="shared" si="1"/>
        <v>-22917</v>
      </c>
    </row>
    <row r="61" spans="2:14" ht="17.100000000000001" customHeight="1" x14ac:dyDescent="0.2">
      <c r="B61" s="17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</row>
    <row r="62" spans="2:14" ht="17.100000000000001" customHeight="1" x14ac:dyDescent="0.2">
      <c r="B62" s="28" t="s">
        <v>56</v>
      </c>
      <c r="C62" s="22">
        <v>403894</v>
      </c>
      <c r="D62" s="22">
        <v>404078</v>
      </c>
      <c r="E62" s="22">
        <v>403958</v>
      </c>
      <c r="F62" s="22">
        <v>404121</v>
      </c>
      <c r="G62" s="22">
        <v>404038</v>
      </c>
      <c r="H62" s="22">
        <v>404301</v>
      </c>
      <c r="I62" s="22">
        <v>404590</v>
      </c>
      <c r="J62" s="22">
        <v>404738</v>
      </c>
      <c r="K62" s="22">
        <v>405404</v>
      </c>
      <c r="L62" s="22">
        <v>405388</v>
      </c>
      <c r="M62" s="22">
        <v>405765</v>
      </c>
      <c r="N62" s="23">
        <v>406647</v>
      </c>
    </row>
    <row r="63" spans="2:14" ht="17.100000000000001" customHeight="1" thickBot="1" x14ac:dyDescent="0.25">
      <c r="B63" s="18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</row>
    <row r="64" spans="2:14" ht="14.25" thickTop="1" thickBot="1" x14ac:dyDescent="0.25"/>
    <row r="65" spans="2:14" ht="17.100000000000001" customHeight="1" thickTop="1" x14ac:dyDescent="0.2"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</row>
    <row r="66" spans="2:14" s="27" customFormat="1" ht="17.100000000000001" customHeight="1" x14ac:dyDescent="0.2">
      <c r="B66" s="12"/>
      <c r="C66" s="26" t="s">
        <v>39</v>
      </c>
      <c r="D66" s="26" t="s">
        <v>40</v>
      </c>
      <c r="E66" s="26" t="s">
        <v>41</v>
      </c>
      <c r="F66" s="26" t="s">
        <v>42</v>
      </c>
      <c r="G66" s="26" t="s">
        <v>43</v>
      </c>
      <c r="H66" s="26" t="s">
        <v>44</v>
      </c>
      <c r="I66" s="26" t="s">
        <v>45</v>
      </c>
      <c r="J66" s="26" t="s">
        <v>46</v>
      </c>
      <c r="K66" s="26" t="s">
        <v>47</v>
      </c>
      <c r="L66" s="26" t="s">
        <v>48</v>
      </c>
      <c r="M66" s="26" t="s">
        <v>49</v>
      </c>
      <c r="N66" s="19" t="s">
        <v>50</v>
      </c>
    </row>
    <row r="67" spans="2:14" ht="17.100000000000001" customHeight="1" thickBot="1" x14ac:dyDescent="0.25">
      <c r="B67" s="13"/>
      <c r="C67" s="14"/>
      <c r="D67" s="15"/>
      <c r="E67" s="14"/>
      <c r="F67" s="15"/>
      <c r="G67" s="14"/>
      <c r="H67" s="14"/>
      <c r="I67" s="14"/>
      <c r="J67" s="14"/>
      <c r="K67" s="14"/>
      <c r="L67" s="14"/>
      <c r="M67" s="14"/>
      <c r="N67" s="16"/>
    </row>
    <row r="68" spans="2:14" ht="17.100000000000001" customHeight="1" thickTop="1" x14ac:dyDescent="0.2">
      <c r="B68" s="17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/>
    </row>
    <row r="69" spans="2:14" ht="17.100000000000001" customHeight="1" x14ac:dyDescent="0.2">
      <c r="B69" s="17" t="s">
        <v>14</v>
      </c>
      <c r="C69" s="20">
        <v>362117</v>
      </c>
      <c r="D69" s="20">
        <v>362245</v>
      </c>
      <c r="E69" s="20">
        <v>362701</v>
      </c>
      <c r="F69" s="20">
        <v>362684</v>
      </c>
      <c r="G69" s="20">
        <v>362542</v>
      </c>
      <c r="H69" s="20">
        <v>363135</v>
      </c>
      <c r="I69" s="20">
        <v>363094</v>
      </c>
      <c r="J69" s="20">
        <v>363550</v>
      </c>
      <c r="K69" s="20">
        <v>364113</v>
      </c>
      <c r="L69" s="20">
        <v>363923</v>
      </c>
      <c r="M69" s="20">
        <v>364720</v>
      </c>
      <c r="N69" s="21">
        <v>365151</v>
      </c>
    </row>
    <row r="70" spans="2:14" ht="17.100000000000001" customHeight="1" x14ac:dyDescent="0.2">
      <c r="B70" s="17" t="s">
        <v>60</v>
      </c>
      <c r="C70" s="20">
        <v>33</v>
      </c>
      <c r="D70" s="20">
        <v>34</v>
      </c>
      <c r="E70" s="20">
        <v>34</v>
      </c>
      <c r="F70" s="20">
        <v>37</v>
      </c>
      <c r="G70" s="20">
        <v>37</v>
      </c>
      <c r="H70" s="20">
        <v>35</v>
      </c>
      <c r="I70" s="20">
        <v>34</v>
      </c>
      <c r="J70" s="20">
        <v>35</v>
      </c>
      <c r="K70" s="20">
        <v>36</v>
      </c>
      <c r="L70" s="20">
        <v>41</v>
      </c>
      <c r="M70" s="20">
        <v>47</v>
      </c>
      <c r="N70" s="21">
        <v>48</v>
      </c>
    </row>
    <row r="71" spans="2:14" ht="17.100000000000001" customHeight="1" x14ac:dyDescent="0.2">
      <c r="B71" s="17" t="s">
        <v>15</v>
      </c>
      <c r="C71" s="20">
        <v>5</v>
      </c>
      <c r="D71" s="20">
        <v>5</v>
      </c>
      <c r="E71" s="20">
        <v>5</v>
      </c>
      <c r="F71" s="20">
        <v>5</v>
      </c>
      <c r="G71" s="20">
        <v>5</v>
      </c>
      <c r="H71" s="20">
        <v>5</v>
      </c>
      <c r="I71" s="20">
        <v>5</v>
      </c>
      <c r="J71" s="20">
        <v>5</v>
      </c>
      <c r="K71" s="20">
        <v>5</v>
      </c>
      <c r="L71" s="20">
        <v>5</v>
      </c>
      <c r="M71" s="20">
        <v>5</v>
      </c>
      <c r="N71" s="21">
        <v>5</v>
      </c>
    </row>
    <row r="72" spans="2:14" ht="17.100000000000001" customHeight="1" x14ac:dyDescent="0.2">
      <c r="B72" s="17" t="s">
        <v>16</v>
      </c>
      <c r="C72" s="20">
        <v>44286</v>
      </c>
      <c r="D72" s="20">
        <v>44353</v>
      </c>
      <c r="E72" s="20">
        <v>44449</v>
      </c>
      <c r="F72" s="20">
        <v>44494</v>
      </c>
      <c r="G72" s="20">
        <v>44578</v>
      </c>
      <c r="H72" s="20">
        <v>44595</v>
      </c>
      <c r="I72" s="20">
        <v>44566</v>
      </c>
      <c r="J72" s="20">
        <v>44625</v>
      </c>
      <c r="K72" s="20">
        <v>44692</v>
      </c>
      <c r="L72" s="20">
        <v>44675</v>
      </c>
      <c r="M72" s="20">
        <v>44728</v>
      </c>
      <c r="N72" s="21">
        <v>44798</v>
      </c>
    </row>
    <row r="73" spans="2:14" ht="17.100000000000001" customHeight="1" x14ac:dyDescent="0.2">
      <c r="B73" s="17" t="s">
        <v>17</v>
      </c>
      <c r="C73" s="20">
        <v>2910</v>
      </c>
      <c r="D73" s="20">
        <v>2906</v>
      </c>
      <c r="E73" s="20">
        <v>2901</v>
      </c>
      <c r="F73" s="20">
        <v>2906</v>
      </c>
      <c r="G73" s="20">
        <v>2915</v>
      </c>
      <c r="H73" s="20">
        <v>2918</v>
      </c>
      <c r="I73" s="20">
        <v>2918</v>
      </c>
      <c r="J73" s="20">
        <v>2851</v>
      </c>
      <c r="K73" s="20">
        <v>2848</v>
      </c>
      <c r="L73" s="20">
        <v>2844</v>
      </c>
      <c r="M73" s="20">
        <v>2835</v>
      </c>
      <c r="N73" s="21">
        <v>2832</v>
      </c>
    </row>
    <row r="74" spans="2:14" ht="17.100000000000001" customHeight="1" x14ac:dyDescent="0.2">
      <c r="B74" s="17" t="s">
        <v>18</v>
      </c>
      <c r="C74" s="20">
        <v>359</v>
      </c>
      <c r="D74" s="20">
        <v>365</v>
      </c>
      <c r="E74" s="20">
        <v>364</v>
      </c>
      <c r="F74" s="20">
        <v>366</v>
      </c>
      <c r="G74" s="20">
        <v>363</v>
      </c>
      <c r="H74" s="20">
        <v>367</v>
      </c>
      <c r="I74" s="20">
        <v>370</v>
      </c>
      <c r="J74" s="20">
        <v>370</v>
      </c>
      <c r="K74" s="20">
        <v>372</v>
      </c>
      <c r="L74" s="20">
        <v>374</v>
      </c>
      <c r="M74" s="20">
        <v>384</v>
      </c>
      <c r="N74" s="21">
        <v>389</v>
      </c>
    </row>
    <row r="75" spans="2:14" ht="17.100000000000001" customHeight="1" x14ac:dyDescent="0.2">
      <c r="B75" s="17" t="s">
        <v>19</v>
      </c>
      <c r="C75" s="20">
        <v>124</v>
      </c>
      <c r="D75" s="20">
        <v>125</v>
      </c>
      <c r="E75" s="20">
        <v>125</v>
      </c>
      <c r="F75" s="20">
        <v>125</v>
      </c>
      <c r="G75" s="20">
        <v>125</v>
      </c>
      <c r="H75" s="20">
        <v>126</v>
      </c>
      <c r="I75" s="20">
        <v>127</v>
      </c>
      <c r="J75" s="20">
        <v>126</v>
      </c>
      <c r="K75" s="20">
        <v>128</v>
      </c>
      <c r="L75" s="20">
        <v>128</v>
      </c>
      <c r="M75" s="20">
        <v>129</v>
      </c>
      <c r="N75" s="21">
        <v>130</v>
      </c>
    </row>
    <row r="76" spans="2:14" ht="17.100000000000001" customHeight="1" x14ac:dyDescent="0.2">
      <c r="B76" s="17" t="s">
        <v>20</v>
      </c>
      <c r="C76" s="20">
        <v>13</v>
      </c>
      <c r="D76" s="20">
        <v>13</v>
      </c>
      <c r="E76" s="20">
        <v>13</v>
      </c>
      <c r="F76" s="20">
        <v>13</v>
      </c>
      <c r="G76" s="20">
        <v>13</v>
      </c>
      <c r="H76" s="20">
        <v>13</v>
      </c>
      <c r="I76" s="20">
        <v>13</v>
      </c>
      <c r="J76" s="20">
        <v>13</v>
      </c>
      <c r="K76" s="20">
        <v>13</v>
      </c>
      <c r="L76" s="20">
        <v>13</v>
      </c>
      <c r="M76" s="20">
        <v>13</v>
      </c>
      <c r="N76" s="21">
        <v>13</v>
      </c>
    </row>
    <row r="77" spans="2:14" ht="17.100000000000001" customHeight="1" x14ac:dyDescent="0.2">
      <c r="B77" s="17" t="s">
        <v>21</v>
      </c>
      <c r="C77" s="20">
        <v>12997</v>
      </c>
      <c r="D77" s="20">
        <v>13009</v>
      </c>
      <c r="E77" s="20">
        <v>13026</v>
      </c>
      <c r="F77" s="20">
        <v>13015</v>
      </c>
      <c r="G77" s="20">
        <v>13027</v>
      </c>
      <c r="H77" s="20">
        <v>13056</v>
      </c>
      <c r="I77" s="20">
        <v>12854</v>
      </c>
      <c r="J77" s="20">
        <v>12857</v>
      </c>
      <c r="K77" s="20">
        <v>12861</v>
      </c>
      <c r="L77" s="20">
        <v>12874</v>
      </c>
      <c r="M77" s="20">
        <v>12891</v>
      </c>
      <c r="N77" s="21">
        <v>12896</v>
      </c>
    </row>
    <row r="78" spans="2:14" ht="17.100000000000001" customHeight="1" x14ac:dyDescent="0.2">
      <c r="B78" s="17" t="s">
        <v>22</v>
      </c>
      <c r="C78" s="20">
        <v>6134</v>
      </c>
      <c r="D78" s="20">
        <v>6114</v>
      </c>
      <c r="E78" s="20">
        <v>6100</v>
      </c>
      <c r="F78" s="20">
        <v>6076</v>
      </c>
      <c r="G78" s="20">
        <v>6068</v>
      </c>
      <c r="H78" s="20">
        <v>6061</v>
      </c>
      <c r="I78" s="20">
        <v>6262</v>
      </c>
      <c r="J78" s="20">
        <v>6255</v>
      </c>
      <c r="K78" s="20">
        <v>6253</v>
      </c>
      <c r="L78" s="20">
        <v>6240</v>
      </c>
      <c r="M78" s="20">
        <v>6240</v>
      </c>
      <c r="N78" s="21">
        <v>6226</v>
      </c>
    </row>
    <row r="79" spans="2:14" ht="17.100000000000001" customHeight="1" x14ac:dyDescent="0.2">
      <c r="B79" s="17" t="s">
        <v>23</v>
      </c>
      <c r="C79" s="20">
        <v>190</v>
      </c>
      <c r="D79" s="20">
        <v>190</v>
      </c>
      <c r="E79" s="20">
        <v>191</v>
      </c>
      <c r="F79" s="20">
        <v>191</v>
      </c>
      <c r="G79" s="20">
        <v>191</v>
      </c>
      <c r="H79" s="20">
        <v>194</v>
      </c>
      <c r="I79" s="20">
        <v>195</v>
      </c>
      <c r="J79" s="20">
        <v>195</v>
      </c>
      <c r="K79" s="20">
        <v>194</v>
      </c>
      <c r="L79" s="20">
        <v>195</v>
      </c>
      <c r="M79" s="20">
        <v>195</v>
      </c>
      <c r="N79" s="21">
        <v>195</v>
      </c>
    </row>
    <row r="80" spans="2:14" ht="17.100000000000001" customHeight="1" x14ac:dyDescent="0.2">
      <c r="B80" s="17" t="s">
        <v>24</v>
      </c>
      <c r="C80" s="20">
        <v>927</v>
      </c>
      <c r="D80" s="20">
        <v>927</v>
      </c>
      <c r="E80" s="20">
        <v>927</v>
      </c>
      <c r="F80" s="20">
        <v>929</v>
      </c>
      <c r="G80" s="20">
        <v>931</v>
      </c>
      <c r="H80" s="20">
        <v>935</v>
      </c>
      <c r="I80" s="20">
        <v>938</v>
      </c>
      <c r="J80" s="20">
        <v>940</v>
      </c>
      <c r="K80" s="20">
        <v>940</v>
      </c>
      <c r="L80" s="20">
        <v>941</v>
      </c>
      <c r="M80" s="20">
        <v>941</v>
      </c>
      <c r="N80" s="21">
        <v>944</v>
      </c>
    </row>
    <row r="81" spans="2:14" ht="17.100000000000001" customHeight="1" x14ac:dyDescent="0.2">
      <c r="B81" s="17" t="s">
        <v>62</v>
      </c>
      <c r="C81" s="20">
        <v>3</v>
      </c>
      <c r="D81" s="20">
        <v>3</v>
      </c>
      <c r="E81" s="20">
        <v>3</v>
      </c>
      <c r="F81" s="20">
        <v>3</v>
      </c>
      <c r="G81" s="20">
        <v>3</v>
      </c>
      <c r="H81" s="20">
        <v>4</v>
      </c>
      <c r="I81" s="20">
        <v>4</v>
      </c>
      <c r="J81" s="20">
        <v>4</v>
      </c>
      <c r="K81" s="20">
        <v>5</v>
      </c>
      <c r="L81" s="20">
        <v>5</v>
      </c>
      <c r="M81" s="20">
        <v>5</v>
      </c>
      <c r="N81" s="21">
        <v>5</v>
      </c>
    </row>
    <row r="82" spans="2:14" ht="17.100000000000001" customHeight="1" x14ac:dyDescent="0.2">
      <c r="B82" s="17" t="s">
        <v>61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0</v>
      </c>
    </row>
    <row r="83" spans="2:14" ht="17.100000000000001" customHeight="1" x14ac:dyDescent="0.2">
      <c r="B83" s="17" t="s">
        <v>25</v>
      </c>
      <c r="C83" s="20">
        <v>3</v>
      </c>
      <c r="D83" s="20">
        <v>3</v>
      </c>
      <c r="E83" s="20">
        <v>3</v>
      </c>
      <c r="F83" s="20">
        <v>3</v>
      </c>
      <c r="G83" s="20">
        <v>3</v>
      </c>
      <c r="H83" s="20">
        <v>3</v>
      </c>
      <c r="I83" s="20">
        <v>2</v>
      </c>
      <c r="J83" s="20">
        <v>2</v>
      </c>
      <c r="K83" s="20">
        <v>2</v>
      </c>
      <c r="L83" s="20">
        <v>2</v>
      </c>
      <c r="M83" s="20">
        <v>2</v>
      </c>
      <c r="N83" s="21">
        <v>2</v>
      </c>
    </row>
    <row r="84" spans="2:14" ht="17.100000000000001" customHeight="1" x14ac:dyDescent="0.2">
      <c r="B84" s="17" t="s">
        <v>63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65</v>
      </c>
      <c r="K84" s="20">
        <v>72</v>
      </c>
      <c r="L84" s="20">
        <v>72</v>
      </c>
      <c r="M84" s="20">
        <v>72</v>
      </c>
      <c r="N84" s="21">
        <v>72</v>
      </c>
    </row>
    <row r="85" spans="2:14" ht="17.100000000000001" customHeight="1" x14ac:dyDescent="0.2">
      <c r="B85" s="17" t="s">
        <v>64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4</v>
      </c>
      <c r="K85" s="20">
        <v>4</v>
      </c>
      <c r="L85" s="20">
        <v>4</v>
      </c>
      <c r="M85" s="20">
        <v>4</v>
      </c>
      <c r="N85" s="21">
        <v>4</v>
      </c>
    </row>
    <row r="86" spans="2:14" ht="17.100000000000001" customHeight="1" x14ac:dyDescent="0.2">
      <c r="B86" s="17" t="s">
        <v>65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1</v>
      </c>
    </row>
    <row r="87" spans="2:14" ht="17.100000000000001" customHeight="1" x14ac:dyDescent="0.2">
      <c r="B87" s="17" t="s">
        <v>54</v>
      </c>
      <c r="C87" s="20">
        <f t="shared" ref="C87:N87" si="2">C89-SUM(C69:C86)</f>
        <v>-22929</v>
      </c>
      <c r="D87" s="20">
        <f t="shared" si="2"/>
        <v>-22926</v>
      </c>
      <c r="E87" s="20">
        <f t="shared" si="2"/>
        <v>-22916</v>
      </c>
      <c r="F87" s="20">
        <f t="shared" si="2"/>
        <v>-22871</v>
      </c>
      <c r="G87" s="20">
        <f t="shared" si="2"/>
        <v>-22872</v>
      </c>
      <c r="H87" s="20">
        <f t="shared" si="2"/>
        <v>-22898</v>
      </c>
      <c r="I87" s="20">
        <f t="shared" si="2"/>
        <v>-22878</v>
      </c>
      <c r="J87" s="20">
        <f t="shared" si="2"/>
        <v>-22880</v>
      </c>
      <c r="K87" s="20">
        <f t="shared" si="2"/>
        <v>-22864</v>
      </c>
      <c r="L87" s="20">
        <f t="shared" si="2"/>
        <v>-22842</v>
      </c>
      <c r="M87" s="20">
        <f t="shared" si="2"/>
        <v>-22843</v>
      </c>
      <c r="N87" s="21">
        <f t="shared" si="2"/>
        <v>-22835</v>
      </c>
    </row>
    <row r="88" spans="2:14" ht="17.100000000000001" customHeight="1" x14ac:dyDescent="0.2">
      <c r="B88" s="17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/>
    </row>
    <row r="89" spans="2:14" ht="17.100000000000001" customHeight="1" x14ac:dyDescent="0.2">
      <c r="B89" s="28" t="s">
        <v>56</v>
      </c>
      <c r="C89" s="22">
        <v>407172</v>
      </c>
      <c r="D89" s="22">
        <v>407366</v>
      </c>
      <c r="E89" s="22">
        <v>407926</v>
      </c>
      <c r="F89" s="22">
        <v>407976</v>
      </c>
      <c r="G89" s="22">
        <v>407929</v>
      </c>
      <c r="H89" s="22">
        <v>408549</v>
      </c>
      <c r="I89" s="22">
        <v>408504</v>
      </c>
      <c r="J89" s="22">
        <v>409017</v>
      </c>
      <c r="K89" s="22">
        <v>409674</v>
      </c>
      <c r="L89" s="22">
        <v>409494</v>
      </c>
      <c r="M89" s="22">
        <v>410368</v>
      </c>
      <c r="N89" s="23">
        <v>410876</v>
      </c>
    </row>
    <row r="90" spans="2:14" ht="17.100000000000001" customHeight="1" thickBot="1" x14ac:dyDescent="0.25">
      <c r="B90" s="18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/>
    </row>
    <row r="91" spans="2:14" ht="13.5" thickTop="1" x14ac:dyDescent="0.2"/>
    <row r="92" spans="2:14" x14ac:dyDescent="0.2">
      <c r="B92" s="29" t="s">
        <v>66</v>
      </c>
    </row>
    <row r="94" spans="2:14" x14ac:dyDescent="0.2">
      <c r="B94" s="29" t="s">
        <v>67</v>
      </c>
    </row>
    <row r="96" spans="2:14" x14ac:dyDescent="0.2">
      <c r="B96" s="29" t="s">
        <v>68</v>
      </c>
    </row>
  </sheetData>
  <mergeCells count="8">
    <mergeCell ref="B8:N8"/>
    <mergeCell ref="B9:N9"/>
    <mergeCell ref="B2:N2"/>
    <mergeCell ref="B3:N3"/>
    <mergeCell ref="B4:N4"/>
    <mergeCell ref="B5:N5"/>
    <mergeCell ref="B6:N6"/>
    <mergeCell ref="B7:N7"/>
  </mergeCells>
  <pageMargins left="1" right="1" top="1" bottom="1.75" header="0.5" footer="0.5"/>
  <pageSetup scale="53" fitToHeight="0" orientation="landscape" r:id="rId1"/>
  <headerFooter>
    <oddFooter xml:space="preserve">&amp;R&amp;"Times New Roman,Bold"&amp;12 Case No. 2018-00295
Attachment to Response to KIUC-1 Question No. 8c
Page &amp;P of &amp;N
Garrett
</oddFooter>
  </headerFooter>
  <rowBreaks count="2" manualBreakCount="2">
    <brk id="37" min="1" max="13" man="1"/>
    <brk id="64" min="1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nd xmlns="54fcda00-7b58-44a7-b108-8bd10a8a08ba">DR01 Attachments</Round>
    <Witness_x0020_Testimony xmlns="54fcda00-7b58-44a7-b108-8bd10a8a08ba" xsi:nil="true"/>
    <Data_x0020_Request_x0020_Question_x0020_No_x002e_ xmlns="54fcda00-7b58-44a7-b108-8bd10a8a08ba">008</Data_x0020_Request_x0020_Question_x0020_No_x002e_>
    <Filing_x0020_Requirement xmlns="54fcda00-7b58-44a7-b108-8bd10a8a08ba" xsi:nil="true"/>
    <Year xmlns="54fcda00-7b58-44a7-b108-8bd10a8a08ba">2018</Year>
    <Tariff_x0020_Dev_x0020_Doc_x0020_Type xmlns="54fcda00-7b58-44a7-b108-8bd10a8a08ba" xsi:nil="true"/>
    <Document_x0020_Type xmlns="54fcda00-7b58-44a7-b108-8bd10a8a08ba">Data Requests</Document_x0020_Type>
    <Filed_x0020_Documents xmlns="54fcda00-7b58-44a7-b108-8bd10a8a08ba" xsi:nil="true"/>
    <Company xmlns="54fcda00-7b58-44a7-b108-8bd10a8a08ba">
      <Value>LGE</Value>
    </Company>
    <Intervemprs xmlns="54fcda00-7b58-44a7-b108-8bd10a8a08ba">KY Industrial Utility Customers - KIUC</Intervemprs>
  </documentManagement>
</p:properties>
</file>

<file path=customXml/itemProps1.xml><?xml version="1.0" encoding="utf-8"?>
<ds:datastoreItem xmlns:ds="http://schemas.openxmlformats.org/officeDocument/2006/customXml" ds:itemID="{0EE2AAAB-CE8B-44B1-8248-18DF769A9C53}"/>
</file>

<file path=customXml/itemProps2.xml><?xml version="1.0" encoding="utf-8"?>
<ds:datastoreItem xmlns:ds="http://schemas.openxmlformats.org/officeDocument/2006/customXml" ds:itemID="{CFC68C16-7435-4783-843E-6655101CBD79}"/>
</file>

<file path=customXml/itemProps3.xml><?xml version="1.0" encoding="utf-8"?>
<ds:datastoreItem xmlns:ds="http://schemas.openxmlformats.org/officeDocument/2006/customXml" ds:itemID="{B096367F-5FC2-4725-84A1-9CF4E2E3CF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KIUC Q8 Part a (Billed Sales)</vt:lpstr>
      <vt:lpstr>KIUC Q8 Part b(1) (WN Adj)</vt:lpstr>
      <vt:lpstr>KIUC Q8 Part b(2) (WN Sales)</vt:lpstr>
      <vt:lpstr>KIUC Q8 Part c (Customers)</vt:lpstr>
      <vt:lpstr>'KIUC Q8 Part a (Billed Sales)'!Print_Area</vt:lpstr>
      <vt:lpstr>'KIUC Q8 Part b(1) (WN Adj)'!Print_Area</vt:lpstr>
      <vt:lpstr>'KIUC Q8 Part b(2) (WN Sales)'!Print_Area</vt:lpstr>
      <vt:lpstr>'KIUC Q8 Part c (Customers)'!Print_Area</vt:lpstr>
      <vt:lpstr>'KIUC Q8 Part a (Billed Sales)'!Print_Titles</vt:lpstr>
      <vt:lpstr>'KIUC Q8 Part b(1) (WN Adj)'!Print_Titles</vt:lpstr>
      <vt:lpstr>'KIUC Q8 Part b(2) (WN Sales)'!Print_Titles</vt:lpstr>
      <vt:lpstr>'KIUC Q8 Part c (Customers)'!Print_Titles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Beth</dc:creator>
  <cp:lastModifiedBy>Tatchell, Amanda</cp:lastModifiedBy>
  <cp:lastPrinted>2018-11-19T15:11:42Z</cp:lastPrinted>
  <dcterms:created xsi:type="dcterms:W3CDTF">2018-11-14T18:20:08Z</dcterms:created>
  <dcterms:modified xsi:type="dcterms:W3CDTF">2018-11-19T21:01:31Z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