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ate Case 2018\Revenue Requirements\PSC-2 KU Q65 LGE Q75 - Slippage\"/>
    </mc:Choice>
  </mc:AlternateContent>
  <bookViews>
    <workbookView xWindow="0" yWindow="0" windowWidth="28800" windowHeight="13200"/>
  </bookViews>
  <sheets>
    <sheet name="LGE by Category" sheetId="1" r:id="rId1"/>
  </sheets>
  <definedNames>
    <definedName name="_xlnm.Print_Titles" localSheetId="0">'LGE by Category'!$A:$A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B16" i="1"/>
  <c r="C16" i="1"/>
  <c r="D16" i="1"/>
  <c r="E16" i="1"/>
  <c r="E17" i="1" s="1"/>
  <c r="F16" i="1"/>
  <c r="G16" i="1"/>
  <c r="H16" i="1"/>
  <c r="I16" i="1"/>
  <c r="I17" i="1" s="1"/>
  <c r="J16" i="1"/>
  <c r="K16" i="1"/>
  <c r="L16" i="1"/>
  <c r="M16" i="1"/>
  <c r="M17" i="1" s="1"/>
  <c r="N16" i="1"/>
  <c r="O16" i="1"/>
  <c r="P16" i="1"/>
  <c r="Q16" i="1"/>
  <c r="Q17" i="1" s="1"/>
  <c r="R16" i="1"/>
  <c r="S16" i="1"/>
  <c r="T16" i="1"/>
  <c r="U16" i="1"/>
  <c r="U17" i="1" s="1"/>
  <c r="V16" i="1"/>
  <c r="W16" i="1"/>
  <c r="B17" i="1"/>
  <c r="C17" i="1"/>
  <c r="D17" i="1"/>
  <c r="F17" i="1"/>
  <c r="G17" i="1"/>
  <c r="H17" i="1"/>
  <c r="J17" i="1"/>
  <c r="K17" i="1"/>
  <c r="L17" i="1"/>
  <c r="N17" i="1"/>
  <c r="O17" i="1"/>
  <c r="P17" i="1"/>
  <c r="R17" i="1"/>
  <c r="S17" i="1"/>
  <c r="T17" i="1"/>
  <c r="V17" i="1"/>
  <c r="W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</calcChain>
</file>

<file path=xl/sharedStrings.xml><?xml version="1.0" encoding="utf-8"?>
<sst xmlns="http://schemas.openxmlformats.org/spreadsheetml/2006/main" count="14" uniqueCount="10">
  <si>
    <t>Slippage Factor</t>
  </si>
  <si>
    <t>Total Slippage</t>
  </si>
  <si>
    <t>Capital Rate Base</t>
  </si>
  <si>
    <t>Capital ECR, DSM, GLT</t>
  </si>
  <si>
    <t>Capital Expenditure Slippage</t>
  </si>
  <si>
    <t>Total Capex after Slippage</t>
  </si>
  <si>
    <t>Capital Expenditure after Slippage</t>
  </si>
  <si>
    <t>Total Capex before Slippage</t>
  </si>
  <si>
    <t>Capital Expenditure before Slippage</t>
  </si>
  <si>
    <t>Description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</si>
</sst>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b/>
      <sz val="10"/>
      <name val="Arial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2" applyNumberFormat="1" applyFont="1"/>
    <xf numFmtId="0" fontId="3" fillId="0" borderId="0" xfId="0" applyFont="1"/>
    <xf numFmtId="41" fontId="0" fillId="0" borderId="1" xfId="0" applyNumberFormat="1" applyBorder="1"/>
    <xf numFmtId="0" fontId="4" fillId="0" borderId="0" xfId="0" applyFont="1" applyAlignment="1">
      <alignment horizontal="left"/>
    </xf>
    <xf numFmtId="41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Border="1"/>
    <xf numFmtId="165" fontId="0" fillId="0" borderId="0" xfId="0" applyNumberFormat="1"/>
    <xf numFmtId="165" fontId="0" fillId="0" borderId="1" xfId="1" applyNumberFormat="1" applyFont="1" applyBorder="1"/>
    <xf numFmtId="14" fontId="0" fillId="0" borderId="0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tabSelected="1" zoomScale="85" zoomScaleNormal="85" workbookViewId="0">
      <selection activeCell="E23" sqref="E23"/>
    </sheetView>
  </sheetViews>
  <sheetFormatPr defaultRowHeight="12.75" x14ac:dyDescent="0.2"/>
  <cols>
    <col min="1" max="1" width="33.5703125" bestFit="1" customWidth="1"/>
    <col min="2" max="23" width="12.85546875" customWidth="1"/>
  </cols>
  <sheetData>
    <row r="1" spans="1:23" x14ac:dyDescent="0.2">
      <c r="A1" s="12" t="s">
        <v>9</v>
      </c>
      <c r="B1" s="11">
        <v>43312</v>
      </c>
      <c r="C1" s="11">
        <v>43343</v>
      </c>
      <c r="D1" s="11">
        <v>43373</v>
      </c>
      <c r="E1" s="11">
        <v>43404</v>
      </c>
      <c r="F1" s="11">
        <v>43434</v>
      </c>
      <c r="G1" s="11">
        <v>43465</v>
      </c>
      <c r="H1" s="11">
        <v>43496</v>
      </c>
      <c r="I1" s="11">
        <v>43524</v>
      </c>
      <c r="J1" s="11">
        <v>43555</v>
      </c>
      <c r="K1" s="11">
        <v>43585</v>
      </c>
      <c r="L1" s="11">
        <v>43616</v>
      </c>
      <c r="M1" s="11">
        <v>43646</v>
      </c>
      <c r="N1" s="11">
        <v>43677</v>
      </c>
      <c r="O1" s="11">
        <v>43708</v>
      </c>
      <c r="P1" s="11">
        <v>43738</v>
      </c>
      <c r="Q1" s="11">
        <v>43769</v>
      </c>
      <c r="R1" s="11">
        <v>43799</v>
      </c>
      <c r="S1" s="11">
        <v>43830</v>
      </c>
      <c r="T1" s="11">
        <v>43861</v>
      </c>
      <c r="U1" s="11">
        <v>43890</v>
      </c>
      <c r="V1" s="11">
        <v>43921</v>
      </c>
      <c r="W1" s="11">
        <v>43951</v>
      </c>
    </row>
    <row r="2" spans="1:23" ht="15" x14ac:dyDescent="0.25">
      <c r="A2" s="7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x14ac:dyDescent="0.2">
      <c r="A3" s="6" t="s">
        <v>3</v>
      </c>
      <c r="B3" s="8">
        <v>14798272.800000001</v>
      </c>
      <c r="C3" s="8">
        <v>19170880.43</v>
      </c>
      <c r="D3" s="8">
        <v>15824421.489999998</v>
      </c>
      <c r="E3" s="8">
        <v>16906708.04999999</v>
      </c>
      <c r="F3" s="8">
        <v>15762167.219999989</v>
      </c>
      <c r="G3" s="8">
        <v>22673991.919999998</v>
      </c>
      <c r="H3" s="8">
        <v>11068074.52999999</v>
      </c>
      <c r="I3" s="8">
        <v>13128477.459999999</v>
      </c>
      <c r="J3" s="8">
        <v>11951144.639999999</v>
      </c>
      <c r="K3" s="8">
        <v>14699230.669999989</v>
      </c>
      <c r="L3" s="8">
        <v>13508065.389999989</v>
      </c>
      <c r="M3" s="8">
        <v>14346106.959999999</v>
      </c>
      <c r="N3" s="8">
        <v>13309234.01</v>
      </c>
      <c r="O3" s="8">
        <v>15372947.049999999</v>
      </c>
      <c r="P3" s="8">
        <v>13873069.43</v>
      </c>
      <c r="Q3" s="8">
        <v>11293130.669999989</v>
      </c>
      <c r="R3" s="8">
        <v>9546587.0499999989</v>
      </c>
      <c r="S3" s="8">
        <v>4765688.4399999995</v>
      </c>
      <c r="T3" s="8">
        <v>3397552.52</v>
      </c>
      <c r="U3" s="8">
        <v>4005702.2399999998</v>
      </c>
      <c r="V3" s="8">
        <v>2925423.71</v>
      </c>
      <c r="W3" s="8">
        <v>4710019.28</v>
      </c>
    </row>
    <row r="4" spans="1:23" x14ac:dyDescent="0.2">
      <c r="A4" s="6" t="s">
        <v>2</v>
      </c>
      <c r="B4" s="8">
        <v>26484055.18</v>
      </c>
      <c r="C4" s="8">
        <v>37267250.68</v>
      </c>
      <c r="D4" s="8">
        <v>35551008.850000001</v>
      </c>
      <c r="E4" s="8">
        <v>38957552.999999903</v>
      </c>
      <c r="F4" s="8">
        <v>29101310.52</v>
      </c>
      <c r="G4" s="8">
        <v>32104260.219999999</v>
      </c>
      <c r="H4" s="8">
        <v>21032353.390000001</v>
      </c>
      <c r="I4" s="8">
        <v>23479947.5</v>
      </c>
      <c r="J4" s="8">
        <v>38411885.920000002</v>
      </c>
      <c r="K4" s="8">
        <v>39646490.32</v>
      </c>
      <c r="L4" s="8">
        <v>32034940.199999899</v>
      </c>
      <c r="M4" s="8">
        <v>33918659.7299999</v>
      </c>
      <c r="N4" s="8">
        <v>33909850.309999898</v>
      </c>
      <c r="O4" s="8">
        <v>34821221.649999999</v>
      </c>
      <c r="P4" s="8">
        <v>34427010.740000002</v>
      </c>
      <c r="Q4" s="8">
        <v>50433559.170000002</v>
      </c>
      <c r="R4" s="8">
        <v>35480200.890000001</v>
      </c>
      <c r="S4" s="8">
        <v>24758827.77</v>
      </c>
      <c r="T4" s="8">
        <v>20171900.359999899</v>
      </c>
      <c r="U4" s="8">
        <v>21593905.57</v>
      </c>
      <c r="V4" s="8">
        <v>31852653.999999899</v>
      </c>
      <c r="W4" s="8">
        <v>35595743.299999997</v>
      </c>
    </row>
    <row r="5" spans="1:23" ht="15" x14ac:dyDescent="0.25">
      <c r="A5" s="4" t="s">
        <v>7</v>
      </c>
      <c r="B5" s="9">
        <f t="shared" ref="B5:W5" si="0">SUM(B3:B4)</f>
        <v>41282327.980000004</v>
      </c>
      <c r="C5" s="9">
        <f t="shared" si="0"/>
        <v>56438131.109999999</v>
      </c>
      <c r="D5" s="9">
        <f t="shared" si="0"/>
        <v>51375430.340000004</v>
      </c>
      <c r="E5" s="9">
        <f t="shared" si="0"/>
        <v>55864261.049999893</v>
      </c>
      <c r="F5" s="9">
        <f t="shared" si="0"/>
        <v>44863477.739999987</v>
      </c>
      <c r="G5" s="9">
        <f t="shared" si="0"/>
        <v>54778252.140000001</v>
      </c>
      <c r="H5" s="9">
        <f t="shared" si="0"/>
        <v>32100427.919999991</v>
      </c>
      <c r="I5" s="9">
        <f t="shared" si="0"/>
        <v>36608424.960000001</v>
      </c>
      <c r="J5" s="9">
        <f t="shared" si="0"/>
        <v>50363030.560000002</v>
      </c>
      <c r="K5" s="9">
        <f t="shared" si="0"/>
        <v>54345720.989999987</v>
      </c>
      <c r="L5" s="9">
        <f t="shared" si="0"/>
        <v>45543005.589999884</v>
      </c>
      <c r="M5" s="9">
        <f t="shared" si="0"/>
        <v>48264766.689999901</v>
      </c>
      <c r="N5" s="9">
        <f t="shared" si="0"/>
        <v>47219084.319999896</v>
      </c>
      <c r="O5" s="9">
        <f t="shared" si="0"/>
        <v>50194168.699999996</v>
      </c>
      <c r="P5" s="9">
        <f t="shared" si="0"/>
        <v>48300080.170000002</v>
      </c>
      <c r="Q5" s="9">
        <f t="shared" si="0"/>
        <v>61726689.839999989</v>
      </c>
      <c r="R5" s="9">
        <f t="shared" si="0"/>
        <v>45026787.939999998</v>
      </c>
      <c r="S5" s="9">
        <f t="shared" si="0"/>
        <v>29524516.210000001</v>
      </c>
      <c r="T5" s="9">
        <f t="shared" si="0"/>
        <v>23569452.879999898</v>
      </c>
      <c r="U5" s="9">
        <f t="shared" si="0"/>
        <v>25599607.809999999</v>
      </c>
      <c r="V5" s="9">
        <f t="shared" si="0"/>
        <v>34778077.709999897</v>
      </c>
      <c r="W5" s="9">
        <f t="shared" si="0"/>
        <v>40305762.579999998</v>
      </c>
    </row>
    <row r="6" spans="1:23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2">
      <c r="B7" s="11">
        <f t="shared" ref="B7:W7" si="1">B1</f>
        <v>43312</v>
      </c>
      <c r="C7" s="11">
        <f t="shared" si="1"/>
        <v>43343</v>
      </c>
      <c r="D7" s="11">
        <f t="shared" si="1"/>
        <v>43373</v>
      </c>
      <c r="E7" s="11">
        <f t="shared" si="1"/>
        <v>43404</v>
      </c>
      <c r="F7" s="11">
        <f t="shared" si="1"/>
        <v>43434</v>
      </c>
      <c r="G7" s="11">
        <f t="shared" si="1"/>
        <v>43465</v>
      </c>
      <c r="H7" s="11">
        <f t="shared" si="1"/>
        <v>43496</v>
      </c>
      <c r="I7" s="11">
        <f t="shared" si="1"/>
        <v>43524</v>
      </c>
      <c r="J7" s="11">
        <f t="shared" si="1"/>
        <v>43555</v>
      </c>
      <c r="K7" s="11">
        <f t="shared" si="1"/>
        <v>43585</v>
      </c>
      <c r="L7" s="11">
        <f t="shared" si="1"/>
        <v>43616</v>
      </c>
      <c r="M7" s="11">
        <f t="shared" si="1"/>
        <v>43646</v>
      </c>
      <c r="N7" s="11">
        <f t="shared" si="1"/>
        <v>43677</v>
      </c>
      <c r="O7" s="11">
        <f t="shared" si="1"/>
        <v>43708</v>
      </c>
      <c r="P7" s="11">
        <f t="shared" si="1"/>
        <v>43738</v>
      </c>
      <c r="Q7" s="11">
        <f t="shared" si="1"/>
        <v>43769</v>
      </c>
      <c r="R7" s="11">
        <f t="shared" si="1"/>
        <v>43799</v>
      </c>
      <c r="S7" s="11">
        <f t="shared" si="1"/>
        <v>43830</v>
      </c>
      <c r="T7" s="11">
        <f t="shared" si="1"/>
        <v>43861</v>
      </c>
      <c r="U7" s="11">
        <f t="shared" si="1"/>
        <v>43890</v>
      </c>
      <c r="V7" s="11">
        <f t="shared" si="1"/>
        <v>43921</v>
      </c>
      <c r="W7" s="11">
        <f t="shared" si="1"/>
        <v>43951</v>
      </c>
    </row>
    <row r="8" spans="1:23" ht="15" x14ac:dyDescent="0.25">
      <c r="A8" s="7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x14ac:dyDescent="0.2">
      <c r="A9" s="6" t="s">
        <v>3</v>
      </c>
      <c r="B9" s="8">
        <v>14798272.800000001</v>
      </c>
      <c r="C9" s="8">
        <v>19170880.43</v>
      </c>
      <c r="D9" s="8">
        <v>15824421.489999998</v>
      </c>
      <c r="E9" s="8">
        <v>16906708.04999999</v>
      </c>
      <c r="F9" s="8">
        <v>15762167.219999989</v>
      </c>
      <c r="G9" s="8">
        <v>22673991.919999998</v>
      </c>
      <c r="H9" s="8">
        <v>11068074.52999999</v>
      </c>
      <c r="I9" s="8">
        <v>13128477.459999999</v>
      </c>
      <c r="J9" s="8">
        <v>11951144.639999999</v>
      </c>
      <c r="K9" s="8">
        <v>14699230.669999989</v>
      </c>
      <c r="L9" s="8">
        <v>13508065.389999989</v>
      </c>
      <c r="M9" s="8">
        <v>14346106.959999999</v>
      </c>
      <c r="N9" s="8">
        <v>13309234.01</v>
      </c>
      <c r="O9" s="8">
        <v>15372947.049999999</v>
      </c>
      <c r="P9" s="8">
        <v>13873069.43</v>
      </c>
      <c r="Q9" s="8">
        <v>11293130.669999989</v>
      </c>
      <c r="R9" s="8">
        <v>9546587.0499999989</v>
      </c>
      <c r="S9" s="8">
        <v>4765688.4399999995</v>
      </c>
      <c r="T9" s="8">
        <v>3397552.52</v>
      </c>
      <c r="U9" s="8">
        <v>4005702.2399999998</v>
      </c>
      <c r="V9" s="8">
        <v>2925423.71</v>
      </c>
      <c r="W9" s="8">
        <v>4710019.28</v>
      </c>
    </row>
    <row r="10" spans="1:23" x14ac:dyDescent="0.2">
      <c r="A10" s="6" t="s">
        <v>2</v>
      </c>
      <c r="B10" s="8">
        <v>25730054.1290254</v>
      </c>
      <c r="C10" s="8">
        <v>36206252.053140298</v>
      </c>
      <c r="D10" s="8">
        <v>34538871.6280405</v>
      </c>
      <c r="E10" s="8">
        <v>37848431.466090001</v>
      </c>
      <c r="F10" s="8">
        <v>28272796.2094955</v>
      </c>
      <c r="G10" s="8">
        <v>31190251.931536499</v>
      </c>
      <c r="H10" s="8">
        <v>20433562.288986601</v>
      </c>
      <c r="I10" s="8">
        <v>22811473.394675002</v>
      </c>
      <c r="J10" s="8">
        <v>37318299.527857602</v>
      </c>
      <c r="K10" s="8">
        <v>38517754.740589499</v>
      </c>
      <c r="L10" s="8">
        <v>31122905.452505998</v>
      </c>
      <c r="M10" s="8">
        <v>32952995.487486899</v>
      </c>
      <c r="N10" s="8">
        <v>32944436.871674299</v>
      </c>
      <c r="O10" s="8">
        <v>33829861.469624497</v>
      </c>
      <c r="P10" s="8">
        <v>33446873.7442322</v>
      </c>
      <c r="Q10" s="8">
        <v>48997715.740430102</v>
      </c>
      <c r="R10" s="8">
        <v>34470079.570661597</v>
      </c>
      <c r="S10" s="8">
        <v>24053943.943388101</v>
      </c>
      <c r="T10" s="8">
        <v>19597606.356750701</v>
      </c>
      <c r="U10" s="8">
        <v>20979127.078422099</v>
      </c>
      <c r="V10" s="8">
        <v>30945808.940620001</v>
      </c>
      <c r="W10" s="8">
        <v>34582332.488248996</v>
      </c>
    </row>
    <row r="11" spans="1:23" ht="15" x14ac:dyDescent="0.25">
      <c r="A11" s="4" t="s">
        <v>5</v>
      </c>
      <c r="B11" s="9">
        <f t="shared" ref="B11:W11" si="2">SUM(B9:B10)</f>
        <v>40528326.929025397</v>
      </c>
      <c r="C11" s="9">
        <f t="shared" si="2"/>
        <v>55377132.483140297</v>
      </c>
      <c r="D11" s="9">
        <f t="shared" si="2"/>
        <v>50363293.118040502</v>
      </c>
      <c r="E11" s="9">
        <f t="shared" si="2"/>
        <v>54755139.516089991</v>
      </c>
      <c r="F11" s="9">
        <f t="shared" si="2"/>
        <v>44034963.429495491</v>
      </c>
      <c r="G11" s="9">
        <f t="shared" si="2"/>
        <v>53864243.851536497</v>
      </c>
      <c r="H11" s="9">
        <f t="shared" si="2"/>
        <v>31501636.818986591</v>
      </c>
      <c r="I11" s="9">
        <f t="shared" si="2"/>
        <v>35939950.854675002</v>
      </c>
      <c r="J11" s="9">
        <f t="shared" si="2"/>
        <v>49269444.167857602</v>
      </c>
      <c r="K11" s="9">
        <f t="shared" si="2"/>
        <v>53216985.410589486</v>
      </c>
      <c r="L11" s="9">
        <f t="shared" si="2"/>
        <v>44630970.842505991</v>
      </c>
      <c r="M11" s="9">
        <f t="shared" si="2"/>
        <v>47299102.4474869</v>
      </c>
      <c r="N11" s="9">
        <f t="shared" si="2"/>
        <v>46253670.881674297</v>
      </c>
      <c r="O11" s="9">
        <f t="shared" si="2"/>
        <v>49202808.519624494</v>
      </c>
      <c r="P11" s="9">
        <f t="shared" si="2"/>
        <v>47319943.1742322</v>
      </c>
      <c r="Q11" s="9">
        <f t="shared" si="2"/>
        <v>60290846.410430089</v>
      </c>
      <c r="R11" s="9">
        <f t="shared" si="2"/>
        <v>44016666.620661594</v>
      </c>
      <c r="S11" s="9">
        <f t="shared" si="2"/>
        <v>28819632.383388102</v>
      </c>
      <c r="T11" s="9">
        <f t="shared" si="2"/>
        <v>22995158.8767507</v>
      </c>
      <c r="U11" s="9">
        <f t="shared" si="2"/>
        <v>24984829.318422098</v>
      </c>
      <c r="V11" s="9">
        <f t="shared" si="2"/>
        <v>33871232.650619999</v>
      </c>
      <c r="W11" s="9">
        <f t="shared" si="2"/>
        <v>39292351.768248998</v>
      </c>
    </row>
    <row r="12" spans="1:23" x14ac:dyDescent="0.2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4" spans="1:23" ht="15" x14ac:dyDescent="0.25">
      <c r="A14" s="7" t="s">
        <v>4</v>
      </c>
    </row>
    <row r="15" spans="1:23" x14ac:dyDescent="0.2">
      <c r="A15" s="6" t="s">
        <v>3</v>
      </c>
      <c r="B15" s="5">
        <f t="shared" ref="B15:W15" si="3">B3-B9</f>
        <v>0</v>
      </c>
      <c r="C15" s="5">
        <f t="shared" si="3"/>
        <v>0</v>
      </c>
      <c r="D15" s="5">
        <f t="shared" si="3"/>
        <v>0</v>
      </c>
      <c r="E15" s="5">
        <f t="shared" si="3"/>
        <v>0</v>
      </c>
      <c r="F15" s="5">
        <f t="shared" si="3"/>
        <v>0</v>
      </c>
      <c r="G15" s="5">
        <f t="shared" si="3"/>
        <v>0</v>
      </c>
      <c r="H15" s="5">
        <f t="shared" si="3"/>
        <v>0</v>
      </c>
      <c r="I15" s="5">
        <f t="shared" si="3"/>
        <v>0</v>
      </c>
      <c r="J15" s="5">
        <f t="shared" si="3"/>
        <v>0</v>
      </c>
      <c r="K15" s="5">
        <f t="shared" si="3"/>
        <v>0</v>
      </c>
      <c r="L15" s="5">
        <f t="shared" si="3"/>
        <v>0</v>
      </c>
      <c r="M15" s="5">
        <f t="shared" si="3"/>
        <v>0</v>
      </c>
      <c r="N15" s="5">
        <f t="shared" si="3"/>
        <v>0</v>
      </c>
      <c r="O15" s="5">
        <f t="shared" si="3"/>
        <v>0</v>
      </c>
      <c r="P15" s="5">
        <f t="shared" si="3"/>
        <v>0</v>
      </c>
      <c r="Q15" s="5">
        <f t="shared" si="3"/>
        <v>0</v>
      </c>
      <c r="R15" s="5">
        <f t="shared" si="3"/>
        <v>0</v>
      </c>
      <c r="S15" s="5">
        <f t="shared" si="3"/>
        <v>0</v>
      </c>
      <c r="T15" s="5">
        <f t="shared" si="3"/>
        <v>0</v>
      </c>
      <c r="U15" s="5">
        <f t="shared" si="3"/>
        <v>0</v>
      </c>
      <c r="V15" s="5">
        <f t="shared" si="3"/>
        <v>0</v>
      </c>
      <c r="W15" s="5">
        <f t="shared" si="3"/>
        <v>0</v>
      </c>
    </row>
    <row r="16" spans="1:23" x14ac:dyDescent="0.2">
      <c r="A16" s="6" t="s">
        <v>2</v>
      </c>
      <c r="B16" s="5">
        <f t="shared" ref="B16:W16" si="4">B4-B10</f>
        <v>754001.05097460002</v>
      </c>
      <c r="C16" s="5">
        <f t="shared" si="4"/>
        <v>1060998.6268597022</v>
      </c>
      <c r="D16" s="5">
        <f t="shared" si="4"/>
        <v>1012137.2219595015</v>
      </c>
      <c r="E16" s="5">
        <f t="shared" si="4"/>
        <v>1109121.533909902</v>
      </c>
      <c r="F16" s="5">
        <f t="shared" si="4"/>
        <v>828514.31050449982</v>
      </c>
      <c r="G16" s="5">
        <f t="shared" si="4"/>
        <v>914008.2884634994</v>
      </c>
      <c r="H16" s="5">
        <f t="shared" si="4"/>
        <v>598791.10101339966</v>
      </c>
      <c r="I16" s="5">
        <f t="shared" si="4"/>
        <v>668474.1053249985</v>
      </c>
      <c r="J16" s="5">
        <f t="shared" si="4"/>
        <v>1093586.3921424001</v>
      </c>
      <c r="K16" s="5">
        <f t="shared" si="4"/>
        <v>1128735.5794105008</v>
      </c>
      <c r="L16" s="5">
        <f t="shared" si="4"/>
        <v>912034.74749390036</v>
      </c>
      <c r="M16" s="5">
        <f t="shared" si="4"/>
        <v>965664.24251300097</v>
      </c>
      <c r="N16" s="5">
        <f t="shared" si="4"/>
        <v>965413.43832559884</v>
      </c>
      <c r="O16" s="5">
        <f t="shared" si="4"/>
        <v>991360.18037550151</v>
      </c>
      <c r="P16" s="5">
        <f t="shared" si="4"/>
        <v>980136.995767802</v>
      </c>
      <c r="Q16" s="5">
        <f t="shared" si="4"/>
        <v>1435843.4295699</v>
      </c>
      <c r="R16" s="5">
        <f t="shared" si="4"/>
        <v>1010121.3193384036</v>
      </c>
      <c r="S16" s="5">
        <f t="shared" si="4"/>
        <v>704883.82661189884</v>
      </c>
      <c r="T16" s="5">
        <f t="shared" si="4"/>
        <v>574294.0032491982</v>
      </c>
      <c r="U16" s="5">
        <f t="shared" si="4"/>
        <v>614778.49157790095</v>
      </c>
      <c r="V16" s="5">
        <f t="shared" si="4"/>
        <v>906845.05937989801</v>
      </c>
      <c r="W16" s="5">
        <f t="shared" si="4"/>
        <v>1013410.8117510006</v>
      </c>
    </row>
    <row r="17" spans="1:23" ht="15" x14ac:dyDescent="0.25">
      <c r="A17" s="4" t="s">
        <v>1</v>
      </c>
      <c r="B17" s="3">
        <f t="shared" ref="B17:W17" si="5">SUM(B15:B16)</f>
        <v>754001.05097460002</v>
      </c>
      <c r="C17" s="3">
        <f t="shared" si="5"/>
        <v>1060998.6268597022</v>
      </c>
      <c r="D17" s="3">
        <f t="shared" si="5"/>
        <v>1012137.2219595015</v>
      </c>
      <c r="E17" s="3">
        <f t="shared" si="5"/>
        <v>1109121.533909902</v>
      </c>
      <c r="F17" s="3">
        <f t="shared" si="5"/>
        <v>828514.31050449982</v>
      </c>
      <c r="G17" s="3">
        <f t="shared" si="5"/>
        <v>914008.2884634994</v>
      </c>
      <c r="H17" s="3">
        <f t="shared" si="5"/>
        <v>598791.10101339966</v>
      </c>
      <c r="I17" s="3">
        <f t="shared" si="5"/>
        <v>668474.1053249985</v>
      </c>
      <c r="J17" s="3">
        <f t="shared" si="5"/>
        <v>1093586.3921424001</v>
      </c>
      <c r="K17" s="3">
        <f t="shared" si="5"/>
        <v>1128735.5794105008</v>
      </c>
      <c r="L17" s="3">
        <f t="shared" si="5"/>
        <v>912034.74749390036</v>
      </c>
      <c r="M17" s="3">
        <f t="shared" si="5"/>
        <v>965664.24251300097</v>
      </c>
      <c r="N17" s="3">
        <f t="shared" si="5"/>
        <v>965413.43832559884</v>
      </c>
      <c r="O17" s="3">
        <f t="shared" si="5"/>
        <v>991360.18037550151</v>
      </c>
      <c r="P17" s="3">
        <f t="shared" si="5"/>
        <v>980136.995767802</v>
      </c>
      <c r="Q17" s="3">
        <f t="shared" si="5"/>
        <v>1435843.4295699</v>
      </c>
      <c r="R17" s="3">
        <f t="shared" si="5"/>
        <v>1010121.3193384036</v>
      </c>
      <c r="S17" s="3">
        <f t="shared" si="5"/>
        <v>704883.82661189884</v>
      </c>
      <c r="T17" s="3">
        <f t="shared" si="5"/>
        <v>574294.0032491982</v>
      </c>
      <c r="U17" s="3">
        <f t="shared" si="5"/>
        <v>614778.49157790095</v>
      </c>
      <c r="V17" s="3">
        <f t="shared" si="5"/>
        <v>906845.05937989801</v>
      </c>
      <c r="W17" s="3">
        <f t="shared" si="5"/>
        <v>1013410.8117510006</v>
      </c>
    </row>
    <row r="18" spans="1:23" x14ac:dyDescent="0.2">
      <c r="A18" s="2" t="s">
        <v>0</v>
      </c>
      <c r="B18" s="1">
        <f t="shared" ref="B18:W18" si="6">B10/B4</f>
        <v>0.97153</v>
      </c>
      <c r="C18" s="1">
        <f t="shared" si="6"/>
        <v>0.97152999999999723</v>
      </c>
      <c r="D18" s="1">
        <f t="shared" si="6"/>
        <v>0.97153</v>
      </c>
      <c r="E18" s="1">
        <f t="shared" si="6"/>
        <v>0.97153000000000245</v>
      </c>
      <c r="F18" s="1">
        <f t="shared" si="6"/>
        <v>0.97152999999999656</v>
      </c>
      <c r="G18" s="1">
        <f t="shared" si="6"/>
        <v>0.9715299999999969</v>
      </c>
      <c r="H18" s="1">
        <f t="shared" si="6"/>
        <v>0.97152999999999523</v>
      </c>
      <c r="I18" s="1">
        <f t="shared" si="6"/>
        <v>0.97153000000000012</v>
      </c>
      <c r="J18" s="1">
        <f t="shared" si="6"/>
        <v>0.97153</v>
      </c>
      <c r="K18" s="1">
        <f t="shared" si="6"/>
        <v>0.97152999999999745</v>
      </c>
      <c r="L18" s="1">
        <f t="shared" si="6"/>
        <v>0.971530000000003</v>
      </c>
      <c r="M18" s="1">
        <f t="shared" si="6"/>
        <v>0.97153000000000278</v>
      </c>
      <c r="N18" s="1">
        <f t="shared" si="6"/>
        <v>0.97153000000000289</v>
      </c>
      <c r="O18" s="1">
        <f t="shared" si="6"/>
        <v>0.97153</v>
      </c>
      <c r="P18" s="1">
        <f t="shared" si="6"/>
        <v>0.97152999999999989</v>
      </c>
      <c r="Q18" s="1">
        <f t="shared" si="6"/>
        <v>0.97153</v>
      </c>
      <c r="R18" s="1">
        <f t="shared" si="6"/>
        <v>0.97152999999999712</v>
      </c>
      <c r="S18" s="1">
        <f t="shared" si="6"/>
        <v>0.97153</v>
      </c>
      <c r="T18" s="1">
        <f t="shared" si="6"/>
        <v>0.97152999999999989</v>
      </c>
      <c r="U18" s="1">
        <f t="shared" si="6"/>
        <v>0.97153</v>
      </c>
      <c r="V18" s="1">
        <f t="shared" si="6"/>
        <v>0.97153000000000311</v>
      </c>
      <c r="W18" s="1">
        <f t="shared" si="6"/>
        <v>0.97153</v>
      </c>
    </row>
  </sheetData>
  <printOptions horizontalCentered="1"/>
  <pageMargins left="0.45" right="0.45" top="0.75" bottom="0.75" header="0.3" footer="0.3"/>
  <pageSetup scale="3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075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549A16-FA5B-4087-9D1E-DB3E5A8200AA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b368e7c8-2de1-4fdc-90a9-bf3507435312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5A7306B-7ADC-4B89-9EB5-47E93E0249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40C27D-6021-406A-AFEA-8327BA7BAC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LGE by Category</vt:lpstr>
      <vt:lpstr>'LGE by Category'!Print_Titles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Elliot, Clark</dc:creator>
  <cp:lastModifiedBy>Leichty, Doug</cp:lastModifiedBy>
  <cp:lastPrinted>2018-11-19T20:18:37Z</cp:lastPrinted>
  <dcterms:created xsi:type="dcterms:W3CDTF">2018-11-19T19:36:28Z</dcterms:created>
  <dcterms:modified xsi:type="dcterms:W3CDTF">2018-11-19T20:18:59Z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