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ulations 12-13 to 12-17" sheetId="1" r:id="rId1"/>
  </sheets>
  <definedNames>
    <definedName name="_xlnm.Print_Area" localSheetId="0">'ROE Calculations 12-13 to 12-17'!$A$1:$N$40</definedName>
  </definedNames>
  <calcPr calcId="152511"/>
</workbook>
</file>

<file path=xl/calcChain.xml><?xml version="1.0" encoding="utf-8"?>
<calcChain xmlns="http://schemas.openxmlformats.org/spreadsheetml/2006/main">
  <c r="N38" i="1" l="1"/>
  <c r="N31" i="1"/>
  <c r="N24" i="1"/>
  <c r="N10" i="1"/>
  <c r="N37" i="1" l="1"/>
  <c r="N30" i="1"/>
  <c r="N16" i="1" l="1"/>
  <c r="N17" i="1" s="1"/>
  <c r="N23" i="1"/>
</calcChain>
</file>

<file path=xl/sharedStrings.xml><?xml version="1.0" encoding="utf-8"?>
<sst xmlns="http://schemas.openxmlformats.org/spreadsheetml/2006/main" count="23" uniqueCount="7">
  <si>
    <t>Net Income</t>
  </si>
  <si>
    <t>Owner's equity</t>
  </si>
  <si>
    <t>Earned return on common equity over the past five years</t>
  </si>
  <si>
    <t>13 months average equity</t>
  </si>
  <si>
    <t>KENTUCKY UTILITIES COMPANY</t>
  </si>
  <si>
    <t>ROE</t>
  </si>
  <si>
    <t>Note: The above numbers reflect the total Kentucky Utilities Company and therefore the ROE calculation includes all mechanisms and other jurisdictions.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</si>
</sst>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Fill="1"/>
    <xf numFmtId="44" fontId="3" fillId="0" borderId="0" xfId="0" applyNumberFormat="1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4" fillId="0" borderId="0" xfId="0" applyNumberFormat="1" applyFont="1" applyFill="1"/>
    <xf numFmtId="10" fontId="3" fillId="0" borderId="0" xfId="1" applyNumberFormat="1" applyFont="1" applyFill="1"/>
    <xf numFmtId="39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2"/>
  <sheetViews>
    <sheetView tabSelected="1" zoomScale="80" zoomScaleNormal="80" workbookViewId="0">
      <pane xSplit="1" ySplit="1" topLeftCell="C2" activePane="bottomRight" state="frozen"/>
      <selection sqref="A1:F1"/>
      <selection pane="topRight" sqref="A1:F1"/>
      <selection pane="bottomLeft" sqref="A1:F1"/>
      <selection pane="bottomRight" activeCell="H9" sqref="H9"/>
    </sheetView>
  </sheetViews>
  <sheetFormatPr defaultColWidth="9.140625" defaultRowHeight="15.75" x14ac:dyDescent="0.25"/>
  <cols>
    <col min="1" max="1" width="18.85546875" style="1" customWidth="1"/>
    <col min="2" max="14" width="18.7109375" style="1" bestFit="1" customWidth="1"/>
    <col min="15" max="16384" width="9.140625" style="1"/>
  </cols>
  <sheetData>
    <row r="1" spans="1:14" s="2" customFormat="1" x14ac:dyDescent="0.2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x14ac:dyDescent="0.25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x14ac:dyDescent="0.25"/>
    <row r="4" spans="1:14" s="5" customFormat="1" ht="8.25" customHeight="1" x14ac:dyDescent="0.25"/>
    <row r="5" spans="1:14" s="2" customFormat="1" x14ac:dyDescent="0.25">
      <c r="C5" s="6">
        <v>41305</v>
      </c>
      <c r="D5" s="6">
        <v>41333</v>
      </c>
      <c r="E5" s="6">
        <v>41364</v>
      </c>
      <c r="F5" s="6">
        <v>41394</v>
      </c>
      <c r="G5" s="6">
        <v>41425</v>
      </c>
      <c r="H5" s="6">
        <v>41455</v>
      </c>
      <c r="I5" s="6">
        <v>41486</v>
      </c>
      <c r="J5" s="6">
        <v>41517</v>
      </c>
      <c r="K5" s="6">
        <v>41547</v>
      </c>
      <c r="L5" s="6">
        <v>41578</v>
      </c>
      <c r="M5" s="6">
        <v>41608</v>
      </c>
      <c r="N5" s="6">
        <v>41639</v>
      </c>
    </row>
    <row r="6" spans="1:14" s="2" customFormat="1" ht="8.25" customHeigh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" customFormat="1" x14ac:dyDescent="0.25">
      <c r="A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v>225301167.31999993</v>
      </c>
    </row>
    <row r="8" spans="1:14" s="2" customFormat="1" x14ac:dyDescent="0.25">
      <c r="A8" s="2" t="s">
        <v>1</v>
      </c>
      <c r="B8" s="4">
        <v>0</v>
      </c>
      <c r="C8" s="4">
        <v>2200103078.0300002</v>
      </c>
      <c r="D8" s="8">
        <v>2258035859.9500003</v>
      </c>
      <c r="E8" s="4">
        <v>2277704473.3800001</v>
      </c>
      <c r="F8" s="4">
        <v>2285693927.9499998</v>
      </c>
      <c r="G8" s="4">
        <v>2302500760.73</v>
      </c>
      <c r="H8" s="4">
        <v>2320901622.6300001</v>
      </c>
      <c r="I8" s="4">
        <v>2341938822.25</v>
      </c>
      <c r="J8" s="4">
        <v>2336831556.4499998</v>
      </c>
      <c r="K8" s="4">
        <v>2355901560.96</v>
      </c>
      <c r="L8" s="4">
        <v>2370331638.5099998</v>
      </c>
      <c r="M8" s="4">
        <v>2346937900.4400001</v>
      </c>
      <c r="N8" s="4">
        <v>2437295660.9700003</v>
      </c>
    </row>
    <row r="9" spans="1:14" s="2" customFormat="1" x14ac:dyDescent="0.25">
      <c r="A9" s="7" t="s">
        <v>3</v>
      </c>
      <c r="N9" s="4">
        <v>2308535380.4861536</v>
      </c>
    </row>
    <row r="10" spans="1:14" s="2" customFormat="1" x14ac:dyDescent="0.25">
      <c r="A10" s="7" t="s">
        <v>5</v>
      </c>
      <c r="N10" s="7">
        <f>N7/N9</f>
        <v>9.7594851360932502E-2</v>
      </c>
    </row>
    <row r="11" spans="1:14" s="2" customFormat="1" x14ac:dyDescent="0.25">
      <c r="A11" s="7"/>
      <c r="N11" s="7"/>
    </row>
    <row r="12" spans="1:14" s="2" customFormat="1" x14ac:dyDescent="0.25">
      <c r="C12" s="6">
        <v>41670</v>
      </c>
      <c r="D12" s="6">
        <v>41698</v>
      </c>
      <c r="E12" s="6">
        <v>41729</v>
      </c>
      <c r="F12" s="6">
        <v>41759</v>
      </c>
      <c r="G12" s="6">
        <v>41790</v>
      </c>
      <c r="H12" s="6">
        <v>41820</v>
      </c>
      <c r="I12" s="6">
        <v>41851</v>
      </c>
      <c r="J12" s="6">
        <v>41882</v>
      </c>
      <c r="K12" s="6">
        <v>41912</v>
      </c>
      <c r="L12" s="6">
        <v>41943</v>
      </c>
      <c r="M12" s="6">
        <v>41973</v>
      </c>
      <c r="N12" s="6">
        <v>42004</v>
      </c>
    </row>
    <row r="13" spans="1:14" s="2" customFormat="1" ht="8.25" customHeight="1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2" customFormat="1" x14ac:dyDescent="0.25">
      <c r="A14" s="2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v>216809700.71000001</v>
      </c>
    </row>
    <row r="15" spans="1:14" s="2" customFormat="1" x14ac:dyDescent="0.25">
      <c r="A15" s="2" t="s">
        <v>1</v>
      </c>
      <c r="C15" s="4">
        <v>2470748649.6000004</v>
      </c>
      <c r="D15" s="8">
        <v>2458809424.1400003</v>
      </c>
      <c r="E15" s="4">
        <v>2516407893.23</v>
      </c>
      <c r="F15" s="4">
        <v>2522861216.0799999</v>
      </c>
      <c r="G15" s="4">
        <v>2488988874.79</v>
      </c>
      <c r="H15" s="4">
        <v>2533858196.4900002</v>
      </c>
      <c r="I15" s="4">
        <v>2552398336.9500003</v>
      </c>
      <c r="J15" s="4">
        <v>2549389942.9900002</v>
      </c>
      <c r="K15" s="4">
        <v>2563480328.6200004</v>
      </c>
      <c r="L15" s="4">
        <v>2575450310.5700002</v>
      </c>
      <c r="M15" s="4">
        <v>2554081415.9000001</v>
      </c>
      <c r="N15" s="4">
        <v>2599430441.2199998</v>
      </c>
    </row>
    <row r="16" spans="1:14" s="2" customFormat="1" x14ac:dyDescent="0.25">
      <c r="A16" s="7" t="s">
        <v>3</v>
      </c>
      <c r="N16" s="4">
        <f>+AVERAGE(C15:N15,N8)</f>
        <v>2524861591.6576924</v>
      </c>
    </row>
    <row r="17" spans="1:14" s="2" customFormat="1" x14ac:dyDescent="0.25">
      <c r="A17" s="7" t="s">
        <v>5</v>
      </c>
      <c r="N17" s="7">
        <f>N14/N16</f>
        <v>8.58699349803385E-2</v>
      </c>
    </row>
    <row r="18" spans="1:14" s="2" customFormat="1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</row>
    <row r="19" spans="1:14" s="2" customFormat="1" x14ac:dyDescent="0.25">
      <c r="C19" s="6">
        <v>42035</v>
      </c>
      <c r="D19" s="6">
        <v>42063</v>
      </c>
      <c r="E19" s="6">
        <v>42094</v>
      </c>
      <c r="F19" s="6">
        <v>42124</v>
      </c>
      <c r="G19" s="6">
        <v>42155</v>
      </c>
      <c r="H19" s="6">
        <v>42185</v>
      </c>
      <c r="I19" s="6">
        <v>42216</v>
      </c>
      <c r="J19" s="6">
        <v>42247</v>
      </c>
      <c r="K19" s="6">
        <v>42277</v>
      </c>
      <c r="L19" s="6">
        <v>42308</v>
      </c>
      <c r="M19" s="6">
        <v>42338</v>
      </c>
      <c r="N19" s="6">
        <v>42369</v>
      </c>
    </row>
    <row r="20" spans="1:14" s="2" customFormat="1" ht="8.25" customHeight="1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2" customFormat="1" x14ac:dyDescent="0.25">
      <c r="A21" s="2" t="s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>
        <v>228668746.64000008</v>
      </c>
    </row>
    <row r="22" spans="1:14" s="2" customFormat="1" x14ac:dyDescent="0.25">
      <c r="A22" s="2" t="s">
        <v>1</v>
      </c>
      <c r="C22" s="4">
        <v>2627799350.8699999</v>
      </c>
      <c r="D22" s="4">
        <v>2627305883.1199999</v>
      </c>
      <c r="E22" s="4">
        <v>2646787021.7200003</v>
      </c>
      <c r="F22" s="4">
        <v>2651528646.3000002</v>
      </c>
      <c r="G22" s="4">
        <v>2615444917.8300004</v>
      </c>
      <c r="H22" s="4">
        <v>2634709974.8199997</v>
      </c>
      <c r="I22" s="4">
        <v>2660286964.3199997</v>
      </c>
      <c r="J22" s="4">
        <v>2661087079.4300003</v>
      </c>
      <c r="K22" s="4">
        <v>2681484206.5700002</v>
      </c>
      <c r="L22" s="4">
        <v>2693382722.9900002</v>
      </c>
      <c r="M22" s="4">
        <v>2659110950.5700002</v>
      </c>
      <c r="N22" s="4">
        <v>2679352743.5599999</v>
      </c>
    </row>
    <row r="23" spans="1:14" s="2" customFormat="1" x14ac:dyDescent="0.25">
      <c r="A23" s="7" t="s">
        <v>3</v>
      </c>
      <c r="N23" s="4">
        <f>+AVERAGE(C22:N22,N15)</f>
        <v>2649054684.870769</v>
      </c>
    </row>
    <row r="24" spans="1:14" s="2" customFormat="1" x14ac:dyDescent="0.25">
      <c r="A24" s="7" t="s">
        <v>5</v>
      </c>
      <c r="N24" s="7">
        <f>N21/N23</f>
        <v>8.6320885690268565E-2</v>
      </c>
    </row>
    <row r="25" spans="1:14" s="2" customFormat="1" x14ac:dyDescent="0.25"/>
    <row r="26" spans="1:14" s="2" customFormat="1" x14ac:dyDescent="0.25">
      <c r="C26" s="6">
        <v>42400</v>
      </c>
      <c r="D26" s="6">
        <v>42428</v>
      </c>
      <c r="E26" s="6">
        <v>42460</v>
      </c>
      <c r="F26" s="6">
        <v>42490</v>
      </c>
      <c r="G26" s="6">
        <v>42521</v>
      </c>
      <c r="H26" s="6">
        <v>42551</v>
      </c>
      <c r="I26" s="6">
        <v>42582</v>
      </c>
      <c r="J26" s="6">
        <v>42613</v>
      </c>
      <c r="K26" s="6">
        <v>42643</v>
      </c>
      <c r="L26" s="6">
        <v>42674</v>
      </c>
      <c r="M26" s="6">
        <v>42704</v>
      </c>
      <c r="N26" s="6">
        <v>42735</v>
      </c>
    </row>
    <row r="27" spans="1:14" s="2" customFormat="1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2" customFormat="1" x14ac:dyDescent="0.25">
      <c r="A28" s="2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>
        <v>264172666.7899999</v>
      </c>
    </row>
    <row r="29" spans="1:14" s="2" customFormat="1" x14ac:dyDescent="0.25">
      <c r="A29" s="2" t="s">
        <v>1</v>
      </c>
      <c r="C29" s="4">
        <v>2713275451.6699996</v>
      </c>
      <c r="D29" s="4">
        <v>2674993114.25</v>
      </c>
      <c r="E29" s="4">
        <v>2690154476.21</v>
      </c>
      <c r="F29" s="4">
        <v>2702138752.6300001</v>
      </c>
      <c r="G29" s="4">
        <v>2670337132.4700003</v>
      </c>
      <c r="H29" s="4">
        <v>2715929072.7900004</v>
      </c>
      <c r="I29" s="4">
        <v>2743614674.8099999</v>
      </c>
      <c r="J29" s="4">
        <v>2688475590.3900003</v>
      </c>
      <c r="K29" s="4">
        <v>2709909465.3600001</v>
      </c>
      <c r="L29" s="4">
        <v>2724292600.3600001</v>
      </c>
      <c r="M29" s="4">
        <v>2688697291.3800006</v>
      </c>
      <c r="N29" s="4">
        <v>2716574964.75</v>
      </c>
    </row>
    <row r="30" spans="1:14" s="2" customFormat="1" x14ac:dyDescent="0.25">
      <c r="A30" s="7" t="s">
        <v>3</v>
      </c>
      <c r="N30" s="4">
        <f>+AVERAGE(C29:N29,N22)</f>
        <v>2701365025.4330773</v>
      </c>
    </row>
    <row r="31" spans="1:14" s="2" customFormat="1" x14ac:dyDescent="0.25">
      <c r="A31" s="7" t="s">
        <v>5</v>
      </c>
      <c r="N31" s="7">
        <f>N28/N30</f>
        <v>9.7792288085038884E-2</v>
      </c>
    </row>
    <row r="32" spans="1:14" s="2" customFormat="1" x14ac:dyDescent="0.25"/>
    <row r="33" spans="1:14" s="2" customFormat="1" x14ac:dyDescent="0.25">
      <c r="C33" s="6">
        <v>42766</v>
      </c>
      <c r="D33" s="6">
        <v>42794</v>
      </c>
      <c r="E33" s="6">
        <v>42825</v>
      </c>
      <c r="F33" s="6">
        <v>42855</v>
      </c>
      <c r="G33" s="6">
        <v>42886</v>
      </c>
      <c r="H33" s="6">
        <v>42916</v>
      </c>
      <c r="I33" s="6">
        <v>42947</v>
      </c>
      <c r="J33" s="6">
        <v>42978</v>
      </c>
      <c r="K33" s="6">
        <v>43008</v>
      </c>
      <c r="L33" s="6">
        <v>43039</v>
      </c>
      <c r="M33" s="6">
        <v>43069</v>
      </c>
      <c r="N33" s="6">
        <v>43100</v>
      </c>
    </row>
    <row r="34" spans="1:14" s="2" customFormat="1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2" customFormat="1" x14ac:dyDescent="0.25">
      <c r="A35" s="2" t="s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>
        <v>256225879.59999996</v>
      </c>
    </row>
    <row r="36" spans="1:14" s="2" customFormat="1" x14ac:dyDescent="0.25">
      <c r="A36" s="2" t="s">
        <v>1</v>
      </c>
      <c r="C36" s="4">
        <v>2744301185.9300003</v>
      </c>
      <c r="D36" s="4">
        <v>2693389638.6000004</v>
      </c>
      <c r="E36" s="4">
        <v>2710280057.6500001</v>
      </c>
      <c r="F36" s="4">
        <v>2725646200.0700002</v>
      </c>
      <c r="G36" s="4">
        <v>2702919000.3000002</v>
      </c>
      <c r="H36" s="4">
        <v>2725558830.1300001</v>
      </c>
      <c r="I36" s="4">
        <v>2755512969.1300001</v>
      </c>
      <c r="J36" s="4">
        <v>2721455648.4899998</v>
      </c>
      <c r="K36" s="4">
        <v>2742109427.6199999</v>
      </c>
      <c r="L36" s="4">
        <v>2755730888.8200002</v>
      </c>
      <c r="M36" s="4">
        <v>2719286531.54</v>
      </c>
      <c r="N36" s="4">
        <v>2749496924.7800002</v>
      </c>
    </row>
    <row r="37" spans="1:14" s="2" customFormat="1" x14ac:dyDescent="0.25">
      <c r="A37" s="7" t="s">
        <v>3</v>
      </c>
      <c r="N37" s="4">
        <f>+AVERAGE(C36:N36,N29)</f>
        <v>2727866328.2930765</v>
      </c>
    </row>
    <row r="38" spans="1:14" s="2" customFormat="1" x14ac:dyDescent="0.25">
      <c r="A38" s="7" t="s">
        <v>5</v>
      </c>
      <c r="N38" s="7">
        <f>N35/N37</f>
        <v>9.3929045181744539E-2</v>
      </c>
    </row>
    <row r="39" spans="1:14" s="2" customFormat="1" x14ac:dyDescent="0.25"/>
    <row r="40" spans="1:14" s="2" customFormat="1" x14ac:dyDescent="0.25">
      <c r="A40" s="1" t="s">
        <v>6</v>
      </c>
    </row>
    <row r="41" spans="1:14" s="2" customFormat="1" x14ac:dyDescent="0.25"/>
    <row r="42" spans="1:14" s="2" customFormat="1" x14ac:dyDescent="0.25"/>
  </sheetData>
  <mergeCells count="2">
    <mergeCell ref="A1:N1"/>
    <mergeCell ref="A2:N2"/>
  </mergeCells>
  <pageMargins left="0.95" right="0.7" top="0.75" bottom="0.75" header="0.3" footer="0.3"/>
  <pageSetup scale="45" orientation="landscape" r:id="rId1"/>
  <headerFooter>
    <oddFooter xml:space="preserve">&amp;R&amp;"Times New Roman,Bold"&amp;12Case No. 2018-00294
Attachment to Response to LFUCG-1 Question No. 92
Page  &amp;P of &amp;N
Arbough&amp;"-,Regular"&amp;11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092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Lexington-Fayette Urban County Govt - LFUCG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73C22E2-AA08-428E-BD9B-3F83899197C9}"/>
</file>

<file path=customXml/itemProps2.xml><?xml version="1.0" encoding="utf-8"?>
<ds:datastoreItem xmlns:ds="http://schemas.openxmlformats.org/officeDocument/2006/customXml" ds:itemID="{F0BBDB6F-D96C-4AE9-84AA-268AA8960549}"/>
</file>

<file path=customXml/itemProps3.xml><?xml version="1.0" encoding="utf-8"?>
<ds:datastoreItem xmlns:ds="http://schemas.openxmlformats.org/officeDocument/2006/customXml" ds:itemID="{BA119B1D-48CC-4183-9592-8B5BEC5F7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ROE Calculations 12-13 to 12-17</vt:lpstr>
      <vt:lpstr>'ROE Calculations 12-13 to 12-17'!Print_Area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2017-01-16T23:11:52Z</dcterms:created>
  <dcterms:modified xsi:type="dcterms:W3CDTF">2018-11-27T21:39:49Z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