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2018 Rate Case\DOD\KU\"/>
    </mc:Choice>
  </mc:AlternateContent>
  <bookViews>
    <workbookView xWindow="0" yWindow="0" windowWidth="28800" windowHeight="13500" activeTab="1"/>
  </bookViews>
  <sheets>
    <sheet name="KU Consolidated " sheetId="4" r:id="rId1"/>
    <sheet name="LG&amp;E Consolidated " sheetId="3" r:id="rId2"/>
  </sheets>
  <calcPr calcId="152511"/>
</workbook>
</file>

<file path=xl/calcChain.xml><?xml version="1.0" encoding="utf-8"?>
<calcChain xmlns="http://schemas.openxmlformats.org/spreadsheetml/2006/main">
  <c r="C7" i="3" l="1"/>
  <c r="B7" i="3"/>
  <c r="C22" i="3"/>
  <c r="B22" i="3"/>
  <c r="C15" i="3"/>
  <c r="B15" i="3"/>
  <c r="C7" i="4"/>
  <c r="B7" i="4"/>
  <c r="C22" i="4"/>
  <c r="B22" i="4"/>
  <c r="C15" i="4"/>
  <c r="B15" i="4"/>
</calcChain>
</file>

<file path=xl/sharedStrings.xml><?xml version="1.0" encoding="utf-8"?>
<sst xmlns="http://schemas.openxmlformats.org/spreadsheetml/2006/main" count="40" uniqueCount="20">
  <si>
    <t>Total Adjusted Capitalization (Moody's)</t>
  </si>
  <si>
    <t>Adjusted Total Capital (Moody's)</t>
  </si>
  <si>
    <t>Adjusted Debt (Moody's)</t>
  </si>
  <si>
    <t>MOODY'S CREDIT RATIOS</t>
  </si>
  <si>
    <t>LG&amp;E Consolidated </t>
  </si>
  <si>
    <t>KU Consolidated </t>
  </si>
  <si>
    <t>Dec 2018</t>
  </si>
  <si>
    <t>Apr 2020</t>
  </si>
  <si>
    <t xml:space="preserve">     Debt/Total Capital (%)</t>
  </si>
  <si>
    <t xml:space="preserve">     Long Term Debt</t>
  </si>
  <si>
    <t xml:space="preserve">     Short Term Debt</t>
  </si>
  <si>
    <t xml:space="preserve">     Intercompany Debt (If Positive)</t>
  </si>
  <si>
    <t xml:space="preserve">     Lease Adjustment - Debt</t>
  </si>
  <si>
    <t xml:space="preserve">     Pension Liability for Debt Adj</t>
  </si>
  <si>
    <t xml:space="preserve">     Total Debt - Adjusted (Moody's)</t>
  </si>
  <si>
    <t xml:space="preserve">     Equity - Unadjusted</t>
  </si>
  <si>
    <t xml:space="preserve">     Deferred Investment Tax Credits</t>
  </si>
  <si>
    <t xml:space="preserve">     Deferred Income Tax Liabilities</t>
  </si>
  <si>
    <t>in (000's)</t>
  </si>
  <si>
    <t>Moody's Credit Metrics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</si>
</sst>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[Red]\(#,##0\);&quot; &quot;"/>
    <numFmt numFmtId="165" formatCode="#,##0.00%_);[Red]\(#,##0.00%\);&quot; 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left" wrapText="1"/>
    </xf>
    <xf numFmtId="165" fontId="0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left"/>
    </xf>
    <xf numFmtId="165" fontId="16" fillId="0" borderId="0" xfId="0" applyNumberFormat="1" applyFont="1" applyAlignment="1">
      <alignment horizontal="left"/>
    </xf>
    <xf numFmtId="164" fontId="18" fillId="0" borderId="10" xfId="0" applyNumberFormat="1" applyFont="1" applyBorder="1" applyAlignment="1">
      <alignment horizontal="left"/>
    </xf>
    <xf numFmtId="164" fontId="0" fillId="0" borderId="10" xfId="0" applyNumberFormat="1" applyFont="1" applyBorder="1" applyAlignment="1">
      <alignment horizontal="right"/>
    </xf>
    <xf numFmtId="49" fontId="16" fillId="0" borderId="0" xfId="0" applyNumberFormat="1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workbookViewId="0">
      <pane xSplit="1" ySplit="3" topLeftCell="B4" activePane="bottomRight" state="frozen"/>
      <selection activeCell="C22" sqref="C22"/>
      <selection pane="topRight" activeCell="C22" sqref="C22"/>
      <selection pane="bottomLeft" activeCell="C22" sqref="C22"/>
      <selection pane="bottomRight" activeCell="C22" sqref="C22"/>
    </sheetView>
  </sheetViews>
  <sheetFormatPr defaultColWidth="9.109375" defaultRowHeight="14.4" x14ac:dyDescent="0.3"/>
  <cols>
    <col min="1" max="1" width="36.88671875" style="2" bestFit="1" customWidth="1"/>
    <col min="2" max="3" width="9.88671875" style="1" bestFit="1" customWidth="1"/>
    <col min="4" max="16384" width="9.109375" style="1"/>
  </cols>
  <sheetData>
    <row r="1" spans="1:3" s="3" customFormat="1" x14ac:dyDescent="0.3">
      <c r="A1" s="10" t="s">
        <v>19</v>
      </c>
      <c r="B1" s="10"/>
      <c r="C1" s="10"/>
    </row>
    <row r="2" spans="1:3" s="3" customFormat="1" x14ac:dyDescent="0.3">
      <c r="A2" s="4" t="s">
        <v>18</v>
      </c>
      <c r="B2" s="3" t="s">
        <v>6</v>
      </c>
      <c r="C2" s="3" t="s">
        <v>7</v>
      </c>
    </row>
    <row r="3" spans="1:3" s="3" customFormat="1" x14ac:dyDescent="0.3">
      <c r="A3" s="4"/>
    </row>
    <row r="4" spans="1:3" x14ac:dyDescent="0.3">
      <c r="A4" s="6" t="s">
        <v>5</v>
      </c>
    </row>
    <row r="6" spans="1:3" ht="15" thickBot="1" x14ac:dyDescent="0.35">
      <c r="A6" s="8" t="s">
        <v>3</v>
      </c>
    </row>
    <row r="7" spans="1:3" s="5" customFormat="1" x14ac:dyDescent="0.3">
      <c r="A7" s="7" t="s">
        <v>8</v>
      </c>
      <c r="B7" s="5">
        <f>B15/B22</f>
        <v>0.37664355825816054</v>
      </c>
      <c r="C7" s="5">
        <f>C15/C22</f>
        <v>0.37813886250396567</v>
      </c>
    </row>
    <row r="9" spans="1:3" x14ac:dyDescent="0.3">
      <c r="A9" s="6" t="s">
        <v>2</v>
      </c>
    </row>
    <row r="10" spans="1:3" x14ac:dyDescent="0.3">
      <c r="A10" s="2" t="s">
        <v>9</v>
      </c>
      <c r="B10" s="1">
        <v>2321087.3599011102</v>
      </c>
      <c r="C10" s="1">
        <v>2620438.3500987501</v>
      </c>
    </row>
    <row r="11" spans="1:3" x14ac:dyDescent="0.3">
      <c r="A11" s="2" t="s">
        <v>10</v>
      </c>
      <c r="B11" s="1">
        <v>256558.344680838</v>
      </c>
      <c r="C11" s="1">
        <v>116497.357315838</v>
      </c>
    </row>
    <row r="12" spans="1:3" x14ac:dyDescent="0.3">
      <c r="A12" s="2" t="s">
        <v>11</v>
      </c>
      <c r="B12" s="1">
        <v>0</v>
      </c>
      <c r="C12" s="1">
        <v>0</v>
      </c>
    </row>
    <row r="13" spans="1:3" x14ac:dyDescent="0.3">
      <c r="A13" s="2" t="s">
        <v>12</v>
      </c>
      <c r="B13" s="1">
        <v>41014.084239999996</v>
      </c>
      <c r="C13" s="1">
        <v>29148.291346666701</v>
      </c>
    </row>
    <row r="14" spans="1:3" ht="15" thickBot="1" x14ac:dyDescent="0.35">
      <c r="A14" s="2" t="s">
        <v>13</v>
      </c>
      <c r="B14" s="9">
        <v>0</v>
      </c>
      <c r="C14" s="9">
        <v>0</v>
      </c>
    </row>
    <row r="15" spans="1:3" x14ac:dyDescent="0.3">
      <c r="A15" s="6" t="s">
        <v>14</v>
      </c>
      <c r="B15" s="1">
        <f>SUM(B10:B14)</f>
        <v>2618659.7888219478</v>
      </c>
      <c r="C15" s="1">
        <f>SUM(C10:C14)</f>
        <v>2766083.9987612548</v>
      </c>
    </row>
    <row r="16" spans="1:3" x14ac:dyDescent="0.3">
      <c r="A16" s="6"/>
    </row>
    <row r="17" spans="1:3" x14ac:dyDescent="0.3">
      <c r="A17" s="6" t="s">
        <v>1</v>
      </c>
    </row>
    <row r="18" spans="1:3" x14ac:dyDescent="0.3">
      <c r="A18" s="2" t="s">
        <v>14</v>
      </c>
      <c r="B18" s="1">
        <v>2618659.7888219501</v>
      </c>
      <c r="C18" s="1">
        <v>2766083.99876126</v>
      </c>
    </row>
    <row r="19" spans="1:3" x14ac:dyDescent="0.3">
      <c r="A19" s="2" t="s">
        <v>15</v>
      </c>
      <c r="B19" s="1">
        <v>3500094.6443605698</v>
      </c>
      <c r="C19" s="1">
        <v>3644335.99362947</v>
      </c>
    </row>
    <row r="20" spans="1:3" x14ac:dyDescent="0.3">
      <c r="A20" s="2" t="s">
        <v>16</v>
      </c>
      <c r="B20" s="1">
        <v>91624.0455699999</v>
      </c>
      <c r="C20" s="1">
        <v>88983.708236666498</v>
      </c>
    </row>
    <row r="21" spans="1:3" ht="15" thickBot="1" x14ac:dyDescent="0.35">
      <c r="A21" s="2" t="s">
        <v>17</v>
      </c>
      <c r="B21" s="9">
        <v>742242.19245262898</v>
      </c>
      <c r="C21" s="9">
        <v>815591.59090322803</v>
      </c>
    </row>
    <row r="22" spans="1:3" x14ac:dyDescent="0.3">
      <c r="A22" s="6" t="s">
        <v>0</v>
      </c>
      <c r="B22" s="1">
        <f>SUM(B18:B21)</f>
        <v>6952620.671205149</v>
      </c>
      <c r="C22" s="1">
        <f>SUM(C18:C21)</f>
        <v>7314995.291530624</v>
      </c>
    </row>
  </sheetData>
  <mergeCells count="1">
    <mergeCell ref="A1:C1"/>
  </mergeCells>
  <pageMargins left="1" right="1" top="1" bottom="1" header="0.5" footer="0.5"/>
  <pageSetup orientation="portrait" r:id="rId1"/>
  <headerFooter>
    <oddHeader xml:space="preserve">&amp;R&amp;"Times New Roman,Bold"&amp;12Case No. 2018-00294
Attachment 2 to Response to US DOD Question No. 2  
Page 1 of 2 
Arbough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workbookViewId="0">
      <pane xSplit="1" ySplit="3" topLeftCell="B4" activePane="bottomRight" state="frozen"/>
      <selection activeCell="C22" sqref="C22"/>
      <selection pane="topRight" activeCell="C22" sqref="C22"/>
      <selection pane="bottomLeft" activeCell="C22" sqref="C22"/>
      <selection pane="bottomRight" activeCell="C22" sqref="C22"/>
    </sheetView>
  </sheetViews>
  <sheetFormatPr defaultColWidth="9.109375" defaultRowHeight="14.4" x14ac:dyDescent="0.3"/>
  <cols>
    <col min="1" max="1" width="36.88671875" style="2" bestFit="1" customWidth="1"/>
    <col min="2" max="3" width="9.88671875" style="1" bestFit="1" customWidth="1"/>
    <col min="4" max="16384" width="9.109375" style="1"/>
  </cols>
  <sheetData>
    <row r="1" spans="1:3" s="3" customFormat="1" x14ac:dyDescent="0.3">
      <c r="A1" s="10" t="s">
        <v>19</v>
      </c>
      <c r="B1" s="10"/>
      <c r="C1" s="10"/>
    </row>
    <row r="2" spans="1:3" s="3" customFormat="1" x14ac:dyDescent="0.3">
      <c r="A2" s="4" t="s">
        <v>18</v>
      </c>
      <c r="B2" s="3" t="s">
        <v>6</v>
      </c>
      <c r="C2" s="3" t="s">
        <v>7</v>
      </c>
    </row>
    <row r="3" spans="1:3" s="3" customFormat="1" x14ac:dyDescent="0.3">
      <c r="A3" s="4"/>
    </row>
    <row r="4" spans="1:3" x14ac:dyDescent="0.3">
      <c r="A4" s="6" t="s">
        <v>4</v>
      </c>
    </row>
    <row r="6" spans="1:3" ht="15" thickBot="1" x14ac:dyDescent="0.35">
      <c r="A6" s="8" t="s">
        <v>3</v>
      </c>
    </row>
    <row r="7" spans="1:3" s="5" customFormat="1" x14ac:dyDescent="0.3">
      <c r="A7" s="7" t="s">
        <v>8</v>
      </c>
      <c r="B7" s="5">
        <f>B15/B22</f>
        <v>0.38800020466805912</v>
      </c>
      <c r="C7" s="5">
        <f>C15/C22</f>
        <v>0.38286538730766956</v>
      </c>
    </row>
    <row r="9" spans="1:3" x14ac:dyDescent="0.3">
      <c r="A9" s="6" t="s">
        <v>2</v>
      </c>
    </row>
    <row r="10" spans="1:3" x14ac:dyDescent="0.3">
      <c r="A10" s="2" t="s">
        <v>9</v>
      </c>
      <c r="B10" s="1">
        <v>1809033.0461299999</v>
      </c>
      <c r="C10" s="1">
        <v>2105131.9825841701</v>
      </c>
    </row>
    <row r="11" spans="1:3" x14ac:dyDescent="0.3">
      <c r="A11" s="2" t="s">
        <v>10</v>
      </c>
      <c r="B11" s="1">
        <v>279108.101368403</v>
      </c>
      <c r="C11" s="1">
        <v>97017.186120886705</v>
      </c>
    </row>
    <row r="12" spans="1:3" x14ac:dyDescent="0.3">
      <c r="A12" s="2" t="s">
        <v>11</v>
      </c>
      <c r="B12" s="1">
        <v>0</v>
      </c>
      <c r="C12" s="1">
        <v>0</v>
      </c>
    </row>
    <row r="13" spans="1:3" x14ac:dyDescent="0.3">
      <c r="A13" s="2" t="s">
        <v>12</v>
      </c>
      <c r="B13" s="1">
        <v>58883.579559999998</v>
      </c>
      <c r="C13" s="1">
        <v>27188.941439999999</v>
      </c>
    </row>
    <row r="14" spans="1:3" ht="15" thickBot="1" x14ac:dyDescent="0.35">
      <c r="A14" s="2" t="s">
        <v>13</v>
      </c>
      <c r="B14" s="9">
        <v>0</v>
      </c>
      <c r="C14" s="9">
        <v>0</v>
      </c>
    </row>
    <row r="15" spans="1:3" x14ac:dyDescent="0.3">
      <c r="A15" s="6" t="s">
        <v>14</v>
      </c>
      <c r="B15" s="1">
        <f>SUM(B10:B14)</f>
        <v>2147024.7270584032</v>
      </c>
      <c r="C15" s="1">
        <f>SUM(C10:C14)</f>
        <v>2229338.1101450571</v>
      </c>
    </row>
    <row r="16" spans="1:3" x14ac:dyDescent="0.3">
      <c r="A16" s="6"/>
    </row>
    <row r="17" spans="1:3" x14ac:dyDescent="0.3">
      <c r="A17" s="6" t="s">
        <v>1</v>
      </c>
    </row>
    <row r="18" spans="1:3" x14ac:dyDescent="0.3">
      <c r="A18" s="2" t="s">
        <v>14</v>
      </c>
      <c r="B18" s="1">
        <v>2147024.7270583999</v>
      </c>
      <c r="C18" s="1">
        <v>2229338.1101450599</v>
      </c>
    </row>
    <row r="19" spans="1:3" x14ac:dyDescent="0.3">
      <c r="A19" s="2" t="s">
        <v>15</v>
      </c>
      <c r="B19" s="1">
        <v>2725416.9391110102</v>
      </c>
      <c r="C19" s="1">
        <v>2862042.0279469201</v>
      </c>
    </row>
    <row r="20" spans="1:3" x14ac:dyDescent="0.3">
      <c r="A20" s="2" t="s">
        <v>16</v>
      </c>
      <c r="B20" s="1">
        <v>34124.295303684899</v>
      </c>
      <c r="C20" s="1">
        <v>32771.484380177899</v>
      </c>
    </row>
    <row r="21" spans="1:3" ht="15" thickBot="1" x14ac:dyDescent="0.35">
      <c r="A21" s="2" t="s">
        <v>17</v>
      </c>
      <c r="B21" s="9">
        <v>627000.00376968097</v>
      </c>
      <c r="C21" s="9">
        <v>698621.03875450802</v>
      </c>
    </row>
    <row r="22" spans="1:3" x14ac:dyDescent="0.3">
      <c r="A22" s="6" t="s">
        <v>0</v>
      </c>
      <c r="B22" s="1">
        <f>SUM(B18:B21)</f>
        <v>5533565.9652427761</v>
      </c>
      <c r="C22" s="1">
        <f>SUM(C18:C21)</f>
        <v>5822772.6612266656</v>
      </c>
    </row>
  </sheetData>
  <mergeCells count="1">
    <mergeCell ref="A1:C1"/>
  </mergeCells>
  <pageMargins left="1" right="1" top="1" bottom="1" header="0.5" footer="0.5"/>
  <pageSetup orientation="portrait" r:id="rId1"/>
  <headerFooter>
    <oddHeader xml:space="preserve">&amp;R&amp;"Times New Roman,Bold"&amp;12Case No. 2018-00294
Attachment 2 to Response to US DOD Question No. 2  
Page 2 of 2 
Arbough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edcdeb43ecd77b2d9855a94c511d88b6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bafc3a96119dedc7b88f594c3c04383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Data_x0020_Request_x0020_Question_x0020_No_x002e_ xmlns="54fcda00-7b58-44a7-b108-8bd10a8a08ba">002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>Arbough, Daniel K.</Witness_x0020_Testimony>
    <Intervemprs xmlns="54fcda00-7b58-44a7-b108-8bd10a8a08ba">U.S. Dept. of Defense -  US DOD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16C1699A-DE5C-4119-81E6-83063E04D6D1}"/>
</file>

<file path=customXml/itemProps2.xml><?xml version="1.0" encoding="utf-8"?>
<ds:datastoreItem xmlns:ds="http://schemas.openxmlformats.org/officeDocument/2006/customXml" ds:itemID="{AF726025-15E9-463D-A698-1D7DD6BC76DD}"/>
</file>

<file path=customXml/itemProps3.xml><?xml version="1.0" encoding="utf-8"?>
<ds:datastoreItem xmlns:ds="http://schemas.openxmlformats.org/officeDocument/2006/customXml" ds:itemID="{C30C8B52-FBAC-4817-AC49-90675496C2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KU Consolidated </vt:lpstr>
      <vt:lpstr>LG&amp;E Consolidated 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Elliot, Clark</dc:creator>
  <cp:lastModifiedBy>Rhonda Anderson</cp:lastModifiedBy>
  <cp:lastPrinted>2018-11-18T21:10:40Z</cp:lastPrinted>
  <dcterms:created xsi:type="dcterms:W3CDTF">2018-09-07T14:04:55Z</dcterms:created>
  <dcterms:modified xsi:type="dcterms:W3CDTF">2018-11-18T21:11:16Z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