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8190" windowHeight="2775"/>
  </bookViews>
  <sheets>
    <sheet name="TOD Cust" sheetId="1" r:id="rId1"/>
    <sheet name="Power Service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3" i="3" l="1"/>
  <c r="N43" i="3"/>
  <c r="M43" i="3"/>
  <c r="L43" i="3"/>
  <c r="K43" i="3"/>
  <c r="P43" i="3" s="1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H38" i="3"/>
  <c r="G38" i="3"/>
  <c r="I37" i="3"/>
  <c r="H37" i="3"/>
  <c r="G37" i="3"/>
  <c r="I36" i="3"/>
  <c r="H36" i="3"/>
  <c r="G36" i="3"/>
  <c r="I35" i="3"/>
  <c r="H35" i="3"/>
  <c r="G35" i="3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P23" i="3"/>
  <c r="M23" i="3"/>
  <c r="L23" i="3"/>
  <c r="N23" i="3" s="1"/>
  <c r="K23" i="3"/>
  <c r="O23" i="3" s="1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G12" i="3"/>
  <c r="I11" i="3"/>
  <c r="H11" i="3"/>
  <c r="G11" i="3"/>
  <c r="I10" i="3"/>
  <c r="H10" i="3"/>
  <c r="G10" i="3"/>
  <c r="I9" i="3"/>
  <c r="H9" i="3"/>
  <c r="G9" i="3"/>
  <c r="I8" i="3"/>
  <c r="H8" i="3"/>
  <c r="G8" i="3"/>
  <c r="I7" i="3"/>
  <c r="H7" i="3"/>
  <c r="G7" i="3"/>
  <c r="I6" i="3"/>
  <c r="H6" i="3"/>
  <c r="G6" i="3"/>
  <c r="I5" i="3"/>
  <c r="H5" i="3"/>
  <c r="G5" i="3"/>
  <c r="I4" i="3"/>
  <c r="H4" i="3"/>
  <c r="G4" i="3"/>
  <c r="I3" i="3"/>
  <c r="H3" i="3"/>
  <c r="G3" i="3"/>
  <c r="E27" i="1"/>
  <c r="E26" i="1"/>
  <c r="E25" i="1"/>
  <c r="H27" i="1"/>
  <c r="G27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H22" i="1"/>
  <c r="E6" i="1"/>
  <c r="E4" i="1"/>
  <c r="E3" i="1"/>
  <c r="G22" i="1"/>
  <c r="I22" i="1" l="1"/>
  <c r="I27" i="1"/>
  <c r="E24" i="1"/>
  <c r="E5" i="1"/>
</calcChain>
</file>

<file path=xl/sharedStrings.xml><?xml version="1.0" encoding="utf-8"?>
<sst xmlns="http://schemas.openxmlformats.org/spreadsheetml/2006/main" count="152" uniqueCount="14">
  <si>
    <t>Average</t>
  </si>
  <si>
    <t>Rate</t>
  </si>
  <si>
    <t>Company</t>
  </si>
  <si>
    <t>kWh</t>
  </si>
  <si>
    <t>CP</t>
  </si>
  <si>
    <t>NCP</t>
  </si>
  <si>
    <t>Time-of-Day Secondary Service</t>
  </si>
  <si>
    <t>KU</t>
  </si>
  <si>
    <t>LG&amp;E</t>
  </si>
  <si>
    <t>Coicidence</t>
  </si>
  <si>
    <t>CP Load</t>
  </si>
  <si>
    <t>NCP Load</t>
  </si>
  <si>
    <t>Factor</t>
  </si>
  <si>
    <t>Power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</si>
</sst>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0_);_(* \(#,##0.000000\);_(* &quot;-&quot;??_);_(@_)"/>
    <numFmt numFmtId="167" formatCode="0.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0" xfId="1" applyNumberFormat="1" applyFont="1" applyFill="1"/>
    <xf numFmtId="165" fontId="0" fillId="0" borderId="0" xfId="1" applyNumberFormat="1" applyFont="1" applyFill="1"/>
    <xf numFmtId="166" fontId="0" fillId="0" borderId="0" xfId="1" applyNumberFormat="1" applyFont="1" applyFill="1"/>
    <xf numFmtId="167" fontId="0" fillId="0" borderId="0" xfId="0" applyNumberFormat="1" applyFill="1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0" fillId="0" borderId="0" xfId="0" applyFont="1" applyFill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/>
  </sheetViews>
  <sheetFormatPr defaultRowHeight="15" x14ac:dyDescent="0.25"/>
  <cols>
    <col min="1" max="1" width="29" bestFit="1" customWidth="1"/>
  </cols>
  <sheetData>
    <row r="1" spans="1:5" x14ac:dyDescent="0.25">
      <c r="A1" s="11"/>
      <c r="C1" t="s">
        <v>0</v>
      </c>
      <c r="D1" t="s">
        <v>0</v>
      </c>
    </row>
    <row r="2" spans="1:5" x14ac:dyDescent="0.25">
      <c r="A2" t="s">
        <v>1</v>
      </c>
      <c r="B2" t="s">
        <v>2</v>
      </c>
      <c r="C2" t="s">
        <v>4</v>
      </c>
      <c r="D2" t="s">
        <v>5</v>
      </c>
    </row>
    <row r="3" spans="1:5" s="1" customFormat="1" x14ac:dyDescent="0.25">
      <c r="A3" s="10" t="s">
        <v>6</v>
      </c>
      <c r="B3" s="1" t="s">
        <v>7</v>
      </c>
      <c r="C3" s="1">
        <v>445.2</v>
      </c>
      <c r="D3" s="1">
        <v>633.4</v>
      </c>
      <c r="E3" s="1">
        <f>C3/D3</f>
        <v>0.70287338174928959</v>
      </c>
    </row>
    <row r="4" spans="1:5" s="1" customFormat="1" x14ac:dyDescent="0.25">
      <c r="A4" s="1" t="s">
        <v>6</v>
      </c>
      <c r="B4" s="1" t="s">
        <v>7</v>
      </c>
      <c r="C4" s="1">
        <v>302.60000000000002</v>
      </c>
      <c r="D4" s="1">
        <v>428.8</v>
      </c>
      <c r="E4" s="1">
        <f t="shared" ref="E4:E27" si="0">C4/D4</f>
        <v>0.70569029850746268</v>
      </c>
    </row>
    <row r="5" spans="1:5" s="1" customFormat="1" x14ac:dyDescent="0.25">
      <c r="A5" s="1" t="s">
        <v>6</v>
      </c>
      <c r="B5" s="1" t="s">
        <v>7</v>
      </c>
      <c r="C5" s="1">
        <v>478</v>
      </c>
      <c r="D5" s="1">
        <v>503</v>
      </c>
      <c r="E5" s="1">
        <f t="shared" si="0"/>
        <v>0.95029821073558651</v>
      </c>
    </row>
    <row r="6" spans="1:5" s="1" customFormat="1" x14ac:dyDescent="0.25">
      <c r="A6" s="1" t="s">
        <v>6</v>
      </c>
      <c r="B6" s="1" t="s">
        <v>7</v>
      </c>
      <c r="C6" s="1">
        <v>216.6</v>
      </c>
      <c r="D6" s="1">
        <v>367.4</v>
      </c>
      <c r="E6" s="1">
        <f t="shared" si="0"/>
        <v>0.58954817637452372</v>
      </c>
    </row>
    <row r="7" spans="1:5" s="1" customFormat="1" x14ac:dyDescent="0.25">
      <c r="A7" s="1" t="s">
        <v>6</v>
      </c>
      <c r="B7" s="1" t="s">
        <v>7</v>
      </c>
      <c r="C7" s="1">
        <v>398.4</v>
      </c>
      <c r="D7" s="1">
        <v>447</v>
      </c>
      <c r="E7" s="1">
        <f t="shared" si="0"/>
        <v>0.89127516778523486</v>
      </c>
    </row>
    <row r="8" spans="1:5" s="1" customFormat="1" x14ac:dyDescent="0.25">
      <c r="A8" s="1" t="s">
        <v>6</v>
      </c>
      <c r="B8" s="1" t="s">
        <v>7</v>
      </c>
      <c r="C8" s="1">
        <v>68.2</v>
      </c>
      <c r="D8" s="1">
        <v>367</v>
      </c>
      <c r="E8" s="1">
        <f t="shared" si="0"/>
        <v>0.18583106267029972</v>
      </c>
    </row>
    <row r="9" spans="1:5" s="1" customFormat="1" x14ac:dyDescent="0.25">
      <c r="A9" s="1" t="s">
        <v>6</v>
      </c>
      <c r="B9" s="1" t="s">
        <v>7</v>
      </c>
      <c r="C9" s="1">
        <v>243.8</v>
      </c>
      <c r="D9" s="1">
        <v>318.60000000000002</v>
      </c>
      <c r="E9" s="1">
        <f t="shared" si="0"/>
        <v>0.76522284996861267</v>
      </c>
    </row>
    <row r="10" spans="1:5" s="1" customFormat="1" x14ac:dyDescent="0.25">
      <c r="A10" s="1" t="s">
        <v>6</v>
      </c>
      <c r="B10" s="1" t="s">
        <v>7</v>
      </c>
      <c r="C10" s="1">
        <v>305.39999999999998</v>
      </c>
      <c r="D10" s="1">
        <v>395.4</v>
      </c>
      <c r="E10" s="1">
        <f t="shared" si="0"/>
        <v>0.77238239757207894</v>
      </c>
    </row>
    <row r="11" spans="1:5" s="1" customFormat="1" x14ac:dyDescent="0.25">
      <c r="A11" s="1" t="s">
        <v>6</v>
      </c>
      <c r="B11" s="1" t="s">
        <v>7</v>
      </c>
      <c r="C11" s="1">
        <v>372.2</v>
      </c>
      <c r="D11" s="1">
        <v>496.4</v>
      </c>
      <c r="E11" s="1">
        <f t="shared" si="0"/>
        <v>0.74979854955680902</v>
      </c>
    </row>
    <row r="12" spans="1:5" s="1" customFormat="1" x14ac:dyDescent="0.25">
      <c r="A12" s="1" t="s">
        <v>6</v>
      </c>
      <c r="B12" s="1" t="s">
        <v>7</v>
      </c>
      <c r="C12" s="1">
        <v>200</v>
      </c>
      <c r="D12" s="1">
        <v>297</v>
      </c>
      <c r="E12" s="1">
        <f t="shared" si="0"/>
        <v>0.67340067340067344</v>
      </c>
    </row>
    <row r="13" spans="1:5" s="1" customFormat="1" x14ac:dyDescent="0.25">
      <c r="A13" s="1" t="s">
        <v>6</v>
      </c>
      <c r="B13" s="1" t="s">
        <v>7</v>
      </c>
      <c r="C13" s="1">
        <v>295.8</v>
      </c>
      <c r="D13" s="1">
        <v>314.39999999999998</v>
      </c>
      <c r="E13" s="1">
        <f t="shared" si="0"/>
        <v>0.94083969465648865</v>
      </c>
    </row>
    <row r="14" spans="1:5" s="1" customFormat="1" x14ac:dyDescent="0.25">
      <c r="A14" s="1" t="s">
        <v>6</v>
      </c>
      <c r="B14" s="1" t="s">
        <v>7</v>
      </c>
      <c r="C14" s="1">
        <v>242</v>
      </c>
      <c r="D14" s="1">
        <v>316</v>
      </c>
      <c r="E14" s="1">
        <f t="shared" si="0"/>
        <v>0.76582278481012656</v>
      </c>
    </row>
    <row r="15" spans="1:5" s="1" customFormat="1" x14ac:dyDescent="0.25">
      <c r="A15" s="1" t="s">
        <v>6</v>
      </c>
      <c r="B15" s="1" t="s">
        <v>7</v>
      </c>
      <c r="C15" s="1">
        <v>140.6</v>
      </c>
      <c r="D15" s="1">
        <v>289.60000000000002</v>
      </c>
      <c r="E15" s="1">
        <f t="shared" si="0"/>
        <v>0.48549723756906071</v>
      </c>
    </row>
    <row r="16" spans="1:5" s="1" customFormat="1" x14ac:dyDescent="0.25">
      <c r="A16" s="1" t="s">
        <v>6</v>
      </c>
      <c r="B16" s="1" t="s">
        <v>7</v>
      </c>
      <c r="C16" s="1">
        <v>507.2</v>
      </c>
      <c r="D16" s="1">
        <v>555.20000000000005</v>
      </c>
      <c r="E16" s="1">
        <f t="shared" si="0"/>
        <v>0.91354466858789618</v>
      </c>
    </row>
    <row r="17" spans="1:9" s="1" customFormat="1" x14ac:dyDescent="0.25">
      <c r="A17" s="1" t="s">
        <v>6</v>
      </c>
      <c r="B17" s="1" t="s">
        <v>7</v>
      </c>
      <c r="C17" s="1">
        <v>406.2</v>
      </c>
      <c r="D17" s="1">
        <v>718.2</v>
      </c>
      <c r="E17" s="1">
        <f t="shared" si="0"/>
        <v>0.56558061821219707</v>
      </c>
    </row>
    <row r="18" spans="1:9" s="1" customFormat="1" x14ac:dyDescent="0.25">
      <c r="A18" s="1" t="s">
        <v>6</v>
      </c>
      <c r="B18" s="1" t="s">
        <v>7</v>
      </c>
      <c r="C18" s="1">
        <v>168.8</v>
      </c>
      <c r="D18" s="1">
        <v>319.8</v>
      </c>
      <c r="E18" s="1">
        <f t="shared" si="0"/>
        <v>0.52782989368355226</v>
      </c>
    </row>
    <row r="19" spans="1:9" s="1" customFormat="1" x14ac:dyDescent="0.25">
      <c r="A19" s="1" t="s">
        <v>6</v>
      </c>
      <c r="B19" s="1" t="s">
        <v>7</v>
      </c>
      <c r="C19" s="1">
        <v>248.8</v>
      </c>
      <c r="D19" s="1">
        <v>292.39999999999998</v>
      </c>
      <c r="E19" s="1">
        <f t="shared" si="0"/>
        <v>0.85088919288645704</v>
      </c>
    </row>
    <row r="20" spans="1:9" s="1" customFormat="1" x14ac:dyDescent="0.25">
      <c r="A20" s="1" t="s">
        <v>6</v>
      </c>
      <c r="B20" s="1" t="s">
        <v>7</v>
      </c>
      <c r="C20" s="1">
        <v>211.2</v>
      </c>
      <c r="D20" s="1">
        <v>288.2</v>
      </c>
      <c r="E20" s="1">
        <f t="shared" si="0"/>
        <v>0.73282442748091603</v>
      </c>
    </row>
    <row r="21" spans="1:9" s="1" customFormat="1" x14ac:dyDescent="0.25">
      <c r="A21" s="1" t="s">
        <v>6</v>
      </c>
      <c r="B21" s="1" t="s">
        <v>7</v>
      </c>
      <c r="C21" s="1">
        <v>120</v>
      </c>
      <c r="D21" s="1">
        <v>187.2</v>
      </c>
      <c r="E21" s="1">
        <f t="shared" si="0"/>
        <v>0.64102564102564108</v>
      </c>
    </row>
    <row r="22" spans="1:9" s="1" customFormat="1" x14ac:dyDescent="0.25">
      <c r="A22" s="1" t="s">
        <v>6</v>
      </c>
      <c r="B22" s="1" t="s">
        <v>7</v>
      </c>
      <c r="C22" s="1">
        <v>98.2</v>
      </c>
      <c r="D22" s="1">
        <v>276</v>
      </c>
      <c r="E22" s="1">
        <f t="shared" si="0"/>
        <v>0.3557971014492754</v>
      </c>
      <c r="G22" s="1">
        <f>AVERAGE(C3:C22)</f>
        <v>273.45999999999998</v>
      </c>
      <c r="H22" s="1">
        <f>AVERAGE(D3:D22)</f>
        <v>390.54999999999995</v>
      </c>
      <c r="I22" s="1">
        <f>G22/H22</f>
        <v>0.70019203687107923</v>
      </c>
    </row>
    <row r="23" spans="1:9" s="1" customFormat="1" x14ac:dyDescent="0.25">
      <c r="A23" s="1" t="s">
        <v>6</v>
      </c>
      <c r="B23" s="1" t="s">
        <v>8</v>
      </c>
      <c r="C23" s="1">
        <v>119.4</v>
      </c>
      <c r="D23" s="1">
        <v>251</v>
      </c>
      <c r="E23" s="1">
        <f t="shared" si="0"/>
        <v>0.4756972111553785</v>
      </c>
    </row>
    <row r="24" spans="1:9" s="1" customFormat="1" x14ac:dyDescent="0.25">
      <c r="A24" s="1" t="s">
        <v>6</v>
      </c>
      <c r="B24" s="1" t="s">
        <v>8</v>
      </c>
      <c r="C24" s="1">
        <v>331</v>
      </c>
      <c r="D24" s="1">
        <v>459.8</v>
      </c>
      <c r="E24" s="1">
        <f t="shared" si="0"/>
        <v>0.71987820791648538</v>
      </c>
    </row>
    <row r="25" spans="1:9" s="1" customFormat="1" x14ac:dyDescent="0.25">
      <c r="A25" s="1" t="s">
        <v>6</v>
      </c>
      <c r="B25" s="1" t="s">
        <v>8</v>
      </c>
      <c r="C25" s="1">
        <v>117</v>
      </c>
      <c r="D25" s="1">
        <v>171.8</v>
      </c>
      <c r="E25" s="1">
        <f t="shared" si="0"/>
        <v>0.68102444703143183</v>
      </c>
    </row>
    <row r="26" spans="1:9" s="1" customFormat="1" x14ac:dyDescent="0.25">
      <c r="A26" s="1" t="s">
        <v>6</v>
      </c>
      <c r="B26" s="1" t="s">
        <v>8</v>
      </c>
      <c r="C26" s="1">
        <v>248.4</v>
      </c>
      <c r="D26" s="1">
        <v>287.2</v>
      </c>
      <c r="E26" s="1">
        <f t="shared" si="0"/>
        <v>0.86490250696378834</v>
      </c>
    </row>
    <row r="27" spans="1:9" s="1" customFormat="1" x14ac:dyDescent="0.25">
      <c r="A27" s="1" t="s">
        <v>6</v>
      </c>
      <c r="B27" s="1" t="s">
        <v>8</v>
      </c>
      <c r="C27" s="1">
        <v>166</v>
      </c>
      <c r="D27" s="1">
        <v>484.4</v>
      </c>
      <c r="E27" s="1">
        <f t="shared" si="0"/>
        <v>0.34269199009083406</v>
      </c>
      <c r="G27" s="1">
        <f>AVERAGE(C23:C27)</f>
        <v>196.35999999999999</v>
      </c>
      <c r="H27" s="1">
        <f>AVERAGE(D23:D27)</f>
        <v>330.84</v>
      </c>
      <c r="I27" s="1">
        <f>G27/H27</f>
        <v>0.59351952605489056</v>
      </c>
    </row>
    <row r="28" spans="1:9" s="1" customFormat="1" x14ac:dyDescent="0.25"/>
    <row r="29" spans="1:9" x14ac:dyDescent="0.25">
      <c r="C29" s="1"/>
      <c r="D29" s="1"/>
      <c r="E29" s="1"/>
    </row>
  </sheetData>
  <pageMargins left="1" right="1" top="1" bottom="1.75" header="0.5" footer="0.5"/>
  <pageSetup orientation="landscape" r:id="rId1"/>
  <headerFooter>
    <oddFooter xml:space="preserve">&amp;R&amp;"Times New Roman,Bold"&amp;12 Case No. 2018-00294
Attachment 2 to Response to KSBA-1 Question No. 14
Page &amp;P of &amp;N
Seelye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Normal="100" workbookViewId="0"/>
  </sheetViews>
  <sheetFormatPr defaultRowHeight="15" x14ac:dyDescent="0.25"/>
  <cols>
    <col min="1" max="1" width="13.7109375" bestFit="1" customWidth="1"/>
    <col min="3" max="3" width="2.85546875" customWidth="1"/>
    <col min="4" max="4" width="10.5703125" bestFit="1" customWidth="1"/>
    <col min="7" max="7" width="10" bestFit="1" customWidth="1"/>
    <col min="8" max="8" width="10.85546875" customWidth="1"/>
  </cols>
  <sheetData>
    <row r="1" spans="1:16" x14ac:dyDescent="0.25">
      <c r="A1" s="11"/>
      <c r="D1" s="2" t="s">
        <v>0</v>
      </c>
      <c r="E1" s="2" t="s">
        <v>0</v>
      </c>
      <c r="F1" s="2" t="s">
        <v>0</v>
      </c>
      <c r="G1" s="2" t="s">
        <v>9</v>
      </c>
      <c r="H1" s="2" t="s">
        <v>10</v>
      </c>
      <c r="I1" s="2" t="s">
        <v>11</v>
      </c>
    </row>
    <row r="2" spans="1:16" ht="15.75" thickBot="1" x14ac:dyDescent="0.3">
      <c r="A2" s="9" t="s">
        <v>1</v>
      </c>
      <c r="B2" s="3" t="s">
        <v>2</v>
      </c>
      <c r="C2" s="3"/>
      <c r="D2" s="3" t="s">
        <v>3</v>
      </c>
      <c r="E2" s="3" t="s">
        <v>4</v>
      </c>
      <c r="F2" s="3" t="s">
        <v>5</v>
      </c>
      <c r="G2" s="3" t="s">
        <v>12</v>
      </c>
      <c r="H2" s="3" t="s">
        <v>12</v>
      </c>
      <c r="I2" s="3" t="s">
        <v>12</v>
      </c>
    </row>
    <row r="3" spans="1:16" x14ac:dyDescent="0.25">
      <c r="A3" s="1" t="s">
        <v>13</v>
      </c>
      <c r="B3" s="1" t="s">
        <v>7</v>
      </c>
      <c r="C3" s="1"/>
      <c r="D3" s="4">
        <v>22046.75</v>
      </c>
      <c r="E3" s="5">
        <v>48.5</v>
      </c>
      <c r="F3" s="5">
        <v>70</v>
      </c>
      <c r="G3" s="6">
        <f t="shared" ref="G3:G43" si="0">E3/F3</f>
        <v>0.69285714285714284</v>
      </c>
      <c r="H3" s="7">
        <f>D3/(E3*30.4*24)</f>
        <v>0.62304298923856039</v>
      </c>
      <c r="I3" s="7">
        <f>D3/(30.4*24*F3)</f>
        <v>0.43167978540100255</v>
      </c>
      <c r="J3" s="1"/>
      <c r="K3" s="1"/>
      <c r="L3" s="1"/>
      <c r="M3" s="1"/>
      <c r="N3" s="1"/>
      <c r="O3" s="1"/>
      <c r="P3" s="1"/>
    </row>
    <row r="4" spans="1:16" x14ac:dyDescent="0.25">
      <c r="A4" s="1" t="s">
        <v>13</v>
      </c>
      <c r="B4" s="1" t="s">
        <v>7</v>
      </c>
      <c r="C4" s="1"/>
      <c r="D4" s="4">
        <v>48561</v>
      </c>
      <c r="E4" s="5">
        <v>131.25</v>
      </c>
      <c r="F4" s="5">
        <v>166.25</v>
      </c>
      <c r="G4" s="6">
        <f t="shared" si="0"/>
        <v>0.78947368421052633</v>
      </c>
      <c r="H4" s="7">
        <f t="shared" ref="H4:H43" si="1">D4/(E4*30.4*24)</f>
        <v>0.50711152882205512</v>
      </c>
      <c r="I4" s="7">
        <f t="shared" ref="I4:I43" si="2">D4/(30.4*24*F4)</f>
        <v>0.40035120696478044</v>
      </c>
      <c r="J4" s="1"/>
      <c r="K4" s="1"/>
      <c r="L4" s="1"/>
      <c r="M4" s="1"/>
      <c r="N4" s="1"/>
      <c r="O4" s="1"/>
      <c r="P4" s="1"/>
    </row>
    <row r="5" spans="1:16" x14ac:dyDescent="0.25">
      <c r="A5" s="1" t="s">
        <v>13</v>
      </c>
      <c r="B5" s="1" t="s">
        <v>7</v>
      </c>
      <c r="C5" s="1"/>
      <c r="D5" s="4">
        <v>19600.25</v>
      </c>
      <c r="E5" s="5">
        <v>34.75</v>
      </c>
      <c r="F5" s="5">
        <v>50.5</v>
      </c>
      <c r="G5" s="6">
        <f t="shared" si="0"/>
        <v>0.68811881188118806</v>
      </c>
      <c r="H5" s="7">
        <f t="shared" si="1"/>
        <v>0.77307561845260642</v>
      </c>
      <c r="I5" s="7">
        <f t="shared" si="2"/>
        <v>0.53196787606392226</v>
      </c>
      <c r="J5" s="1"/>
      <c r="K5" s="1"/>
      <c r="L5" s="1"/>
      <c r="M5" s="1"/>
      <c r="N5" s="1"/>
      <c r="O5" s="1"/>
      <c r="P5" s="1"/>
    </row>
    <row r="6" spans="1:16" x14ac:dyDescent="0.25">
      <c r="A6" s="1" t="s">
        <v>13</v>
      </c>
      <c r="B6" s="1" t="s">
        <v>7</v>
      </c>
      <c r="C6" s="1"/>
      <c r="D6" s="4">
        <v>38877.25</v>
      </c>
      <c r="E6" s="5">
        <v>102.5</v>
      </c>
      <c r="F6" s="5">
        <v>127.75</v>
      </c>
      <c r="G6" s="6">
        <f t="shared" si="0"/>
        <v>0.80234833659491189</v>
      </c>
      <c r="H6" s="7">
        <f t="shared" si="1"/>
        <v>0.51986053166452717</v>
      </c>
      <c r="I6" s="7">
        <f t="shared" si="2"/>
        <v>0.41710923284237994</v>
      </c>
      <c r="J6" s="1"/>
      <c r="K6" s="1"/>
      <c r="L6" s="1"/>
      <c r="M6" s="1"/>
      <c r="N6" s="1"/>
      <c r="O6" s="1"/>
      <c r="P6" s="1"/>
    </row>
    <row r="7" spans="1:16" x14ac:dyDescent="0.25">
      <c r="A7" s="1" t="s">
        <v>13</v>
      </c>
      <c r="B7" s="1" t="s">
        <v>7</v>
      </c>
      <c r="C7" s="1"/>
      <c r="D7" s="4">
        <v>57496.75</v>
      </c>
      <c r="E7" s="5">
        <v>92.75</v>
      </c>
      <c r="F7" s="5">
        <v>160</v>
      </c>
      <c r="G7" s="6">
        <f t="shared" si="0"/>
        <v>0.57968750000000002</v>
      </c>
      <c r="H7" s="7">
        <f t="shared" si="1"/>
        <v>0.8496587872984348</v>
      </c>
      <c r="I7" s="7">
        <f t="shared" si="2"/>
        <v>0.49253657826206149</v>
      </c>
      <c r="J7" s="1"/>
      <c r="K7" s="1"/>
      <c r="L7" s="1"/>
      <c r="M7" s="1"/>
      <c r="N7" s="1"/>
      <c r="O7" s="1"/>
      <c r="P7" s="1"/>
    </row>
    <row r="8" spans="1:16" x14ac:dyDescent="0.25">
      <c r="A8" s="1" t="s">
        <v>13</v>
      </c>
      <c r="B8" s="1" t="s">
        <v>7</v>
      </c>
      <c r="C8" s="1"/>
      <c r="D8" s="4">
        <v>50988.25</v>
      </c>
      <c r="E8" s="5">
        <v>72.5</v>
      </c>
      <c r="F8" s="5">
        <v>113.75</v>
      </c>
      <c r="G8" s="6">
        <f t="shared" si="0"/>
        <v>0.63736263736263732</v>
      </c>
      <c r="H8" s="7">
        <f t="shared" si="1"/>
        <v>0.96393394585601933</v>
      </c>
      <c r="I8" s="7">
        <f t="shared" si="2"/>
        <v>0.61437548197416625</v>
      </c>
      <c r="J8" s="1"/>
      <c r="K8" s="1"/>
      <c r="L8" s="1"/>
      <c r="M8" s="1"/>
      <c r="N8" s="1"/>
      <c r="O8" s="1"/>
      <c r="P8" s="1"/>
    </row>
    <row r="9" spans="1:16" x14ac:dyDescent="0.25">
      <c r="A9" s="1" t="s">
        <v>13</v>
      </c>
      <c r="B9" s="1" t="s">
        <v>7</v>
      </c>
      <c r="C9" s="1"/>
      <c r="D9" s="4">
        <v>24091.25</v>
      </c>
      <c r="E9" s="5">
        <v>32.25</v>
      </c>
      <c r="F9" s="5">
        <v>66.75</v>
      </c>
      <c r="G9" s="6">
        <f t="shared" si="0"/>
        <v>0.48314606741573035</v>
      </c>
      <c r="H9" s="7">
        <f t="shared" si="1"/>
        <v>1.0238699340405277</v>
      </c>
      <c r="I9" s="7">
        <f t="shared" si="2"/>
        <v>0.49467873217688418</v>
      </c>
      <c r="J9" s="1"/>
      <c r="K9" s="1"/>
      <c r="L9" s="1"/>
      <c r="M9" s="1"/>
      <c r="N9" s="1"/>
      <c r="O9" s="1"/>
      <c r="P9" s="1"/>
    </row>
    <row r="10" spans="1:16" x14ac:dyDescent="0.25">
      <c r="A10" s="1" t="s">
        <v>13</v>
      </c>
      <c r="B10" s="1" t="s">
        <v>7</v>
      </c>
      <c r="C10" s="1"/>
      <c r="D10" s="4">
        <v>44865.75</v>
      </c>
      <c r="E10" s="5">
        <v>91</v>
      </c>
      <c r="F10" s="5">
        <v>116.25</v>
      </c>
      <c r="G10" s="6">
        <f t="shared" si="0"/>
        <v>0.78279569892473122</v>
      </c>
      <c r="H10" s="7">
        <f t="shared" si="1"/>
        <v>0.67575413895315206</v>
      </c>
      <c r="I10" s="7">
        <f t="shared" si="2"/>
        <v>0.52897743350311266</v>
      </c>
      <c r="J10" s="1"/>
      <c r="K10" s="1"/>
      <c r="L10" s="1"/>
      <c r="M10" s="1"/>
      <c r="N10" s="1"/>
      <c r="O10" s="1"/>
      <c r="P10" s="1"/>
    </row>
    <row r="11" spans="1:16" x14ac:dyDescent="0.25">
      <c r="A11" s="1" t="s">
        <v>13</v>
      </c>
      <c r="B11" s="1" t="s">
        <v>7</v>
      </c>
      <c r="C11" s="1"/>
      <c r="D11" s="4">
        <v>49542.25</v>
      </c>
      <c r="E11" s="5">
        <v>108</v>
      </c>
      <c r="F11" s="5">
        <v>214.75</v>
      </c>
      <c r="G11" s="6">
        <f t="shared" si="0"/>
        <v>0.50291036088474972</v>
      </c>
      <c r="H11" s="7">
        <f t="shared" si="1"/>
        <v>0.62873428870207937</v>
      </c>
      <c r="I11" s="7">
        <f t="shared" si="2"/>
        <v>0.31619698803177915</v>
      </c>
      <c r="J11" s="1"/>
      <c r="K11" s="1"/>
      <c r="L11" s="1"/>
      <c r="M11" s="1"/>
      <c r="N11" s="1"/>
      <c r="O11" s="1"/>
      <c r="P11" s="1"/>
    </row>
    <row r="12" spans="1:16" x14ac:dyDescent="0.25">
      <c r="A12" s="1" t="s">
        <v>13</v>
      </c>
      <c r="B12" s="1" t="s">
        <v>7</v>
      </c>
      <c r="C12" s="1"/>
      <c r="D12" s="4">
        <v>726.25</v>
      </c>
      <c r="E12" s="5">
        <v>1</v>
      </c>
      <c r="F12" s="5">
        <v>1.25</v>
      </c>
      <c r="G12" s="6">
        <f t="shared" si="0"/>
        <v>0.8</v>
      </c>
      <c r="H12" s="7">
        <f t="shared" si="1"/>
        <v>0.99540844298245623</v>
      </c>
      <c r="I12" s="7">
        <f t="shared" si="2"/>
        <v>0.79632675438596501</v>
      </c>
      <c r="J12" s="1"/>
      <c r="K12" s="1"/>
      <c r="L12" s="1"/>
      <c r="M12" s="1"/>
      <c r="N12" s="1"/>
      <c r="O12" s="1"/>
      <c r="P12" s="1"/>
    </row>
    <row r="13" spans="1:16" x14ac:dyDescent="0.25">
      <c r="A13" s="1" t="s">
        <v>13</v>
      </c>
      <c r="B13" s="1" t="s">
        <v>7</v>
      </c>
      <c r="C13" s="1"/>
      <c r="D13" s="4">
        <v>40643.75</v>
      </c>
      <c r="E13" s="5">
        <v>103.75</v>
      </c>
      <c r="F13" s="5">
        <v>120.25</v>
      </c>
      <c r="G13" s="6">
        <f t="shared" si="0"/>
        <v>0.86278586278586278</v>
      </c>
      <c r="H13" s="7">
        <f t="shared" si="1"/>
        <v>0.53693391989008665</v>
      </c>
      <c r="I13" s="7">
        <f t="shared" si="2"/>
        <v>0.46325899533136378</v>
      </c>
      <c r="J13" s="1"/>
      <c r="K13" s="1"/>
      <c r="L13" s="1"/>
      <c r="M13" s="1"/>
      <c r="N13" s="1"/>
      <c r="O13" s="1"/>
      <c r="P13" s="1"/>
    </row>
    <row r="14" spans="1:16" x14ac:dyDescent="0.25">
      <c r="A14" s="1" t="s">
        <v>13</v>
      </c>
      <c r="B14" s="1" t="s">
        <v>7</v>
      </c>
      <c r="C14" s="1"/>
      <c r="D14" s="4">
        <v>36339.25</v>
      </c>
      <c r="E14" s="5">
        <v>51</v>
      </c>
      <c r="F14" s="5">
        <v>141</v>
      </c>
      <c r="G14" s="6">
        <f t="shared" si="0"/>
        <v>0.36170212765957449</v>
      </c>
      <c r="H14" s="7">
        <f t="shared" si="1"/>
        <v>0.97660953087375302</v>
      </c>
      <c r="I14" s="7">
        <f t="shared" si="2"/>
        <v>0.3532417452096554</v>
      </c>
      <c r="J14" s="1"/>
      <c r="K14" s="1"/>
      <c r="L14" s="1"/>
      <c r="M14" s="1"/>
      <c r="N14" s="1"/>
      <c r="O14" s="1"/>
      <c r="P14" s="1"/>
    </row>
    <row r="15" spans="1:16" x14ac:dyDescent="0.25">
      <c r="A15" s="1" t="s">
        <v>13</v>
      </c>
      <c r="B15" s="1" t="s">
        <v>7</v>
      </c>
      <c r="C15" s="1"/>
      <c r="D15" s="4">
        <v>25044.75</v>
      </c>
      <c r="E15" s="5">
        <v>45.25</v>
      </c>
      <c r="F15" s="5">
        <v>85</v>
      </c>
      <c r="G15" s="6">
        <f t="shared" si="0"/>
        <v>0.53235294117647058</v>
      </c>
      <c r="H15" s="7">
        <f t="shared" si="1"/>
        <v>0.75860079238150635</v>
      </c>
      <c r="I15" s="7">
        <f t="shared" si="2"/>
        <v>0.40384336300309603</v>
      </c>
      <c r="J15" s="1"/>
      <c r="K15" s="1"/>
      <c r="L15" s="1"/>
      <c r="M15" s="1"/>
      <c r="N15" s="1"/>
      <c r="O15" s="1"/>
      <c r="P15" s="1"/>
    </row>
    <row r="16" spans="1:16" x14ac:dyDescent="0.25">
      <c r="A16" s="1" t="s">
        <v>13</v>
      </c>
      <c r="B16" s="1" t="s">
        <v>7</v>
      </c>
      <c r="C16" s="1"/>
      <c r="D16" s="4">
        <v>53973</v>
      </c>
      <c r="E16" s="5">
        <v>104.25</v>
      </c>
      <c r="F16" s="5">
        <v>141</v>
      </c>
      <c r="G16" s="6">
        <f t="shared" si="0"/>
        <v>0.73936170212765961</v>
      </c>
      <c r="H16" s="7">
        <f t="shared" si="1"/>
        <v>0.70960336993563056</v>
      </c>
      <c r="I16" s="7">
        <f t="shared" si="2"/>
        <v>0.52465355543113101</v>
      </c>
      <c r="J16" s="1"/>
      <c r="K16" s="1"/>
      <c r="L16" s="1"/>
      <c r="M16" s="1"/>
      <c r="N16" s="1"/>
      <c r="O16" s="1"/>
      <c r="P16" s="1"/>
    </row>
    <row r="17" spans="1:16" x14ac:dyDescent="0.25">
      <c r="A17" s="1" t="s">
        <v>13</v>
      </c>
      <c r="B17" s="1" t="s">
        <v>7</v>
      </c>
      <c r="C17" s="1"/>
      <c r="D17" s="4">
        <v>59616.5</v>
      </c>
      <c r="E17" s="5">
        <v>110</v>
      </c>
      <c r="F17" s="5">
        <v>162.25</v>
      </c>
      <c r="G17" s="6">
        <f t="shared" si="0"/>
        <v>0.67796610169491522</v>
      </c>
      <c r="H17" s="7">
        <f t="shared" si="1"/>
        <v>0.74282919657097291</v>
      </c>
      <c r="I17" s="7">
        <f t="shared" si="2"/>
        <v>0.50361301462438846</v>
      </c>
      <c r="J17" s="1"/>
      <c r="K17" s="1"/>
      <c r="L17" s="1"/>
      <c r="M17" s="1"/>
      <c r="N17" s="1"/>
      <c r="O17" s="1"/>
      <c r="P17" s="1"/>
    </row>
    <row r="18" spans="1:16" x14ac:dyDescent="0.25">
      <c r="A18" s="1" t="s">
        <v>13</v>
      </c>
      <c r="B18" s="1" t="s">
        <v>7</v>
      </c>
      <c r="C18" s="1"/>
      <c r="D18" s="4">
        <v>52389.25</v>
      </c>
      <c r="E18" s="5">
        <v>122.75</v>
      </c>
      <c r="F18" s="5">
        <v>161.25</v>
      </c>
      <c r="G18" s="6">
        <f t="shared" si="0"/>
        <v>0.76124031007751936</v>
      </c>
      <c r="H18" s="7">
        <f t="shared" si="1"/>
        <v>0.58497304552113483</v>
      </c>
      <c r="I18" s="7">
        <f t="shared" si="2"/>
        <v>0.44530506255949959</v>
      </c>
      <c r="J18" s="1"/>
      <c r="K18" s="1"/>
      <c r="L18" s="1"/>
      <c r="M18" s="1"/>
      <c r="N18" s="1"/>
      <c r="O18" s="1"/>
      <c r="P18" s="1"/>
    </row>
    <row r="19" spans="1:16" x14ac:dyDescent="0.25">
      <c r="A19" s="1" t="s">
        <v>13</v>
      </c>
      <c r="B19" s="1" t="s">
        <v>7</v>
      </c>
      <c r="C19" s="1"/>
      <c r="D19" s="4">
        <v>54482.75</v>
      </c>
      <c r="E19" s="5">
        <v>142.5</v>
      </c>
      <c r="F19" s="5">
        <v>171</v>
      </c>
      <c r="G19" s="6">
        <f t="shared" si="0"/>
        <v>0.83333333333333337</v>
      </c>
      <c r="H19" s="7">
        <f t="shared" si="1"/>
        <v>0.52403383733456443</v>
      </c>
      <c r="I19" s="7">
        <f t="shared" si="2"/>
        <v>0.43669486444547045</v>
      </c>
      <c r="J19" s="1"/>
      <c r="K19" s="1"/>
      <c r="L19" s="1"/>
      <c r="M19" s="1"/>
      <c r="N19" s="1"/>
      <c r="O19" s="1"/>
      <c r="P19" s="1"/>
    </row>
    <row r="20" spans="1:16" x14ac:dyDescent="0.25">
      <c r="A20" s="1" t="s">
        <v>13</v>
      </c>
      <c r="B20" s="1" t="s">
        <v>7</v>
      </c>
      <c r="C20" s="1"/>
      <c r="D20" s="4">
        <v>21191.5</v>
      </c>
      <c r="E20" s="5">
        <v>44</v>
      </c>
      <c r="F20" s="5">
        <v>62.5</v>
      </c>
      <c r="G20" s="6">
        <f t="shared" si="0"/>
        <v>0.70399999999999996</v>
      </c>
      <c r="H20" s="7">
        <f t="shared" si="1"/>
        <v>0.66012198464912286</v>
      </c>
      <c r="I20" s="7">
        <f t="shared" si="2"/>
        <v>0.46472587719298253</v>
      </c>
      <c r="J20" s="1"/>
      <c r="K20" s="1"/>
      <c r="L20" s="1"/>
      <c r="M20" s="1"/>
      <c r="N20" s="1"/>
      <c r="O20" s="1"/>
      <c r="P20" s="1"/>
    </row>
    <row r="21" spans="1:16" x14ac:dyDescent="0.25">
      <c r="A21" s="1" t="s">
        <v>13</v>
      </c>
      <c r="B21" s="1" t="s">
        <v>7</v>
      </c>
      <c r="C21" s="1"/>
      <c r="D21" s="4">
        <v>36982.25</v>
      </c>
      <c r="E21" s="5">
        <v>79.25</v>
      </c>
      <c r="F21" s="5">
        <v>108.5</v>
      </c>
      <c r="G21" s="6">
        <f t="shared" si="0"/>
        <v>0.7304147465437788</v>
      </c>
      <c r="H21" s="7">
        <f t="shared" si="1"/>
        <v>0.63960114699208592</v>
      </c>
      <c r="I21" s="7">
        <f t="shared" si="2"/>
        <v>0.4671741096693347</v>
      </c>
      <c r="J21" s="1"/>
      <c r="K21" s="1"/>
      <c r="L21" s="1"/>
      <c r="M21" s="1"/>
      <c r="N21" s="1"/>
      <c r="O21" s="1"/>
      <c r="P21" s="1"/>
    </row>
    <row r="22" spans="1:16" x14ac:dyDescent="0.25">
      <c r="A22" s="1" t="s">
        <v>13</v>
      </c>
      <c r="B22" s="1" t="s">
        <v>7</v>
      </c>
      <c r="C22" s="1"/>
      <c r="D22" s="4">
        <v>23098.75</v>
      </c>
      <c r="E22" s="5">
        <v>109.5</v>
      </c>
      <c r="F22" s="5">
        <v>149.75</v>
      </c>
      <c r="G22" s="6">
        <f t="shared" si="0"/>
        <v>0.73121869782971616</v>
      </c>
      <c r="H22" s="7">
        <f t="shared" si="1"/>
        <v>0.28912758852038772</v>
      </c>
      <c r="I22" s="7">
        <f t="shared" si="2"/>
        <v>0.21141549878452393</v>
      </c>
      <c r="J22" s="1"/>
      <c r="K22" s="1"/>
      <c r="L22" s="1"/>
      <c r="M22" s="1"/>
      <c r="N22" s="1"/>
      <c r="O22" s="1"/>
      <c r="P22" s="1"/>
    </row>
    <row r="23" spans="1:16" x14ac:dyDescent="0.25">
      <c r="A23" s="1" t="s">
        <v>13</v>
      </c>
      <c r="B23" s="1" t="s">
        <v>7</v>
      </c>
      <c r="C23" s="1"/>
      <c r="D23" s="4">
        <v>42845</v>
      </c>
      <c r="E23" s="5">
        <v>102.25</v>
      </c>
      <c r="F23" s="5">
        <v>140.75</v>
      </c>
      <c r="G23" s="6">
        <f t="shared" si="0"/>
        <v>0.72646536412078155</v>
      </c>
      <c r="H23" s="7">
        <f t="shared" si="1"/>
        <v>0.57431744091279546</v>
      </c>
      <c r="I23" s="7">
        <f t="shared" si="2"/>
        <v>0.41722172883362946</v>
      </c>
      <c r="J23" s="1"/>
      <c r="K23" s="1">
        <f>AVERAGE(D3:D23)</f>
        <v>38257.261904761908</v>
      </c>
      <c r="L23" s="1">
        <f>AVERAGE(E3:E23)</f>
        <v>82.333333333333329</v>
      </c>
      <c r="M23" s="1">
        <f>AVERAGE(F3:F23)</f>
        <v>120.5</v>
      </c>
      <c r="N23" s="1">
        <f>L23/M23</f>
        <v>0.68326417704011067</v>
      </c>
      <c r="O23" s="1">
        <f>K23/(30.4*24*L23)</f>
        <v>0.63687376652664074</v>
      </c>
      <c r="P23" s="1">
        <f>K23/(30.4*24*M23)</f>
        <v>0.4351530299642607</v>
      </c>
    </row>
    <row r="24" spans="1:16" x14ac:dyDescent="0.25">
      <c r="A24" s="1" t="s">
        <v>13</v>
      </c>
      <c r="B24" s="1" t="s">
        <v>8</v>
      </c>
      <c r="C24" s="1"/>
      <c r="D24" s="4">
        <v>47086</v>
      </c>
      <c r="E24" s="5">
        <v>105.25</v>
      </c>
      <c r="F24" s="5">
        <v>149</v>
      </c>
      <c r="G24" s="6">
        <f t="shared" si="0"/>
        <v>0.7063758389261745</v>
      </c>
      <c r="H24" s="7">
        <f t="shared" si="1"/>
        <v>0.61317560528399384</v>
      </c>
      <c r="I24" s="7">
        <f t="shared" si="2"/>
        <v>0.43313243259154605</v>
      </c>
      <c r="J24" s="1"/>
      <c r="K24" s="1"/>
      <c r="L24" s="1"/>
      <c r="M24" s="1"/>
      <c r="N24" s="1"/>
      <c r="O24" s="1"/>
      <c r="P24" s="1"/>
    </row>
    <row r="25" spans="1:16" x14ac:dyDescent="0.25">
      <c r="A25" s="1" t="s">
        <v>13</v>
      </c>
      <c r="B25" s="1" t="s">
        <v>8</v>
      </c>
      <c r="C25" s="1"/>
      <c r="D25" s="4">
        <v>26358.75</v>
      </c>
      <c r="E25" s="5">
        <v>51.25</v>
      </c>
      <c r="F25" s="5">
        <v>64.5</v>
      </c>
      <c r="G25" s="6">
        <f t="shared" si="0"/>
        <v>0.79457364341085268</v>
      </c>
      <c r="H25" s="7">
        <f t="shared" si="1"/>
        <v>0.70493019897304232</v>
      </c>
      <c r="I25" s="7">
        <f t="shared" si="2"/>
        <v>0.56011895654834765</v>
      </c>
      <c r="J25" s="1"/>
      <c r="K25" s="1"/>
      <c r="L25" s="1"/>
      <c r="M25" s="1"/>
      <c r="N25" s="1"/>
      <c r="O25" s="1"/>
      <c r="P25" s="1"/>
    </row>
    <row r="26" spans="1:16" x14ac:dyDescent="0.25">
      <c r="A26" s="1" t="s">
        <v>13</v>
      </c>
      <c r="B26" s="1" t="s">
        <v>8</v>
      </c>
      <c r="C26" s="1"/>
      <c r="D26" s="4">
        <v>12874.5</v>
      </c>
      <c r="E26" s="5">
        <v>30.25</v>
      </c>
      <c r="F26" s="5">
        <v>73.25</v>
      </c>
      <c r="G26" s="6">
        <f t="shared" si="0"/>
        <v>0.41296928327645049</v>
      </c>
      <c r="H26" s="7">
        <f t="shared" si="1"/>
        <v>0.58333786428882128</v>
      </c>
      <c r="I26" s="7">
        <f t="shared" si="2"/>
        <v>0.2409006197233699</v>
      </c>
      <c r="J26" s="1"/>
      <c r="K26" s="1"/>
      <c r="L26" s="1"/>
      <c r="M26" s="1"/>
      <c r="N26" s="1"/>
      <c r="O26" s="1"/>
      <c r="P26" s="1"/>
    </row>
    <row r="27" spans="1:16" x14ac:dyDescent="0.25">
      <c r="A27" s="1" t="s">
        <v>13</v>
      </c>
      <c r="B27" s="1" t="s">
        <v>8</v>
      </c>
      <c r="C27" s="1"/>
      <c r="D27" s="4">
        <v>63698.25</v>
      </c>
      <c r="E27" s="5">
        <v>119.75</v>
      </c>
      <c r="F27" s="5">
        <v>169.25</v>
      </c>
      <c r="G27" s="6">
        <f t="shared" si="0"/>
        <v>0.70753323485967501</v>
      </c>
      <c r="H27" s="7">
        <f t="shared" si="1"/>
        <v>0.72906651741566864</v>
      </c>
      <c r="I27" s="7">
        <f t="shared" si="2"/>
        <v>0.51583879149498568</v>
      </c>
      <c r="J27" s="1"/>
      <c r="K27" s="1"/>
      <c r="L27" s="1"/>
      <c r="M27" s="1"/>
      <c r="N27" s="1"/>
      <c r="O27" s="1"/>
      <c r="P27" s="1"/>
    </row>
    <row r="28" spans="1:16" x14ac:dyDescent="0.25">
      <c r="A28" s="1" t="s">
        <v>13</v>
      </c>
      <c r="B28" s="1" t="s">
        <v>8</v>
      </c>
      <c r="C28" s="1"/>
      <c r="D28" s="4">
        <v>32929.75</v>
      </c>
      <c r="E28" s="5">
        <v>52.25</v>
      </c>
      <c r="F28" s="5">
        <v>83.25</v>
      </c>
      <c r="G28" s="6">
        <f t="shared" si="0"/>
        <v>0.62762762762762758</v>
      </c>
      <c r="H28" s="7">
        <f t="shared" si="1"/>
        <v>0.86380818223789146</v>
      </c>
      <c r="I28" s="7">
        <f t="shared" si="2"/>
        <v>0.54214988014330123</v>
      </c>
      <c r="J28" s="1"/>
      <c r="K28" s="1"/>
      <c r="L28" s="1"/>
      <c r="M28" s="1"/>
      <c r="N28" s="1"/>
      <c r="O28" s="1"/>
      <c r="P28" s="1"/>
    </row>
    <row r="29" spans="1:16" x14ac:dyDescent="0.25">
      <c r="A29" s="1" t="s">
        <v>13</v>
      </c>
      <c r="B29" s="1" t="s">
        <v>8</v>
      </c>
      <c r="C29" s="1"/>
      <c r="D29" s="4">
        <v>37422.5</v>
      </c>
      <c r="E29" s="5">
        <v>58</v>
      </c>
      <c r="F29" s="5">
        <v>105</v>
      </c>
      <c r="G29" s="6">
        <f t="shared" si="0"/>
        <v>0.55238095238095242</v>
      </c>
      <c r="H29" s="7">
        <f t="shared" si="1"/>
        <v>0.88434144358741695</v>
      </c>
      <c r="I29" s="7">
        <f t="shared" si="2"/>
        <v>0.48849336883876365</v>
      </c>
      <c r="J29" s="1"/>
      <c r="K29" s="1"/>
      <c r="L29" s="1"/>
      <c r="M29" s="1"/>
      <c r="N29" s="1"/>
      <c r="O29" s="1"/>
      <c r="P29" s="1"/>
    </row>
    <row r="30" spans="1:16" x14ac:dyDescent="0.25">
      <c r="A30" s="1" t="s">
        <v>13</v>
      </c>
      <c r="B30" s="1" t="s">
        <v>8</v>
      </c>
      <c r="C30" s="1"/>
      <c r="D30" s="4">
        <v>7983.25</v>
      </c>
      <c r="E30" s="5">
        <v>13.25</v>
      </c>
      <c r="F30" s="5">
        <v>15.25</v>
      </c>
      <c r="G30" s="6">
        <f t="shared" si="0"/>
        <v>0.86885245901639341</v>
      </c>
      <c r="H30" s="7">
        <f t="shared" si="1"/>
        <v>0.82580788646143666</v>
      </c>
      <c r="I30" s="7">
        <f t="shared" si="2"/>
        <v>0.71750521282714996</v>
      </c>
      <c r="J30" s="1"/>
      <c r="K30" s="1"/>
      <c r="L30" s="1"/>
      <c r="M30" s="1"/>
      <c r="N30" s="1"/>
      <c r="O30" s="1"/>
      <c r="P30" s="1"/>
    </row>
    <row r="31" spans="1:16" x14ac:dyDescent="0.25">
      <c r="A31" s="1" t="s">
        <v>13</v>
      </c>
      <c r="B31" s="1" t="s">
        <v>8</v>
      </c>
      <c r="C31" s="1"/>
      <c r="D31" s="4">
        <v>62205</v>
      </c>
      <c r="E31" s="5">
        <v>94</v>
      </c>
      <c r="F31" s="5">
        <v>147.75</v>
      </c>
      <c r="G31" s="6">
        <f t="shared" si="0"/>
        <v>0.63620981387478848</v>
      </c>
      <c r="H31" s="7">
        <f t="shared" si="1"/>
        <v>0.90701112821948493</v>
      </c>
      <c r="I31" s="7">
        <f t="shared" si="2"/>
        <v>0.57704938106688053</v>
      </c>
      <c r="J31" s="1"/>
      <c r="K31" s="1"/>
      <c r="L31" s="1"/>
      <c r="M31" s="1"/>
      <c r="N31" s="1"/>
      <c r="O31" s="1"/>
      <c r="P31" s="1"/>
    </row>
    <row r="32" spans="1:16" x14ac:dyDescent="0.25">
      <c r="A32" s="1" t="s">
        <v>13</v>
      </c>
      <c r="B32" s="1" t="s">
        <v>8</v>
      </c>
      <c r="C32" s="1"/>
      <c r="D32" s="4">
        <v>48947.25</v>
      </c>
      <c r="E32" s="5">
        <v>70</v>
      </c>
      <c r="F32" s="5">
        <v>124.5</v>
      </c>
      <c r="G32" s="6">
        <f t="shared" si="0"/>
        <v>0.56224899598393574</v>
      </c>
      <c r="H32" s="7">
        <f t="shared" si="1"/>
        <v>0.95839696898496241</v>
      </c>
      <c r="I32" s="7">
        <f t="shared" si="2"/>
        <v>0.53885773356584243</v>
      </c>
      <c r="J32" s="1"/>
      <c r="K32" s="1"/>
      <c r="L32" s="1"/>
      <c r="M32" s="1"/>
      <c r="N32" s="1"/>
      <c r="O32" s="1"/>
      <c r="P32" s="1"/>
    </row>
    <row r="33" spans="1:16" x14ac:dyDescent="0.25">
      <c r="A33" s="1" t="s">
        <v>13</v>
      </c>
      <c r="B33" s="1" t="s">
        <v>8</v>
      </c>
      <c r="C33" s="1"/>
      <c r="D33" s="4">
        <v>92869.75</v>
      </c>
      <c r="E33" s="5">
        <v>191</v>
      </c>
      <c r="F33" s="5">
        <v>234</v>
      </c>
      <c r="G33" s="6">
        <f t="shared" si="0"/>
        <v>0.81623931623931623</v>
      </c>
      <c r="H33" s="7">
        <f t="shared" si="1"/>
        <v>0.66643237060255367</v>
      </c>
      <c r="I33" s="7">
        <f t="shared" si="2"/>
        <v>0.54396830250037498</v>
      </c>
      <c r="J33" s="1"/>
      <c r="K33" s="1"/>
      <c r="L33" s="1"/>
      <c r="M33" s="1"/>
      <c r="N33" s="1"/>
      <c r="O33" s="1"/>
      <c r="P33" s="1"/>
    </row>
    <row r="34" spans="1:16" x14ac:dyDescent="0.25">
      <c r="A34" s="1" t="s">
        <v>13</v>
      </c>
      <c r="B34" s="1" t="s">
        <v>8</v>
      </c>
      <c r="C34" s="1"/>
      <c r="D34" s="4">
        <v>25127</v>
      </c>
      <c r="E34" s="5">
        <v>36.25</v>
      </c>
      <c r="F34" s="5">
        <v>60.5</v>
      </c>
      <c r="G34" s="6">
        <f t="shared" si="0"/>
        <v>0.59917355371900827</v>
      </c>
      <c r="H34" s="7">
        <f t="shared" si="1"/>
        <v>0.95005293405928615</v>
      </c>
      <c r="I34" s="7">
        <f t="shared" si="2"/>
        <v>0.56924659272147315</v>
      </c>
      <c r="J34" s="1"/>
      <c r="K34" s="1"/>
      <c r="L34" s="1"/>
      <c r="M34" s="1"/>
      <c r="N34" s="1"/>
      <c r="O34" s="1"/>
      <c r="P34" s="1"/>
    </row>
    <row r="35" spans="1:16" x14ac:dyDescent="0.25">
      <c r="A35" s="1" t="s">
        <v>13</v>
      </c>
      <c r="B35" s="1" t="s">
        <v>8</v>
      </c>
      <c r="C35" s="1"/>
      <c r="D35" s="4">
        <v>16159</v>
      </c>
      <c r="E35" s="5">
        <v>25.25</v>
      </c>
      <c r="F35" s="5">
        <v>51</v>
      </c>
      <c r="G35" s="6">
        <f t="shared" si="0"/>
        <v>0.49509803921568629</v>
      </c>
      <c r="H35" s="7">
        <f t="shared" si="1"/>
        <v>0.87713870071217659</v>
      </c>
      <c r="I35" s="7">
        <f t="shared" si="2"/>
        <v>0.43426965084279329</v>
      </c>
      <c r="J35" s="1"/>
      <c r="K35" s="1"/>
      <c r="L35" s="1"/>
      <c r="M35" s="1"/>
      <c r="N35" s="1"/>
      <c r="O35" s="1"/>
      <c r="P35" s="1"/>
    </row>
    <row r="36" spans="1:16" x14ac:dyDescent="0.25">
      <c r="A36" s="1" t="s">
        <v>13</v>
      </c>
      <c r="B36" s="1" t="s">
        <v>8</v>
      </c>
      <c r="C36" s="1"/>
      <c r="D36" s="4">
        <v>28613.75</v>
      </c>
      <c r="E36" s="5">
        <v>53.5</v>
      </c>
      <c r="F36" s="5">
        <v>68</v>
      </c>
      <c r="G36" s="6">
        <f t="shared" si="0"/>
        <v>0.78676470588235292</v>
      </c>
      <c r="H36" s="7">
        <f t="shared" si="1"/>
        <v>0.73305434292506966</v>
      </c>
      <c r="I36" s="7">
        <f t="shared" si="2"/>
        <v>0.57674128450722395</v>
      </c>
      <c r="J36" s="1"/>
      <c r="K36" s="1"/>
      <c r="L36" s="1"/>
      <c r="M36" s="1"/>
      <c r="N36" s="1"/>
      <c r="O36" s="1"/>
      <c r="P36" s="1"/>
    </row>
    <row r="37" spans="1:16" x14ac:dyDescent="0.25">
      <c r="A37" s="1" t="s">
        <v>13</v>
      </c>
      <c r="B37" s="1" t="s">
        <v>8</v>
      </c>
      <c r="C37" s="1"/>
      <c r="D37" s="4">
        <v>48172.5</v>
      </c>
      <c r="E37" s="5">
        <v>111</v>
      </c>
      <c r="F37" s="5">
        <v>132.5</v>
      </c>
      <c r="G37" s="6">
        <f t="shared" si="0"/>
        <v>0.83773584905660381</v>
      </c>
      <c r="H37" s="7">
        <f t="shared" si="1"/>
        <v>0.59482796941678528</v>
      </c>
      <c r="I37" s="7">
        <f t="shared" si="2"/>
        <v>0.49830871400198617</v>
      </c>
      <c r="J37" s="1"/>
      <c r="K37" s="1"/>
      <c r="L37" s="1"/>
      <c r="M37" s="1"/>
      <c r="N37" s="1"/>
      <c r="O37" s="1"/>
      <c r="P37" s="1"/>
    </row>
    <row r="38" spans="1:16" x14ac:dyDescent="0.25">
      <c r="A38" s="1" t="s">
        <v>13</v>
      </c>
      <c r="B38" s="1" t="s">
        <v>8</v>
      </c>
      <c r="C38" s="1"/>
      <c r="D38" s="4">
        <v>57700.75</v>
      </c>
      <c r="E38" s="5">
        <v>91.25</v>
      </c>
      <c r="F38" s="5">
        <v>167.5</v>
      </c>
      <c r="G38" s="6">
        <f t="shared" si="0"/>
        <v>0.54477611940298509</v>
      </c>
      <c r="H38" s="7">
        <f t="shared" si="1"/>
        <v>0.86668994832972845</v>
      </c>
      <c r="I38" s="7">
        <f t="shared" si="2"/>
        <v>0.47215198677664316</v>
      </c>
      <c r="J38" s="1"/>
      <c r="K38" s="1"/>
      <c r="L38" s="1"/>
      <c r="M38" s="1"/>
      <c r="N38" s="1"/>
      <c r="O38" s="1"/>
      <c r="P38" s="1"/>
    </row>
    <row r="39" spans="1:16" x14ac:dyDescent="0.25">
      <c r="A39" s="1" t="s">
        <v>13</v>
      </c>
      <c r="B39" s="1" t="s">
        <v>8</v>
      </c>
      <c r="C39" s="1"/>
      <c r="D39" s="4">
        <v>41548.75</v>
      </c>
      <c r="E39" s="5">
        <v>130.75</v>
      </c>
      <c r="F39" s="5">
        <v>156.75</v>
      </c>
      <c r="G39" s="6">
        <f t="shared" si="0"/>
        <v>0.8341307814992025</v>
      </c>
      <c r="H39" s="7">
        <f t="shared" si="1"/>
        <v>0.43554340260306601</v>
      </c>
      <c r="I39" s="7">
        <f t="shared" si="2"/>
        <v>0.36330015879011729</v>
      </c>
      <c r="J39" s="1"/>
      <c r="K39" s="1"/>
      <c r="L39" s="1"/>
      <c r="M39" s="1"/>
      <c r="N39" s="1"/>
      <c r="O39" s="1"/>
      <c r="P39" s="1"/>
    </row>
    <row r="40" spans="1:16" x14ac:dyDescent="0.25">
      <c r="A40" s="1" t="s">
        <v>13</v>
      </c>
      <c r="B40" s="1" t="s">
        <v>8</v>
      </c>
      <c r="C40" s="1"/>
      <c r="D40" s="4">
        <v>32138.25</v>
      </c>
      <c r="E40" s="5">
        <v>92.25</v>
      </c>
      <c r="F40" s="5">
        <v>153</v>
      </c>
      <c r="G40" s="6">
        <f t="shared" si="0"/>
        <v>0.6029411764705882</v>
      </c>
      <c r="H40" s="7">
        <f t="shared" si="1"/>
        <v>0.47749741477677932</v>
      </c>
      <c r="I40" s="7">
        <f t="shared" si="2"/>
        <v>0.28790285302717583</v>
      </c>
      <c r="J40" s="1"/>
      <c r="K40" s="1"/>
      <c r="L40" s="1"/>
      <c r="M40" s="1"/>
      <c r="N40" s="1"/>
      <c r="O40" s="1"/>
      <c r="P40" s="1"/>
    </row>
    <row r="41" spans="1:16" x14ac:dyDescent="0.25">
      <c r="A41" s="1" t="s">
        <v>13</v>
      </c>
      <c r="B41" s="1" t="s">
        <v>8</v>
      </c>
      <c r="C41" s="1"/>
      <c r="D41" s="4">
        <v>33127.75</v>
      </c>
      <c r="E41" s="5">
        <v>69.25</v>
      </c>
      <c r="F41" s="5">
        <v>96.75</v>
      </c>
      <c r="G41" s="6">
        <f t="shared" si="0"/>
        <v>0.7157622739018088</v>
      </c>
      <c r="H41" s="7">
        <f t="shared" si="1"/>
        <v>0.655673055608335</v>
      </c>
      <c r="I41" s="7">
        <f t="shared" si="2"/>
        <v>0.469306037218369</v>
      </c>
      <c r="J41" s="1"/>
      <c r="K41" s="1"/>
      <c r="L41" s="1"/>
      <c r="M41" s="1"/>
      <c r="N41" s="1"/>
      <c r="O41" s="1"/>
      <c r="P41" s="1"/>
    </row>
    <row r="42" spans="1:16" x14ac:dyDescent="0.25">
      <c r="A42" s="1" t="s">
        <v>13</v>
      </c>
      <c r="B42" s="1" t="s">
        <v>8</v>
      </c>
      <c r="C42" s="1"/>
      <c r="D42" s="4">
        <v>20504</v>
      </c>
      <c r="E42" s="5">
        <v>54.25</v>
      </c>
      <c r="F42" s="5">
        <v>75.75</v>
      </c>
      <c r="G42" s="6">
        <f t="shared" si="0"/>
        <v>0.71617161716171618</v>
      </c>
      <c r="H42" s="7">
        <f t="shared" si="1"/>
        <v>0.51802894332605709</v>
      </c>
      <c r="I42" s="7">
        <f t="shared" si="2"/>
        <v>0.37099762607839737</v>
      </c>
      <c r="J42" s="1"/>
      <c r="K42" s="1"/>
      <c r="L42" s="1"/>
      <c r="M42" s="1"/>
      <c r="N42" s="1"/>
      <c r="O42" s="1"/>
      <c r="P42" s="1"/>
    </row>
    <row r="43" spans="1:16" x14ac:dyDescent="0.25">
      <c r="A43" s="1" t="s">
        <v>13</v>
      </c>
      <c r="B43" s="1" t="s">
        <v>8</v>
      </c>
      <c r="C43" s="1"/>
      <c r="D43" s="4">
        <v>54468.75</v>
      </c>
      <c r="E43" s="5">
        <v>174.5</v>
      </c>
      <c r="F43" s="5">
        <v>194.75</v>
      </c>
      <c r="G43" s="6">
        <f t="shared" si="0"/>
        <v>0.89602053915275992</v>
      </c>
      <c r="H43" s="7">
        <f t="shared" si="1"/>
        <v>0.42782597835922181</v>
      </c>
      <c r="I43" s="7">
        <f t="shared" si="2"/>
        <v>0.38334086379298704</v>
      </c>
      <c r="J43" s="1"/>
      <c r="K43" s="1">
        <f>AVERAGE(D24:D43)</f>
        <v>39496.775000000001</v>
      </c>
      <c r="L43" s="1">
        <f>AVERAGE(E24:E43)</f>
        <v>81.162499999999994</v>
      </c>
      <c r="M43" s="1">
        <f>AVERAGE(F24:F43)</f>
        <v>116.1125</v>
      </c>
      <c r="N43" s="1">
        <f>L43/M43</f>
        <v>0.69899881580363865</v>
      </c>
      <c r="O43" s="1">
        <f>K43/(30.4*24*L43)</f>
        <v>0.66699318226646254</v>
      </c>
      <c r="P43" s="1">
        <f>K43/(30.4*24*M43)</f>
        <v>0.46622744455335785</v>
      </c>
    </row>
    <row r="44" spans="1:16" x14ac:dyDescent="0.25">
      <c r="A44" s="1"/>
      <c r="B44" s="1"/>
      <c r="C44" s="1"/>
      <c r="D44" s="1"/>
      <c r="E44" s="1"/>
      <c r="F44" s="1"/>
      <c r="G44" s="6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D45" s="8"/>
      <c r="E45" s="1"/>
      <c r="F45" s="1"/>
      <c r="G45" s="6"/>
      <c r="H45" s="6"/>
      <c r="I45" s="1"/>
    </row>
  </sheetData>
  <pageMargins left="1" right="1" top="1" bottom="1.75" header="0.5" footer="0.5"/>
  <pageSetup scale="65" orientation="landscape" r:id="rId1"/>
  <headerFooter>
    <oddFooter xml:space="preserve">&amp;R&amp;"Times New Roman,Bold"&amp;12 Case No. 2018-00294
Attachment 2 to Response to KSBA-1 Question No. 14
Page &amp;P of &amp;N
Seelye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014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School Boards Assn - KSBA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82E14FCD-2427-4464-887A-8381745A2998}"/>
</file>

<file path=customXml/itemProps2.xml><?xml version="1.0" encoding="utf-8"?>
<ds:datastoreItem xmlns:ds="http://schemas.openxmlformats.org/officeDocument/2006/customXml" ds:itemID="{55CB3278-6E54-4CC1-A820-D211A4A6B343}"/>
</file>

<file path=customXml/itemProps3.xml><?xml version="1.0" encoding="utf-8"?>
<ds:datastoreItem xmlns:ds="http://schemas.openxmlformats.org/officeDocument/2006/customXml" ds:itemID="{0F4D8755-FB05-454B-B6E4-FF168F5BBC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TOD Cust</vt:lpstr>
      <vt:lpstr>Power Service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2018-11-20T21:18:16Z</dcterms:created>
  <dcterms:modified xsi:type="dcterms:W3CDTF">2018-11-20T21:18:38Z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