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" sheetId="1" r:id="rId1"/>
  </sheets>
  <definedNames>
    <definedName name="_xlnm.Print_Area" localSheetId="0">'KU-Steam'!$A$1:$S$126</definedName>
    <definedName name="_xlnm.Print_Titles" localSheetId="0">'KU-Steam'!$1:$11</definedName>
  </definedNames>
  <calcPr calcId="152511" iterate="1"/>
</workbook>
</file>

<file path=xl/calcChain.xml><?xml version="1.0" encoding="utf-8"?>
<calcChain xmlns="http://schemas.openxmlformats.org/spreadsheetml/2006/main">
  <c r="M75" i="1" l="1"/>
  <c r="O75" i="1"/>
  <c r="K75" i="1"/>
  <c r="I75" i="1"/>
  <c r="S75" i="1" l="1"/>
  <c r="Q75" i="1"/>
  <c r="K60" i="1" l="1"/>
  <c r="M60" i="1"/>
  <c r="O60" i="1"/>
  <c r="I60" i="1"/>
  <c r="Q60" i="1" l="1"/>
  <c r="S60" i="1"/>
  <c r="I42" i="1" l="1"/>
  <c r="O42" i="1"/>
  <c r="M42" i="1"/>
  <c r="K42" i="1"/>
  <c r="O105" i="1"/>
  <c r="K87" i="1"/>
  <c r="I119" i="1"/>
  <c r="M87" i="1"/>
  <c r="O87" i="1"/>
  <c r="K119" i="1"/>
  <c r="M119" i="1"/>
  <c r="K105" i="1"/>
  <c r="O119" i="1"/>
  <c r="I105" i="1"/>
  <c r="I87" i="1"/>
  <c r="M105" i="1"/>
  <c r="K32" i="1"/>
  <c r="M32" i="1"/>
  <c r="I32" i="1"/>
  <c r="O32" i="1"/>
  <c r="Q42" i="1" l="1"/>
  <c r="S105" i="1"/>
  <c r="Q87" i="1"/>
  <c r="M121" i="1"/>
  <c r="S87" i="1"/>
  <c r="Q105" i="1"/>
  <c r="K121" i="1"/>
  <c r="I121" i="1"/>
  <c r="O121" i="1"/>
  <c r="S119" i="1"/>
  <c r="Q119" i="1"/>
  <c r="S32" i="1"/>
  <c r="Q32" i="1"/>
</calcChain>
</file>

<file path=xl/sharedStrings.xml><?xml version="1.0" encoding="utf-8"?>
<sst xmlns="http://schemas.openxmlformats.org/spreadsheetml/2006/main" count="277" uniqueCount="84">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</sst>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  <numFmt numFmtId="166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5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24"/>
  <sheetViews>
    <sheetView tabSelected="1" zoomScale="70" zoomScaleNormal="70" workbookViewId="0">
      <selection sqref="A1:S1"/>
    </sheetView>
  </sheetViews>
  <sheetFormatPr defaultColWidth="9.77734375" defaultRowHeight="15" x14ac:dyDescent="0.2"/>
  <cols>
    <col min="1" max="1" width="9.77734375" customWidth="1"/>
    <col min="2" max="2" width="2.33203125" style="68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9.77734375" customWidth="1"/>
  </cols>
  <sheetData>
    <row r="1" spans="1:20" ht="15.75" x14ac:dyDescent="0.25">
      <c r="A1" s="86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1"/>
    </row>
    <row r="2" spans="1:20" ht="15.75" x14ac:dyDescent="0.25">
      <c r="A2" s="53"/>
      <c r="B2" s="6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"/>
    </row>
    <row r="3" spans="1:20" ht="15.75" x14ac:dyDescent="0.25">
      <c r="A3" s="21"/>
      <c r="B3" s="6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"/>
    </row>
    <row r="4" spans="1:20" ht="15.75" x14ac:dyDescent="0.25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1"/>
    </row>
    <row r="5" spans="1:20" ht="15.75" x14ac:dyDescent="0.2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"/>
    </row>
    <row r="6" spans="1:20" ht="15.75" x14ac:dyDescent="0.25">
      <c r="A6" s="7"/>
      <c r="B6" s="70"/>
      <c r="C6" s="12"/>
      <c r="D6" s="12"/>
      <c r="E6" s="48"/>
      <c r="F6" s="48"/>
      <c r="H6" s="12"/>
      <c r="I6" s="12"/>
      <c r="J6" s="12"/>
      <c r="K6" s="17"/>
      <c r="L6" s="17"/>
      <c r="M6" s="17"/>
      <c r="N6" s="17"/>
      <c r="T6" s="11"/>
    </row>
    <row r="7" spans="1:20" ht="15.75" x14ac:dyDescent="0.25">
      <c r="A7" s="11"/>
      <c r="B7" s="71"/>
      <c r="C7" s="3"/>
      <c r="D7" s="9"/>
      <c r="E7" s="9"/>
      <c r="F7" s="9"/>
      <c r="G7" s="14" t="s">
        <v>1</v>
      </c>
      <c r="H7" s="9"/>
      <c r="I7" s="9"/>
      <c r="J7" s="9"/>
      <c r="K7" s="19" t="s">
        <v>2</v>
      </c>
      <c r="L7" s="19"/>
      <c r="M7" s="19"/>
      <c r="N7" s="19"/>
      <c r="O7" s="20" t="s">
        <v>3</v>
      </c>
      <c r="P7" s="2"/>
      <c r="Q7" s="2"/>
      <c r="R7" s="1"/>
      <c r="S7" s="9" t="s">
        <v>4</v>
      </c>
      <c r="T7" s="11"/>
    </row>
    <row r="8" spans="1:20" ht="15.75" x14ac:dyDescent="0.25">
      <c r="A8" s="11"/>
      <c r="B8" s="71"/>
      <c r="C8" s="9"/>
      <c r="D8" s="9"/>
      <c r="E8" s="9" t="s">
        <v>5</v>
      </c>
      <c r="F8" s="9"/>
      <c r="G8" s="14" t="s">
        <v>6</v>
      </c>
      <c r="H8" s="9"/>
      <c r="I8" s="9" t="s">
        <v>7</v>
      </c>
      <c r="J8" s="9"/>
      <c r="K8" s="19" t="s">
        <v>8</v>
      </c>
      <c r="L8" s="19"/>
      <c r="M8" s="19" t="s">
        <v>9</v>
      </c>
      <c r="N8" s="19"/>
      <c r="O8" s="13" t="s">
        <v>10</v>
      </c>
      <c r="P8" s="6"/>
      <c r="Q8" s="5" t="s">
        <v>11</v>
      </c>
      <c r="R8" s="1"/>
      <c r="S8" s="9" t="s">
        <v>12</v>
      </c>
      <c r="T8" s="11"/>
    </row>
    <row r="9" spans="1:20" ht="15.75" x14ac:dyDescent="0.25">
      <c r="A9" s="11"/>
      <c r="B9" s="71"/>
      <c r="C9" s="9" t="s">
        <v>13</v>
      </c>
      <c r="D9" s="9"/>
      <c r="E9" s="9" t="s">
        <v>14</v>
      </c>
      <c r="F9" s="9"/>
      <c r="G9" s="14" t="s">
        <v>15</v>
      </c>
      <c r="H9" s="9"/>
      <c r="I9" s="9" t="s">
        <v>16</v>
      </c>
      <c r="J9" s="9"/>
      <c r="K9" s="19" t="s">
        <v>17</v>
      </c>
      <c r="L9" s="19"/>
      <c r="M9" s="19" t="s">
        <v>18</v>
      </c>
      <c r="N9" s="19"/>
      <c r="O9" s="19" t="s">
        <v>19</v>
      </c>
      <c r="P9" s="9"/>
      <c r="Q9" s="3" t="s">
        <v>20</v>
      </c>
      <c r="R9" s="1"/>
      <c r="S9" s="9" t="s">
        <v>21</v>
      </c>
      <c r="T9" s="11"/>
    </row>
    <row r="10" spans="1:20" ht="15.75" x14ac:dyDescent="0.25">
      <c r="A10" s="11"/>
      <c r="B10" s="71"/>
      <c r="C10" s="13">
        <v>-1</v>
      </c>
      <c r="D10" s="8"/>
      <c r="E10" s="13">
        <v>-2</v>
      </c>
      <c r="F10" s="8"/>
      <c r="G10" s="15">
        <v>-3</v>
      </c>
      <c r="H10" s="8"/>
      <c r="I10" s="13">
        <v>-4</v>
      </c>
      <c r="J10" s="8"/>
      <c r="K10" s="13">
        <v>-5</v>
      </c>
      <c r="L10" s="19"/>
      <c r="M10" s="13">
        <v>-6</v>
      </c>
      <c r="N10" s="19"/>
      <c r="O10" s="13">
        <v>-7</v>
      </c>
      <c r="P10" s="8"/>
      <c r="Q10" s="4" t="s">
        <v>22</v>
      </c>
      <c r="S10" s="4" t="s">
        <v>23</v>
      </c>
      <c r="T10" s="11"/>
    </row>
    <row r="11" spans="1:20" ht="15.75" x14ac:dyDescent="0.25">
      <c r="A11" s="11"/>
      <c r="B11" s="71"/>
      <c r="C11" s="8"/>
      <c r="D11" s="8"/>
      <c r="E11" s="8"/>
      <c r="F11" s="8"/>
      <c r="G11" s="14"/>
      <c r="H11" s="8"/>
      <c r="I11" s="8"/>
      <c r="J11" s="8"/>
      <c r="K11" s="19"/>
      <c r="L11" s="19"/>
      <c r="M11" s="19"/>
      <c r="N11" s="19"/>
      <c r="O11" s="19"/>
      <c r="P11" s="8"/>
      <c r="Q11" s="8"/>
      <c r="S11" s="8"/>
      <c r="T11" s="11"/>
    </row>
    <row r="12" spans="1:20" ht="15.75" x14ac:dyDescent="0.25">
      <c r="A12" s="11"/>
      <c r="C12" s="10" t="s">
        <v>36</v>
      </c>
      <c r="K12" s="16"/>
      <c r="L12" s="16"/>
      <c r="M12" s="16"/>
      <c r="N12" s="16"/>
      <c r="O12" s="16"/>
      <c r="T12" s="11"/>
    </row>
    <row r="13" spans="1:20" x14ac:dyDescent="0.2">
      <c r="A13" s="11"/>
      <c r="K13" s="16"/>
      <c r="L13" s="16"/>
      <c r="M13" s="16"/>
      <c r="N13" s="16"/>
      <c r="O13" s="16"/>
      <c r="T13" s="11"/>
    </row>
    <row r="14" spans="1:20" ht="15.75" x14ac:dyDescent="0.25">
      <c r="A14" s="31"/>
      <c r="B14" s="72"/>
      <c r="C14" s="47" t="s">
        <v>24</v>
      </c>
      <c r="D14" s="27"/>
      <c r="E14" s="49"/>
      <c r="F14" s="49"/>
      <c r="G14" s="59"/>
      <c r="H14" s="27"/>
      <c r="I14" s="65"/>
      <c r="J14" s="27"/>
      <c r="K14" s="32"/>
      <c r="L14" s="32"/>
      <c r="M14" s="32"/>
      <c r="N14" s="32"/>
      <c r="O14" s="32"/>
      <c r="P14" s="27"/>
      <c r="Q14" s="56"/>
      <c r="R14" s="27"/>
      <c r="S14" s="67"/>
      <c r="T14" s="31"/>
    </row>
    <row r="15" spans="1:20" s="27" customFormat="1" ht="15.75" x14ac:dyDescent="0.25">
      <c r="A15" s="31"/>
      <c r="B15" s="72"/>
      <c r="C15" s="40"/>
      <c r="E15" s="49"/>
      <c r="F15" s="49"/>
      <c r="G15" s="59"/>
      <c r="I15" s="65"/>
      <c r="K15" s="32"/>
      <c r="L15" s="32"/>
      <c r="M15" s="32"/>
      <c r="N15" s="32"/>
      <c r="O15" s="32"/>
      <c r="Q15" s="56"/>
      <c r="S15" s="67"/>
      <c r="T15" s="31"/>
    </row>
    <row r="16" spans="1:20" s="27" customFormat="1" x14ac:dyDescent="0.2">
      <c r="A16" s="26">
        <v>311</v>
      </c>
      <c r="B16" s="72"/>
      <c r="C16" s="27" t="s">
        <v>25</v>
      </c>
      <c r="E16" s="23"/>
      <c r="F16" s="23"/>
      <c r="G16" s="22"/>
      <c r="I16" s="28"/>
      <c r="J16" s="41"/>
      <c r="K16" s="42"/>
      <c r="L16" s="42"/>
      <c r="M16" s="42"/>
      <c r="N16" s="42"/>
      <c r="O16" s="42"/>
      <c r="Q16" s="56"/>
      <c r="S16" s="67"/>
      <c r="T16" s="31"/>
    </row>
    <row r="17" spans="1:20" s="27" customFormat="1" x14ac:dyDescent="0.2">
      <c r="A17" s="26"/>
      <c r="B17" s="72"/>
      <c r="C17" s="52" t="s">
        <v>38</v>
      </c>
      <c r="E17" s="23" t="s">
        <v>78</v>
      </c>
      <c r="F17" s="23" t="s">
        <v>37</v>
      </c>
      <c r="G17" s="22">
        <v>-13</v>
      </c>
      <c r="I17" s="28">
        <v>96307268.159999996</v>
      </c>
      <c r="J17" s="41"/>
      <c r="K17" s="42">
        <v>27875957</v>
      </c>
      <c r="L17" s="42"/>
      <c r="M17" s="42">
        <v>80951256</v>
      </c>
      <c r="N17" s="42"/>
      <c r="O17" s="42">
        <v>1740732</v>
      </c>
      <c r="Q17" s="56">
        <v>1.81</v>
      </c>
      <c r="S17" s="67">
        <v>46.5</v>
      </c>
      <c r="T17" s="31"/>
    </row>
    <row r="18" spans="1:20" s="27" customFormat="1" x14ac:dyDescent="0.2">
      <c r="A18" s="26"/>
      <c r="B18" s="72"/>
      <c r="C18" s="52" t="s">
        <v>39</v>
      </c>
      <c r="E18" s="23" t="s">
        <v>78</v>
      </c>
      <c r="F18" s="23" t="s">
        <v>37</v>
      </c>
      <c r="G18" s="22">
        <v>-13</v>
      </c>
      <c r="I18" s="28">
        <v>5556451.46</v>
      </c>
      <c r="J18" s="41"/>
      <c r="K18" s="42">
        <v>3229484</v>
      </c>
      <c r="L18" s="42"/>
      <c r="M18" s="42">
        <v>3049306</v>
      </c>
      <c r="N18" s="42"/>
      <c r="O18" s="42">
        <v>67265</v>
      </c>
      <c r="Q18" s="56">
        <v>1.21</v>
      </c>
      <c r="S18" s="67">
        <v>45.3</v>
      </c>
      <c r="T18" s="31"/>
    </row>
    <row r="19" spans="1:20" s="27" customFormat="1" x14ac:dyDescent="0.2">
      <c r="A19" s="26"/>
      <c r="B19" s="72"/>
      <c r="C19" s="52" t="s">
        <v>40</v>
      </c>
      <c r="E19" s="23" t="s">
        <v>78</v>
      </c>
      <c r="F19" s="23" t="s">
        <v>37</v>
      </c>
      <c r="G19" s="22">
        <v>0</v>
      </c>
      <c r="I19" s="28">
        <v>1117119.1299999999</v>
      </c>
      <c r="J19" s="41"/>
      <c r="K19" s="42">
        <v>736160</v>
      </c>
      <c r="L19" s="42"/>
      <c r="M19" s="42">
        <v>380959</v>
      </c>
      <c r="N19" s="42"/>
      <c r="O19" s="42">
        <v>17187</v>
      </c>
      <c r="Q19" s="56">
        <v>1.54</v>
      </c>
      <c r="S19" s="67">
        <v>22.2</v>
      </c>
      <c r="T19" s="31"/>
    </row>
    <row r="20" spans="1:20" s="27" customFormat="1" x14ac:dyDescent="0.2">
      <c r="A20" s="26"/>
      <c r="B20" s="72"/>
      <c r="C20" s="54" t="s">
        <v>46</v>
      </c>
      <c r="E20" s="23" t="s">
        <v>78</v>
      </c>
      <c r="F20" s="23" t="s">
        <v>37</v>
      </c>
      <c r="G20" s="22">
        <v>-6</v>
      </c>
      <c r="I20" s="28">
        <v>4677142.79</v>
      </c>
      <c r="J20" s="41"/>
      <c r="K20" s="42">
        <v>4955316</v>
      </c>
      <c r="L20" s="42"/>
      <c r="M20" s="42">
        <v>2455</v>
      </c>
      <c r="N20" s="42"/>
      <c r="O20" s="42">
        <v>2099</v>
      </c>
      <c r="Q20" s="56">
        <v>0.04</v>
      </c>
      <c r="S20" s="67">
        <v>1.2</v>
      </c>
      <c r="T20" s="31"/>
    </row>
    <row r="21" spans="1:20" s="27" customFormat="1" x14ac:dyDescent="0.2">
      <c r="A21" s="26"/>
      <c r="B21" s="72"/>
      <c r="C21" s="54" t="s">
        <v>47</v>
      </c>
      <c r="E21" s="23" t="s">
        <v>78</v>
      </c>
      <c r="F21" s="23" t="s">
        <v>37</v>
      </c>
      <c r="G21" s="22">
        <v>-6</v>
      </c>
      <c r="I21" s="28">
        <v>2309727.39</v>
      </c>
      <c r="J21" s="41"/>
      <c r="K21" s="42">
        <v>2431335</v>
      </c>
      <c r="L21" s="42"/>
      <c r="M21" s="42">
        <v>16976</v>
      </c>
      <c r="N21" s="42"/>
      <c r="O21" s="42">
        <v>14510</v>
      </c>
      <c r="Q21" s="56">
        <v>0.63</v>
      </c>
      <c r="S21" s="67">
        <v>1.2</v>
      </c>
      <c r="T21" s="31"/>
    </row>
    <row r="22" spans="1:20" s="27" customFormat="1" x14ac:dyDescent="0.2">
      <c r="A22" s="26"/>
      <c r="B22" s="72"/>
      <c r="C22" s="54" t="s">
        <v>48</v>
      </c>
      <c r="E22" s="23" t="s">
        <v>78</v>
      </c>
      <c r="F22" s="23" t="s">
        <v>37</v>
      </c>
      <c r="G22" s="22">
        <v>-6</v>
      </c>
      <c r="I22" s="28">
        <v>28754404.329999998</v>
      </c>
      <c r="J22" s="41"/>
      <c r="K22" s="42">
        <v>14706856</v>
      </c>
      <c r="L22" s="42"/>
      <c r="M22" s="42">
        <v>15772813</v>
      </c>
      <c r="N22" s="42"/>
      <c r="O22" s="42">
        <v>910368</v>
      </c>
      <c r="Q22" s="56">
        <v>3.17</v>
      </c>
      <c r="S22" s="67">
        <v>17.3</v>
      </c>
      <c r="T22" s="31"/>
    </row>
    <row r="23" spans="1:20" s="27" customFormat="1" x14ac:dyDescent="0.2">
      <c r="A23" s="26"/>
      <c r="B23" s="72"/>
      <c r="C23" s="54" t="s">
        <v>49</v>
      </c>
      <c r="E23" s="23" t="s">
        <v>78</v>
      </c>
      <c r="F23" s="23" t="s">
        <v>37</v>
      </c>
      <c r="G23" s="22">
        <v>-6</v>
      </c>
      <c r="I23" s="28">
        <v>45382543.880000003</v>
      </c>
      <c r="J23" s="41"/>
      <c r="K23" s="42">
        <v>12264813</v>
      </c>
      <c r="L23" s="42"/>
      <c r="M23" s="42">
        <v>35840684</v>
      </c>
      <c r="N23" s="42"/>
      <c r="O23" s="42">
        <v>2062175</v>
      </c>
      <c r="Q23" s="56">
        <v>4.54</v>
      </c>
      <c r="S23" s="67">
        <v>17.399999999999999</v>
      </c>
      <c r="T23" s="31"/>
    </row>
    <row r="24" spans="1:20" s="27" customFormat="1" x14ac:dyDescent="0.2">
      <c r="A24" s="26"/>
      <c r="B24" s="72"/>
      <c r="C24" s="54" t="s">
        <v>51</v>
      </c>
      <c r="E24" s="23" t="s">
        <v>78</v>
      </c>
      <c r="F24" s="23" t="s">
        <v>37</v>
      </c>
      <c r="G24" s="22">
        <v>-8</v>
      </c>
      <c r="I24" s="28">
        <v>8397192.1199999992</v>
      </c>
      <c r="J24" s="41"/>
      <c r="K24" s="42">
        <v>7509513</v>
      </c>
      <c r="L24" s="42"/>
      <c r="M24" s="42">
        <v>1559454</v>
      </c>
      <c r="N24" s="42"/>
      <c r="O24" s="42">
        <v>95610</v>
      </c>
      <c r="Q24" s="56">
        <v>1.1399999999999999</v>
      </c>
      <c r="S24" s="67">
        <v>16.3</v>
      </c>
      <c r="T24" s="31"/>
    </row>
    <row r="25" spans="1:20" s="27" customFormat="1" x14ac:dyDescent="0.2">
      <c r="A25" s="26"/>
      <c r="B25" s="72"/>
      <c r="C25" s="54" t="s">
        <v>52</v>
      </c>
      <c r="E25" s="23" t="s">
        <v>78</v>
      </c>
      <c r="F25" s="23" t="s">
        <v>37</v>
      </c>
      <c r="G25" s="22">
        <v>-8</v>
      </c>
      <c r="I25" s="28">
        <v>21345248.670000002</v>
      </c>
      <c r="J25" s="41"/>
      <c r="K25" s="42">
        <v>17200351</v>
      </c>
      <c r="L25" s="42"/>
      <c r="M25" s="42">
        <v>5852518</v>
      </c>
      <c r="N25" s="42"/>
      <c r="O25" s="42">
        <v>358281</v>
      </c>
      <c r="Q25" s="56">
        <v>1.68</v>
      </c>
      <c r="S25" s="67">
        <v>16.3</v>
      </c>
      <c r="T25" s="31"/>
    </row>
    <row r="26" spans="1:20" s="27" customFormat="1" x14ac:dyDescent="0.2">
      <c r="A26" s="26"/>
      <c r="B26" s="72"/>
      <c r="C26" s="54" t="s">
        <v>53</v>
      </c>
      <c r="E26" s="23" t="s">
        <v>78</v>
      </c>
      <c r="F26" s="23" t="s">
        <v>37</v>
      </c>
      <c r="G26" s="22">
        <v>-8</v>
      </c>
      <c r="I26" s="28">
        <v>16653049.6</v>
      </c>
      <c r="J26" s="41"/>
      <c r="K26" s="42">
        <v>14451749</v>
      </c>
      <c r="L26" s="42"/>
      <c r="M26" s="42">
        <v>3533545</v>
      </c>
      <c r="N26" s="42"/>
      <c r="O26" s="42">
        <v>218196</v>
      </c>
      <c r="Q26" s="56">
        <v>1.31</v>
      </c>
      <c r="S26" s="67">
        <v>16.2</v>
      </c>
      <c r="T26" s="31"/>
    </row>
    <row r="27" spans="1:20" s="27" customFormat="1" x14ac:dyDescent="0.2">
      <c r="A27" s="26"/>
      <c r="B27" s="72"/>
      <c r="C27" s="54" t="s">
        <v>54</v>
      </c>
      <c r="E27" s="23" t="s">
        <v>78</v>
      </c>
      <c r="F27" s="23" t="s">
        <v>37</v>
      </c>
      <c r="G27" s="22">
        <v>-8</v>
      </c>
      <c r="I27" s="28">
        <v>51457056.740000002</v>
      </c>
      <c r="J27" s="41"/>
      <c r="K27" s="42">
        <v>34353891</v>
      </c>
      <c r="L27" s="42"/>
      <c r="M27" s="42">
        <v>21219730</v>
      </c>
      <c r="N27" s="42"/>
      <c r="O27" s="42">
        <v>1106327</v>
      </c>
      <c r="Q27" s="56">
        <v>2.15</v>
      </c>
      <c r="S27" s="67">
        <v>19.2</v>
      </c>
      <c r="T27" s="31"/>
    </row>
    <row r="28" spans="1:20" s="27" customFormat="1" x14ac:dyDescent="0.2">
      <c r="A28" s="26"/>
      <c r="B28" s="72"/>
      <c r="C28" s="54" t="s">
        <v>55</v>
      </c>
      <c r="E28" s="23" t="s">
        <v>78</v>
      </c>
      <c r="F28" s="23" t="s">
        <v>37</v>
      </c>
      <c r="G28" s="22">
        <v>-8</v>
      </c>
      <c r="I28" s="28">
        <v>43271160.710000001</v>
      </c>
      <c r="J28" s="41"/>
      <c r="K28" s="42">
        <v>16660841</v>
      </c>
      <c r="L28" s="42"/>
      <c r="M28" s="42">
        <v>30072013</v>
      </c>
      <c r="N28" s="42"/>
      <c r="O28" s="42">
        <v>1486395</v>
      </c>
      <c r="Q28" s="56">
        <v>3.44</v>
      </c>
      <c r="S28" s="67">
        <v>20.2</v>
      </c>
      <c r="T28" s="31"/>
    </row>
    <row r="29" spans="1:20" s="27" customFormat="1" x14ac:dyDescent="0.2">
      <c r="A29" s="26"/>
      <c r="B29" s="72"/>
      <c r="C29" s="54" t="s">
        <v>56</v>
      </c>
      <c r="E29" s="23" t="s">
        <v>78</v>
      </c>
      <c r="F29" s="23" t="s">
        <v>37</v>
      </c>
      <c r="G29" s="22">
        <v>-8</v>
      </c>
      <c r="I29" s="37">
        <v>15816339.699999999</v>
      </c>
      <c r="J29" s="41"/>
      <c r="K29" s="42">
        <v>14084948</v>
      </c>
      <c r="L29" s="42"/>
      <c r="M29" s="42">
        <v>2996699</v>
      </c>
      <c r="N29" s="42"/>
      <c r="O29" s="42">
        <v>183959</v>
      </c>
      <c r="Q29" s="56">
        <v>1.1599999999999999</v>
      </c>
      <c r="S29" s="67">
        <v>16.3</v>
      </c>
      <c r="T29" s="31"/>
    </row>
    <row r="30" spans="1:20" s="27" customFormat="1" x14ac:dyDescent="0.2">
      <c r="A30" s="26"/>
      <c r="B30" s="72"/>
      <c r="C30" s="54" t="s">
        <v>58</v>
      </c>
      <c r="E30" s="23" t="s">
        <v>78</v>
      </c>
      <c r="F30" s="23" t="s">
        <v>37</v>
      </c>
      <c r="G30" s="22">
        <v>-8</v>
      </c>
      <c r="I30" s="43">
        <v>36901.040000000001</v>
      </c>
      <c r="J30" s="41"/>
      <c r="K30" s="42">
        <v>0</v>
      </c>
      <c r="L30" s="42"/>
      <c r="M30" s="42">
        <v>39853</v>
      </c>
      <c r="N30" s="42"/>
      <c r="O30" s="42">
        <v>1958</v>
      </c>
      <c r="Q30" s="56">
        <v>5.31</v>
      </c>
      <c r="S30" s="67">
        <v>20.399999999999999</v>
      </c>
      <c r="T30" s="31"/>
    </row>
    <row r="31" spans="1:20" s="27" customFormat="1" x14ac:dyDescent="0.2">
      <c r="A31" s="26"/>
      <c r="B31" s="72"/>
      <c r="E31" s="23"/>
      <c r="F31" s="23"/>
      <c r="G31" s="22"/>
      <c r="I31" s="28"/>
      <c r="K31" s="44"/>
      <c r="L31" s="32"/>
      <c r="M31" s="44"/>
      <c r="N31" s="32"/>
      <c r="O31" s="44"/>
      <c r="Q31" s="56"/>
      <c r="S31" s="67"/>
      <c r="T31" s="31"/>
    </row>
    <row r="32" spans="1:20" s="27" customFormat="1" x14ac:dyDescent="0.2">
      <c r="A32" s="26"/>
      <c r="B32" s="72"/>
      <c r="C32" s="58" t="s">
        <v>26</v>
      </c>
      <c r="E32" s="23"/>
      <c r="F32" s="23"/>
      <c r="G32" s="22"/>
      <c r="I32" s="28">
        <f>+SUBTOTAL(9,I17:I31)</f>
        <v>341081605.71999997</v>
      </c>
      <c r="K32" s="32">
        <f>+SUBTOTAL(9,K17:K31)</f>
        <v>170461214</v>
      </c>
      <c r="L32" s="32"/>
      <c r="M32" s="32">
        <f>+SUBTOTAL(9,M17:M31)</f>
        <v>201288261</v>
      </c>
      <c r="N32" s="32"/>
      <c r="O32" s="32">
        <f>+SUBTOTAL(9,O17:O31)</f>
        <v>8265062</v>
      </c>
      <c r="Q32" s="56">
        <f>O32/I32*100</f>
        <v>2.423191946265475</v>
      </c>
      <c r="S32" s="67">
        <f>ROUND(M32/O32,1)</f>
        <v>24.4</v>
      </c>
      <c r="T32" s="31"/>
    </row>
    <row r="33" spans="1:20" s="27" customFormat="1" x14ac:dyDescent="0.2">
      <c r="A33" s="26"/>
      <c r="B33" s="72"/>
      <c r="C33" s="58"/>
      <c r="E33" s="23"/>
      <c r="F33" s="23"/>
      <c r="G33" s="22"/>
      <c r="I33" s="28"/>
      <c r="K33" s="32"/>
      <c r="L33" s="32"/>
      <c r="M33" s="32"/>
      <c r="N33" s="32"/>
      <c r="O33" s="32"/>
      <c r="Q33" s="56"/>
      <c r="S33" s="67"/>
      <c r="T33" s="31"/>
    </row>
    <row r="34" spans="1:20" s="27" customFormat="1" x14ac:dyDescent="0.2">
      <c r="A34" s="26">
        <v>311.2</v>
      </c>
      <c r="B34" s="72"/>
      <c r="C34" s="52" t="s">
        <v>71</v>
      </c>
      <c r="E34" s="23"/>
      <c r="F34" s="23"/>
      <c r="G34" s="22"/>
      <c r="I34" s="28"/>
      <c r="K34" s="32"/>
      <c r="L34" s="32"/>
      <c r="M34" s="32"/>
      <c r="N34" s="32"/>
      <c r="O34" s="32"/>
      <c r="Q34" s="56"/>
      <c r="S34" s="67"/>
      <c r="T34" s="31"/>
    </row>
    <row r="35" spans="1:20" s="27" customFormat="1" x14ac:dyDescent="0.2">
      <c r="A35" s="26"/>
      <c r="B35" s="72"/>
      <c r="C35" s="52" t="s">
        <v>41</v>
      </c>
      <c r="E35" s="23" t="s">
        <v>78</v>
      </c>
      <c r="F35" s="23" t="s">
        <v>37</v>
      </c>
      <c r="G35" s="22">
        <v>-10</v>
      </c>
      <c r="I35" s="28">
        <v>1821179.5</v>
      </c>
      <c r="J35" s="41"/>
      <c r="K35" s="42">
        <v>2003297</v>
      </c>
      <c r="L35" s="42"/>
      <c r="M35" s="42">
        <v>0</v>
      </c>
      <c r="N35" s="42"/>
      <c r="O35" s="42">
        <v>0</v>
      </c>
      <c r="Q35" s="56">
        <v>0</v>
      </c>
      <c r="S35" s="67">
        <v>0</v>
      </c>
      <c r="T35" s="31"/>
    </row>
    <row r="36" spans="1:20" s="27" customFormat="1" x14ac:dyDescent="0.2">
      <c r="A36" s="26"/>
      <c r="B36" s="72"/>
      <c r="C36" s="52" t="s">
        <v>42</v>
      </c>
      <c r="E36" s="23" t="s">
        <v>78</v>
      </c>
      <c r="F36" s="23" t="s">
        <v>37</v>
      </c>
      <c r="G36" s="22">
        <v>-10</v>
      </c>
      <c r="I36" s="28">
        <v>630860.03</v>
      </c>
      <c r="J36" s="41"/>
      <c r="K36" s="42">
        <v>693946</v>
      </c>
      <c r="L36" s="42"/>
      <c r="M36" s="42">
        <v>0</v>
      </c>
      <c r="N36" s="42"/>
      <c r="O36" s="42">
        <v>0</v>
      </c>
      <c r="Q36" s="56">
        <v>0</v>
      </c>
      <c r="R36" s="57"/>
      <c r="S36" s="67">
        <v>0</v>
      </c>
      <c r="T36" s="31"/>
    </row>
    <row r="37" spans="1:20" s="27" customFormat="1" x14ac:dyDescent="0.2">
      <c r="A37" s="26"/>
      <c r="B37" s="72"/>
      <c r="C37" s="54" t="s">
        <v>43</v>
      </c>
      <c r="E37" s="23" t="s">
        <v>78</v>
      </c>
      <c r="F37" s="23" t="s">
        <v>37</v>
      </c>
      <c r="G37" s="22">
        <v>-10</v>
      </c>
      <c r="I37" s="28">
        <v>2756302.5</v>
      </c>
      <c r="J37" s="41"/>
      <c r="K37" s="42">
        <v>3031933</v>
      </c>
      <c r="L37" s="42"/>
      <c r="M37" s="42">
        <v>0</v>
      </c>
      <c r="N37" s="42"/>
      <c r="O37" s="42">
        <v>0</v>
      </c>
      <c r="Q37" s="56">
        <v>0</v>
      </c>
      <c r="S37" s="67">
        <v>0</v>
      </c>
      <c r="T37" s="31"/>
    </row>
    <row r="38" spans="1:20" s="27" customFormat="1" x14ac:dyDescent="0.2">
      <c r="A38" s="26"/>
      <c r="B38" s="72"/>
      <c r="C38" s="54" t="s">
        <v>44</v>
      </c>
      <c r="E38" s="23" t="s">
        <v>78</v>
      </c>
      <c r="F38" s="23" t="s">
        <v>37</v>
      </c>
      <c r="G38" s="22">
        <v>-10</v>
      </c>
      <c r="I38" s="28">
        <v>5631448.4000000004</v>
      </c>
      <c r="J38" s="41"/>
      <c r="K38" s="42">
        <v>6194593</v>
      </c>
      <c r="L38" s="42"/>
      <c r="M38" s="42">
        <v>0</v>
      </c>
      <c r="N38" s="42"/>
      <c r="O38" s="42">
        <v>0</v>
      </c>
      <c r="Q38" s="56">
        <v>0</v>
      </c>
      <c r="S38" s="67">
        <v>0</v>
      </c>
      <c r="T38" s="31"/>
    </row>
    <row r="39" spans="1:20" s="27" customFormat="1" x14ac:dyDescent="0.2">
      <c r="A39" s="26"/>
      <c r="B39" s="72"/>
      <c r="C39" s="54" t="s">
        <v>45</v>
      </c>
      <c r="E39" s="23" t="s">
        <v>78</v>
      </c>
      <c r="F39" s="23" t="s">
        <v>37</v>
      </c>
      <c r="G39" s="22">
        <v>-10</v>
      </c>
      <c r="I39" s="28">
        <v>1756471.53</v>
      </c>
      <c r="J39" s="41"/>
      <c r="K39" s="42">
        <v>1932119</v>
      </c>
      <c r="L39" s="42"/>
      <c r="M39" s="42">
        <v>0</v>
      </c>
      <c r="N39" s="42"/>
      <c r="O39" s="42">
        <v>0</v>
      </c>
      <c r="Q39" s="56">
        <v>0</v>
      </c>
      <c r="R39" s="57"/>
      <c r="S39" s="67">
        <v>0</v>
      </c>
      <c r="T39" s="31"/>
    </row>
    <row r="40" spans="1:20" s="34" customFormat="1" x14ac:dyDescent="0.2">
      <c r="A40" s="33"/>
      <c r="B40" s="74"/>
      <c r="C40" s="78" t="s">
        <v>50</v>
      </c>
      <c r="E40" s="35" t="s">
        <v>78</v>
      </c>
      <c r="F40" s="35" t="s">
        <v>37</v>
      </c>
      <c r="G40" s="36">
        <v>-10</v>
      </c>
      <c r="I40" s="43">
        <v>182442.49</v>
      </c>
      <c r="J40" s="85"/>
      <c r="K40" s="61">
        <v>200687</v>
      </c>
      <c r="L40" s="61"/>
      <c r="M40" s="61">
        <v>0</v>
      </c>
      <c r="N40" s="61"/>
      <c r="O40" s="61">
        <v>0</v>
      </c>
      <c r="Q40" s="80">
        <v>0</v>
      </c>
      <c r="R40" s="83"/>
      <c r="S40" s="81">
        <v>0</v>
      </c>
      <c r="T40" s="39"/>
    </row>
    <row r="41" spans="1:20" s="27" customFormat="1" x14ac:dyDescent="0.2">
      <c r="A41" s="26"/>
      <c r="B41" s="72"/>
      <c r="C41" s="58"/>
      <c r="E41" s="23"/>
      <c r="F41" s="23"/>
      <c r="G41" s="22"/>
      <c r="I41" s="28"/>
      <c r="K41" s="32"/>
      <c r="L41" s="32"/>
      <c r="M41" s="32"/>
      <c r="N41" s="32"/>
      <c r="O41" s="32"/>
      <c r="Q41" s="56"/>
      <c r="S41" s="67"/>
      <c r="T41" s="31"/>
    </row>
    <row r="42" spans="1:20" s="27" customFormat="1" x14ac:dyDescent="0.2">
      <c r="A42" s="26"/>
      <c r="B42" s="72"/>
      <c r="C42" s="58" t="s">
        <v>72</v>
      </c>
      <c r="E42" s="23"/>
      <c r="F42" s="23"/>
      <c r="G42" s="22"/>
      <c r="I42" s="28">
        <f>+SUBTOTAL(9,I35:I41)</f>
        <v>12778704.449999999</v>
      </c>
      <c r="K42" s="32">
        <f>+SUBTOTAL(9,K35:K41)</f>
        <v>14056575</v>
      </c>
      <c r="L42" s="32"/>
      <c r="M42" s="32">
        <f>+SUBTOTAL(9,M35:M41)</f>
        <v>0</v>
      </c>
      <c r="N42" s="32"/>
      <c r="O42" s="32">
        <f>+SUBTOTAL(9,O35:O41)</f>
        <v>0</v>
      </c>
      <c r="Q42" s="56">
        <f>O42/I42*100</f>
        <v>0</v>
      </c>
      <c r="S42" s="67">
        <v>0</v>
      </c>
      <c r="T42" s="31"/>
    </row>
    <row r="43" spans="1:20" s="27" customFormat="1" x14ac:dyDescent="0.2">
      <c r="A43" s="26"/>
      <c r="B43" s="72"/>
      <c r="C43" s="58"/>
      <c r="E43" s="23"/>
      <c r="F43" s="23"/>
      <c r="G43" s="22"/>
      <c r="I43" s="28"/>
      <c r="K43" s="32"/>
      <c r="L43" s="32"/>
      <c r="M43" s="32"/>
      <c r="N43" s="32"/>
      <c r="O43" s="32"/>
      <c r="Q43" s="56"/>
      <c r="S43" s="67"/>
      <c r="T43" s="31"/>
    </row>
    <row r="44" spans="1:20" s="27" customFormat="1" x14ac:dyDescent="0.2">
      <c r="A44" s="26">
        <v>312</v>
      </c>
      <c r="B44" s="72"/>
      <c r="C44" s="27" t="s">
        <v>27</v>
      </c>
      <c r="E44" s="49"/>
      <c r="F44" s="49"/>
      <c r="G44" s="59"/>
      <c r="I44" s="28"/>
      <c r="K44" s="32"/>
      <c r="L44" s="32"/>
      <c r="M44" s="32"/>
      <c r="N44" s="32"/>
      <c r="O44" s="32"/>
      <c r="Q44" s="56"/>
      <c r="S44" s="67"/>
      <c r="T44" s="31"/>
    </row>
    <row r="45" spans="1:20" s="27" customFormat="1" x14ac:dyDescent="0.2">
      <c r="A45" s="26"/>
      <c r="B45" s="72"/>
      <c r="C45" s="52" t="s">
        <v>38</v>
      </c>
      <c r="E45" s="49" t="s">
        <v>59</v>
      </c>
      <c r="F45" s="49" t="s">
        <v>37</v>
      </c>
      <c r="G45" s="59">
        <v>-13</v>
      </c>
      <c r="I45" s="28">
        <v>554266452.51999998</v>
      </c>
      <c r="K45" s="32">
        <v>110556316</v>
      </c>
      <c r="L45" s="32"/>
      <c r="M45" s="32">
        <v>515764775</v>
      </c>
      <c r="N45" s="32"/>
      <c r="O45" s="32">
        <v>12038282</v>
      </c>
      <c r="Q45" s="56">
        <v>2.17</v>
      </c>
      <c r="S45" s="67">
        <v>42.8</v>
      </c>
      <c r="T45" s="31"/>
    </row>
    <row r="46" spans="1:20" s="27" customFormat="1" x14ac:dyDescent="0.2">
      <c r="A46" s="26"/>
      <c r="B46" s="72"/>
      <c r="C46" s="52" t="s">
        <v>39</v>
      </c>
      <c r="E46" s="49" t="s">
        <v>59</v>
      </c>
      <c r="F46" s="49" t="s">
        <v>37</v>
      </c>
      <c r="G46" s="59">
        <v>-13</v>
      </c>
      <c r="I46" s="28">
        <v>72953390.629999995</v>
      </c>
      <c r="K46" s="32">
        <v>21555951</v>
      </c>
      <c r="L46" s="32"/>
      <c r="M46" s="32">
        <v>60881380</v>
      </c>
      <c r="N46" s="32"/>
      <c r="O46" s="32">
        <v>1429927</v>
      </c>
      <c r="Q46" s="56">
        <v>1.96</v>
      </c>
      <c r="S46" s="67">
        <v>42.6</v>
      </c>
      <c r="T46" s="31"/>
    </row>
    <row r="47" spans="1:20" s="27" customFormat="1" x14ac:dyDescent="0.2">
      <c r="A47" s="26"/>
      <c r="B47" s="72"/>
      <c r="C47" s="54" t="s">
        <v>46</v>
      </c>
      <c r="E47" s="23" t="s">
        <v>59</v>
      </c>
      <c r="F47" s="23" t="s">
        <v>37</v>
      </c>
      <c r="G47" s="22">
        <v>-6</v>
      </c>
      <c r="I47" s="28">
        <v>38556575.43</v>
      </c>
      <c r="J47" s="41"/>
      <c r="K47" s="42">
        <v>39433716</v>
      </c>
      <c r="L47" s="42"/>
      <c r="M47" s="42">
        <v>1436254</v>
      </c>
      <c r="N47" s="42"/>
      <c r="O47" s="42">
        <v>1238148</v>
      </c>
      <c r="Q47" s="56">
        <v>3.21</v>
      </c>
      <c r="S47" s="67">
        <v>1.2</v>
      </c>
      <c r="T47" s="31"/>
    </row>
    <row r="48" spans="1:20" s="27" customFormat="1" x14ac:dyDescent="0.2">
      <c r="A48" s="26"/>
      <c r="B48" s="72"/>
      <c r="C48" s="54" t="s">
        <v>47</v>
      </c>
      <c r="E48" s="23" t="s">
        <v>59</v>
      </c>
      <c r="F48" s="23" t="s">
        <v>37</v>
      </c>
      <c r="G48" s="22">
        <v>-6</v>
      </c>
      <c r="I48" s="28">
        <v>42204805.560000002</v>
      </c>
      <c r="J48" s="41"/>
      <c r="K48" s="42">
        <v>43229373</v>
      </c>
      <c r="L48" s="42"/>
      <c r="M48" s="42">
        <v>1507721</v>
      </c>
      <c r="N48" s="42"/>
      <c r="O48" s="42">
        <v>1299759</v>
      </c>
      <c r="Q48" s="56">
        <v>3.08</v>
      </c>
      <c r="S48" s="67">
        <v>1.2</v>
      </c>
      <c r="T48" s="31"/>
    </row>
    <row r="49" spans="1:20" s="27" customFormat="1" x14ac:dyDescent="0.2">
      <c r="A49" s="26"/>
      <c r="B49" s="72"/>
      <c r="C49" s="54" t="s">
        <v>48</v>
      </c>
      <c r="E49" s="23" t="s">
        <v>59</v>
      </c>
      <c r="F49" s="23" t="s">
        <v>37</v>
      </c>
      <c r="G49" s="22">
        <v>-6</v>
      </c>
      <c r="I49" s="28">
        <v>442651264.75999999</v>
      </c>
      <c r="J49" s="41"/>
      <c r="K49" s="42">
        <v>80166586</v>
      </c>
      <c r="L49" s="42"/>
      <c r="M49" s="42">
        <v>389043755</v>
      </c>
      <c r="N49" s="42"/>
      <c r="O49" s="42">
        <v>22988128</v>
      </c>
      <c r="Q49" s="56">
        <v>5.19</v>
      </c>
      <c r="S49" s="67">
        <v>16.899999999999999</v>
      </c>
      <c r="T49" s="31"/>
    </row>
    <row r="50" spans="1:20" s="27" customFormat="1" x14ac:dyDescent="0.2">
      <c r="A50" s="26"/>
      <c r="B50" s="72"/>
      <c r="C50" s="54" t="s">
        <v>49</v>
      </c>
      <c r="E50" s="23" t="s">
        <v>59</v>
      </c>
      <c r="F50" s="23" t="s">
        <v>37</v>
      </c>
      <c r="G50" s="22">
        <v>-6</v>
      </c>
      <c r="I50" s="28">
        <v>335178567.22000003</v>
      </c>
      <c r="J50" s="41"/>
      <c r="K50" s="42">
        <v>75103808</v>
      </c>
      <c r="L50" s="42"/>
      <c r="M50" s="42">
        <v>280185473</v>
      </c>
      <c r="N50" s="42"/>
      <c r="O50" s="42">
        <v>16498201</v>
      </c>
      <c r="Q50" s="56">
        <v>4.92</v>
      </c>
      <c r="S50" s="67">
        <v>17</v>
      </c>
      <c r="T50" s="31"/>
    </row>
    <row r="51" spans="1:20" s="27" customFormat="1" x14ac:dyDescent="0.2">
      <c r="A51" s="26"/>
      <c r="B51" s="72"/>
      <c r="C51" s="54" t="s">
        <v>51</v>
      </c>
      <c r="E51" s="23" t="s">
        <v>59</v>
      </c>
      <c r="F51" s="23" t="s">
        <v>37</v>
      </c>
      <c r="G51" s="22">
        <v>-8</v>
      </c>
      <c r="I51" s="28">
        <v>139576135.58000001</v>
      </c>
      <c r="J51" s="41"/>
      <c r="K51" s="42">
        <v>57639685</v>
      </c>
      <c r="L51" s="42"/>
      <c r="M51" s="42">
        <v>93102541</v>
      </c>
      <c r="N51" s="42"/>
      <c r="O51" s="42">
        <v>5810674</v>
      </c>
      <c r="Q51" s="56">
        <v>4.16</v>
      </c>
      <c r="S51" s="67">
        <v>16</v>
      </c>
      <c r="T51" s="31"/>
    </row>
    <row r="52" spans="1:20" s="27" customFormat="1" x14ac:dyDescent="0.2">
      <c r="A52" s="26"/>
      <c r="B52" s="72"/>
      <c r="C52" s="54" t="s">
        <v>52</v>
      </c>
      <c r="E52" s="23" t="s">
        <v>59</v>
      </c>
      <c r="F52" s="23" t="s">
        <v>37</v>
      </c>
      <c r="G52" s="22">
        <v>-8</v>
      </c>
      <c r="I52" s="28">
        <v>355931120.22000003</v>
      </c>
      <c r="J52" s="41"/>
      <c r="K52" s="42">
        <v>110114714</v>
      </c>
      <c r="L52" s="42"/>
      <c r="M52" s="42">
        <v>274290896</v>
      </c>
      <c r="N52" s="42"/>
      <c r="O52" s="42">
        <v>17179573</v>
      </c>
      <c r="Q52" s="56">
        <v>4.83</v>
      </c>
      <c r="S52" s="67">
        <v>16</v>
      </c>
      <c r="T52" s="31"/>
    </row>
    <row r="53" spans="1:20" s="27" customFormat="1" x14ac:dyDescent="0.2">
      <c r="A53" s="26"/>
      <c r="B53" s="72"/>
      <c r="C53" s="54" t="s">
        <v>53</v>
      </c>
      <c r="E53" s="23" t="s">
        <v>59</v>
      </c>
      <c r="F53" s="23" t="s">
        <v>37</v>
      </c>
      <c r="G53" s="22">
        <v>-8</v>
      </c>
      <c r="I53" s="28">
        <v>277188781.50999999</v>
      </c>
      <c r="J53" s="41"/>
      <c r="K53" s="42">
        <v>74139461</v>
      </c>
      <c r="L53" s="42"/>
      <c r="M53" s="42">
        <v>225224423</v>
      </c>
      <c r="N53" s="42"/>
      <c r="O53" s="42">
        <v>14124142</v>
      </c>
      <c r="Q53" s="56">
        <v>5.0999999999999996</v>
      </c>
      <c r="S53" s="67">
        <v>15.9</v>
      </c>
      <c r="T53" s="31"/>
    </row>
    <row r="54" spans="1:20" s="27" customFormat="1" x14ac:dyDescent="0.2">
      <c r="A54" s="26"/>
      <c r="B54" s="72"/>
      <c r="C54" s="54" t="s">
        <v>54</v>
      </c>
      <c r="E54" s="23" t="s">
        <v>59</v>
      </c>
      <c r="F54" s="23" t="s">
        <v>37</v>
      </c>
      <c r="G54" s="22">
        <v>-8</v>
      </c>
      <c r="I54" s="28">
        <v>433488085.01999998</v>
      </c>
      <c r="J54" s="41"/>
      <c r="K54" s="42">
        <v>181912764</v>
      </c>
      <c r="L54" s="42"/>
      <c r="M54" s="42">
        <v>286254368</v>
      </c>
      <c r="N54" s="42"/>
      <c r="O54" s="42">
        <v>15353337</v>
      </c>
      <c r="Q54" s="56">
        <v>3.54</v>
      </c>
      <c r="S54" s="67">
        <v>18.600000000000001</v>
      </c>
      <c r="T54" s="31"/>
    </row>
    <row r="55" spans="1:20" s="27" customFormat="1" x14ac:dyDescent="0.2">
      <c r="A55" s="26"/>
      <c r="B55" s="72"/>
      <c r="C55" s="54" t="s">
        <v>55</v>
      </c>
      <c r="E55" s="23" t="s">
        <v>59</v>
      </c>
      <c r="F55" s="23" t="s">
        <v>37</v>
      </c>
      <c r="G55" s="22">
        <v>-8</v>
      </c>
      <c r="I55" s="28">
        <v>751196369.79999995</v>
      </c>
      <c r="J55" s="41"/>
      <c r="K55" s="42">
        <v>168106676</v>
      </c>
      <c r="L55" s="42"/>
      <c r="M55" s="42">
        <v>643185403</v>
      </c>
      <c r="N55" s="42"/>
      <c r="O55" s="42">
        <v>32693892</v>
      </c>
      <c r="Q55" s="56">
        <v>4.3499999999999996</v>
      </c>
      <c r="S55" s="67">
        <v>19.7</v>
      </c>
      <c r="T55" s="31"/>
    </row>
    <row r="56" spans="1:20" s="27" customFormat="1" x14ac:dyDescent="0.2">
      <c r="A56" s="66"/>
      <c r="B56" s="72"/>
      <c r="C56" s="54" t="s">
        <v>56</v>
      </c>
      <c r="E56" s="23" t="s">
        <v>59</v>
      </c>
      <c r="F56" s="23" t="s">
        <v>37</v>
      </c>
      <c r="G56" s="22">
        <v>-8</v>
      </c>
      <c r="I56" s="28">
        <v>70125568.120000005</v>
      </c>
      <c r="J56" s="41"/>
      <c r="K56" s="42">
        <v>62367365</v>
      </c>
      <c r="L56" s="42"/>
      <c r="M56" s="42">
        <v>13368249</v>
      </c>
      <c r="N56" s="42"/>
      <c r="O56" s="42">
        <v>836182</v>
      </c>
      <c r="Q56" s="56">
        <v>1.19</v>
      </c>
      <c r="S56" s="67">
        <v>16</v>
      </c>
      <c r="T56" s="31"/>
    </row>
    <row r="57" spans="1:20" s="27" customFormat="1" x14ac:dyDescent="0.2">
      <c r="A57" s="26"/>
      <c r="B57" s="72"/>
      <c r="C57" s="54" t="s">
        <v>57</v>
      </c>
      <c r="E57" s="23" t="s">
        <v>59</v>
      </c>
      <c r="F57" s="23" t="s">
        <v>37</v>
      </c>
      <c r="G57" s="22">
        <v>-8</v>
      </c>
      <c r="I57" s="37">
        <v>119327931.23999999</v>
      </c>
      <c r="J57" s="41"/>
      <c r="K57" s="42">
        <v>39524131</v>
      </c>
      <c r="L57" s="42"/>
      <c r="M57" s="42">
        <v>89350035</v>
      </c>
      <c r="N57" s="42"/>
      <c r="O57" s="42">
        <v>4765380</v>
      </c>
      <c r="Q57" s="56">
        <v>3.99</v>
      </c>
      <c r="S57" s="67">
        <v>18.7</v>
      </c>
      <c r="T57" s="31"/>
    </row>
    <row r="58" spans="1:20" s="27" customFormat="1" x14ac:dyDescent="0.2">
      <c r="A58" s="26"/>
      <c r="B58" s="72"/>
      <c r="C58" s="54" t="s">
        <v>58</v>
      </c>
      <c r="E58" s="23" t="s">
        <v>59</v>
      </c>
      <c r="F58" s="23" t="s">
        <v>37</v>
      </c>
      <c r="G58" s="22">
        <v>-8</v>
      </c>
      <c r="I58" s="43">
        <v>254161647.88999999</v>
      </c>
      <c r="J58" s="41"/>
      <c r="K58" s="42">
        <v>95407708</v>
      </c>
      <c r="L58" s="42"/>
      <c r="M58" s="42">
        <v>179086872</v>
      </c>
      <c r="N58" s="42"/>
      <c r="O58" s="42">
        <v>9062789</v>
      </c>
      <c r="Q58" s="56">
        <v>3.57</v>
      </c>
      <c r="S58" s="67">
        <v>19.8</v>
      </c>
      <c r="T58" s="31"/>
    </row>
    <row r="59" spans="1:20" s="27" customFormat="1" x14ac:dyDescent="0.2">
      <c r="A59" s="26"/>
      <c r="B59" s="72"/>
      <c r="E59" s="23"/>
      <c r="F59" s="23"/>
      <c r="G59" s="22"/>
      <c r="I59" s="28"/>
      <c r="K59" s="44"/>
      <c r="L59" s="32"/>
      <c r="M59" s="44"/>
      <c r="N59" s="32"/>
      <c r="O59" s="44"/>
      <c r="Q59" s="56"/>
      <c r="S59" s="67"/>
      <c r="T59" s="31"/>
    </row>
    <row r="60" spans="1:20" s="27" customFormat="1" x14ac:dyDescent="0.2">
      <c r="A60" s="26"/>
      <c r="B60" s="72"/>
      <c r="C60" s="58" t="s">
        <v>28</v>
      </c>
      <c r="E60" s="23"/>
      <c r="F60" s="23"/>
      <c r="G60" s="22"/>
      <c r="I60" s="28">
        <f>+SUBTOTAL(9,I45:I59)</f>
        <v>3886806695.4999995</v>
      </c>
      <c r="K60" s="32">
        <f>+SUBTOTAL(9,K45:K59)</f>
        <v>1159258254</v>
      </c>
      <c r="L60" s="32"/>
      <c r="M60" s="32">
        <f>+SUBTOTAL(9,M45:M59)</f>
        <v>3052682145</v>
      </c>
      <c r="N60" s="32"/>
      <c r="O60" s="32">
        <f>+SUBTOTAL(9,O45:O59)</f>
        <v>155318414</v>
      </c>
      <c r="Q60" s="56">
        <f>O60/I60*100</f>
        <v>3.9960416395243401</v>
      </c>
      <c r="S60" s="67">
        <f>ROUND(M60/O60,1)</f>
        <v>19.7</v>
      </c>
      <c r="T60" s="31"/>
    </row>
    <row r="61" spans="1:20" s="27" customFormat="1" ht="15.75" x14ac:dyDescent="0.25">
      <c r="B61" s="72"/>
      <c r="C61" s="75"/>
      <c r="E61" s="49"/>
      <c r="F61" s="49"/>
      <c r="G61" s="59"/>
      <c r="K61" s="55"/>
      <c r="L61" s="55"/>
      <c r="M61" s="55"/>
      <c r="N61" s="55"/>
      <c r="O61" s="55"/>
    </row>
    <row r="62" spans="1:20" s="27" customFormat="1" x14ac:dyDescent="0.2">
      <c r="A62" s="26">
        <v>312.10000000000002</v>
      </c>
      <c r="B62" s="72"/>
      <c r="C62" s="52" t="s">
        <v>68</v>
      </c>
      <c r="E62" s="23"/>
      <c r="F62" s="23"/>
      <c r="G62" s="22"/>
      <c r="I62" s="28"/>
      <c r="K62" s="32"/>
      <c r="L62" s="32"/>
      <c r="M62" s="32"/>
      <c r="N62" s="32"/>
      <c r="O62" s="32"/>
      <c r="Q62" s="56"/>
      <c r="S62" s="67"/>
      <c r="T62" s="31"/>
    </row>
    <row r="63" spans="1:20" s="27" customFormat="1" x14ac:dyDescent="0.2">
      <c r="A63" s="26"/>
      <c r="B63" s="72"/>
      <c r="C63" s="52" t="s">
        <v>60</v>
      </c>
      <c r="E63" s="23" t="s">
        <v>79</v>
      </c>
      <c r="F63" s="23" t="s">
        <v>37</v>
      </c>
      <c r="G63" s="22">
        <v>0</v>
      </c>
      <c r="I63" s="37">
        <v>9104044.8699999992</v>
      </c>
      <c r="J63" s="41"/>
      <c r="K63" s="42">
        <v>5018153</v>
      </c>
      <c r="L63" s="42"/>
      <c r="M63" s="42">
        <v>4085892</v>
      </c>
      <c r="N63" s="42"/>
      <c r="O63" s="42">
        <v>680982</v>
      </c>
      <c r="Q63" s="56">
        <v>7.48</v>
      </c>
      <c r="S63" s="67">
        <v>6</v>
      </c>
      <c r="T63" s="31"/>
    </row>
    <row r="64" spans="1:20" s="27" customFormat="1" x14ac:dyDescent="0.2">
      <c r="A64" s="26"/>
      <c r="B64" s="72"/>
      <c r="C64" s="54" t="s">
        <v>63</v>
      </c>
      <c r="E64" s="23" t="s">
        <v>79</v>
      </c>
      <c r="F64" s="23" t="s">
        <v>37</v>
      </c>
      <c r="G64" s="22">
        <v>0</v>
      </c>
      <c r="I64" s="28">
        <v>9299115</v>
      </c>
      <c r="J64" s="41"/>
      <c r="K64" s="42">
        <v>9298845</v>
      </c>
      <c r="L64" s="42"/>
      <c r="M64" s="42">
        <v>270</v>
      </c>
      <c r="N64" s="42"/>
      <c r="O64" s="42">
        <v>90</v>
      </c>
      <c r="Q64" s="84">
        <v>0</v>
      </c>
      <c r="S64" s="67">
        <v>3</v>
      </c>
      <c r="T64" s="31"/>
    </row>
    <row r="65" spans="1:20" s="27" customFormat="1" x14ac:dyDescent="0.2">
      <c r="A65" s="26"/>
      <c r="B65" s="72"/>
      <c r="C65" s="54" t="s">
        <v>64</v>
      </c>
      <c r="E65" s="23" t="s">
        <v>79</v>
      </c>
      <c r="F65" s="23" t="s">
        <v>37</v>
      </c>
      <c r="G65" s="22">
        <v>0</v>
      </c>
      <c r="I65" s="28">
        <v>3909061.67</v>
      </c>
      <c r="J65" s="41"/>
      <c r="K65" s="42">
        <v>2991413</v>
      </c>
      <c r="L65" s="42"/>
      <c r="M65" s="42">
        <v>917649</v>
      </c>
      <c r="N65" s="42"/>
      <c r="O65" s="42">
        <v>305883</v>
      </c>
      <c r="Q65" s="56">
        <v>7.82</v>
      </c>
      <c r="S65" s="67">
        <v>3</v>
      </c>
      <c r="T65" s="31"/>
    </row>
    <row r="66" spans="1:20" s="27" customFormat="1" x14ac:dyDescent="0.2">
      <c r="A66" s="26"/>
      <c r="B66" s="72"/>
      <c r="C66" s="54" t="s">
        <v>65</v>
      </c>
      <c r="E66" s="23" t="s">
        <v>79</v>
      </c>
      <c r="F66" s="23" t="s">
        <v>37</v>
      </c>
      <c r="G66" s="22">
        <v>0</v>
      </c>
      <c r="I66" s="28">
        <v>19802080.260000002</v>
      </c>
      <c r="J66" s="41"/>
      <c r="K66" s="42">
        <v>5142558</v>
      </c>
      <c r="L66" s="42"/>
      <c r="M66" s="42">
        <v>14659522</v>
      </c>
      <c r="N66" s="42"/>
      <c r="O66" s="42">
        <v>4886507</v>
      </c>
      <c r="Q66" s="56">
        <v>24.68</v>
      </c>
      <c r="S66" s="67">
        <v>3</v>
      </c>
      <c r="T66" s="31"/>
    </row>
    <row r="67" spans="1:20" s="34" customFormat="1" x14ac:dyDescent="0.2">
      <c r="A67" s="33"/>
      <c r="B67" s="74"/>
      <c r="C67" s="78" t="s">
        <v>61</v>
      </c>
      <c r="E67" s="82" t="s">
        <v>79</v>
      </c>
      <c r="F67" s="35" t="s">
        <v>37</v>
      </c>
      <c r="G67" s="36">
        <v>0</v>
      </c>
      <c r="I67" s="37">
        <v>39480.550000000003</v>
      </c>
      <c r="J67" s="79"/>
      <c r="K67" s="76">
        <v>39209</v>
      </c>
      <c r="L67" s="76"/>
      <c r="M67" s="76">
        <v>272</v>
      </c>
      <c r="N67" s="76"/>
      <c r="O67" s="76">
        <v>91</v>
      </c>
      <c r="Q67" s="80">
        <v>0.23</v>
      </c>
      <c r="R67" s="83"/>
      <c r="S67" s="81">
        <v>3</v>
      </c>
      <c r="T67" s="39"/>
    </row>
    <row r="68" spans="1:20" s="27" customFormat="1" x14ac:dyDescent="0.2">
      <c r="A68" s="26"/>
      <c r="B68" s="72"/>
      <c r="C68" s="54" t="s">
        <v>62</v>
      </c>
      <c r="E68" s="23" t="s">
        <v>79</v>
      </c>
      <c r="F68" s="23" t="s">
        <v>37</v>
      </c>
      <c r="G68" s="22">
        <v>0</v>
      </c>
      <c r="I68" s="28">
        <v>2100620.94</v>
      </c>
      <c r="J68" s="41"/>
      <c r="K68" s="42">
        <v>2073761</v>
      </c>
      <c r="L68" s="42"/>
      <c r="M68" s="42">
        <v>26860</v>
      </c>
      <c r="N68" s="42"/>
      <c r="O68" s="42">
        <v>5372</v>
      </c>
      <c r="Q68" s="56">
        <v>0.26</v>
      </c>
      <c r="S68" s="67">
        <v>5</v>
      </c>
      <c r="T68" s="31"/>
    </row>
    <row r="69" spans="1:20" s="27" customFormat="1" x14ac:dyDescent="0.2">
      <c r="A69" s="26"/>
      <c r="B69" s="72"/>
      <c r="C69" s="54" t="s">
        <v>66</v>
      </c>
      <c r="E69" s="23" t="s">
        <v>79</v>
      </c>
      <c r="F69" s="23" t="s">
        <v>37</v>
      </c>
      <c r="G69" s="22">
        <v>0</v>
      </c>
      <c r="I69" s="28">
        <v>32692663.870000001</v>
      </c>
      <c r="J69" s="41"/>
      <c r="K69" s="42">
        <v>14310027</v>
      </c>
      <c r="L69" s="42"/>
      <c r="M69" s="42">
        <v>18382637</v>
      </c>
      <c r="N69" s="42"/>
      <c r="O69" s="42">
        <v>4595659</v>
      </c>
      <c r="Q69" s="56">
        <v>14.06</v>
      </c>
      <c r="S69" s="67">
        <v>4</v>
      </c>
      <c r="T69" s="31"/>
    </row>
    <row r="70" spans="1:20" s="34" customFormat="1" x14ac:dyDescent="0.2">
      <c r="A70" s="77"/>
      <c r="B70" s="74"/>
      <c r="C70" s="78" t="s">
        <v>67</v>
      </c>
      <c r="E70" s="35" t="s">
        <v>79</v>
      </c>
      <c r="F70" s="35" t="s">
        <v>37</v>
      </c>
      <c r="G70" s="36">
        <v>0</v>
      </c>
      <c r="I70" s="37">
        <v>1901133.18</v>
      </c>
      <c r="J70" s="79"/>
      <c r="K70" s="76">
        <v>1901133</v>
      </c>
      <c r="L70" s="76"/>
      <c r="M70" s="76">
        <v>0</v>
      </c>
      <c r="N70" s="76"/>
      <c r="O70" s="76">
        <v>0</v>
      </c>
      <c r="Q70" s="80">
        <v>0</v>
      </c>
      <c r="S70" s="81">
        <v>0</v>
      </c>
      <c r="T70" s="39"/>
    </row>
    <row r="71" spans="1:20" s="27" customFormat="1" x14ac:dyDescent="0.2">
      <c r="A71" s="26"/>
      <c r="B71" s="72"/>
      <c r="C71" s="52" t="s">
        <v>73</v>
      </c>
      <c r="E71" s="49" t="s">
        <v>79</v>
      </c>
      <c r="F71" s="49" t="s">
        <v>37</v>
      </c>
      <c r="G71" s="22">
        <v>0</v>
      </c>
      <c r="I71" s="28">
        <v>575455.72</v>
      </c>
      <c r="K71" s="32">
        <v>575456</v>
      </c>
      <c r="L71" s="32"/>
      <c r="M71" s="32">
        <v>0</v>
      </c>
      <c r="N71" s="32"/>
      <c r="O71" s="32">
        <v>0</v>
      </c>
      <c r="Q71" s="56">
        <v>0</v>
      </c>
      <c r="S71" s="67">
        <v>0</v>
      </c>
      <c r="T71" s="31"/>
    </row>
    <row r="72" spans="1:20" s="27" customFormat="1" x14ac:dyDescent="0.2">
      <c r="B72" s="72"/>
      <c r="C72" s="54" t="s">
        <v>75</v>
      </c>
      <c r="E72" s="49" t="s">
        <v>79</v>
      </c>
      <c r="F72" s="49" t="s">
        <v>37</v>
      </c>
      <c r="G72" s="22">
        <v>0</v>
      </c>
      <c r="I72" s="28">
        <v>1831840.98</v>
      </c>
      <c r="K72" s="32">
        <v>1831841</v>
      </c>
      <c r="L72" s="32"/>
      <c r="M72" s="32">
        <v>0</v>
      </c>
      <c r="N72" s="32"/>
      <c r="O72" s="32">
        <v>0</v>
      </c>
      <c r="Q72" s="56">
        <v>0</v>
      </c>
      <c r="S72" s="67">
        <v>0</v>
      </c>
      <c r="T72" s="31"/>
    </row>
    <row r="73" spans="1:20" s="34" customFormat="1" x14ac:dyDescent="0.2">
      <c r="A73" s="33"/>
      <c r="B73" s="74"/>
      <c r="C73" s="78" t="s">
        <v>74</v>
      </c>
      <c r="E73" s="82" t="s">
        <v>79</v>
      </c>
      <c r="F73" s="35" t="s">
        <v>37</v>
      </c>
      <c r="G73" s="36">
        <v>0</v>
      </c>
      <c r="I73" s="43">
        <v>91265.89</v>
      </c>
      <c r="J73" s="79"/>
      <c r="K73" s="61">
        <v>91266</v>
      </c>
      <c r="L73" s="76"/>
      <c r="M73" s="61">
        <v>0</v>
      </c>
      <c r="N73" s="76"/>
      <c r="O73" s="61">
        <v>0</v>
      </c>
      <c r="Q73" s="80">
        <v>0</v>
      </c>
      <c r="R73" s="83"/>
      <c r="S73" s="81">
        <v>0</v>
      </c>
      <c r="T73" s="39"/>
    </row>
    <row r="74" spans="1:20" s="27" customFormat="1" x14ac:dyDescent="0.2">
      <c r="A74" s="26"/>
      <c r="B74" s="72"/>
      <c r="C74" s="58"/>
      <c r="E74" s="23"/>
      <c r="F74" s="23"/>
      <c r="G74" s="22"/>
      <c r="I74" s="28"/>
      <c r="K74" s="32"/>
      <c r="L74" s="32"/>
      <c r="M74" s="32"/>
      <c r="N74" s="32"/>
      <c r="O74" s="32"/>
      <c r="Q74" s="56"/>
      <c r="S74" s="67"/>
      <c r="T74" s="31"/>
    </row>
    <row r="75" spans="1:20" s="27" customFormat="1" x14ac:dyDescent="0.2">
      <c r="A75" s="26"/>
      <c r="B75" s="72"/>
      <c r="C75" s="58" t="s">
        <v>69</v>
      </c>
      <c r="E75" s="23"/>
      <c r="F75" s="23"/>
      <c r="G75" s="22"/>
      <c r="I75" s="28">
        <f>+SUBTOTAL(9,I63:I74)</f>
        <v>81346762.930000007</v>
      </c>
      <c r="K75" s="32">
        <f>+SUBTOTAL(9,K63:K74)</f>
        <v>43273662</v>
      </c>
      <c r="L75" s="32"/>
      <c r="M75" s="32">
        <f>+SUBTOTAL(9,M63:M74)</f>
        <v>38073102</v>
      </c>
      <c r="N75" s="32"/>
      <c r="O75" s="32">
        <f>+SUBTOTAL(9,O63:O74)</f>
        <v>10474584</v>
      </c>
      <c r="Q75" s="56">
        <f>O75/I75*100</f>
        <v>12.876460749905341</v>
      </c>
      <c r="S75" s="67">
        <f>ROUND(M75/O75,1)</f>
        <v>3.6</v>
      </c>
      <c r="T75" s="31"/>
    </row>
    <row r="76" spans="1:20" s="27" customFormat="1" x14ac:dyDescent="0.2">
      <c r="A76" s="26"/>
      <c r="B76" s="72"/>
      <c r="C76" s="58"/>
      <c r="E76" s="23"/>
      <c r="F76" s="23"/>
      <c r="G76" s="22"/>
      <c r="I76" s="28"/>
      <c r="K76" s="32"/>
      <c r="L76" s="32"/>
      <c r="M76" s="32"/>
      <c r="N76" s="32"/>
      <c r="O76" s="32"/>
      <c r="Q76" s="56"/>
      <c r="S76" s="67"/>
      <c r="T76" s="31"/>
    </row>
    <row r="77" spans="1:20" s="27" customFormat="1" x14ac:dyDescent="0.2">
      <c r="A77" s="26">
        <v>314</v>
      </c>
      <c r="B77" s="72"/>
      <c r="C77" s="27" t="s">
        <v>29</v>
      </c>
      <c r="E77" s="49"/>
      <c r="F77" s="49"/>
      <c r="G77" s="59"/>
      <c r="I77" s="28"/>
      <c r="K77" s="32"/>
      <c r="L77" s="32"/>
      <c r="M77" s="32"/>
      <c r="N77" s="32"/>
      <c r="O77" s="32"/>
      <c r="Q77" s="56"/>
      <c r="S77" s="67"/>
      <c r="T77" s="31"/>
    </row>
    <row r="78" spans="1:20" s="27" customFormat="1" x14ac:dyDescent="0.2">
      <c r="A78" s="26"/>
      <c r="B78" s="72"/>
      <c r="C78" s="54" t="s">
        <v>38</v>
      </c>
      <c r="E78" s="23" t="s">
        <v>80</v>
      </c>
      <c r="F78" s="23" t="s">
        <v>37</v>
      </c>
      <c r="G78" s="22">
        <v>-13</v>
      </c>
      <c r="I78" s="28">
        <v>89986324.040000007</v>
      </c>
      <c r="J78" s="41"/>
      <c r="K78" s="42">
        <v>21764667</v>
      </c>
      <c r="L78" s="42"/>
      <c r="M78" s="42">
        <v>79919879</v>
      </c>
      <c r="N78" s="42"/>
      <c r="O78" s="42">
        <v>1925583</v>
      </c>
      <c r="Q78" s="56">
        <v>2.14</v>
      </c>
      <c r="S78" s="67">
        <v>41.5</v>
      </c>
      <c r="T78" s="31"/>
    </row>
    <row r="79" spans="1:20" s="27" customFormat="1" x14ac:dyDescent="0.2">
      <c r="A79" s="26"/>
      <c r="B79" s="72"/>
      <c r="C79" s="54" t="s">
        <v>46</v>
      </c>
      <c r="E79" s="23" t="s">
        <v>80</v>
      </c>
      <c r="F79" s="23" t="s">
        <v>37</v>
      </c>
      <c r="G79" s="22">
        <v>-6</v>
      </c>
      <c r="I79" s="28">
        <v>11380919.199999999</v>
      </c>
      <c r="J79" s="41"/>
      <c r="K79" s="42">
        <v>11727960</v>
      </c>
      <c r="L79" s="42"/>
      <c r="M79" s="42">
        <v>335814</v>
      </c>
      <c r="N79" s="42"/>
      <c r="O79" s="42">
        <v>287021</v>
      </c>
      <c r="Q79" s="56">
        <v>2.52</v>
      </c>
      <c r="S79" s="67">
        <v>1.2</v>
      </c>
      <c r="T79" s="31"/>
    </row>
    <row r="80" spans="1:20" s="27" customFormat="1" x14ac:dyDescent="0.2">
      <c r="A80" s="26"/>
      <c r="B80" s="72"/>
      <c r="C80" s="54" t="s">
        <v>47</v>
      </c>
      <c r="E80" s="23" t="s">
        <v>80</v>
      </c>
      <c r="F80" s="23" t="s">
        <v>37</v>
      </c>
      <c r="G80" s="22">
        <v>-6</v>
      </c>
      <c r="I80" s="28">
        <v>13703060.560000001</v>
      </c>
      <c r="J80" s="41"/>
      <c r="K80" s="42">
        <v>14265275</v>
      </c>
      <c r="L80" s="42"/>
      <c r="M80" s="42">
        <v>259969</v>
      </c>
      <c r="N80" s="42"/>
      <c r="O80" s="42">
        <v>222196</v>
      </c>
      <c r="Q80" s="56">
        <v>1.62</v>
      </c>
      <c r="S80" s="67">
        <v>1.2</v>
      </c>
      <c r="T80" s="31"/>
    </row>
    <row r="81" spans="1:20" s="27" customFormat="1" x14ac:dyDescent="0.2">
      <c r="A81" s="26"/>
      <c r="B81" s="72"/>
      <c r="C81" s="54" t="s">
        <v>48</v>
      </c>
      <c r="E81" s="23" t="s">
        <v>80</v>
      </c>
      <c r="F81" s="23" t="s">
        <v>37</v>
      </c>
      <c r="G81" s="22">
        <v>-6</v>
      </c>
      <c r="I81" s="28">
        <v>45797249.490000002</v>
      </c>
      <c r="J81" s="41"/>
      <c r="K81" s="42">
        <v>8377637</v>
      </c>
      <c r="L81" s="42"/>
      <c r="M81" s="42">
        <v>40167447</v>
      </c>
      <c r="N81" s="42"/>
      <c r="O81" s="42">
        <v>2422680</v>
      </c>
      <c r="Q81" s="56">
        <v>5.29</v>
      </c>
      <c r="S81" s="67">
        <v>16.600000000000001</v>
      </c>
      <c r="T81" s="31"/>
    </row>
    <row r="82" spans="1:20" s="27" customFormat="1" x14ac:dyDescent="0.2">
      <c r="A82" s="26"/>
      <c r="B82" s="72"/>
      <c r="C82" s="54" t="s">
        <v>52</v>
      </c>
      <c r="E82" s="23" t="s">
        <v>80</v>
      </c>
      <c r="F82" s="23" t="s">
        <v>37</v>
      </c>
      <c r="G82" s="22">
        <v>-8</v>
      </c>
      <c r="I82" s="28">
        <v>40327741.420000002</v>
      </c>
      <c r="J82" s="41"/>
      <c r="K82" s="42">
        <v>22388069</v>
      </c>
      <c r="L82" s="42"/>
      <c r="M82" s="42">
        <v>21165892</v>
      </c>
      <c r="N82" s="42"/>
      <c r="O82" s="42">
        <v>1346312</v>
      </c>
      <c r="Q82" s="56">
        <v>3.34</v>
      </c>
      <c r="S82" s="67">
        <v>15.7</v>
      </c>
      <c r="T82" s="31"/>
    </row>
    <row r="83" spans="1:20" s="27" customFormat="1" x14ac:dyDescent="0.2">
      <c r="A83" s="26"/>
      <c r="B83" s="73"/>
      <c r="C83" s="54" t="s">
        <v>53</v>
      </c>
      <c r="D83" s="31"/>
      <c r="E83" s="23" t="s">
        <v>80</v>
      </c>
      <c r="F83" s="23" t="s">
        <v>37</v>
      </c>
      <c r="G83" s="22">
        <v>-8</v>
      </c>
      <c r="H83" s="31"/>
      <c r="I83" s="28">
        <v>33056975.75</v>
      </c>
      <c r="J83" s="41"/>
      <c r="K83" s="42">
        <v>22423578</v>
      </c>
      <c r="L83" s="42"/>
      <c r="M83" s="42">
        <v>13277956</v>
      </c>
      <c r="N83" s="42"/>
      <c r="O83" s="42">
        <v>866909</v>
      </c>
      <c r="P83" s="31"/>
      <c r="Q83" s="56">
        <v>2.62</v>
      </c>
      <c r="S83" s="67">
        <v>15.3</v>
      </c>
      <c r="T83" s="31"/>
    </row>
    <row r="84" spans="1:20" s="27" customFormat="1" x14ac:dyDescent="0.2">
      <c r="A84" s="26"/>
      <c r="B84" s="72"/>
      <c r="C84" s="54" t="s">
        <v>54</v>
      </c>
      <c r="E84" s="23" t="s">
        <v>80</v>
      </c>
      <c r="F84" s="23" t="s">
        <v>37</v>
      </c>
      <c r="G84" s="22">
        <v>-8</v>
      </c>
      <c r="I84" s="28">
        <v>43859372.170000002</v>
      </c>
      <c r="J84" s="41"/>
      <c r="K84" s="42">
        <v>30697120</v>
      </c>
      <c r="L84" s="42"/>
      <c r="M84" s="42">
        <v>16671002</v>
      </c>
      <c r="N84" s="42"/>
      <c r="O84" s="42">
        <v>931474</v>
      </c>
      <c r="Q84" s="56">
        <v>2.12</v>
      </c>
      <c r="S84" s="67">
        <v>17.899999999999999</v>
      </c>
      <c r="T84" s="31"/>
    </row>
    <row r="85" spans="1:20" s="27" customFormat="1" x14ac:dyDescent="0.2">
      <c r="A85" s="26"/>
      <c r="B85" s="72"/>
      <c r="C85" s="54" t="s">
        <v>55</v>
      </c>
      <c r="E85" s="23" t="s">
        <v>80</v>
      </c>
      <c r="F85" s="23" t="s">
        <v>37</v>
      </c>
      <c r="G85" s="22">
        <v>-8</v>
      </c>
      <c r="I85" s="43">
        <v>59231536.719999999</v>
      </c>
      <c r="J85" s="41"/>
      <c r="K85" s="42">
        <v>34540570</v>
      </c>
      <c r="L85" s="42"/>
      <c r="M85" s="42">
        <v>29429490</v>
      </c>
      <c r="N85" s="42"/>
      <c r="O85" s="42">
        <v>1561503</v>
      </c>
      <c r="Q85" s="56">
        <v>2.64</v>
      </c>
      <c r="S85" s="67">
        <v>18.8</v>
      </c>
      <c r="T85" s="31"/>
    </row>
    <row r="86" spans="1:20" s="27" customFormat="1" x14ac:dyDescent="0.2">
      <c r="A86" s="26"/>
      <c r="B86" s="72"/>
      <c r="E86" s="23"/>
      <c r="F86" s="23"/>
      <c r="G86" s="22"/>
      <c r="I86" s="28"/>
      <c r="K86" s="44"/>
      <c r="L86" s="32"/>
      <c r="M86" s="44"/>
      <c r="N86" s="32"/>
      <c r="O86" s="44"/>
      <c r="Q86" s="56"/>
      <c r="S86" s="67"/>
      <c r="T86" s="31"/>
    </row>
    <row r="87" spans="1:20" s="27" customFormat="1" x14ac:dyDescent="0.2">
      <c r="A87" s="26"/>
      <c r="B87" s="72"/>
      <c r="C87" s="58" t="s">
        <v>30</v>
      </c>
      <c r="E87" s="23"/>
      <c r="F87" s="23"/>
      <c r="G87" s="22"/>
      <c r="I87" s="28">
        <f>+SUBTOTAL(9,I78:I86)</f>
        <v>337343179.35000002</v>
      </c>
      <c r="K87" s="32">
        <f>+SUBTOTAL(9,K78:K86)</f>
        <v>166184876</v>
      </c>
      <c r="L87" s="32"/>
      <c r="M87" s="32">
        <f>+SUBTOTAL(9,M78:M86)</f>
        <v>201227449</v>
      </c>
      <c r="N87" s="32"/>
      <c r="O87" s="32">
        <f>+SUBTOTAL(9,O78:O86)</f>
        <v>9563678</v>
      </c>
      <c r="Q87" s="56">
        <f>O87/I87*100</f>
        <v>2.8349996636740951</v>
      </c>
      <c r="S87" s="67">
        <f>ROUND(M87/O87,1)</f>
        <v>21</v>
      </c>
      <c r="T87" s="31"/>
    </row>
    <row r="88" spans="1:20" s="27" customFormat="1" x14ac:dyDescent="0.2">
      <c r="A88" s="26"/>
      <c r="B88" s="72"/>
      <c r="C88" s="58"/>
      <c r="E88" s="23"/>
      <c r="F88" s="23"/>
      <c r="G88" s="22"/>
      <c r="I88" s="28"/>
      <c r="K88" s="32"/>
      <c r="L88" s="32"/>
      <c r="M88" s="32"/>
      <c r="N88" s="32"/>
      <c r="O88" s="32"/>
      <c r="Q88" s="56"/>
      <c r="S88" s="67"/>
      <c r="T88" s="31"/>
    </row>
    <row r="89" spans="1:20" s="27" customFormat="1" x14ac:dyDescent="0.2">
      <c r="A89" s="26">
        <v>315</v>
      </c>
      <c r="B89" s="72"/>
      <c r="C89" s="27" t="s">
        <v>31</v>
      </c>
      <c r="E89" s="49"/>
      <c r="F89" s="49"/>
      <c r="G89" s="59"/>
      <c r="I89" s="28"/>
      <c r="K89" s="32"/>
      <c r="L89" s="32"/>
      <c r="M89" s="32"/>
      <c r="N89" s="32"/>
      <c r="O89" s="32"/>
      <c r="Q89" s="56"/>
      <c r="S89" s="67"/>
      <c r="T89" s="31"/>
    </row>
    <row r="90" spans="1:20" s="27" customFormat="1" x14ac:dyDescent="0.2">
      <c r="A90" s="26"/>
      <c r="B90" s="72"/>
      <c r="C90" s="52" t="s">
        <v>38</v>
      </c>
      <c r="E90" s="49" t="s">
        <v>81</v>
      </c>
      <c r="F90" s="49" t="s">
        <v>37</v>
      </c>
      <c r="G90" s="59">
        <v>-13</v>
      </c>
      <c r="I90" s="28">
        <v>45619554.810000002</v>
      </c>
      <c r="K90" s="32">
        <v>9925988</v>
      </c>
      <c r="L90" s="32"/>
      <c r="M90" s="32">
        <v>41624109</v>
      </c>
      <c r="N90" s="32"/>
      <c r="O90" s="32">
        <v>907424</v>
      </c>
      <c r="Q90" s="56">
        <v>1.99</v>
      </c>
      <c r="S90" s="67">
        <v>45.9</v>
      </c>
      <c r="T90" s="31"/>
    </row>
    <row r="91" spans="1:20" s="27" customFormat="1" x14ac:dyDescent="0.2">
      <c r="A91" s="26"/>
      <c r="B91" s="72"/>
      <c r="C91" s="52" t="s">
        <v>39</v>
      </c>
      <c r="E91" s="49" t="s">
        <v>81</v>
      </c>
      <c r="F91" s="49" t="s">
        <v>37</v>
      </c>
      <c r="G91" s="59">
        <v>-13</v>
      </c>
      <c r="I91" s="28">
        <v>1415469.1</v>
      </c>
      <c r="K91" s="32">
        <v>793978</v>
      </c>
      <c r="L91" s="32"/>
      <c r="M91" s="32">
        <v>805502</v>
      </c>
      <c r="N91" s="32"/>
      <c r="O91" s="32">
        <v>20168</v>
      </c>
      <c r="Q91" s="56">
        <v>1.42</v>
      </c>
      <c r="S91" s="67">
        <v>39.9</v>
      </c>
      <c r="T91" s="31"/>
    </row>
    <row r="92" spans="1:20" s="27" customFormat="1" x14ac:dyDescent="0.2">
      <c r="A92" s="26"/>
      <c r="B92" s="72"/>
      <c r="C92" s="54" t="s">
        <v>46</v>
      </c>
      <c r="E92" s="23" t="s">
        <v>81</v>
      </c>
      <c r="F92" s="23" t="s">
        <v>37</v>
      </c>
      <c r="G92" s="22">
        <v>-6</v>
      </c>
      <c r="I92" s="28">
        <v>4321324.05</v>
      </c>
      <c r="J92" s="41"/>
      <c r="K92" s="42">
        <v>4517823</v>
      </c>
      <c r="L92" s="42"/>
      <c r="M92" s="42">
        <v>62780</v>
      </c>
      <c r="N92" s="42"/>
      <c r="O92" s="42">
        <v>53659</v>
      </c>
      <c r="Q92" s="56">
        <v>1.24</v>
      </c>
      <c r="S92" s="67">
        <v>1.2</v>
      </c>
      <c r="T92" s="31"/>
    </row>
    <row r="93" spans="1:20" s="27" customFormat="1" x14ac:dyDescent="0.2">
      <c r="A93" s="26"/>
      <c r="B93" s="72"/>
      <c r="C93" s="54" t="s">
        <v>47</v>
      </c>
      <c r="E93" s="23" t="s">
        <v>81</v>
      </c>
      <c r="F93" s="23" t="s">
        <v>37</v>
      </c>
      <c r="G93" s="22">
        <v>-6</v>
      </c>
      <c r="I93" s="28">
        <v>2416429.81</v>
      </c>
      <c r="J93" s="41"/>
      <c r="K93" s="42">
        <v>2504751</v>
      </c>
      <c r="L93" s="42"/>
      <c r="M93" s="42">
        <v>56665</v>
      </c>
      <c r="N93" s="42"/>
      <c r="O93" s="42">
        <v>48431</v>
      </c>
      <c r="Q93" s="56">
        <v>2</v>
      </c>
      <c r="S93" s="67">
        <v>1.2</v>
      </c>
      <c r="T93" s="31"/>
    </row>
    <row r="94" spans="1:20" s="27" customFormat="1" x14ac:dyDescent="0.2">
      <c r="A94" s="26"/>
      <c r="B94" s="72"/>
      <c r="C94" s="54" t="s">
        <v>48</v>
      </c>
      <c r="E94" s="23" t="s">
        <v>81</v>
      </c>
      <c r="F94" s="23" t="s">
        <v>37</v>
      </c>
      <c r="G94" s="22">
        <v>-6</v>
      </c>
      <c r="I94" s="28">
        <v>15435528.73</v>
      </c>
      <c r="J94" s="41"/>
      <c r="K94" s="42">
        <v>6347369</v>
      </c>
      <c r="L94" s="42"/>
      <c r="M94" s="42">
        <v>10014291</v>
      </c>
      <c r="N94" s="42"/>
      <c r="O94" s="42">
        <v>577283</v>
      </c>
      <c r="Q94" s="56">
        <v>3.74</v>
      </c>
      <c r="S94" s="67">
        <v>17.3</v>
      </c>
      <c r="T94" s="31"/>
    </row>
    <row r="95" spans="1:20" s="27" customFormat="1" x14ac:dyDescent="0.2">
      <c r="A95" s="26"/>
      <c r="B95" s="72"/>
      <c r="C95" s="54" t="s">
        <v>49</v>
      </c>
      <c r="E95" s="23" t="s">
        <v>81</v>
      </c>
      <c r="F95" s="23" t="s">
        <v>37</v>
      </c>
      <c r="G95" s="22">
        <v>-6</v>
      </c>
      <c r="I95" s="28">
        <v>29324457.100000001</v>
      </c>
      <c r="J95" s="41"/>
      <c r="K95" s="42">
        <v>6736824</v>
      </c>
      <c r="L95" s="42"/>
      <c r="M95" s="42">
        <v>24347101</v>
      </c>
      <c r="N95" s="42"/>
      <c r="O95" s="42">
        <v>1392854</v>
      </c>
      <c r="Q95" s="56">
        <v>4.75</v>
      </c>
      <c r="S95" s="67">
        <v>17.5</v>
      </c>
      <c r="T95" s="31"/>
    </row>
    <row r="96" spans="1:20" s="27" customFormat="1" x14ac:dyDescent="0.2">
      <c r="A96" s="26"/>
      <c r="B96" s="72"/>
      <c r="C96" s="54" t="s">
        <v>51</v>
      </c>
      <c r="E96" s="23" t="s">
        <v>81</v>
      </c>
      <c r="F96" s="23" t="s">
        <v>37</v>
      </c>
      <c r="G96" s="22">
        <v>-8</v>
      </c>
      <c r="I96" s="28">
        <v>12223379.51</v>
      </c>
      <c r="J96" s="41"/>
      <c r="K96" s="42">
        <v>5766682</v>
      </c>
      <c r="L96" s="42"/>
      <c r="M96" s="42">
        <v>7434568</v>
      </c>
      <c r="N96" s="42"/>
      <c r="O96" s="42">
        <v>451449</v>
      </c>
      <c r="Q96" s="56">
        <v>3.69</v>
      </c>
      <c r="S96" s="67">
        <v>16.5</v>
      </c>
      <c r="T96" s="31"/>
    </row>
    <row r="97" spans="1:20" s="27" customFormat="1" x14ac:dyDescent="0.2">
      <c r="A97" s="26"/>
      <c r="B97" s="72"/>
      <c r="C97" s="54" t="s">
        <v>52</v>
      </c>
      <c r="E97" s="23" t="s">
        <v>81</v>
      </c>
      <c r="F97" s="23" t="s">
        <v>37</v>
      </c>
      <c r="G97" s="22">
        <v>-8</v>
      </c>
      <c r="I97" s="28">
        <v>12336881.42</v>
      </c>
      <c r="J97" s="41"/>
      <c r="K97" s="42">
        <v>8571504</v>
      </c>
      <c r="L97" s="42"/>
      <c r="M97" s="42">
        <v>4752328</v>
      </c>
      <c r="N97" s="42"/>
      <c r="O97" s="42">
        <v>292365</v>
      </c>
      <c r="Q97" s="56">
        <v>2.37</v>
      </c>
      <c r="S97" s="67">
        <v>16.3</v>
      </c>
      <c r="T97" s="31"/>
    </row>
    <row r="98" spans="1:20" s="27" customFormat="1" x14ac:dyDescent="0.2">
      <c r="A98" s="26"/>
      <c r="B98" s="72"/>
      <c r="C98" s="54" t="s">
        <v>53</v>
      </c>
      <c r="E98" s="23" t="s">
        <v>81</v>
      </c>
      <c r="F98" s="23" t="s">
        <v>37</v>
      </c>
      <c r="G98" s="22">
        <v>-8</v>
      </c>
      <c r="I98" s="28">
        <v>14213740.74</v>
      </c>
      <c r="J98" s="41"/>
      <c r="K98" s="42">
        <v>11578763</v>
      </c>
      <c r="L98" s="42"/>
      <c r="M98" s="42">
        <v>3772077</v>
      </c>
      <c r="N98" s="42"/>
      <c r="O98" s="42">
        <v>236021</v>
      </c>
      <c r="Q98" s="56">
        <v>1.66</v>
      </c>
      <c r="S98" s="67">
        <v>16</v>
      </c>
      <c r="T98" s="31"/>
    </row>
    <row r="99" spans="1:20" s="27" customFormat="1" x14ac:dyDescent="0.2">
      <c r="A99" s="26"/>
      <c r="B99" s="72"/>
      <c r="C99" s="54" t="s">
        <v>54</v>
      </c>
      <c r="E99" s="23" t="s">
        <v>81</v>
      </c>
      <c r="F99" s="23" t="s">
        <v>37</v>
      </c>
      <c r="G99" s="22">
        <v>-8</v>
      </c>
      <c r="I99" s="28">
        <v>33564209.82</v>
      </c>
      <c r="J99" s="41"/>
      <c r="K99" s="42">
        <v>25293521</v>
      </c>
      <c r="L99" s="42"/>
      <c r="M99" s="42">
        <v>10955826</v>
      </c>
      <c r="N99" s="42"/>
      <c r="O99" s="42">
        <v>582236</v>
      </c>
      <c r="Q99" s="56">
        <v>1.73</v>
      </c>
      <c r="S99" s="67">
        <v>18.8</v>
      </c>
      <c r="T99" s="31"/>
    </row>
    <row r="100" spans="1:20" s="27" customFormat="1" x14ac:dyDescent="0.2">
      <c r="A100" s="26"/>
      <c r="B100" s="72"/>
      <c r="C100" s="54" t="s">
        <v>55</v>
      </c>
      <c r="E100" s="23" t="s">
        <v>81</v>
      </c>
      <c r="F100" s="23" t="s">
        <v>37</v>
      </c>
      <c r="G100" s="22">
        <v>-8</v>
      </c>
      <c r="I100" s="28">
        <v>52184797.210000001</v>
      </c>
      <c r="J100" s="41"/>
      <c r="K100" s="42">
        <v>18816313</v>
      </c>
      <c r="L100" s="42"/>
      <c r="M100" s="42">
        <v>37543268</v>
      </c>
      <c r="N100" s="42"/>
      <c r="O100" s="42">
        <v>1855228</v>
      </c>
      <c r="Q100" s="56">
        <v>3.56</v>
      </c>
      <c r="S100" s="67">
        <v>20.2</v>
      </c>
      <c r="T100" s="31"/>
    </row>
    <row r="101" spans="1:20" s="27" customFormat="1" x14ac:dyDescent="0.2">
      <c r="A101" s="26"/>
      <c r="B101" s="72"/>
      <c r="C101" s="54" t="s">
        <v>56</v>
      </c>
      <c r="E101" s="23" t="s">
        <v>81</v>
      </c>
      <c r="F101" s="23" t="s">
        <v>37</v>
      </c>
      <c r="G101" s="22">
        <v>-8</v>
      </c>
      <c r="I101" s="28">
        <v>951198.87</v>
      </c>
      <c r="J101" s="41"/>
      <c r="K101" s="42">
        <v>266709</v>
      </c>
      <c r="L101" s="42"/>
      <c r="M101" s="42">
        <v>760586</v>
      </c>
      <c r="N101" s="42"/>
      <c r="O101" s="42">
        <v>46150</v>
      </c>
      <c r="Q101" s="56">
        <v>4.8499999999999996</v>
      </c>
      <c r="S101" s="67">
        <v>16.5</v>
      </c>
      <c r="T101" s="31"/>
    </row>
    <row r="102" spans="1:20" s="27" customFormat="1" x14ac:dyDescent="0.2">
      <c r="A102" s="26"/>
      <c r="B102" s="72"/>
      <c r="C102" s="54" t="s">
        <v>57</v>
      </c>
      <c r="E102" s="23" t="s">
        <v>81</v>
      </c>
      <c r="F102" s="23" t="s">
        <v>37</v>
      </c>
      <c r="G102" s="22">
        <v>-8</v>
      </c>
      <c r="I102" s="28">
        <v>12041998.279999999</v>
      </c>
      <c r="J102" s="41"/>
      <c r="K102" s="42">
        <v>4433095</v>
      </c>
      <c r="L102" s="42"/>
      <c r="M102" s="42">
        <v>8572263</v>
      </c>
      <c r="N102" s="42"/>
      <c r="O102" s="42">
        <v>440911</v>
      </c>
      <c r="Q102" s="56">
        <v>3.66</v>
      </c>
      <c r="S102" s="67">
        <v>19.399999999999999</v>
      </c>
      <c r="T102" s="31"/>
    </row>
    <row r="103" spans="1:20" s="27" customFormat="1" x14ac:dyDescent="0.2">
      <c r="A103" s="26"/>
      <c r="B103" s="72"/>
      <c r="C103" s="54" t="s">
        <v>58</v>
      </c>
      <c r="E103" s="23" t="s">
        <v>81</v>
      </c>
      <c r="F103" s="23" t="s">
        <v>37</v>
      </c>
      <c r="G103" s="22">
        <v>-8</v>
      </c>
      <c r="I103" s="43">
        <v>15148041.550000001</v>
      </c>
      <c r="J103" s="41"/>
      <c r="K103" s="42">
        <v>3480348</v>
      </c>
      <c r="L103" s="42"/>
      <c r="M103" s="42">
        <v>12879537</v>
      </c>
      <c r="N103" s="42"/>
      <c r="O103" s="42">
        <v>629191</v>
      </c>
      <c r="Q103" s="56">
        <v>4.1500000000000004</v>
      </c>
      <c r="S103" s="67">
        <v>20.5</v>
      </c>
      <c r="T103" s="31"/>
    </row>
    <row r="104" spans="1:20" s="27" customFormat="1" x14ac:dyDescent="0.2">
      <c r="A104" s="26"/>
      <c r="B104" s="72"/>
      <c r="E104" s="23"/>
      <c r="F104" s="23"/>
      <c r="G104" s="22"/>
      <c r="I104" s="28"/>
      <c r="K104" s="44"/>
      <c r="L104" s="32"/>
      <c r="M104" s="44"/>
      <c r="N104" s="32"/>
      <c r="O104" s="44"/>
      <c r="Q104" s="56"/>
      <c r="S104" s="67"/>
      <c r="T104" s="31"/>
    </row>
    <row r="105" spans="1:20" s="27" customFormat="1" x14ac:dyDescent="0.2">
      <c r="A105" s="26"/>
      <c r="B105" s="72"/>
      <c r="C105" s="58" t="s">
        <v>32</v>
      </c>
      <c r="E105" s="23"/>
      <c r="F105" s="23"/>
      <c r="G105" s="22"/>
      <c r="I105" s="28">
        <f>+SUBTOTAL(9,I90:I104)</f>
        <v>251197011.00000003</v>
      </c>
      <c r="K105" s="32">
        <f>+SUBTOTAL(9,K90:K104)</f>
        <v>109033668</v>
      </c>
      <c r="L105" s="32"/>
      <c r="M105" s="32">
        <f>+SUBTOTAL(9,M90:M104)</f>
        <v>163580901</v>
      </c>
      <c r="N105" s="32"/>
      <c r="O105" s="32">
        <f>+SUBTOTAL(9,O90:O104)</f>
        <v>7533370</v>
      </c>
      <c r="Q105" s="56">
        <f>O105/I105*100</f>
        <v>2.998988710100535</v>
      </c>
      <c r="S105" s="67">
        <f>ROUND(M105/O105,1)</f>
        <v>21.7</v>
      </c>
      <c r="T105" s="31"/>
    </row>
    <row r="106" spans="1:20" s="27" customFormat="1" x14ac:dyDescent="0.2">
      <c r="A106" s="26"/>
      <c r="B106" s="72"/>
      <c r="C106" s="58"/>
      <c r="E106" s="23"/>
      <c r="F106" s="23"/>
      <c r="G106" s="22"/>
      <c r="I106" s="28"/>
      <c r="K106" s="32"/>
      <c r="L106" s="32"/>
      <c r="M106" s="32"/>
      <c r="N106" s="32"/>
      <c r="O106" s="32"/>
      <c r="Q106" s="56"/>
      <c r="S106" s="67"/>
      <c r="T106" s="31"/>
    </row>
    <row r="107" spans="1:20" s="27" customFormat="1" x14ac:dyDescent="0.2">
      <c r="A107" s="26">
        <v>316</v>
      </c>
      <c r="B107" s="72" t="s">
        <v>0</v>
      </c>
      <c r="C107" s="27" t="s">
        <v>33</v>
      </c>
      <c r="E107" s="49"/>
      <c r="F107" s="49"/>
      <c r="G107" s="59"/>
      <c r="I107" s="28"/>
      <c r="K107" s="32"/>
      <c r="L107" s="32"/>
      <c r="M107" s="32"/>
      <c r="N107" s="32"/>
      <c r="O107" s="32"/>
      <c r="Q107" s="56"/>
      <c r="S107" s="67"/>
      <c r="T107" s="31"/>
    </row>
    <row r="108" spans="1:20" s="27" customFormat="1" x14ac:dyDescent="0.2">
      <c r="A108" s="26"/>
      <c r="B108" s="72"/>
      <c r="C108" s="54" t="s">
        <v>38</v>
      </c>
      <c r="E108" s="23" t="s">
        <v>82</v>
      </c>
      <c r="F108" s="23" t="s">
        <v>37</v>
      </c>
      <c r="G108" s="22">
        <v>-13</v>
      </c>
      <c r="I108" s="28">
        <v>7002702.79</v>
      </c>
      <c r="J108" s="41"/>
      <c r="K108" s="42">
        <v>1014150</v>
      </c>
      <c r="L108" s="42"/>
      <c r="M108" s="42">
        <v>6898904</v>
      </c>
      <c r="N108" s="42"/>
      <c r="O108" s="42">
        <v>158008</v>
      </c>
      <c r="Q108" s="56">
        <v>2.2599999999999998</v>
      </c>
      <c r="S108" s="67">
        <v>43.7</v>
      </c>
      <c r="T108" s="31"/>
    </row>
    <row r="109" spans="1:20" s="27" customFormat="1" x14ac:dyDescent="0.2">
      <c r="A109" s="26"/>
      <c r="B109" s="72"/>
      <c r="C109" s="52" t="s">
        <v>40</v>
      </c>
      <c r="E109" s="23" t="s">
        <v>82</v>
      </c>
      <c r="F109" s="23" t="s">
        <v>37</v>
      </c>
      <c r="G109" s="22">
        <v>0</v>
      </c>
      <c r="I109" s="28">
        <v>3688912.98</v>
      </c>
      <c r="J109" s="41"/>
      <c r="K109" s="42">
        <v>933650</v>
      </c>
      <c r="L109" s="42"/>
      <c r="M109" s="42">
        <v>2755263</v>
      </c>
      <c r="N109" s="42"/>
      <c r="O109" s="42">
        <v>127717</v>
      </c>
      <c r="Q109" s="56">
        <v>3.46</v>
      </c>
      <c r="S109" s="67">
        <v>21.6</v>
      </c>
      <c r="T109" s="31"/>
    </row>
    <row r="110" spans="1:20" s="27" customFormat="1" x14ac:dyDescent="0.2">
      <c r="A110" s="26"/>
      <c r="B110" s="72"/>
      <c r="C110" s="54" t="s">
        <v>46</v>
      </c>
      <c r="E110" s="23" t="s">
        <v>82</v>
      </c>
      <c r="F110" s="23" t="s">
        <v>37</v>
      </c>
      <c r="G110" s="22">
        <v>-6</v>
      </c>
      <c r="I110" s="28">
        <v>389684.21</v>
      </c>
      <c r="J110" s="41"/>
      <c r="K110" s="42">
        <v>406185</v>
      </c>
      <c r="L110" s="42"/>
      <c r="M110" s="42">
        <v>6880</v>
      </c>
      <c r="N110" s="42"/>
      <c r="O110" s="42">
        <v>5931</v>
      </c>
      <c r="Q110" s="56">
        <v>1.52</v>
      </c>
      <c r="S110" s="67">
        <v>1.2</v>
      </c>
      <c r="T110" s="31"/>
    </row>
    <row r="111" spans="1:20" s="27" customFormat="1" x14ac:dyDescent="0.2">
      <c r="A111" s="26"/>
      <c r="B111" s="72"/>
      <c r="C111" s="54" t="s">
        <v>47</v>
      </c>
      <c r="E111" s="23" t="s">
        <v>82</v>
      </c>
      <c r="F111" s="23" t="s">
        <v>37</v>
      </c>
      <c r="G111" s="22">
        <v>-6</v>
      </c>
      <c r="I111" s="28">
        <v>123107.1</v>
      </c>
      <c r="J111" s="41"/>
      <c r="K111" s="42">
        <v>130414</v>
      </c>
      <c r="L111" s="42"/>
      <c r="M111" s="42">
        <v>80</v>
      </c>
      <c r="N111" s="42"/>
      <c r="O111" s="42">
        <v>69</v>
      </c>
      <c r="Q111" s="56">
        <v>0.06</v>
      </c>
      <c r="S111" s="67">
        <v>1.2</v>
      </c>
      <c r="T111" s="31"/>
    </row>
    <row r="112" spans="1:20" s="27" customFormat="1" x14ac:dyDescent="0.2">
      <c r="A112" s="26"/>
      <c r="B112" s="72"/>
      <c r="C112" s="54" t="s">
        <v>48</v>
      </c>
      <c r="E112" s="23" t="s">
        <v>82</v>
      </c>
      <c r="F112" s="23" t="s">
        <v>37</v>
      </c>
      <c r="G112" s="22">
        <v>-6</v>
      </c>
      <c r="I112" s="28">
        <v>6483855.3300000001</v>
      </c>
      <c r="J112" s="41"/>
      <c r="K112" s="42">
        <v>3197454</v>
      </c>
      <c r="L112" s="42"/>
      <c r="M112" s="42">
        <v>3675433</v>
      </c>
      <c r="N112" s="42"/>
      <c r="O112" s="42">
        <v>217739</v>
      </c>
      <c r="Q112" s="56">
        <v>3.36</v>
      </c>
      <c r="S112" s="67">
        <v>16.899999999999999</v>
      </c>
      <c r="T112" s="31"/>
    </row>
    <row r="113" spans="1:20" s="27" customFormat="1" x14ac:dyDescent="0.2">
      <c r="A113" s="66"/>
      <c r="B113" s="72"/>
      <c r="C113" s="54" t="s">
        <v>51</v>
      </c>
      <c r="E113" s="23" t="s">
        <v>82</v>
      </c>
      <c r="F113" s="23" t="s">
        <v>37</v>
      </c>
      <c r="G113" s="22">
        <v>-8</v>
      </c>
      <c r="I113" s="28">
        <v>962012.25</v>
      </c>
      <c r="J113" s="41"/>
      <c r="K113" s="42">
        <v>900830</v>
      </c>
      <c r="L113" s="42"/>
      <c r="M113" s="42">
        <v>138143</v>
      </c>
      <c r="N113" s="42"/>
      <c r="O113" s="42">
        <v>8684</v>
      </c>
      <c r="Q113" s="56">
        <v>0.9</v>
      </c>
      <c r="S113" s="67">
        <v>15.9</v>
      </c>
      <c r="T113" s="31"/>
    </row>
    <row r="114" spans="1:20" s="27" customFormat="1" x14ac:dyDescent="0.2">
      <c r="A114" s="26"/>
      <c r="B114" s="72"/>
      <c r="C114" s="54" t="s">
        <v>52</v>
      </c>
      <c r="E114" s="23" t="s">
        <v>82</v>
      </c>
      <c r="F114" s="23" t="s">
        <v>37</v>
      </c>
      <c r="G114" s="22">
        <v>-8</v>
      </c>
      <c r="I114" s="28">
        <v>1845970.85</v>
      </c>
      <c r="J114" s="41"/>
      <c r="K114" s="42">
        <v>1684463</v>
      </c>
      <c r="L114" s="42"/>
      <c r="M114" s="42">
        <v>309186</v>
      </c>
      <c r="N114" s="42"/>
      <c r="O114" s="42">
        <v>19534</v>
      </c>
      <c r="Q114" s="56">
        <v>1.06</v>
      </c>
      <c r="S114" s="67">
        <v>15.8</v>
      </c>
      <c r="T114" s="31"/>
    </row>
    <row r="115" spans="1:20" s="27" customFormat="1" x14ac:dyDescent="0.2">
      <c r="B115" s="72"/>
      <c r="C115" s="54" t="s">
        <v>53</v>
      </c>
      <c r="E115" s="23" t="s">
        <v>82</v>
      </c>
      <c r="F115" s="23" t="s">
        <v>37</v>
      </c>
      <c r="G115" s="22">
        <v>-8</v>
      </c>
      <c r="I115" s="28">
        <v>1553509.99</v>
      </c>
      <c r="J115" s="41"/>
      <c r="K115" s="42">
        <v>1460824</v>
      </c>
      <c r="L115" s="42"/>
      <c r="M115" s="42">
        <v>216967</v>
      </c>
      <c r="N115" s="42"/>
      <c r="O115" s="42">
        <v>13868</v>
      </c>
      <c r="Q115" s="56">
        <v>0.89</v>
      </c>
      <c r="S115" s="67">
        <v>15.6</v>
      </c>
      <c r="T115" s="31"/>
    </row>
    <row r="116" spans="1:20" s="27" customFormat="1" x14ac:dyDescent="0.2">
      <c r="A116" s="26"/>
      <c r="B116" s="72"/>
      <c r="C116" s="54" t="s">
        <v>54</v>
      </c>
      <c r="E116" s="23" t="s">
        <v>82</v>
      </c>
      <c r="F116" s="23" t="s">
        <v>37</v>
      </c>
      <c r="G116" s="22">
        <v>-8</v>
      </c>
      <c r="I116" s="28">
        <v>4027500.01</v>
      </c>
      <c r="J116" s="41"/>
      <c r="K116" s="42">
        <v>2729825</v>
      </c>
      <c r="L116" s="42"/>
      <c r="M116" s="42">
        <v>1619875</v>
      </c>
      <c r="N116" s="42"/>
      <c r="O116" s="42">
        <v>87351</v>
      </c>
      <c r="Q116" s="56">
        <v>2.17</v>
      </c>
      <c r="S116" s="67">
        <v>18.5</v>
      </c>
      <c r="T116" s="31"/>
    </row>
    <row r="117" spans="1:20" s="27" customFormat="1" x14ac:dyDescent="0.2">
      <c r="A117" s="26"/>
      <c r="B117" s="72"/>
      <c r="C117" s="54" t="s">
        <v>55</v>
      </c>
      <c r="E117" s="23" t="s">
        <v>82</v>
      </c>
      <c r="F117" s="23" t="s">
        <v>37</v>
      </c>
      <c r="G117" s="22">
        <v>-8</v>
      </c>
      <c r="I117" s="43">
        <v>9999060.7300000004</v>
      </c>
      <c r="J117" s="41"/>
      <c r="K117" s="42">
        <v>3857934</v>
      </c>
      <c r="L117" s="42"/>
      <c r="M117" s="42">
        <v>6941052</v>
      </c>
      <c r="N117" s="42"/>
      <c r="O117" s="42">
        <v>353380</v>
      </c>
      <c r="Q117" s="56">
        <v>3.53</v>
      </c>
      <c r="S117" s="67">
        <v>19.600000000000001</v>
      </c>
      <c r="T117" s="31"/>
    </row>
    <row r="118" spans="1:20" s="27" customFormat="1" x14ac:dyDescent="0.2">
      <c r="A118" s="26"/>
      <c r="B118" s="72"/>
      <c r="C118" s="54"/>
      <c r="E118" s="23"/>
      <c r="F118" s="23"/>
      <c r="G118" s="22"/>
      <c r="I118" s="28"/>
      <c r="K118" s="44"/>
      <c r="L118" s="32"/>
      <c r="M118" s="44"/>
      <c r="N118" s="32"/>
      <c r="O118" s="44"/>
      <c r="Q118" s="56"/>
      <c r="S118" s="67"/>
      <c r="T118" s="31"/>
    </row>
    <row r="119" spans="1:20" s="27" customFormat="1" x14ac:dyDescent="0.2">
      <c r="A119" s="26"/>
      <c r="B119" s="72"/>
      <c r="C119" s="58" t="s">
        <v>34</v>
      </c>
      <c r="E119" s="23"/>
      <c r="F119" s="23"/>
      <c r="G119" s="22"/>
      <c r="I119" s="43">
        <f>+SUBTOTAL(9,I108:I118)</f>
        <v>36076316.239999995</v>
      </c>
      <c r="J119" s="34"/>
      <c r="K119" s="60">
        <f>+SUBTOTAL(9,K108:K118)</f>
        <v>16315729</v>
      </c>
      <c r="L119" s="38"/>
      <c r="M119" s="60">
        <f>+SUBTOTAL(9,M108:M118)</f>
        <v>22561783</v>
      </c>
      <c r="N119" s="38"/>
      <c r="O119" s="60">
        <f>+SUBTOTAL(9,O108:O118)</f>
        <v>992281</v>
      </c>
      <c r="Q119" s="56">
        <f>O119/I119*100</f>
        <v>2.750505327092676</v>
      </c>
      <c r="S119" s="67">
        <f>ROUND(M119/O119,1)</f>
        <v>22.7</v>
      </c>
      <c r="T119" s="31"/>
    </row>
    <row r="120" spans="1:20" s="27" customFormat="1" x14ac:dyDescent="0.2">
      <c r="A120" s="26"/>
      <c r="B120" s="72"/>
      <c r="C120" s="58"/>
      <c r="E120" s="23"/>
      <c r="F120" s="23"/>
      <c r="G120" s="22"/>
      <c r="I120" s="37"/>
      <c r="J120" s="34"/>
      <c r="K120" s="38"/>
      <c r="L120" s="38"/>
      <c r="M120" s="38"/>
      <c r="N120" s="38"/>
      <c r="O120" s="38"/>
      <c r="Q120" s="56"/>
      <c r="S120" s="67"/>
      <c r="T120" s="31"/>
    </row>
    <row r="121" spans="1:20" s="27" customFormat="1" ht="15.75" x14ac:dyDescent="0.25">
      <c r="A121" s="26"/>
      <c r="B121" s="72"/>
      <c r="C121" s="45" t="s">
        <v>35</v>
      </c>
      <c r="E121" s="23"/>
      <c r="F121" s="23"/>
      <c r="G121" s="22"/>
      <c r="I121" s="46">
        <f>+SUBTOTAL(9,I16:I120)</f>
        <v>4946630275.1900005</v>
      </c>
      <c r="J121" s="29"/>
      <c r="K121" s="30">
        <f>+SUBTOTAL(9,K16:K120)</f>
        <v>1678583978</v>
      </c>
      <c r="L121" s="30"/>
      <c r="M121" s="30">
        <f>+SUBTOTAL(9,M16:M120)</f>
        <v>3679413641</v>
      </c>
      <c r="N121" s="30"/>
      <c r="O121" s="30">
        <f>+SUBTOTAL(9,O16:O120)</f>
        <v>192147389</v>
      </c>
      <c r="Q121" s="56"/>
      <c r="S121" s="67"/>
      <c r="T121" s="31"/>
    </row>
    <row r="122" spans="1:20" ht="15.75" x14ac:dyDescent="0.25">
      <c r="A122" s="26"/>
      <c r="B122" s="72"/>
      <c r="C122" s="45"/>
      <c r="D122" s="27"/>
      <c r="E122" s="23"/>
      <c r="F122" s="23"/>
      <c r="G122" s="22"/>
      <c r="H122" s="27"/>
      <c r="I122" s="28"/>
      <c r="J122" s="29"/>
      <c r="K122" s="30"/>
      <c r="L122" s="30"/>
      <c r="M122" s="30"/>
      <c r="N122" s="30"/>
      <c r="O122" s="30"/>
      <c r="P122" s="27"/>
      <c r="Q122" s="56"/>
      <c r="R122" s="27"/>
      <c r="S122" s="67"/>
      <c r="T122" s="31"/>
    </row>
    <row r="123" spans="1:20" ht="15.75" x14ac:dyDescent="0.25">
      <c r="B123" s="73" t="s">
        <v>37</v>
      </c>
      <c r="C123" s="50" t="s">
        <v>70</v>
      </c>
      <c r="D123" s="27"/>
      <c r="E123" s="49"/>
      <c r="F123" s="49"/>
      <c r="G123" s="22"/>
      <c r="H123" s="27"/>
      <c r="I123" s="64"/>
      <c r="J123" s="63"/>
      <c r="K123" s="64"/>
      <c r="L123" s="30"/>
      <c r="M123" s="30"/>
      <c r="N123" s="30"/>
      <c r="O123" s="30"/>
      <c r="P123" s="63"/>
      <c r="Q123" s="62"/>
      <c r="R123" s="27"/>
      <c r="S123" s="27"/>
      <c r="T123" s="31"/>
    </row>
    <row r="124" spans="1:20" x14ac:dyDescent="0.2">
      <c r="B124" s="72"/>
      <c r="C124" s="51"/>
      <c r="D124" s="27"/>
      <c r="E124" s="49"/>
      <c r="F124" s="49"/>
      <c r="G124" s="22"/>
      <c r="H124" s="27"/>
      <c r="I124" s="26"/>
      <c r="J124" s="62"/>
      <c r="K124" s="32"/>
      <c r="L124" s="32"/>
      <c r="M124" s="32"/>
      <c r="N124" s="32"/>
      <c r="O124" s="32"/>
      <c r="P124" s="62"/>
      <c r="Q124" s="62"/>
      <c r="R124" s="27"/>
      <c r="S124" s="27"/>
      <c r="T124" s="31"/>
    </row>
  </sheetData>
  <mergeCells count="3">
    <mergeCell ref="A1:S1"/>
    <mergeCell ref="A4:S4"/>
    <mergeCell ref="A5:S5"/>
  </mergeCells>
  <phoneticPr fontId="0" type="noConversion"/>
  <printOptions horizontalCentered="1"/>
  <pageMargins left="0.75" right="0.75" top="0.75" bottom="0.5" header="0.5" footer="0.5"/>
  <pageSetup scale="41" firstPageNumber="47" fitToHeight="0" orientation="landscape" useFirstPageNumber="1" r:id="rId1"/>
  <headerFooter scaleWithDoc="0" alignWithMargins="0">
    <oddHeader xml:space="preserve">&amp;R
</oddHeader>
    <oddFooter>&amp;R&amp;"Times New Roman,Bold"Exhibit JJS-KU-1
Page &amp;P of 138</oddFooter>
  </headerFooter>
  <rowBreaks count="1" manualBreakCount="1">
    <brk id="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</vt:lpstr>
      <vt:lpstr>'KU-Steam'!Print_Area</vt:lpstr>
      <vt:lpstr>'KU-Steam'!Print_Titles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2018-10-10T17:16:19Z</dcterms:created>
  <dcterms:modified xsi:type="dcterms:W3CDTF">2018-10-10T17:19:46Z</dcterms:modified>
</cp:coreProperties>
</file>