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05" yWindow="600" windowWidth="18195" windowHeight="4875" tabRatio="947"/>
  </bookViews>
  <sheets>
    <sheet name="LGE Annualized Depr" sheetId="9" r:id="rId1"/>
  </sheets>
  <definedNames>
    <definedName name="_xlnm.Print_Titles" localSheetId="0">'LGE Annualized Depr'!$1:$8</definedName>
  </definedNames>
  <calcPr calcId="152511"/>
</workbook>
</file>

<file path=xl/calcChain.xml><?xml version="1.0" encoding="utf-8"?>
<calcChain xmlns="http://schemas.openxmlformats.org/spreadsheetml/2006/main">
  <c r="D89" i="9" l="1"/>
  <c r="D116" i="9" s="1"/>
  <c r="H102" i="9" l="1"/>
  <c r="H80" i="9"/>
  <c r="H63" i="9"/>
  <c r="K27" i="9" l="1"/>
  <c r="K32" i="9"/>
  <c r="K36" i="9"/>
  <c r="K41" i="9"/>
  <c r="K45" i="9"/>
  <c r="K50" i="9"/>
  <c r="K54" i="9"/>
  <c r="K60" i="9"/>
  <c r="K68" i="9"/>
  <c r="K76" i="9"/>
  <c r="K85" i="9"/>
  <c r="K91" i="9"/>
  <c r="K98" i="9"/>
  <c r="K107" i="9"/>
  <c r="K87" i="9"/>
  <c r="K18" i="9"/>
  <c r="K22" i="9"/>
  <c r="K26" i="9"/>
  <c r="K31" i="9"/>
  <c r="K35" i="9"/>
  <c r="K40" i="9"/>
  <c r="K44" i="9"/>
  <c r="K49" i="9"/>
  <c r="K53" i="9"/>
  <c r="K59" i="9"/>
  <c r="K62" i="9"/>
  <c r="K67" i="9"/>
  <c r="K71" i="9"/>
  <c r="K75" i="9"/>
  <c r="K79" i="9"/>
  <c r="K84" i="9"/>
  <c r="K90" i="9"/>
  <c r="K97" i="9"/>
  <c r="K101" i="9"/>
  <c r="K106" i="9"/>
  <c r="K17" i="9"/>
  <c r="K21" i="9"/>
  <c r="K25" i="9"/>
  <c r="K30" i="9"/>
  <c r="K39" i="9"/>
  <c r="K48" i="9"/>
  <c r="K58" i="9"/>
  <c r="K66" i="9"/>
  <c r="K74" i="9"/>
  <c r="K83" i="9"/>
  <c r="K96" i="9"/>
  <c r="K105" i="9"/>
  <c r="K16" i="9"/>
  <c r="K20" i="9"/>
  <c r="K24" i="9"/>
  <c r="K29" i="9"/>
  <c r="K34" i="9"/>
  <c r="K38" i="9"/>
  <c r="K43" i="9"/>
  <c r="K47" i="9"/>
  <c r="K52" i="9"/>
  <c r="K57" i="9"/>
  <c r="K61" i="9"/>
  <c r="K63" i="9"/>
  <c r="M63" i="9" s="1"/>
  <c r="K65" i="9"/>
  <c r="K70" i="9"/>
  <c r="K73" i="9"/>
  <c r="K78" i="9"/>
  <c r="K80" i="9"/>
  <c r="M80" i="9" s="1"/>
  <c r="K82" i="9"/>
  <c r="K89" i="9"/>
  <c r="K95" i="9"/>
  <c r="K100" i="9"/>
  <c r="K102" i="9"/>
  <c r="M102" i="9" s="1"/>
  <c r="K104" i="9"/>
  <c r="K108" i="9"/>
  <c r="K110" i="9"/>
  <c r="K15" i="9"/>
  <c r="K19" i="9"/>
  <c r="K23" i="9"/>
  <c r="K28" i="9"/>
  <c r="K33" i="9"/>
  <c r="K37" i="9"/>
  <c r="K42" i="9"/>
  <c r="K46" i="9"/>
  <c r="K51" i="9"/>
  <c r="K56" i="9"/>
  <c r="K64" i="9"/>
  <c r="K69" i="9"/>
  <c r="K72" i="9"/>
  <c r="K77" i="9"/>
  <c r="K81" i="9"/>
  <c r="K88" i="9"/>
  <c r="K94" i="9"/>
  <c r="K99" i="9"/>
  <c r="K103" i="9"/>
  <c r="K109" i="9"/>
  <c r="K86" i="9"/>
  <c r="K14" i="9"/>
  <c r="K12" i="9"/>
  <c r="K11" i="9"/>
  <c r="K111" i="9" l="1"/>
  <c r="K92" i="9"/>
  <c r="K116" i="9" s="1"/>
  <c r="H108" i="9" l="1"/>
  <c r="M108" i="9" s="1"/>
  <c r="H104" i="9"/>
  <c r="M104" i="9" s="1"/>
  <c r="H94" i="9"/>
  <c r="H72" i="9"/>
  <c r="M72" i="9" s="1"/>
  <c r="H56" i="9"/>
  <c r="H32" i="9"/>
  <c r="M32" i="9" s="1"/>
  <c r="H36" i="9"/>
  <c r="M36" i="9" s="1"/>
  <c r="H41" i="9"/>
  <c r="M41" i="9" s="1"/>
  <c r="H45" i="9"/>
  <c r="M45" i="9" s="1"/>
  <c r="H50" i="9"/>
  <c r="M50" i="9" s="1"/>
  <c r="H54" i="9"/>
  <c r="M54" i="9" s="1"/>
  <c r="H60" i="9"/>
  <c r="M60" i="9" s="1"/>
  <c r="H68" i="9"/>
  <c r="M68" i="9" s="1"/>
  <c r="H76" i="9"/>
  <c r="M76" i="9" s="1"/>
  <c r="H85" i="9"/>
  <c r="M85" i="9" s="1"/>
  <c r="H91" i="9"/>
  <c r="M91" i="9" s="1"/>
  <c r="H98" i="9"/>
  <c r="M98" i="9" s="1"/>
  <c r="H107" i="9"/>
  <c r="M107" i="9" s="1"/>
  <c r="H87" i="9"/>
  <c r="M87" i="9" s="1"/>
  <c r="H26" i="9"/>
  <c r="M26" i="9" s="1"/>
  <c r="H31" i="9"/>
  <c r="M31" i="9" s="1"/>
  <c r="H35" i="9"/>
  <c r="M35" i="9" s="1"/>
  <c r="H40" i="9"/>
  <c r="M40" i="9" s="1"/>
  <c r="H44" i="9"/>
  <c r="M44" i="9" s="1"/>
  <c r="H49" i="9"/>
  <c r="M49" i="9" s="1"/>
  <c r="H53" i="9"/>
  <c r="M53" i="9" s="1"/>
  <c r="H59" i="9"/>
  <c r="M59" i="9" s="1"/>
  <c r="H62" i="9"/>
  <c r="M62" i="9" s="1"/>
  <c r="H67" i="9"/>
  <c r="M67" i="9" s="1"/>
  <c r="H71" i="9"/>
  <c r="M71" i="9" s="1"/>
  <c r="H75" i="9"/>
  <c r="M75" i="9" s="1"/>
  <c r="H79" i="9"/>
  <c r="M79" i="9" s="1"/>
  <c r="H84" i="9"/>
  <c r="M84" i="9" s="1"/>
  <c r="H90" i="9"/>
  <c r="M90" i="9" s="1"/>
  <c r="H97" i="9"/>
  <c r="M97" i="9" s="1"/>
  <c r="H101" i="9"/>
  <c r="M101" i="9" s="1"/>
  <c r="H106" i="9"/>
  <c r="M106" i="9" s="1"/>
  <c r="H30" i="9"/>
  <c r="M30" i="9" s="1"/>
  <c r="H39" i="9"/>
  <c r="M39" i="9" s="1"/>
  <c r="H48" i="9"/>
  <c r="M48" i="9" s="1"/>
  <c r="H58" i="9"/>
  <c r="M58" i="9" s="1"/>
  <c r="H66" i="9"/>
  <c r="M66" i="9" s="1"/>
  <c r="H74" i="9"/>
  <c r="M74" i="9" s="1"/>
  <c r="H83" i="9"/>
  <c r="M83" i="9" s="1"/>
  <c r="H96" i="9"/>
  <c r="M96" i="9" s="1"/>
  <c r="H105" i="9"/>
  <c r="M105" i="9" s="1"/>
  <c r="H15" i="9"/>
  <c r="M15" i="9" s="1"/>
  <c r="H20" i="9"/>
  <c r="M20" i="9" s="1"/>
  <c r="H24" i="9"/>
  <c r="M24" i="9" s="1"/>
  <c r="H29" i="9"/>
  <c r="M29" i="9" s="1"/>
  <c r="H34" i="9"/>
  <c r="M34" i="9" s="1"/>
  <c r="H38" i="9"/>
  <c r="M38" i="9" s="1"/>
  <c r="H43" i="9"/>
  <c r="M43" i="9" s="1"/>
  <c r="H47" i="9"/>
  <c r="M47" i="9" s="1"/>
  <c r="H52" i="9"/>
  <c r="M52" i="9" s="1"/>
  <c r="H57" i="9"/>
  <c r="M57" i="9" s="1"/>
  <c r="H61" i="9"/>
  <c r="M61" i="9" s="1"/>
  <c r="H65" i="9"/>
  <c r="M65" i="9" s="1"/>
  <c r="H70" i="9"/>
  <c r="M70" i="9" s="1"/>
  <c r="H73" i="9"/>
  <c r="M73" i="9" s="1"/>
  <c r="H78" i="9"/>
  <c r="M78" i="9" s="1"/>
  <c r="H82" i="9"/>
  <c r="M82" i="9" s="1"/>
  <c r="H89" i="9"/>
  <c r="M89" i="9" s="1"/>
  <c r="H95" i="9"/>
  <c r="M95" i="9" s="1"/>
  <c r="H100" i="9"/>
  <c r="M100" i="9" s="1"/>
  <c r="H110" i="9"/>
  <c r="M110" i="9" s="1"/>
  <c r="H33" i="9"/>
  <c r="M33" i="9" s="1"/>
  <c r="H37" i="9"/>
  <c r="M37" i="9" s="1"/>
  <c r="H42" i="9"/>
  <c r="M42" i="9" s="1"/>
  <c r="H46" i="9"/>
  <c r="H51" i="9"/>
  <c r="M51" i="9" s="1"/>
  <c r="H64" i="9"/>
  <c r="M64" i="9" s="1"/>
  <c r="H69" i="9"/>
  <c r="M69" i="9" s="1"/>
  <c r="H77" i="9"/>
  <c r="M77" i="9" s="1"/>
  <c r="H81" i="9"/>
  <c r="M81" i="9" s="1"/>
  <c r="H88" i="9"/>
  <c r="M88" i="9" s="1"/>
  <c r="H99" i="9"/>
  <c r="M99" i="9" s="1"/>
  <c r="H103" i="9"/>
  <c r="M103" i="9" s="1"/>
  <c r="H109" i="9"/>
  <c r="M109" i="9" s="1"/>
  <c r="H86" i="9"/>
  <c r="M86" i="9" s="1"/>
  <c r="M56" i="9" l="1"/>
  <c r="M92" i="9" s="1"/>
  <c r="H92" i="9"/>
  <c r="M94" i="9"/>
  <c r="H111" i="9"/>
  <c r="M46" i="9"/>
  <c r="H116" i="9" l="1"/>
  <c r="M111" i="9"/>
  <c r="M116" i="9" s="1"/>
  <c r="H12" i="9" l="1"/>
  <c r="M12" i="9" l="1"/>
  <c r="H17" i="9" l="1"/>
  <c r="M17" i="9" l="1"/>
  <c r="H18" i="9"/>
  <c r="M18" i="9" l="1"/>
  <c r="H11" i="9" l="1"/>
  <c r="H27" i="9"/>
  <c r="H22" i="9"/>
  <c r="H21" i="9"/>
  <c r="H16" i="9"/>
  <c r="M16" i="9" s="1"/>
  <c r="H25" i="9"/>
  <c r="H19" i="9"/>
  <c r="M19" i="9" s="1"/>
  <c r="H23" i="9"/>
  <c r="M23" i="9" s="1"/>
  <c r="H28" i="9"/>
  <c r="M28" i="9" s="1"/>
  <c r="H14" i="9"/>
  <c r="M14" i="9" s="1"/>
  <c r="M22" i="9" l="1"/>
  <c r="M27" i="9"/>
  <c r="M11" i="9"/>
  <c r="M21" i="9"/>
  <c r="M25" i="9"/>
</calcChain>
</file>

<file path=xl/sharedStrings.xml><?xml version="1.0" encoding="utf-8"?>
<sst xmlns="http://schemas.openxmlformats.org/spreadsheetml/2006/main" count="220" uniqueCount="61">
  <si>
    <t>Louisville Gas and Electric Company</t>
  </si>
  <si>
    <t>Under</t>
  </si>
  <si>
    <t>Annualized Depreciation</t>
  </si>
  <si>
    <t xml:space="preserve">ELECTRIC PLANT </t>
  </si>
  <si>
    <t>Rates</t>
  </si>
  <si>
    <t>Land</t>
  </si>
  <si>
    <t xml:space="preserve">0211 Mill Creek Unit 1 </t>
  </si>
  <si>
    <t>0212 Mill Creek Unit 1 Scrubber</t>
  </si>
  <si>
    <t>0221 Mill Creek Unit 2</t>
  </si>
  <si>
    <t>0222 Mill Creek Unit 2 Scrubber</t>
  </si>
  <si>
    <t>0231 Mill Creek Unit 3</t>
  </si>
  <si>
    <t>0232 Mill Creel Unit 3 Scrubber</t>
  </si>
  <si>
    <t>0241 Mill Creek Unit 4</t>
  </si>
  <si>
    <t>0242 Mill Creek Unit 4 Scrubber</t>
  </si>
  <si>
    <t>0311 Trimble County Unit 1</t>
  </si>
  <si>
    <t>312.00</t>
  </si>
  <si>
    <t>314.00</t>
  </si>
  <si>
    <t>315.00</t>
  </si>
  <si>
    <t>316.00</t>
  </si>
  <si>
    <t>317.00</t>
  </si>
  <si>
    <t>Total Steam</t>
  </si>
  <si>
    <t>Steam Production Plant</t>
  </si>
  <si>
    <t>310.20</t>
  </si>
  <si>
    <t>311.00</t>
  </si>
  <si>
    <t>Property Group</t>
  </si>
  <si>
    <r>
      <t xml:space="preserve">Asset Retirement Obligations - Steam </t>
    </r>
    <r>
      <rPr>
        <sz val="14"/>
        <rFont val="Times New Roman"/>
        <family val="1"/>
      </rPr>
      <t>*</t>
    </r>
  </si>
  <si>
    <t>0312 Trimble County Unit 1 Scrubber</t>
  </si>
  <si>
    <t>0321 Trimble County Unit 2</t>
  </si>
  <si>
    <t>0232 Mill Creek Unit 3 Scrubber</t>
  </si>
  <si>
    <t>0322 Trimble County Unit 2 Scrubber</t>
  </si>
  <si>
    <t>310.26</t>
  </si>
  <si>
    <t>Land - ECR 2011 Plan</t>
  </si>
  <si>
    <t xml:space="preserve">Depreciation </t>
  </si>
  <si>
    <t>Current Rates</t>
  </si>
  <si>
    <t>0241 Riverport</t>
  </si>
  <si>
    <t xml:space="preserve">Current </t>
  </si>
  <si>
    <t>Proposed</t>
  </si>
  <si>
    <t>Variance</t>
  </si>
  <si>
    <t>Inc./(Decr.)</t>
  </si>
  <si>
    <t>New Rates</t>
  </si>
  <si>
    <t>0321 Trimble County Unit 2 - Ash Pond</t>
  </si>
  <si>
    <t>3/31/18</t>
  </si>
  <si>
    <t>at March 31, 2018</t>
  </si>
  <si>
    <t>Annualized</t>
  </si>
  <si>
    <t>0213 Mill Creek Unit 1 - Ash Pond</t>
  </si>
  <si>
    <t>0233 Mill Creek Unit 3 - Ash Pond</t>
  </si>
  <si>
    <t>0313 Trimble County Unit 1 - Ash Pond</t>
  </si>
  <si>
    <t>Current</t>
  </si>
  <si>
    <t>Depreciable Plant</t>
  </si>
  <si>
    <t>at Original Cost</t>
  </si>
  <si>
    <t>Using</t>
  </si>
  <si>
    <t>0112 Cane Run Unit 1 - Retired Plant</t>
  </si>
  <si>
    <t>0121 Cane Run Unit 2 - Retired Plant</t>
  </si>
  <si>
    <t>0131 Cane Run Unit 3 - Retired Plant</t>
  </si>
  <si>
    <t>0141 Cane Run Unit 4 - Retired Plant</t>
  </si>
  <si>
    <t>0142 Cane Run Unit 4 Scrubber - Retired Plant</t>
  </si>
  <si>
    <t>0151 Cane Run Unit 5 - Retired Plant</t>
  </si>
  <si>
    <t>0152 Cane Run Unit 5 Scrubber - Retired Plant</t>
  </si>
  <si>
    <t>0161 Cane Run Unit 6 - Retired Plant</t>
  </si>
  <si>
    <t>0162 Cane Run Unit 6 Scrubber - Retired Plant</t>
  </si>
  <si>
    <t>Version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</si>
</sst>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-yy;@"/>
    <numFmt numFmtId="167" formatCode="#,##0.00;[Red]\(#,##0.00\)"/>
    <numFmt numFmtId="168" formatCode="0_);\(0\)"/>
    <numFmt numFmtId="169" formatCode="[$-409]d\-mmm\-yy;@"/>
    <numFmt numFmtId="170" formatCode="_-* #,##0.00\ [$€]_-;\-* #,##0.00\ [$€]_-;_-* &quot;-&quot;??\ [$€]_-;_-@_-"/>
    <numFmt numFmtId="171" formatCode="0\ 00\ 000\ 000"/>
    <numFmt numFmtId="172" formatCode="&quot;$&quot;#,##0\ ;\(&quot;$&quot;#,##0\)"/>
    <numFmt numFmtId="173" formatCode="_(&quot;$&quot;* #,##0.0000_);_(&quot;$&quot;* \(#,##0.0000\);_(&quot;$&quot;* &quot;-&quot;??_);_(@_)"/>
  </numFmts>
  <fonts count="7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3"/>
      <name val="Arial"/>
      <family val="2"/>
    </font>
    <font>
      <sz val="10"/>
      <name val="Tahoma"/>
      <family val="2"/>
    </font>
    <font>
      <b/>
      <sz val="11"/>
      <color indexed="16"/>
      <name val="Times New Roman"/>
      <family val="1"/>
    </font>
    <font>
      <b/>
      <u/>
      <sz val="10"/>
      <name val="Arial"/>
      <family val="2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4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Protection="0"/>
    <xf numFmtId="0" fontId="12" fillId="0" borderId="0" applyProtection="0"/>
    <xf numFmtId="0" fontId="13" fillId="0" borderId="0" applyProtection="0"/>
    <xf numFmtId="0" fontId="8" fillId="0" borderId="0" applyProtection="0"/>
    <xf numFmtId="0" fontId="1" fillId="0" borderId="0" applyProtection="0"/>
    <xf numFmtId="0" fontId="11" fillId="0" borderId="0" applyProtection="0"/>
    <xf numFmtId="0" fontId="14" fillId="0" borderId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8" applyNumberFormat="0" applyAlignment="0" applyProtection="0"/>
    <xf numFmtId="0" fontId="22" fillId="6" borderId="9" applyNumberFormat="0" applyAlignment="0" applyProtection="0"/>
    <xf numFmtId="0" fontId="23" fillId="6" borderId="8" applyNumberFormat="0" applyAlignment="0" applyProtection="0"/>
    <xf numFmtId="0" fontId="24" fillId="0" borderId="10" applyNumberFormat="0" applyFill="0" applyAlignment="0" applyProtection="0"/>
    <xf numFmtId="0" fontId="25" fillId="7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9" fillId="32" borderId="0" applyNumberFormat="0" applyBorder="0" applyAlignment="0" applyProtection="0"/>
    <xf numFmtId="0" fontId="32" fillId="33" borderId="0">
      <alignment horizontal="left"/>
    </xf>
    <xf numFmtId="0" fontId="33" fillId="33" borderId="0">
      <alignment horizontal="right"/>
    </xf>
    <xf numFmtId="0" fontId="35" fillId="34" borderId="0">
      <alignment horizontal="center"/>
    </xf>
    <xf numFmtId="0" fontId="33" fillId="33" borderId="0">
      <alignment horizontal="right"/>
    </xf>
    <xf numFmtId="0" fontId="34" fillId="34" borderId="0">
      <alignment horizontal="left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33" borderId="0">
      <alignment horizontal="left"/>
    </xf>
    <xf numFmtId="0" fontId="30" fillId="34" borderId="0">
      <alignment horizontal="left"/>
    </xf>
    <xf numFmtId="167" fontId="40" fillId="34" borderId="0">
      <alignment horizontal="right"/>
    </xf>
    <xf numFmtId="0" fontId="41" fillId="35" borderId="0">
      <alignment horizontal="center"/>
    </xf>
    <xf numFmtId="0" fontId="32" fillId="36" borderId="0"/>
    <xf numFmtId="0" fontId="39" fillId="34" borderId="0" applyBorder="0">
      <alignment horizontal="centerContinuous"/>
    </xf>
    <xf numFmtId="0" fontId="42" fillId="36" borderId="0" applyBorder="0">
      <alignment horizontal="centerContinuous"/>
    </xf>
    <xf numFmtId="0" fontId="30" fillId="37" borderId="0">
      <alignment horizontal="center"/>
    </xf>
    <xf numFmtId="49" fontId="31" fillId="34" borderId="0">
      <alignment horizontal="center"/>
    </xf>
    <xf numFmtId="0" fontId="33" fillId="33" borderId="0">
      <alignment horizontal="center"/>
    </xf>
    <xf numFmtId="0" fontId="33" fillId="33" borderId="0">
      <alignment horizontal="centerContinuous"/>
    </xf>
    <xf numFmtId="0" fontId="36" fillId="34" borderId="0">
      <alignment horizontal="left"/>
    </xf>
    <xf numFmtId="49" fontId="36" fillId="34" borderId="0">
      <alignment horizontal="center"/>
    </xf>
    <xf numFmtId="0" fontId="32" fillId="33" borderId="0">
      <alignment horizontal="left"/>
    </xf>
    <xf numFmtId="49" fontId="36" fillId="34" borderId="0">
      <alignment horizontal="left"/>
    </xf>
    <xf numFmtId="0" fontId="32" fillId="33" borderId="0">
      <alignment horizontal="centerContinuous"/>
    </xf>
    <xf numFmtId="0" fontId="32" fillId="33" borderId="0">
      <alignment horizontal="right"/>
    </xf>
    <xf numFmtId="49" fontId="30" fillId="34" borderId="0">
      <alignment horizontal="left"/>
    </xf>
    <xf numFmtId="0" fontId="33" fillId="33" borderId="0">
      <alignment horizontal="right"/>
    </xf>
    <xf numFmtId="0" fontId="36" fillId="38" borderId="0">
      <alignment horizontal="center"/>
    </xf>
    <xf numFmtId="0" fontId="37" fillId="38" borderId="0">
      <alignment horizontal="center"/>
    </xf>
    <xf numFmtId="0" fontId="38" fillId="34" borderId="0">
      <alignment horizontal="center"/>
    </xf>
    <xf numFmtId="0" fontId="9" fillId="0" borderId="0"/>
    <xf numFmtId="0" fontId="9" fillId="8" borderId="12" applyNumberFormat="0" applyFont="0" applyAlignment="0" applyProtection="0"/>
    <xf numFmtId="43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9" fillId="0" borderId="0"/>
    <xf numFmtId="0" fontId="9" fillId="0" borderId="0"/>
    <xf numFmtId="166" fontId="1" fillId="0" borderId="0"/>
    <xf numFmtId="0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4" fillId="39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34" borderId="0">
      <alignment horizontal="left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33" borderId="0">
      <alignment horizontal="right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8" borderId="12" applyNumberFormat="0" applyFont="0" applyAlignment="0" applyProtection="0"/>
    <xf numFmtId="167" fontId="40" fillId="34" borderId="0">
      <alignment horizontal="right"/>
    </xf>
    <xf numFmtId="0" fontId="35" fillId="34" borderId="0">
      <alignment horizontal="center"/>
    </xf>
    <xf numFmtId="42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33" borderId="0">
      <alignment horizontal="right"/>
    </xf>
    <xf numFmtId="0" fontId="41" fillId="35" borderId="0">
      <alignment horizontal="center"/>
    </xf>
    <xf numFmtId="0" fontId="32" fillId="33" borderId="0">
      <alignment horizontal="centerContinuous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9" fontId="31" fillId="34" borderId="0">
      <alignment horizontal="center"/>
    </xf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38" borderId="0">
      <alignment horizont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33" borderId="0">
      <alignment horizontal="left"/>
    </xf>
    <xf numFmtId="44" fontId="9" fillId="0" borderId="0" applyFont="0" applyFill="0" applyBorder="0" applyAlignment="0" applyProtection="0"/>
    <xf numFmtId="0" fontId="37" fillId="38" borderId="0">
      <alignment horizontal="center"/>
    </xf>
    <xf numFmtId="44" fontId="1" fillId="0" borderId="0" applyFont="0" applyFill="0" applyBorder="0" applyAlignment="0" applyProtection="0"/>
    <xf numFmtId="49" fontId="36" fillId="34" borderId="0">
      <alignment horizontal="left"/>
    </xf>
    <xf numFmtId="0" fontId="9" fillId="0" borderId="0"/>
    <xf numFmtId="0" fontId="9" fillId="0" borderId="0"/>
    <xf numFmtId="0" fontId="9" fillId="0" borderId="0"/>
    <xf numFmtId="0" fontId="32" fillId="36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34" borderId="0" applyBorder="0">
      <alignment horizontal="centerContinuous"/>
    </xf>
    <xf numFmtId="49" fontId="30" fillId="34" borderId="0">
      <alignment horizontal="left"/>
    </xf>
    <xf numFmtId="0" fontId="32" fillId="33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4" fontId="1" fillId="0" borderId="0" applyFont="0" applyFill="0" applyBorder="0" applyAlignment="0" applyProtection="0"/>
    <xf numFmtId="0" fontId="30" fillId="37" borderId="0">
      <alignment horizont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8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33" borderId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34" borderId="0">
      <alignment horizontal="left"/>
    </xf>
    <xf numFmtId="44" fontId="1" fillId="0" borderId="0" applyFont="0" applyFill="0" applyBorder="0" applyAlignment="0" applyProtection="0"/>
    <xf numFmtId="0" fontId="42" fillId="36" borderId="0" applyBorder="0">
      <alignment horizontal="centerContinuous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33" borderId="0">
      <alignment horizontal="left"/>
    </xf>
    <xf numFmtId="49" fontId="36" fillId="34" borderId="0">
      <alignment horizontal="center"/>
    </xf>
    <xf numFmtId="0" fontId="33" fillId="33" borderId="0">
      <alignment horizontal="center"/>
    </xf>
    <xf numFmtId="0" fontId="33" fillId="33" borderId="0">
      <alignment horizontal="right"/>
    </xf>
    <xf numFmtId="44" fontId="1" fillId="0" borderId="0" applyFont="0" applyFill="0" applyBorder="0" applyAlignment="0" applyProtection="0"/>
    <xf numFmtId="0" fontId="33" fillId="33" borderId="0">
      <alignment horizontal="centerContinuous"/>
    </xf>
    <xf numFmtId="166" fontId="1" fillId="0" borderId="0"/>
    <xf numFmtId="166" fontId="1" fillId="0" borderId="0"/>
    <xf numFmtId="166" fontId="44" fillId="39" borderId="14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0" borderId="0"/>
    <xf numFmtId="0" fontId="32" fillId="33" borderId="0">
      <alignment horizontal="left"/>
    </xf>
    <xf numFmtId="0" fontId="33" fillId="33" borderId="0">
      <alignment horizontal="right"/>
    </xf>
    <xf numFmtId="0" fontId="35" fillId="34" borderId="0">
      <alignment horizontal="center"/>
    </xf>
    <xf numFmtId="0" fontId="33" fillId="33" borderId="0">
      <alignment horizontal="right"/>
    </xf>
    <xf numFmtId="0" fontId="32" fillId="33" borderId="0">
      <alignment horizontal="left"/>
    </xf>
    <xf numFmtId="0" fontId="30" fillId="34" borderId="0">
      <alignment horizontal="left"/>
    </xf>
    <xf numFmtId="167" fontId="40" fillId="34" borderId="0">
      <alignment horizontal="right"/>
    </xf>
    <xf numFmtId="0" fontId="41" fillId="35" borderId="0">
      <alignment horizontal="center"/>
    </xf>
    <xf numFmtId="0" fontId="32" fillId="36" borderId="0"/>
    <xf numFmtId="0" fontId="39" fillId="34" borderId="0" applyBorder="0">
      <alignment horizontal="centerContinuous"/>
    </xf>
    <xf numFmtId="0" fontId="42" fillId="36" borderId="0" applyBorder="0">
      <alignment horizontal="centerContinuous"/>
    </xf>
    <xf numFmtId="0" fontId="30" fillId="37" borderId="0">
      <alignment horizontal="center"/>
    </xf>
    <xf numFmtId="49" fontId="31" fillId="34" borderId="0">
      <alignment horizontal="center"/>
    </xf>
    <xf numFmtId="0" fontId="33" fillId="33" borderId="0">
      <alignment horizontal="center"/>
    </xf>
    <xf numFmtId="0" fontId="33" fillId="33" borderId="0">
      <alignment horizontal="centerContinuous"/>
    </xf>
    <xf numFmtId="0" fontId="36" fillId="34" borderId="0">
      <alignment horizontal="left"/>
    </xf>
    <xf numFmtId="49" fontId="36" fillId="34" borderId="0">
      <alignment horizontal="center"/>
    </xf>
    <xf numFmtId="0" fontId="32" fillId="33" borderId="0">
      <alignment horizontal="left"/>
    </xf>
    <xf numFmtId="49" fontId="36" fillId="34" borderId="0">
      <alignment horizontal="left"/>
    </xf>
    <xf numFmtId="0" fontId="32" fillId="33" borderId="0">
      <alignment horizontal="centerContinuous"/>
    </xf>
    <xf numFmtId="0" fontId="32" fillId="33" borderId="0">
      <alignment horizontal="right"/>
    </xf>
    <xf numFmtId="49" fontId="30" fillId="34" borderId="0">
      <alignment horizontal="left"/>
    </xf>
    <xf numFmtId="0" fontId="33" fillId="33" borderId="0">
      <alignment horizontal="right"/>
    </xf>
    <xf numFmtId="0" fontId="36" fillId="38" borderId="0">
      <alignment horizontal="center"/>
    </xf>
    <xf numFmtId="0" fontId="37" fillId="38" borderId="0">
      <alignment horizontal="center"/>
    </xf>
    <xf numFmtId="0" fontId="9" fillId="0" borderId="0"/>
    <xf numFmtId="0" fontId="9" fillId="8" borderId="12" applyNumberFormat="0" applyFont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8" borderId="12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44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9" fillId="0" borderId="0"/>
    <xf numFmtId="0" fontId="9" fillId="0" borderId="0"/>
    <xf numFmtId="166" fontId="1" fillId="0" borderId="0"/>
    <xf numFmtId="0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37" fontId="12" fillId="0" borderId="0"/>
    <xf numFmtId="0" fontId="1" fillId="0" borderId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1" fillId="40" borderId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44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7" borderId="0" applyNumberFormat="0" applyBorder="0" applyAlignment="0" applyProtection="0"/>
    <xf numFmtId="0" fontId="47" fillId="45" borderId="0" applyNumberFormat="0" applyBorder="0" applyAlignment="0" applyProtection="0"/>
    <xf numFmtId="0" fontId="47" fillId="44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48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9" fillId="52" borderId="0" applyNumberFormat="0" applyBorder="0" applyAlignment="0" applyProtection="0"/>
    <xf numFmtId="0" fontId="50" fillId="34" borderId="16" applyNumberFormat="0" applyAlignment="0" applyProtection="0"/>
    <xf numFmtId="0" fontId="51" fillId="53" borderId="17" applyNumberFormat="0" applyAlignment="0" applyProtection="0"/>
    <xf numFmtId="171" fontId="52" fillId="0" borderId="14" applyBorder="0">
      <alignment horizontal="center" vertical="center"/>
    </xf>
    <xf numFmtId="169" fontId="32" fillId="33" borderId="0">
      <alignment horizontal="left"/>
    </xf>
    <xf numFmtId="169" fontId="33" fillId="33" borderId="0">
      <alignment horizontal="right"/>
    </xf>
    <xf numFmtId="169" fontId="35" fillId="34" borderId="0">
      <alignment horizontal="center"/>
    </xf>
    <xf numFmtId="169" fontId="33" fillId="33" borderId="0">
      <alignment horizontal="right"/>
    </xf>
    <xf numFmtId="169" fontId="34" fillId="34" borderId="0">
      <alignment horizontal="left"/>
    </xf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54" borderId="18" applyNumberFormat="0" applyFont="0" applyAlignment="0">
      <protection locked="0"/>
    </xf>
    <xf numFmtId="170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0" fontId="11" fillId="0" borderId="0" applyProtection="0"/>
    <xf numFmtId="170" fontId="12" fillId="0" borderId="0" applyProtection="0"/>
    <xf numFmtId="170" fontId="13" fillId="0" borderId="0" applyProtection="0"/>
    <xf numFmtId="170" fontId="8" fillId="0" borderId="0" applyProtection="0"/>
    <xf numFmtId="170" fontId="1" fillId="0" borderId="0" applyProtection="0"/>
    <xf numFmtId="170" fontId="11" fillId="0" borderId="0" applyProtection="0"/>
    <xf numFmtId="170" fontId="14" fillId="0" borderId="0" applyProtection="0"/>
    <xf numFmtId="2" fontId="1" fillId="0" borderId="0" applyFont="0" applyFill="0" applyBorder="0" applyAlignment="0" applyProtection="0"/>
    <xf numFmtId="0" fontId="55" fillId="44" borderId="0" applyNumberFormat="0" applyBorder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37" borderId="16" applyNumberFormat="0" applyAlignment="0" applyProtection="0"/>
    <xf numFmtId="169" fontId="32" fillId="33" borderId="0">
      <alignment horizontal="left"/>
    </xf>
    <xf numFmtId="169" fontId="30" fillId="34" borderId="0">
      <alignment horizontal="left"/>
    </xf>
    <xf numFmtId="0" fontId="60" fillId="0" borderId="22" applyNumberFormat="0" applyFill="0" applyAlignment="0" applyProtection="0"/>
    <xf numFmtId="0" fontId="61" fillId="37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53" fillId="0" borderId="0"/>
    <xf numFmtId="0" fontId="12" fillId="43" borderId="23" applyNumberFormat="0" applyFont="0" applyAlignment="0" applyProtection="0"/>
    <xf numFmtId="0" fontId="63" fillId="34" borderId="24" applyNumberFormat="0" applyAlignment="0" applyProtection="0"/>
    <xf numFmtId="40" fontId="64" fillId="39" borderId="0">
      <alignment horizontal="right"/>
    </xf>
    <xf numFmtId="169" fontId="41" fillId="35" borderId="0">
      <alignment horizontal="center"/>
    </xf>
    <xf numFmtId="169" fontId="32" fillId="36" borderId="0"/>
    <xf numFmtId="169" fontId="39" fillId="34" borderId="0" applyBorder="0">
      <alignment horizontal="centerContinuous"/>
    </xf>
    <xf numFmtId="169" fontId="42" fillId="36" borderId="0" applyBorder="0">
      <alignment horizontal="centerContinuous"/>
    </xf>
    <xf numFmtId="9" fontId="53" fillId="0" borderId="0" applyFont="0" applyFill="0" applyBorder="0" applyAlignment="0" applyProtection="0"/>
    <xf numFmtId="168" fontId="65" fillId="55" borderId="15">
      <alignment horizontal="left"/>
    </xf>
    <xf numFmtId="17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170" fontId="67" fillId="0" borderId="3">
      <alignment horizontal="center"/>
    </xf>
    <xf numFmtId="3" fontId="66" fillId="0" borderId="0" applyFont="0" applyFill="0" applyBorder="0" applyAlignment="0" applyProtection="0"/>
    <xf numFmtId="170" fontId="66" fillId="56" borderId="0" applyNumberFormat="0" applyFont="0" applyBorder="0" applyAlignment="0" applyProtection="0"/>
    <xf numFmtId="169" fontId="30" fillId="37" borderId="0">
      <alignment horizontal="center"/>
    </xf>
    <xf numFmtId="169" fontId="33" fillId="33" borderId="0">
      <alignment horizontal="center"/>
    </xf>
    <xf numFmtId="169" fontId="33" fillId="33" borderId="0">
      <alignment horizontal="centerContinuous"/>
    </xf>
    <xf numFmtId="169" fontId="36" fillId="34" borderId="0">
      <alignment horizontal="left"/>
    </xf>
    <xf numFmtId="169" fontId="32" fillId="33" borderId="0">
      <alignment horizontal="left"/>
    </xf>
    <xf numFmtId="169" fontId="32" fillId="33" borderId="0">
      <alignment horizontal="centerContinuous"/>
    </xf>
    <xf numFmtId="169" fontId="32" fillId="33" borderId="0">
      <alignment horizontal="right"/>
    </xf>
    <xf numFmtId="169" fontId="33" fillId="33" borderId="0">
      <alignment horizontal="right"/>
    </xf>
    <xf numFmtId="169" fontId="36" fillId="38" borderId="0">
      <alignment horizontal="center"/>
    </xf>
    <xf numFmtId="169" fontId="37" fillId="38" borderId="0">
      <alignment horizontal="center"/>
    </xf>
    <xf numFmtId="4" fontId="11" fillId="57" borderId="25" applyNumberFormat="0" applyProtection="0">
      <alignment vertical="center"/>
    </xf>
    <xf numFmtId="4" fontId="45" fillId="57" borderId="26" applyNumberFormat="0" applyProtection="0">
      <alignment vertical="center"/>
    </xf>
    <xf numFmtId="4" fontId="11" fillId="57" borderId="25" applyNumberFormat="0" applyProtection="0">
      <alignment horizontal="left" vertical="center" indent="1"/>
    </xf>
    <xf numFmtId="170" fontId="11" fillId="58" borderId="26" applyNumberFormat="0" applyProtection="0">
      <alignment horizontal="left" vertical="top" indent="1"/>
    </xf>
    <xf numFmtId="4" fontId="11" fillId="36" borderId="0" applyNumberFormat="0" applyProtection="0">
      <alignment horizontal="left" vertical="center" indent="1"/>
    </xf>
    <xf numFmtId="4" fontId="1" fillId="57" borderId="26" applyNumberFormat="0" applyProtection="0">
      <alignment horizontal="right" vertical="center"/>
    </xf>
    <xf numFmtId="4" fontId="68" fillId="59" borderId="26" applyNumberFormat="0" applyProtection="0">
      <alignment horizontal="right" vertical="center"/>
    </xf>
    <xf numFmtId="4" fontId="68" fillId="60" borderId="26" applyNumberFormat="0" applyProtection="0">
      <alignment horizontal="right" vertical="center"/>
    </xf>
    <xf numFmtId="4" fontId="1" fillId="37" borderId="26" applyNumberFormat="0" applyProtection="0">
      <alignment horizontal="right" vertical="center"/>
    </xf>
    <xf numFmtId="4" fontId="1" fillId="41" borderId="26" applyNumberFormat="0" applyProtection="0">
      <alignment horizontal="right" vertical="center"/>
    </xf>
    <xf numFmtId="4" fontId="1" fillId="45" borderId="26" applyNumberFormat="0" applyProtection="0">
      <alignment horizontal="right" vertical="center"/>
    </xf>
    <xf numFmtId="4" fontId="68" fillId="51" borderId="26" applyNumberFormat="0" applyProtection="0">
      <alignment horizontal="right" vertical="center"/>
    </xf>
    <xf numFmtId="4" fontId="68" fillId="61" borderId="26" applyNumberFormat="0" applyProtection="0">
      <alignment horizontal="right" vertical="center"/>
    </xf>
    <xf numFmtId="4" fontId="1" fillId="50" borderId="26" applyNumberFormat="0" applyProtection="0">
      <alignment horizontal="right" vertical="center"/>
    </xf>
    <xf numFmtId="4" fontId="11" fillId="62" borderId="0" applyNumberFormat="0" applyProtection="0">
      <alignment horizontal="left" vertical="center" indent="1"/>
    </xf>
    <xf numFmtId="4" fontId="1" fillId="46" borderId="0" applyNumberFormat="0" applyProtection="0">
      <alignment horizontal="left" vertical="center" indent="1"/>
    </xf>
    <xf numFmtId="4" fontId="31" fillId="63" borderId="0" applyNumberFormat="0" applyProtection="0">
      <alignment horizontal="left" vertical="center" indent="1"/>
    </xf>
    <xf numFmtId="4" fontId="1" fillId="46" borderId="25" applyNumberFormat="0" applyProtection="0">
      <alignment horizontal="right" vertical="center"/>
    </xf>
    <xf numFmtId="4" fontId="1" fillId="46" borderId="0" applyNumberFormat="0" applyProtection="0">
      <alignment horizontal="left" vertical="center" indent="1"/>
    </xf>
    <xf numFmtId="4" fontId="1" fillId="58" borderId="0" applyNumberFormat="0" applyProtection="0">
      <alignment horizontal="left" vertical="center" indent="1"/>
    </xf>
    <xf numFmtId="170" fontId="1" fillId="46" borderId="25" applyNumberFormat="0" applyProtection="0">
      <alignment horizontal="left" vertical="center" indent="1"/>
    </xf>
    <xf numFmtId="170" fontId="1" fillId="46" borderId="26" applyNumberFormat="0" applyProtection="0">
      <alignment horizontal="left" vertical="top" indent="1"/>
    </xf>
    <xf numFmtId="170" fontId="1" fillId="46" borderId="25" applyNumberFormat="0" applyProtection="0">
      <alignment horizontal="left" vertical="center" indent="1"/>
    </xf>
    <xf numFmtId="170" fontId="1" fillId="46" borderId="26" applyNumberFormat="0" applyProtection="0">
      <alignment horizontal="left" vertical="top" indent="1"/>
    </xf>
    <xf numFmtId="170" fontId="1" fillId="46" borderId="25" applyNumberFormat="0" applyProtection="0">
      <alignment horizontal="left" vertical="center" indent="1"/>
    </xf>
    <xf numFmtId="170" fontId="1" fillId="46" borderId="26" applyNumberFormat="0" applyProtection="0">
      <alignment horizontal="left" vertical="top" indent="1"/>
    </xf>
    <xf numFmtId="170" fontId="1" fillId="46" borderId="25" applyNumberFormat="0" applyProtection="0">
      <alignment horizontal="left" vertical="center" indent="1"/>
    </xf>
    <xf numFmtId="170" fontId="1" fillId="46" borderId="26" applyNumberFormat="0" applyProtection="0">
      <alignment horizontal="left" vertical="top" indent="1"/>
    </xf>
    <xf numFmtId="4" fontId="40" fillId="64" borderId="26" applyNumberFormat="0" applyProtection="0">
      <alignment vertical="center"/>
    </xf>
    <xf numFmtId="4" fontId="69" fillId="64" borderId="26" applyNumberFormat="0" applyProtection="0">
      <alignment vertical="center"/>
    </xf>
    <xf numFmtId="4" fontId="1" fillId="46" borderId="26" applyNumberFormat="0" applyProtection="0">
      <alignment horizontal="left" vertical="center" indent="1"/>
    </xf>
    <xf numFmtId="170" fontId="1" fillId="46" borderId="26" applyNumberFormat="0" applyProtection="0">
      <alignment horizontal="left" vertical="top" indent="1"/>
    </xf>
    <xf numFmtId="4" fontId="1" fillId="65" borderId="25" applyNumberFormat="0" applyProtection="0">
      <alignment horizontal="right" vertical="center"/>
    </xf>
    <xf numFmtId="4" fontId="11" fillId="65" borderId="25" applyNumberFormat="0" applyProtection="0">
      <alignment horizontal="right" vertical="center"/>
    </xf>
    <xf numFmtId="4" fontId="1" fillId="46" borderId="25" applyNumberFormat="0" applyProtection="0">
      <alignment horizontal="left" vertical="center" indent="1"/>
    </xf>
    <xf numFmtId="170" fontId="1" fillId="46" borderId="25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1" fillId="0" borderId="26" applyNumberFormat="0" applyProtection="0">
      <alignment horizontal="right" vertical="center"/>
    </xf>
    <xf numFmtId="170" fontId="1" fillId="0" borderId="27" applyNumberFormat="0" applyFont="0" applyFill="0" applyBorder="0" applyAlignment="0" applyProtection="0"/>
    <xf numFmtId="170" fontId="1" fillId="0" borderId="0"/>
    <xf numFmtId="0" fontId="71" fillId="0" borderId="0" applyNumberFormat="0" applyFill="0" applyBorder="0" applyAlignment="0" applyProtection="0"/>
    <xf numFmtId="0" fontId="72" fillId="0" borderId="28" applyNumberFormat="0" applyFill="0" applyAlignment="0" applyProtection="0"/>
    <xf numFmtId="170" fontId="62" fillId="0" borderId="0"/>
    <xf numFmtId="169" fontId="38" fillId="34" borderId="0">
      <alignment horizontal="center"/>
    </xf>
    <xf numFmtId="0" fontId="60" fillId="0" borderId="0" applyNumberFormat="0" applyFill="0" applyBorder="0" applyAlignment="0" applyProtection="0"/>
    <xf numFmtId="169" fontId="32" fillId="36" borderId="0"/>
    <xf numFmtId="0" fontId="9" fillId="0" borderId="0"/>
    <xf numFmtId="43" fontId="9" fillId="0" borderId="0" applyFont="0" applyFill="0" applyBorder="0" applyAlignment="0" applyProtection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8">
    <xf numFmtId="0" fontId="0" fillId="0" borderId="0" xfId="0"/>
    <xf numFmtId="43" fontId="3" fillId="0" borderId="0" xfId="1" applyFont="1" applyFill="1" applyAlignment="1">
      <alignment horizontal="left" indent="2"/>
    </xf>
    <xf numFmtId="164" fontId="3" fillId="0" borderId="0" xfId="1" applyNumberFormat="1" applyFont="1" applyFill="1" applyAlignment="1">
      <alignment horizontal="left" indent="2"/>
    </xf>
    <xf numFmtId="0" fontId="2" fillId="0" borderId="1" xfId="0" applyFont="1" applyFill="1" applyBorder="1" applyAlignment="1">
      <alignment horizontal="center"/>
    </xf>
    <xf numFmtId="43" fontId="2" fillId="0" borderId="0" xfId="1" quotePrefix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10" fontId="2" fillId="0" borderId="0" xfId="1" applyNumberFormat="1" applyFont="1" applyFill="1" applyBorder="1" applyAlignment="1"/>
    <xf numFmtId="164" fontId="3" fillId="0" borderId="0" xfId="1" applyNumberFormat="1" applyFont="1" applyFill="1" applyAlignment="1"/>
    <xf numFmtId="10" fontId="3" fillId="0" borderId="0" xfId="1" applyNumberFormat="1" applyFont="1" applyFill="1" applyAlignment="1"/>
    <xf numFmtId="43" fontId="3" fillId="0" borderId="0" xfId="1" quotePrefix="1" applyFont="1" applyFill="1" applyBorder="1" applyAlignment="1">
      <alignment horizontal="left"/>
    </xf>
    <xf numFmtId="164" fontId="2" fillId="0" borderId="0" xfId="1" applyNumberFormat="1" applyFont="1" applyFill="1" applyAlignment="1">
      <alignment horizontal="left" indent="2"/>
    </xf>
    <xf numFmtId="43" fontId="3" fillId="0" borderId="0" xfId="0" applyNumberFormat="1" applyFont="1" applyFill="1" applyBorder="1"/>
    <xf numFmtId="43" fontId="3" fillId="0" borderId="0" xfId="1" quotePrefix="1" applyFont="1" applyFill="1" applyAlignment="1"/>
    <xf numFmtId="0" fontId="2" fillId="0" borderId="0" xfId="0" applyFont="1" applyFill="1"/>
    <xf numFmtId="43" fontId="3" fillId="0" borderId="0" xfId="1" applyFont="1" applyFill="1" applyBorder="1"/>
    <xf numFmtId="164" fontId="3" fillId="0" borderId="0" xfId="1" applyNumberFormat="1" applyFont="1" applyFill="1"/>
    <xf numFmtId="43" fontId="3" fillId="0" borderId="0" xfId="1" quotePrefix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left" indent="2"/>
    </xf>
    <xf numFmtId="43" fontId="2" fillId="0" borderId="0" xfId="1" applyFont="1" applyFill="1" applyAlignment="1">
      <alignment horizontal="left" indent="2"/>
    </xf>
    <xf numFmtId="43" fontId="3" fillId="0" borderId="0" xfId="1" applyFont="1" applyFill="1" applyBorder="1" applyAlignment="1">
      <alignment horizontal="left" indent="2"/>
    </xf>
    <xf numFmtId="0" fontId="3" fillId="0" borderId="0" xfId="0" applyFont="1" applyFill="1" applyBorder="1"/>
    <xf numFmtId="43" fontId="3" fillId="0" borderId="0" xfId="1" applyFont="1" applyFill="1" applyAlignment="1"/>
    <xf numFmtId="10" fontId="2" fillId="0" borderId="0" xfId="4" quotePrefix="1" applyNumberFormat="1" applyFont="1" applyFill="1" applyAlignment="1">
      <alignment horizontal="center"/>
    </xf>
    <xf numFmtId="10" fontId="2" fillId="0" borderId="0" xfId="4" applyNumberFormat="1" applyFont="1" applyFill="1" applyAlignment="1">
      <alignment horizontal="center"/>
    </xf>
    <xf numFmtId="164" fontId="2" fillId="0" borderId="1" xfId="1" quotePrefix="1" applyNumberFormat="1" applyFont="1" applyFill="1" applyBorder="1" applyAlignment="1">
      <alignment horizontal="center"/>
    </xf>
    <xf numFmtId="10" fontId="2" fillId="0" borderId="1" xfId="4" applyNumberFormat="1" applyFont="1" applyFill="1" applyBorder="1" applyAlignment="1">
      <alignment horizontal="center"/>
    </xf>
    <xf numFmtId="165" fontId="3" fillId="0" borderId="0" xfId="2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164" fontId="3" fillId="0" borderId="0" xfId="1" applyNumberFormat="1" applyFont="1" applyFill="1" applyBorder="1"/>
    <xf numFmtId="165" fontId="3" fillId="0" borderId="0" xfId="2" applyNumberFormat="1" applyFont="1" applyFill="1" applyBorder="1"/>
    <xf numFmtId="164" fontId="2" fillId="0" borderId="1" xfId="0" quotePrefix="1" applyNumberFormat="1" applyFont="1" applyFill="1" applyBorder="1" applyAlignment="1">
      <alignment horizontal="center"/>
    </xf>
    <xf numFmtId="164" fontId="3" fillId="0" borderId="0" xfId="4" applyNumberFormat="1" applyFont="1" applyFill="1" applyBorder="1"/>
    <xf numFmtId="164" fontId="2" fillId="0" borderId="0" xfId="1" applyNumberFormat="1" applyFont="1" applyFill="1" applyAlignment="1">
      <alignment horizontal="center"/>
    </xf>
    <xf numFmtId="164" fontId="3" fillId="0" borderId="0" xfId="1" quotePrefix="1" applyNumberFormat="1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 wrapText="1"/>
    </xf>
    <xf numFmtId="43" fontId="2" fillId="0" borderId="0" xfId="1" applyFont="1" applyFill="1" applyAlignment="1">
      <alignment wrapText="1"/>
    </xf>
    <xf numFmtId="43" fontId="2" fillId="0" borderId="0" xfId="1" applyFont="1" applyFill="1" applyAlignment="1"/>
    <xf numFmtId="43" fontId="2" fillId="0" borderId="0" xfId="1" applyFont="1" applyFill="1" applyAlignment="1">
      <alignment horizontal="center"/>
    </xf>
    <xf numFmtId="44" fontId="3" fillId="0" borderId="0" xfId="2" applyNumberFormat="1" applyFont="1" applyFill="1"/>
    <xf numFmtId="44" fontId="3" fillId="0" borderId="0" xfId="1" applyNumberFormat="1" applyFont="1" applyFill="1" applyAlignment="1">
      <alignment horizontal="left" indent="2"/>
    </xf>
    <xf numFmtId="173" fontId="3" fillId="0" borderId="0" xfId="2" applyNumberFormat="1" applyFont="1" applyFill="1"/>
    <xf numFmtId="10" fontId="3" fillId="0" borderId="0" xfId="1" applyNumberFormat="1" applyFont="1" applyFill="1" applyAlignment="1">
      <alignment horizontal="center"/>
    </xf>
    <xf numFmtId="44" fontId="3" fillId="0" borderId="0" xfId="1" applyNumberFormat="1" applyFont="1" applyFill="1"/>
    <xf numFmtId="44" fontId="3" fillId="0" borderId="0" xfId="1" applyNumberFormat="1" applyFont="1" applyFill="1" applyBorder="1" applyAlignment="1"/>
    <xf numFmtId="164" fontId="2" fillId="0" borderId="0" xfId="1" quotePrefix="1" applyNumberFormat="1" applyFont="1" applyFill="1" applyAlignment="1">
      <alignment horizontal="center"/>
    </xf>
    <xf numFmtId="164" fontId="2" fillId="0" borderId="0" xfId="761" applyNumberFormat="1" applyFont="1" applyFill="1" applyAlignment="1">
      <alignment horizontal="center"/>
    </xf>
    <xf numFmtId="164" fontId="2" fillId="0" borderId="1" xfId="761" quotePrefix="1" applyNumberFormat="1" applyFont="1" applyFill="1" applyBorder="1" applyAlignment="1">
      <alignment horizontal="center"/>
    </xf>
    <xf numFmtId="165" fontId="3" fillId="0" borderId="2" xfId="2" applyNumberFormat="1" applyFont="1" applyFill="1" applyBorder="1"/>
    <xf numFmtId="43" fontId="2" fillId="0" borderId="0" xfId="1" applyFont="1" applyFill="1" applyBorder="1" applyAlignment="1">
      <alignment horizontal="left" indent="2"/>
    </xf>
    <xf numFmtId="43" fontId="2" fillId="0" borderId="0" xfId="1" quotePrefix="1" applyFont="1" applyFill="1" applyBorder="1" applyAlignment="1">
      <alignment horizontal="left" indent="2"/>
    </xf>
    <xf numFmtId="164" fontId="2" fillId="0" borderId="0" xfId="1" applyNumberFormat="1" applyFont="1" applyFill="1" applyBorder="1" applyAlignment="1">
      <alignment horizontal="left" indent="2"/>
    </xf>
    <xf numFmtId="44" fontId="3" fillId="0" borderId="2" xfId="2" applyNumberFormat="1" applyFont="1" applyFill="1" applyBorder="1"/>
    <xf numFmtId="165" fontId="3" fillId="0" borderId="0" xfId="2" applyNumberFormat="1" applyFont="1" applyFill="1" applyBorder="1" applyAlignment="1">
      <alignment horizontal="left" indent="2"/>
    </xf>
    <xf numFmtId="0" fontId="2" fillId="0" borderId="0" xfId="0" applyFont="1" applyFill="1" applyAlignment="1">
      <alignment horizontal="center"/>
    </xf>
    <xf numFmtId="43" fontId="3" fillId="0" borderId="0" xfId="1" quotePrefix="1" applyFont="1" applyFill="1" applyBorder="1" applyAlignment="1">
      <alignment horizontal="left" indent="2"/>
    </xf>
    <xf numFmtId="43" fontId="3" fillId="0" borderId="0" xfId="1" applyFont="1" applyFill="1" applyBorder="1" applyAlignment="1"/>
    <xf numFmtId="164" fontId="3" fillId="0" borderId="4" xfId="1" applyNumberFormat="1" applyFont="1" applyFill="1" applyBorder="1" applyAlignment="1">
      <alignment horizontal="left" indent="2"/>
    </xf>
    <xf numFmtId="165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10" fontId="4" fillId="0" borderId="0" xfId="1" applyNumberFormat="1" applyFont="1" applyFill="1" applyAlignment="1">
      <alignment horizontal="center" vertical="center"/>
    </xf>
    <xf numFmtId="10" fontId="4" fillId="0" borderId="0" xfId="1" quotePrefix="1" applyNumberFormat="1" applyFont="1" applyFill="1" applyAlignment="1">
      <alignment horizontal="center" vertical="center"/>
    </xf>
  </cellXfs>
  <cellStyles count="1412">
    <cellStyle name="_Row1" xfId="1064"/>
    <cellStyle name="=C:\WINNT\SYSTEM32\COMMAND.COM" xfId="104"/>
    <cellStyle name="=C:\WINNT\SYSTEM32\COMMAND.COM 2" xfId="105"/>
    <cellStyle name="=C:\WINNT\SYSTEM32\COMMAND.COM 2 2" xfId="735"/>
    <cellStyle name="=C:\WINNT\SYSTEM32\COMMAND.COM 3" xfId="734"/>
    <cellStyle name="=C:\WINNT35\SYSTEM32\COMMAND.COM" xfId="5"/>
    <cellStyle name="20% - Accent1 2" xfId="223"/>
    <cellStyle name="20% - Accent1 2 2" xfId="327"/>
    <cellStyle name="20% - Accent1 2 2 2" xfId="1354"/>
    <cellStyle name="20% - Accent1 2 2 3" xfId="1000"/>
    <cellStyle name="20% - Accent1 2 3" xfId="910"/>
    <cellStyle name="20% - Accent1 2 4" xfId="1065"/>
    <cellStyle name="20% - Accent1 2 5" xfId="1264"/>
    <cellStyle name="20% - Accent1 2 6" xfId="853"/>
    <cellStyle name="20% - Accent1 3" xfId="90"/>
    <cellStyle name="20% - Accent1 3 2" xfId="602"/>
    <cellStyle name="20% - Accent1 3 2 2" xfId="1309"/>
    <cellStyle name="20% - Accent1 3 3" xfId="399"/>
    <cellStyle name="20% - Accent1 3 4" xfId="955"/>
    <cellStyle name="20% - Accent1 4" xfId="249"/>
    <cellStyle name="20% - Accent1 4 2" xfId="648"/>
    <cellStyle name="20% - Accent1 4 3" xfId="865"/>
    <cellStyle name="20% - Accent1 5" xfId="460"/>
    <cellStyle name="20% - Accent1 5 2" xfId="1048"/>
    <cellStyle name="20% - Accent1 6" xfId="524"/>
    <cellStyle name="20% - Accent1 6 2" xfId="1207"/>
    <cellStyle name="20% - Accent1 7" xfId="1219"/>
    <cellStyle name="20% - Accent1 8" xfId="719"/>
    <cellStyle name="20% - Accent1 9" xfId="35"/>
    <cellStyle name="20% - Accent2 2" xfId="225"/>
    <cellStyle name="20% - Accent2 2 2" xfId="329"/>
    <cellStyle name="20% - Accent2 2 2 2" xfId="1356"/>
    <cellStyle name="20% - Accent2 2 2 3" xfId="1002"/>
    <cellStyle name="20% - Accent2 2 3" xfId="912"/>
    <cellStyle name="20% - Accent2 2 4" xfId="1066"/>
    <cellStyle name="20% - Accent2 2 5" xfId="1266"/>
    <cellStyle name="20% - Accent2 2 6" xfId="855"/>
    <cellStyle name="20% - Accent2 3" xfId="92"/>
    <cellStyle name="20% - Accent2 3 2" xfId="604"/>
    <cellStyle name="20% - Accent2 3 2 2" xfId="1311"/>
    <cellStyle name="20% - Accent2 3 3" xfId="401"/>
    <cellStyle name="20% - Accent2 3 4" xfId="957"/>
    <cellStyle name="20% - Accent2 4" xfId="253"/>
    <cellStyle name="20% - Accent2 4 2" xfId="650"/>
    <cellStyle name="20% - Accent2 4 3" xfId="867"/>
    <cellStyle name="20% - Accent2 5" xfId="462"/>
    <cellStyle name="20% - Accent2 5 2" xfId="1050"/>
    <cellStyle name="20% - Accent2 6" xfId="526"/>
    <cellStyle name="20% - Accent2 6 2" xfId="1209"/>
    <cellStyle name="20% - Accent2 7" xfId="1221"/>
    <cellStyle name="20% - Accent2 8" xfId="721"/>
    <cellStyle name="20% - Accent2 9" xfId="39"/>
    <cellStyle name="20% - Accent3 2" xfId="227"/>
    <cellStyle name="20% - Accent3 2 2" xfId="331"/>
    <cellStyle name="20% - Accent3 2 2 2" xfId="1358"/>
    <cellStyle name="20% - Accent3 2 2 3" xfId="1004"/>
    <cellStyle name="20% - Accent3 2 3" xfId="914"/>
    <cellStyle name="20% - Accent3 2 4" xfId="1067"/>
    <cellStyle name="20% - Accent3 2 5" xfId="1268"/>
    <cellStyle name="20% - Accent3 2 6" xfId="857"/>
    <cellStyle name="20% - Accent3 3" xfId="94"/>
    <cellStyle name="20% - Accent3 3 2" xfId="606"/>
    <cellStyle name="20% - Accent3 3 2 2" xfId="1313"/>
    <cellStyle name="20% - Accent3 3 3" xfId="403"/>
    <cellStyle name="20% - Accent3 3 4" xfId="959"/>
    <cellStyle name="20% - Accent3 4" xfId="255"/>
    <cellStyle name="20% - Accent3 4 2" xfId="652"/>
    <cellStyle name="20% - Accent3 4 3" xfId="869"/>
    <cellStyle name="20% - Accent3 5" xfId="464"/>
    <cellStyle name="20% - Accent3 5 2" xfId="1052"/>
    <cellStyle name="20% - Accent3 6" xfId="528"/>
    <cellStyle name="20% - Accent3 6 2" xfId="1211"/>
    <cellStyle name="20% - Accent3 7" xfId="1223"/>
    <cellStyle name="20% - Accent3 8" xfId="723"/>
    <cellStyle name="20% - Accent3 9" xfId="43"/>
    <cellStyle name="20% - Accent4 2" xfId="229"/>
    <cellStyle name="20% - Accent4 2 2" xfId="333"/>
    <cellStyle name="20% - Accent4 2 2 2" xfId="1360"/>
    <cellStyle name="20% - Accent4 2 2 3" xfId="1006"/>
    <cellStyle name="20% - Accent4 2 3" xfId="916"/>
    <cellStyle name="20% - Accent4 2 4" xfId="1068"/>
    <cellStyle name="20% - Accent4 2 5" xfId="1270"/>
    <cellStyle name="20% - Accent4 2 6" xfId="859"/>
    <cellStyle name="20% - Accent4 3" xfId="96"/>
    <cellStyle name="20% - Accent4 3 2" xfId="608"/>
    <cellStyle name="20% - Accent4 3 2 2" xfId="1315"/>
    <cellStyle name="20% - Accent4 3 3" xfId="405"/>
    <cellStyle name="20% - Accent4 3 4" xfId="961"/>
    <cellStyle name="20% - Accent4 4" xfId="258"/>
    <cellStyle name="20% - Accent4 4 2" xfId="654"/>
    <cellStyle name="20% - Accent4 4 3" xfId="871"/>
    <cellStyle name="20% - Accent4 5" xfId="466"/>
    <cellStyle name="20% - Accent4 5 2" xfId="1054"/>
    <cellStyle name="20% - Accent4 6" xfId="530"/>
    <cellStyle name="20% - Accent4 6 2" xfId="1213"/>
    <cellStyle name="20% - Accent4 7" xfId="1225"/>
    <cellStyle name="20% - Accent4 8" xfId="725"/>
    <cellStyle name="20% - Accent4 9" xfId="47"/>
    <cellStyle name="20% - Accent5 2" xfId="231"/>
    <cellStyle name="20% - Accent5 2 2" xfId="335"/>
    <cellStyle name="20% - Accent5 2 2 2" xfId="1362"/>
    <cellStyle name="20% - Accent5 2 2 3" xfId="1008"/>
    <cellStyle name="20% - Accent5 2 3" xfId="918"/>
    <cellStyle name="20% - Accent5 2 4" xfId="1069"/>
    <cellStyle name="20% - Accent5 2 5" xfId="1272"/>
    <cellStyle name="20% - Accent5 2 6" xfId="861"/>
    <cellStyle name="20% - Accent5 3" xfId="98"/>
    <cellStyle name="20% - Accent5 3 2" xfId="610"/>
    <cellStyle name="20% - Accent5 3 2 2" xfId="1317"/>
    <cellStyle name="20% - Accent5 3 3" xfId="407"/>
    <cellStyle name="20% - Accent5 3 4" xfId="963"/>
    <cellStyle name="20% - Accent5 4" xfId="260"/>
    <cellStyle name="20% - Accent5 4 2" xfId="656"/>
    <cellStyle name="20% - Accent5 4 3" xfId="873"/>
    <cellStyle name="20% - Accent5 5" xfId="468"/>
    <cellStyle name="20% - Accent5 5 2" xfId="1056"/>
    <cellStyle name="20% - Accent5 6" xfId="532"/>
    <cellStyle name="20% - Accent5 6 2" xfId="1215"/>
    <cellStyle name="20% - Accent5 7" xfId="1227"/>
    <cellStyle name="20% - Accent5 8" xfId="727"/>
    <cellStyle name="20% - Accent5 9" xfId="51"/>
    <cellStyle name="20% - Accent6 2" xfId="233"/>
    <cellStyle name="20% - Accent6 2 2" xfId="337"/>
    <cellStyle name="20% - Accent6 2 2 2" xfId="1364"/>
    <cellStyle name="20% - Accent6 2 2 3" xfId="1010"/>
    <cellStyle name="20% - Accent6 2 3" xfId="920"/>
    <cellStyle name="20% - Accent6 2 4" xfId="1070"/>
    <cellStyle name="20% - Accent6 2 5" xfId="1274"/>
    <cellStyle name="20% - Accent6 2 6" xfId="863"/>
    <cellStyle name="20% - Accent6 3" xfId="100"/>
    <cellStyle name="20% - Accent6 3 2" xfId="612"/>
    <cellStyle name="20% - Accent6 3 2 2" xfId="1319"/>
    <cellStyle name="20% - Accent6 3 3" xfId="409"/>
    <cellStyle name="20% - Accent6 3 4" xfId="965"/>
    <cellStyle name="20% - Accent6 4" xfId="262"/>
    <cellStyle name="20% - Accent6 4 2" xfId="658"/>
    <cellStyle name="20% - Accent6 4 3" xfId="875"/>
    <cellStyle name="20% - Accent6 5" xfId="470"/>
    <cellStyle name="20% - Accent6 5 2" xfId="1058"/>
    <cellStyle name="20% - Accent6 6" xfId="534"/>
    <cellStyle name="20% - Accent6 6 2" xfId="1217"/>
    <cellStyle name="20% - Accent6 7" xfId="1229"/>
    <cellStyle name="20% - Accent6 8" xfId="729"/>
    <cellStyle name="20% - Accent6 9" xfId="55"/>
    <cellStyle name="40% - Accent1 2" xfId="224"/>
    <cellStyle name="40% - Accent1 2 2" xfId="328"/>
    <cellStyle name="40% - Accent1 2 2 2" xfId="1355"/>
    <cellStyle name="40% - Accent1 2 2 3" xfId="1001"/>
    <cellStyle name="40% - Accent1 2 3" xfId="911"/>
    <cellStyle name="40% - Accent1 2 4" xfId="1071"/>
    <cellStyle name="40% - Accent1 2 5" xfId="1265"/>
    <cellStyle name="40% - Accent1 2 6" xfId="854"/>
    <cellStyle name="40% - Accent1 3" xfId="91"/>
    <cellStyle name="40% - Accent1 3 2" xfId="603"/>
    <cellStyle name="40% - Accent1 3 2 2" xfId="1310"/>
    <cellStyle name="40% - Accent1 3 3" xfId="400"/>
    <cellStyle name="40% - Accent1 3 4" xfId="956"/>
    <cellStyle name="40% - Accent1 4" xfId="250"/>
    <cellStyle name="40% - Accent1 4 2" xfId="649"/>
    <cellStyle name="40% - Accent1 4 3" xfId="866"/>
    <cellStyle name="40% - Accent1 5" xfId="461"/>
    <cellStyle name="40% - Accent1 5 2" xfId="1049"/>
    <cellStyle name="40% - Accent1 6" xfId="525"/>
    <cellStyle name="40% - Accent1 6 2" xfId="1208"/>
    <cellStyle name="40% - Accent1 7" xfId="1220"/>
    <cellStyle name="40% - Accent1 8" xfId="720"/>
    <cellStyle name="40% - Accent1 9" xfId="36"/>
    <cellStyle name="40% - Accent2 2" xfId="226"/>
    <cellStyle name="40% - Accent2 2 2" xfId="330"/>
    <cellStyle name="40% - Accent2 2 2 2" xfId="1357"/>
    <cellStyle name="40% - Accent2 2 2 3" xfId="1003"/>
    <cellStyle name="40% - Accent2 2 3" xfId="913"/>
    <cellStyle name="40% - Accent2 2 4" xfId="1072"/>
    <cellStyle name="40% - Accent2 2 5" xfId="1267"/>
    <cellStyle name="40% - Accent2 2 6" xfId="856"/>
    <cellStyle name="40% - Accent2 3" xfId="93"/>
    <cellStyle name="40% - Accent2 3 2" xfId="605"/>
    <cellStyle name="40% - Accent2 3 2 2" xfId="1312"/>
    <cellStyle name="40% - Accent2 3 3" xfId="402"/>
    <cellStyle name="40% - Accent2 3 4" xfId="958"/>
    <cellStyle name="40% - Accent2 4" xfId="254"/>
    <cellStyle name="40% - Accent2 4 2" xfId="651"/>
    <cellStyle name="40% - Accent2 4 3" xfId="868"/>
    <cellStyle name="40% - Accent2 5" xfId="463"/>
    <cellStyle name="40% - Accent2 5 2" xfId="1051"/>
    <cellStyle name="40% - Accent2 6" xfId="527"/>
    <cellStyle name="40% - Accent2 6 2" xfId="1210"/>
    <cellStyle name="40% - Accent2 7" xfId="1222"/>
    <cellStyle name="40% - Accent2 8" xfId="722"/>
    <cellStyle name="40% - Accent2 9" xfId="40"/>
    <cellStyle name="40% - Accent3 2" xfId="228"/>
    <cellStyle name="40% - Accent3 2 2" xfId="332"/>
    <cellStyle name="40% - Accent3 2 2 2" xfId="1359"/>
    <cellStyle name="40% - Accent3 2 2 3" xfId="1005"/>
    <cellStyle name="40% - Accent3 2 3" xfId="915"/>
    <cellStyle name="40% - Accent3 2 4" xfId="1073"/>
    <cellStyle name="40% - Accent3 2 5" xfId="1269"/>
    <cellStyle name="40% - Accent3 2 6" xfId="858"/>
    <cellStyle name="40% - Accent3 3" xfId="95"/>
    <cellStyle name="40% - Accent3 3 2" xfId="607"/>
    <cellStyle name="40% - Accent3 3 2 2" xfId="1314"/>
    <cellStyle name="40% - Accent3 3 3" xfId="404"/>
    <cellStyle name="40% - Accent3 3 4" xfId="960"/>
    <cellStyle name="40% - Accent3 4" xfId="256"/>
    <cellStyle name="40% - Accent3 4 2" xfId="653"/>
    <cellStyle name="40% - Accent3 4 3" xfId="870"/>
    <cellStyle name="40% - Accent3 5" xfId="465"/>
    <cellStyle name="40% - Accent3 5 2" xfId="1053"/>
    <cellStyle name="40% - Accent3 6" xfId="529"/>
    <cellStyle name="40% - Accent3 6 2" xfId="1212"/>
    <cellStyle name="40% - Accent3 7" xfId="1224"/>
    <cellStyle name="40% - Accent3 8" xfId="724"/>
    <cellStyle name="40% - Accent3 9" xfId="44"/>
    <cellStyle name="40% - Accent4 2" xfId="230"/>
    <cellStyle name="40% - Accent4 2 2" xfId="334"/>
    <cellStyle name="40% - Accent4 2 2 2" xfId="1361"/>
    <cellStyle name="40% - Accent4 2 2 3" xfId="1007"/>
    <cellStyle name="40% - Accent4 2 3" xfId="917"/>
    <cellStyle name="40% - Accent4 2 4" xfId="1074"/>
    <cellStyle name="40% - Accent4 2 5" xfId="1271"/>
    <cellStyle name="40% - Accent4 2 6" xfId="860"/>
    <cellStyle name="40% - Accent4 3" xfId="97"/>
    <cellStyle name="40% - Accent4 3 2" xfId="609"/>
    <cellStyle name="40% - Accent4 3 2 2" xfId="1316"/>
    <cellStyle name="40% - Accent4 3 3" xfId="406"/>
    <cellStyle name="40% - Accent4 3 4" xfId="962"/>
    <cellStyle name="40% - Accent4 4" xfId="259"/>
    <cellStyle name="40% - Accent4 4 2" xfId="655"/>
    <cellStyle name="40% - Accent4 4 3" xfId="872"/>
    <cellStyle name="40% - Accent4 5" xfId="467"/>
    <cellStyle name="40% - Accent4 5 2" xfId="1055"/>
    <cellStyle name="40% - Accent4 6" xfId="531"/>
    <cellStyle name="40% - Accent4 6 2" xfId="1214"/>
    <cellStyle name="40% - Accent4 7" xfId="1226"/>
    <cellStyle name="40% - Accent4 8" xfId="726"/>
    <cellStyle name="40% - Accent4 9" xfId="48"/>
    <cellStyle name="40% - Accent5 2" xfId="232"/>
    <cellStyle name="40% - Accent5 2 2" xfId="336"/>
    <cellStyle name="40% - Accent5 2 2 2" xfId="1363"/>
    <cellStyle name="40% - Accent5 2 2 3" xfId="1009"/>
    <cellStyle name="40% - Accent5 2 3" xfId="919"/>
    <cellStyle name="40% - Accent5 2 4" xfId="1075"/>
    <cellStyle name="40% - Accent5 2 5" xfId="1273"/>
    <cellStyle name="40% - Accent5 2 6" xfId="862"/>
    <cellStyle name="40% - Accent5 3" xfId="99"/>
    <cellStyle name="40% - Accent5 3 2" xfId="611"/>
    <cellStyle name="40% - Accent5 3 2 2" xfId="1318"/>
    <cellStyle name="40% - Accent5 3 3" xfId="408"/>
    <cellStyle name="40% - Accent5 3 4" xfId="964"/>
    <cellStyle name="40% - Accent5 4" xfId="261"/>
    <cellStyle name="40% - Accent5 4 2" xfId="657"/>
    <cellStyle name="40% - Accent5 4 3" xfId="874"/>
    <cellStyle name="40% - Accent5 5" xfId="469"/>
    <cellStyle name="40% - Accent5 5 2" xfId="1057"/>
    <cellStyle name="40% - Accent5 6" xfId="533"/>
    <cellStyle name="40% - Accent5 6 2" xfId="1216"/>
    <cellStyle name="40% - Accent5 7" xfId="1228"/>
    <cellStyle name="40% - Accent5 8" xfId="728"/>
    <cellStyle name="40% - Accent5 9" xfId="52"/>
    <cellStyle name="40% - Accent6 2" xfId="234"/>
    <cellStyle name="40% - Accent6 2 2" xfId="338"/>
    <cellStyle name="40% - Accent6 2 2 2" xfId="1365"/>
    <cellStyle name="40% - Accent6 2 2 3" xfId="1011"/>
    <cellStyle name="40% - Accent6 2 3" xfId="921"/>
    <cellStyle name="40% - Accent6 2 4" xfId="1076"/>
    <cellStyle name="40% - Accent6 2 5" xfId="1275"/>
    <cellStyle name="40% - Accent6 2 6" xfId="864"/>
    <cellStyle name="40% - Accent6 3" xfId="101"/>
    <cellStyle name="40% - Accent6 3 2" xfId="613"/>
    <cellStyle name="40% - Accent6 3 2 2" xfId="1320"/>
    <cellStyle name="40% - Accent6 3 3" xfId="410"/>
    <cellStyle name="40% - Accent6 3 4" xfId="966"/>
    <cellStyle name="40% - Accent6 4" xfId="263"/>
    <cellStyle name="40% - Accent6 4 2" xfId="659"/>
    <cellStyle name="40% - Accent6 4 3" xfId="876"/>
    <cellStyle name="40% - Accent6 5" xfId="471"/>
    <cellStyle name="40% - Accent6 5 2" xfId="1059"/>
    <cellStyle name="40% - Accent6 6" xfId="535"/>
    <cellStyle name="40% - Accent6 6 2" xfId="1218"/>
    <cellStyle name="40% - Accent6 7" xfId="1230"/>
    <cellStyle name="40% - Accent6 8" xfId="730"/>
    <cellStyle name="40% - Accent6 9" xfId="56"/>
    <cellStyle name="60% - Accent1 2" xfId="1077"/>
    <cellStyle name="60% - Accent1 3" xfId="37"/>
    <cellStyle name="60% - Accent2 2" xfId="1078"/>
    <cellStyle name="60% - Accent2 3" xfId="41"/>
    <cellStyle name="60% - Accent3 2" xfId="1079"/>
    <cellStyle name="60% - Accent3 3" xfId="45"/>
    <cellStyle name="60% - Accent4 2" xfId="1080"/>
    <cellStyle name="60% - Accent4 3" xfId="49"/>
    <cellStyle name="60% - Accent5 2" xfId="1081"/>
    <cellStyle name="60% - Accent5 3" xfId="53"/>
    <cellStyle name="60% - Accent6 2" xfId="1082"/>
    <cellStyle name="60% - Accent6 3" xfId="57"/>
    <cellStyle name="Accent1 2" xfId="1083"/>
    <cellStyle name="Accent1 3" xfId="34"/>
    <cellStyle name="Accent2 2" xfId="1084"/>
    <cellStyle name="Accent2 3" xfId="38"/>
    <cellStyle name="Accent3 2" xfId="1085"/>
    <cellStyle name="Accent3 3" xfId="42"/>
    <cellStyle name="Accent4 2" xfId="1086"/>
    <cellStyle name="Accent4 3" xfId="46"/>
    <cellStyle name="Accent5 2" xfId="1087"/>
    <cellStyle name="Accent5 3" xfId="50"/>
    <cellStyle name="Accent6 2" xfId="1088"/>
    <cellStyle name="Accent6 3" xfId="54"/>
    <cellStyle name="Bad 2" xfId="1089"/>
    <cellStyle name="Bad 3" xfId="24"/>
    <cellStyle name="Calculation 2" xfId="1090"/>
    <cellStyle name="Calculation 3" xfId="28"/>
    <cellStyle name="Check Cell 2" xfId="1091"/>
    <cellStyle name="Check Cell 3" xfId="30"/>
    <cellStyle name="CodeEingabe" xfId="1092"/>
    <cellStyle name="ColumnAttributeAbovePrompt" xfId="58"/>
    <cellStyle name="ColumnAttributeAbovePrompt 2" xfId="322"/>
    <cellStyle name="ColumnAttributeAbovePrompt 2 2" xfId="537"/>
    <cellStyle name="ColumnAttributeAbovePrompt 2 3" xfId="1093"/>
    <cellStyle name="ColumnAttributePrompt" xfId="59"/>
    <cellStyle name="ColumnAttributePrompt 2" xfId="350"/>
    <cellStyle name="ColumnAttributePrompt 2 2" xfId="538"/>
    <cellStyle name="ColumnAttributePrompt 2 3" xfId="1094"/>
    <cellStyle name="ColumnAttributeValue" xfId="60"/>
    <cellStyle name="ColumnAttributeValue 2" xfId="268"/>
    <cellStyle name="ColumnAttributeValue 2 2" xfId="539"/>
    <cellStyle name="ColumnAttributeValue 2 3" xfId="1095"/>
    <cellStyle name="ColumnHeadingPrompt" xfId="61"/>
    <cellStyle name="ColumnHeadingPrompt 2" xfId="363"/>
    <cellStyle name="ColumnHeadingPrompt 2 2" xfId="540"/>
    <cellStyle name="ColumnHeadingPrompt 2 3" xfId="1096"/>
    <cellStyle name="ColumnHeadingValue" xfId="62"/>
    <cellStyle name="ColumnHeadingValue 2" xfId="1097"/>
    <cellStyle name="Comma" xfId="1" builtinId="3"/>
    <cellStyle name="Comma [0] 2" xfId="220"/>
    <cellStyle name="Comma [0] 2 2" xfId="850"/>
    <cellStyle name="Comma 10" xfId="106"/>
    <cellStyle name="Comma 10 2" xfId="107"/>
    <cellStyle name="Comma 10 2 2" xfId="737"/>
    <cellStyle name="Comma 10 3" xfId="736"/>
    <cellStyle name="Comma 11" xfId="108"/>
    <cellStyle name="Comma 11 2" xfId="270"/>
    <cellStyle name="Comma 11 2 2" xfId="616"/>
    <cellStyle name="Comma 11 2 2 2" xfId="1368"/>
    <cellStyle name="Comma 11 2 2 3" xfId="1014"/>
    <cellStyle name="Comma 11 2 3" xfId="1278"/>
    <cellStyle name="Comma 11 2 4" xfId="924"/>
    <cellStyle name="Comma 11 3" xfId="420"/>
    <cellStyle name="Comma 11 3 2" xfId="662"/>
    <cellStyle name="Comma 11 3 2 2" xfId="1323"/>
    <cellStyle name="Comma 11 3 3" xfId="969"/>
    <cellStyle name="Comma 11 4" xfId="474"/>
    <cellStyle name="Comma 11 4 2" xfId="879"/>
    <cellStyle name="Comma 11 5" xfId="569"/>
    <cellStyle name="Comma 11 5 2" xfId="1233"/>
    <cellStyle name="Comma 11 6" xfId="738"/>
    <cellStyle name="Comma 12" xfId="89"/>
    <cellStyle name="Comma 12 2" xfId="1062"/>
    <cellStyle name="Comma 13" xfId="235"/>
    <cellStyle name="Comma 13 2" xfId="1063"/>
    <cellStyle name="Comma 14" xfId="236"/>
    <cellStyle name="Comma 14 2" xfId="1204"/>
    <cellStyle name="Comma 15" xfId="243"/>
    <cellStyle name="Comma 15 2" xfId="1206"/>
    <cellStyle name="Comma 16" xfId="238"/>
    <cellStyle name="Comma 17" xfId="241"/>
    <cellStyle name="Comma 18" xfId="323"/>
    <cellStyle name="Comma 19" xfId="353"/>
    <cellStyle name="Comma 2" xfId="63"/>
    <cellStyle name="Comma 2 10" xfId="421"/>
    <cellStyle name="Comma 2 10 2" xfId="663"/>
    <cellStyle name="Comma 2 10 3" xfId="880"/>
    <cellStyle name="Comma 2 11" xfId="475"/>
    <cellStyle name="Comma 2 11 2" xfId="1098"/>
    <cellStyle name="Comma 2 12" xfId="1234"/>
    <cellStyle name="Comma 2 13" xfId="739"/>
    <cellStyle name="Comma 2 2" xfId="110"/>
    <cellStyle name="Comma 2 2 2" xfId="111"/>
    <cellStyle name="Comma 2 2 2 2" xfId="741"/>
    <cellStyle name="Comma 2 2 3" xfId="1099"/>
    <cellStyle name="Comma 2 2 4" xfId="740"/>
    <cellStyle name="Comma 2 3" xfId="112"/>
    <cellStyle name="Comma 2 3 2" xfId="113"/>
    <cellStyle name="Comma 2 3 2 2" xfId="743"/>
    <cellStyle name="Comma 2 3 3" xfId="742"/>
    <cellStyle name="Comma 2 4" xfId="114"/>
    <cellStyle name="Comma 2 4 2" xfId="115"/>
    <cellStyle name="Comma 2 4 2 2" xfId="116"/>
    <cellStyle name="Comma 2 4 2 2 2" xfId="277"/>
    <cellStyle name="Comma 2 4 2 2 2 2" xfId="620"/>
    <cellStyle name="Comma 2 4 2 2 2 2 2" xfId="1372"/>
    <cellStyle name="Comma 2 4 2 2 2 2 3" xfId="1018"/>
    <cellStyle name="Comma 2 4 2 2 2 3" xfId="1282"/>
    <cellStyle name="Comma 2 4 2 2 2 4" xfId="928"/>
    <cellStyle name="Comma 2 4 2 2 3" xfId="424"/>
    <cellStyle name="Comma 2 4 2 2 3 2" xfId="666"/>
    <cellStyle name="Comma 2 4 2 2 3 2 2" xfId="1327"/>
    <cellStyle name="Comma 2 4 2 2 3 3" xfId="973"/>
    <cellStyle name="Comma 2 4 2 2 4" xfId="478"/>
    <cellStyle name="Comma 2 4 2 2 4 2" xfId="883"/>
    <cellStyle name="Comma 2 4 2 2 5" xfId="573"/>
    <cellStyle name="Comma 2 4 2 2 5 2" xfId="1237"/>
    <cellStyle name="Comma 2 4 2 2 6" xfId="746"/>
    <cellStyle name="Comma 2 4 2 3" xfId="276"/>
    <cellStyle name="Comma 2 4 2 3 2" xfId="619"/>
    <cellStyle name="Comma 2 4 2 3 2 2" xfId="1371"/>
    <cellStyle name="Comma 2 4 2 3 2 3" xfId="1017"/>
    <cellStyle name="Comma 2 4 2 3 3" xfId="1281"/>
    <cellStyle name="Comma 2 4 2 3 4" xfId="927"/>
    <cellStyle name="Comma 2 4 2 4" xfId="423"/>
    <cellStyle name="Comma 2 4 2 4 2" xfId="665"/>
    <cellStyle name="Comma 2 4 2 4 2 2" xfId="1326"/>
    <cellStyle name="Comma 2 4 2 4 3" xfId="972"/>
    <cellStyle name="Comma 2 4 2 5" xfId="477"/>
    <cellStyle name="Comma 2 4 2 5 2" xfId="882"/>
    <cellStyle name="Comma 2 4 2 6" xfId="572"/>
    <cellStyle name="Comma 2 4 2 6 2" xfId="1236"/>
    <cellStyle name="Comma 2 4 2 7" xfId="745"/>
    <cellStyle name="Comma 2 4 3" xfId="117"/>
    <cellStyle name="Comma 2 4 3 2" xfId="278"/>
    <cellStyle name="Comma 2 4 3 2 2" xfId="621"/>
    <cellStyle name="Comma 2 4 3 2 2 2" xfId="1373"/>
    <cellStyle name="Comma 2 4 3 2 2 3" xfId="1019"/>
    <cellStyle name="Comma 2 4 3 2 3" xfId="1283"/>
    <cellStyle name="Comma 2 4 3 2 4" xfId="929"/>
    <cellStyle name="Comma 2 4 3 3" xfId="425"/>
    <cellStyle name="Comma 2 4 3 3 2" xfId="667"/>
    <cellStyle name="Comma 2 4 3 3 2 2" xfId="1328"/>
    <cellStyle name="Comma 2 4 3 3 3" xfId="974"/>
    <cellStyle name="Comma 2 4 3 4" xfId="479"/>
    <cellStyle name="Comma 2 4 3 4 2" xfId="884"/>
    <cellStyle name="Comma 2 4 3 5" xfId="574"/>
    <cellStyle name="Comma 2 4 3 5 2" xfId="1238"/>
    <cellStyle name="Comma 2 4 3 6" xfId="747"/>
    <cellStyle name="Comma 2 4 4" xfId="275"/>
    <cellStyle name="Comma 2 4 4 2" xfId="618"/>
    <cellStyle name="Comma 2 4 4 2 2" xfId="1370"/>
    <cellStyle name="Comma 2 4 4 2 3" xfId="1016"/>
    <cellStyle name="Comma 2 4 4 3" xfId="1280"/>
    <cellStyle name="Comma 2 4 4 4" xfId="926"/>
    <cellStyle name="Comma 2 4 5" xfId="422"/>
    <cellStyle name="Comma 2 4 5 2" xfId="664"/>
    <cellStyle name="Comma 2 4 5 2 2" xfId="1325"/>
    <cellStyle name="Comma 2 4 5 3" xfId="971"/>
    <cellStyle name="Comma 2 4 6" xfId="476"/>
    <cellStyle name="Comma 2 4 6 2" xfId="881"/>
    <cellStyle name="Comma 2 4 7" xfId="571"/>
    <cellStyle name="Comma 2 4 7 2" xfId="1235"/>
    <cellStyle name="Comma 2 4 8" xfId="744"/>
    <cellStyle name="Comma 2 5" xfId="118"/>
    <cellStyle name="Comma 2 5 2" xfId="119"/>
    <cellStyle name="Comma 2 5 2 2" xfId="120"/>
    <cellStyle name="Comma 2 5 2 2 2" xfId="281"/>
    <cellStyle name="Comma 2 5 2 2 2 2" xfId="624"/>
    <cellStyle name="Comma 2 5 2 2 2 2 2" xfId="1376"/>
    <cellStyle name="Comma 2 5 2 2 2 2 3" xfId="1022"/>
    <cellStyle name="Comma 2 5 2 2 2 3" xfId="1286"/>
    <cellStyle name="Comma 2 5 2 2 2 4" xfId="932"/>
    <cellStyle name="Comma 2 5 2 2 3" xfId="428"/>
    <cellStyle name="Comma 2 5 2 2 3 2" xfId="670"/>
    <cellStyle name="Comma 2 5 2 2 3 2 2" xfId="1331"/>
    <cellStyle name="Comma 2 5 2 2 3 3" xfId="977"/>
    <cellStyle name="Comma 2 5 2 2 4" xfId="482"/>
    <cellStyle name="Comma 2 5 2 2 4 2" xfId="887"/>
    <cellStyle name="Comma 2 5 2 2 5" xfId="577"/>
    <cellStyle name="Comma 2 5 2 2 5 2" xfId="1241"/>
    <cellStyle name="Comma 2 5 2 2 6" xfId="750"/>
    <cellStyle name="Comma 2 5 2 3" xfId="280"/>
    <cellStyle name="Comma 2 5 2 3 2" xfId="623"/>
    <cellStyle name="Comma 2 5 2 3 2 2" xfId="1375"/>
    <cellStyle name="Comma 2 5 2 3 2 3" xfId="1021"/>
    <cellStyle name="Comma 2 5 2 3 3" xfId="1285"/>
    <cellStyle name="Comma 2 5 2 3 4" xfId="931"/>
    <cellStyle name="Comma 2 5 2 4" xfId="427"/>
    <cellStyle name="Comma 2 5 2 4 2" xfId="669"/>
    <cellStyle name="Comma 2 5 2 4 2 2" xfId="1330"/>
    <cellStyle name="Comma 2 5 2 4 3" xfId="976"/>
    <cellStyle name="Comma 2 5 2 5" xfId="481"/>
    <cellStyle name="Comma 2 5 2 5 2" xfId="886"/>
    <cellStyle name="Comma 2 5 2 6" xfId="576"/>
    <cellStyle name="Comma 2 5 2 6 2" xfId="1240"/>
    <cellStyle name="Comma 2 5 2 7" xfId="749"/>
    <cellStyle name="Comma 2 5 3" xfId="121"/>
    <cellStyle name="Comma 2 5 3 2" xfId="282"/>
    <cellStyle name="Comma 2 5 3 2 2" xfId="625"/>
    <cellStyle name="Comma 2 5 3 2 2 2" xfId="1377"/>
    <cellStyle name="Comma 2 5 3 2 2 3" xfId="1023"/>
    <cellStyle name="Comma 2 5 3 2 3" xfId="1287"/>
    <cellStyle name="Comma 2 5 3 2 4" xfId="933"/>
    <cellStyle name="Comma 2 5 3 3" xfId="429"/>
    <cellStyle name="Comma 2 5 3 3 2" xfId="671"/>
    <cellStyle name="Comma 2 5 3 3 2 2" xfId="1332"/>
    <cellStyle name="Comma 2 5 3 3 3" xfId="978"/>
    <cellStyle name="Comma 2 5 3 4" xfId="483"/>
    <cellStyle name="Comma 2 5 3 4 2" xfId="888"/>
    <cellStyle name="Comma 2 5 3 5" xfId="578"/>
    <cellStyle name="Comma 2 5 3 5 2" xfId="1242"/>
    <cellStyle name="Comma 2 5 3 6" xfId="751"/>
    <cellStyle name="Comma 2 5 4" xfId="279"/>
    <cellStyle name="Comma 2 5 4 2" xfId="622"/>
    <cellStyle name="Comma 2 5 4 2 2" xfId="1374"/>
    <cellStyle name="Comma 2 5 4 2 3" xfId="1020"/>
    <cellStyle name="Comma 2 5 4 3" xfId="1284"/>
    <cellStyle name="Comma 2 5 4 4" xfId="930"/>
    <cellStyle name="Comma 2 5 5" xfId="426"/>
    <cellStyle name="Comma 2 5 5 2" xfId="668"/>
    <cellStyle name="Comma 2 5 5 2 2" xfId="1329"/>
    <cellStyle name="Comma 2 5 5 3" xfId="975"/>
    <cellStyle name="Comma 2 5 6" xfId="480"/>
    <cellStyle name="Comma 2 5 6 2" xfId="885"/>
    <cellStyle name="Comma 2 5 7" xfId="575"/>
    <cellStyle name="Comma 2 5 7 2" xfId="1239"/>
    <cellStyle name="Comma 2 5 8" xfId="748"/>
    <cellStyle name="Comma 2 6" xfId="122"/>
    <cellStyle name="Comma 2 6 2" xfId="123"/>
    <cellStyle name="Comma 2 6 2 2" xfId="284"/>
    <cellStyle name="Comma 2 6 2 2 2" xfId="627"/>
    <cellStyle name="Comma 2 6 2 2 2 2" xfId="1379"/>
    <cellStyle name="Comma 2 6 2 2 2 3" xfId="1025"/>
    <cellStyle name="Comma 2 6 2 2 3" xfId="1289"/>
    <cellStyle name="Comma 2 6 2 2 4" xfId="935"/>
    <cellStyle name="Comma 2 6 2 3" xfId="431"/>
    <cellStyle name="Comma 2 6 2 3 2" xfId="673"/>
    <cellStyle name="Comma 2 6 2 3 2 2" xfId="1334"/>
    <cellStyle name="Comma 2 6 2 3 3" xfId="980"/>
    <cellStyle name="Comma 2 6 2 4" xfId="485"/>
    <cellStyle name="Comma 2 6 2 4 2" xfId="890"/>
    <cellStyle name="Comma 2 6 2 5" xfId="580"/>
    <cellStyle name="Comma 2 6 2 5 2" xfId="1244"/>
    <cellStyle name="Comma 2 6 2 6" xfId="753"/>
    <cellStyle name="Comma 2 6 3" xfId="283"/>
    <cellStyle name="Comma 2 6 3 2" xfId="626"/>
    <cellStyle name="Comma 2 6 3 2 2" xfId="1378"/>
    <cellStyle name="Comma 2 6 3 2 3" xfId="1024"/>
    <cellStyle name="Comma 2 6 3 3" xfId="1288"/>
    <cellStyle name="Comma 2 6 3 4" xfId="934"/>
    <cellStyle name="Comma 2 6 4" xfId="430"/>
    <cellStyle name="Comma 2 6 4 2" xfId="672"/>
    <cellStyle name="Comma 2 6 4 2 2" xfId="1333"/>
    <cellStyle name="Comma 2 6 4 3" xfId="979"/>
    <cellStyle name="Comma 2 6 5" xfId="484"/>
    <cellStyle name="Comma 2 6 5 2" xfId="889"/>
    <cellStyle name="Comma 2 6 6" xfId="579"/>
    <cellStyle name="Comma 2 6 6 2" xfId="1243"/>
    <cellStyle name="Comma 2 6 7" xfId="752"/>
    <cellStyle name="Comma 2 7" xfId="124"/>
    <cellStyle name="Comma 2 7 2" xfId="285"/>
    <cellStyle name="Comma 2 7 2 2" xfId="628"/>
    <cellStyle name="Comma 2 7 2 2 2" xfId="1380"/>
    <cellStyle name="Comma 2 7 2 2 3" xfId="1026"/>
    <cellStyle name="Comma 2 7 2 3" xfId="1290"/>
    <cellStyle name="Comma 2 7 2 4" xfId="936"/>
    <cellStyle name="Comma 2 7 3" xfId="432"/>
    <cellStyle name="Comma 2 7 3 2" xfId="674"/>
    <cellStyle name="Comma 2 7 3 2 2" xfId="1335"/>
    <cellStyle name="Comma 2 7 3 3" xfId="981"/>
    <cellStyle name="Comma 2 7 4" xfId="486"/>
    <cellStyle name="Comma 2 7 4 2" xfId="891"/>
    <cellStyle name="Comma 2 7 5" xfId="581"/>
    <cellStyle name="Comma 2 7 5 2" xfId="1245"/>
    <cellStyle name="Comma 2 7 6" xfId="754"/>
    <cellStyle name="Comma 2 8" xfId="109"/>
    <cellStyle name="Comma 2 8 2" xfId="570"/>
    <cellStyle name="Comma 2 8 2 2" xfId="1369"/>
    <cellStyle name="Comma 2 8 2 3" xfId="1015"/>
    <cellStyle name="Comma 2 8 3" xfId="357"/>
    <cellStyle name="Comma 2 8 3 2" xfId="1279"/>
    <cellStyle name="Comma 2 8 4" xfId="925"/>
    <cellStyle name="Comma 2 9" xfId="271"/>
    <cellStyle name="Comma 2 9 2" xfId="617"/>
    <cellStyle name="Comma 2 9 2 2" xfId="1324"/>
    <cellStyle name="Comma 2 9 3" xfId="970"/>
    <cellStyle name="Comma 20" xfId="244"/>
    <cellStyle name="Comma 21" xfId="264"/>
    <cellStyle name="Comma 22" xfId="305"/>
    <cellStyle name="Comma 23" xfId="344"/>
    <cellStyle name="Comma 24" xfId="247"/>
    <cellStyle name="Comma 25" xfId="304"/>
    <cellStyle name="Comma 26" xfId="318"/>
    <cellStyle name="Comma 27" xfId="240"/>
    <cellStyle name="Comma 28" xfId="245"/>
    <cellStyle name="Comma 29" xfId="324"/>
    <cellStyle name="Comma 3" xfId="8"/>
    <cellStyle name="Comma 3 2" xfId="126"/>
    <cellStyle name="Comma 3 2 2" xfId="127"/>
    <cellStyle name="Comma 3 2 2 2" xfId="756"/>
    <cellStyle name="Comma 3 2 3" xfId="755"/>
    <cellStyle name="Comma 3 3" xfId="128"/>
    <cellStyle name="Comma 3 3 2" xfId="129"/>
    <cellStyle name="Comma 3 3 2 2" xfId="758"/>
    <cellStyle name="Comma 3 3 3" xfId="757"/>
    <cellStyle name="Comma 3 4" xfId="1100"/>
    <cellStyle name="Comma 3 5" xfId="125"/>
    <cellStyle name="Comma 30" xfId="257"/>
    <cellStyle name="Comma 31" xfId="319"/>
    <cellStyle name="Comma 32" xfId="358"/>
    <cellStyle name="Comma 33" xfId="1404"/>
    <cellStyle name="Comma 34" xfId="1409"/>
    <cellStyle name="Comma 35" xfId="1410"/>
    <cellStyle name="Comma 4" xfId="130"/>
    <cellStyle name="Comma 4 2" xfId="131"/>
    <cellStyle name="Comma 4 2 2" xfId="132"/>
    <cellStyle name="Comma 4 2 2 2" xfId="761"/>
    <cellStyle name="Comma 4 2 3" xfId="760"/>
    <cellStyle name="Comma 4 3" xfId="759"/>
    <cellStyle name="Comma 5" xfId="7"/>
    <cellStyle name="Comma 5 2" xfId="762"/>
    <cellStyle name="Comma 6" xfId="133"/>
    <cellStyle name="Comma 6 2" xfId="134"/>
    <cellStyle name="Comma 6 2 2" xfId="135"/>
    <cellStyle name="Comma 6 2 2 2" xfId="765"/>
    <cellStyle name="Comma 6 2 3" xfId="764"/>
    <cellStyle name="Comma 6 3" xfId="136"/>
    <cellStyle name="Comma 6 3 2" xfId="291"/>
    <cellStyle name="Comma 6 3 2 2" xfId="630"/>
    <cellStyle name="Comma 6 3 2 2 2" xfId="1382"/>
    <cellStyle name="Comma 6 3 2 2 3" xfId="1028"/>
    <cellStyle name="Comma 6 3 2 3" xfId="1292"/>
    <cellStyle name="Comma 6 3 2 4" xfId="938"/>
    <cellStyle name="Comma 6 3 3" xfId="434"/>
    <cellStyle name="Comma 6 3 3 2" xfId="676"/>
    <cellStyle name="Comma 6 3 3 2 2" xfId="1337"/>
    <cellStyle name="Comma 6 3 3 3" xfId="983"/>
    <cellStyle name="Comma 6 3 4" xfId="489"/>
    <cellStyle name="Comma 6 3 4 2" xfId="893"/>
    <cellStyle name="Comma 6 3 5" xfId="583"/>
    <cellStyle name="Comma 6 3 5 2" xfId="1247"/>
    <cellStyle name="Comma 6 3 6" xfId="766"/>
    <cellStyle name="Comma 6 4" xfId="290"/>
    <cellStyle name="Comma 6 4 2" xfId="629"/>
    <cellStyle name="Comma 6 4 2 2" xfId="1381"/>
    <cellStyle name="Comma 6 4 2 3" xfId="1027"/>
    <cellStyle name="Comma 6 4 3" xfId="1291"/>
    <cellStyle name="Comma 6 4 4" xfId="937"/>
    <cellStyle name="Comma 6 5" xfId="433"/>
    <cellStyle name="Comma 6 5 2" xfId="675"/>
    <cellStyle name="Comma 6 5 2 2" xfId="1336"/>
    <cellStyle name="Comma 6 5 3" xfId="982"/>
    <cellStyle name="Comma 6 6" xfId="488"/>
    <cellStyle name="Comma 6 6 2" xfId="892"/>
    <cellStyle name="Comma 6 7" xfId="582"/>
    <cellStyle name="Comma 6 7 2" xfId="1246"/>
    <cellStyle name="Comma 6 8" xfId="763"/>
    <cellStyle name="Comma 7" xfId="137"/>
    <cellStyle name="Comma 7 2" xfId="138"/>
    <cellStyle name="Comma 7 2 2" xfId="139"/>
    <cellStyle name="Comma 7 2 2 2" xfId="769"/>
    <cellStyle name="Comma 7 2 3" xfId="768"/>
    <cellStyle name="Comma 7 3" xfId="767"/>
    <cellStyle name="Comma 8" xfId="140"/>
    <cellStyle name="Comma 8 2" xfId="141"/>
    <cellStyle name="Comma 8 2 2" xfId="142"/>
    <cellStyle name="Comma 8 2 2 2" xfId="772"/>
    <cellStyle name="Comma 8 2 3" xfId="771"/>
    <cellStyle name="Comma 8 3" xfId="143"/>
    <cellStyle name="Comma 8 3 2" xfId="773"/>
    <cellStyle name="Comma 8 4" xfId="770"/>
    <cellStyle name="Comma 9" xfId="144"/>
    <cellStyle name="Comma 9 2" xfId="145"/>
    <cellStyle name="Comma 9 2 2" xfId="775"/>
    <cellStyle name="Comma 9 3" xfId="774"/>
    <cellStyle name="Comma0" xfId="11"/>
    <cellStyle name="Comma0 2" xfId="1101"/>
    <cellStyle name="Currency" xfId="2" builtinId="4"/>
    <cellStyle name="Currency [0] 2" xfId="269"/>
    <cellStyle name="Currency 10" xfId="349"/>
    <cellStyle name="Currency 100" xfId="703"/>
    <cellStyle name="Currency 101" xfId="458"/>
    <cellStyle name="Currency 102" xfId="519"/>
    <cellStyle name="Currency 103" xfId="706"/>
    <cellStyle name="Currency 104" xfId="715"/>
    <cellStyle name="Currency 105" xfId="701"/>
    <cellStyle name="Currency 106" xfId="716"/>
    <cellStyle name="Currency 107" xfId="568"/>
    <cellStyle name="Currency 108" xfId="601"/>
    <cellStyle name="Currency 109" xfId="492"/>
    <cellStyle name="Currency 11" xfId="347"/>
    <cellStyle name="Currency 110" xfId="698"/>
    <cellStyle name="Currency 111" xfId="522"/>
    <cellStyle name="Currency 112" xfId="714"/>
    <cellStyle name="Currency 113" xfId="705"/>
    <cellStyle name="Currency 114" xfId="523"/>
    <cellStyle name="Currency 115" xfId="712"/>
    <cellStyle name="Currency 116" xfId="487"/>
    <cellStyle name="Currency 117" xfId="695"/>
    <cellStyle name="Currency 118" xfId="293"/>
    <cellStyle name="Currency 119" xfId="718"/>
    <cellStyle name="Currency 12" xfId="345"/>
    <cellStyle name="Currency 120" xfId="1399"/>
    <cellStyle name="Currency 120 2" xfId="1406"/>
    <cellStyle name="Currency 121" xfId="1402"/>
    <cellStyle name="Currency 121 2" xfId="1407"/>
    <cellStyle name="Currency 122" xfId="1405"/>
    <cellStyle name="Currency 123" xfId="1408"/>
    <cellStyle name="Currency 124" xfId="1411"/>
    <cellStyle name="Currency 13" xfId="386"/>
    <cellStyle name="Currency 14" xfId="369"/>
    <cellStyle name="Currency 15" xfId="378"/>
    <cellStyle name="Currency 16" xfId="371"/>
    <cellStyle name="Currency 17" xfId="376"/>
    <cellStyle name="Currency 18" xfId="373"/>
    <cellStyle name="Currency 19" xfId="341"/>
    <cellStyle name="Currency 2" xfId="64"/>
    <cellStyle name="Currency 2 2" xfId="146"/>
    <cellStyle name="Currency 2 2 2" xfId="147"/>
    <cellStyle name="Currency 2 2 2 2" xfId="778"/>
    <cellStyle name="Currency 2 2 3" xfId="777"/>
    <cellStyle name="Currency 2 3" xfId="352"/>
    <cellStyle name="Currency 2 3 2" xfId="1102"/>
    <cellStyle name="Currency 2 4" xfId="776"/>
    <cellStyle name="Currency 20" xfId="384"/>
    <cellStyle name="Currency 21" xfId="359"/>
    <cellStyle name="Currency 22" xfId="380"/>
    <cellStyle name="Currency 23" xfId="370"/>
    <cellStyle name="Currency 24" xfId="377"/>
    <cellStyle name="Currency 25" xfId="372"/>
    <cellStyle name="Currency 26" xfId="375"/>
    <cellStyle name="Currency 27" xfId="374"/>
    <cellStyle name="Currency 28" xfId="364"/>
    <cellStyle name="Currency 29" xfId="385"/>
    <cellStyle name="Currency 3" xfId="6"/>
    <cellStyle name="Currency 3 2" xfId="251"/>
    <cellStyle name="Currency 3 2 2" xfId="1103"/>
    <cellStyle name="Currency 3 3" xfId="564"/>
    <cellStyle name="Currency 3 4" xfId="242"/>
    <cellStyle name="Currency 3 5" xfId="148"/>
    <cellStyle name="Currency 30" xfId="298"/>
    <cellStyle name="Currency 31" xfId="382"/>
    <cellStyle name="Currency 32" xfId="252"/>
    <cellStyle name="Currency 33" xfId="342"/>
    <cellStyle name="Currency 34" xfId="351"/>
    <cellStyle name="Currency 35" xfId="294"/>
    <cellStyle name="Currency 36" xfId="355"/>
    <cellStyle name="Currency 37" xfId="248"/>
    <cellStyle name="Currency 38" xfId="387"/>
    <cellStyle name="Currency 39" xfId="388"/>
    <cellStyle name="Currency 4" xfId="149"/>
    <cellStyle name="Currency 4 2" xfId="1104"/>
    <cellStyle name="Currency 4 3" xfId="779"/>
    <cellStyle name="Currency 40" xfId="381"/>
    <cellStyle name="Currency 41" xfId="239"/>
    <cellStyle name="Currency 42" xfId="383"/>
    <cellStyle name="Currency 43" xfId="379"/>
    <cellStyle name="Currency 44" xfId="389"/>
    <cellStyle name="Currency 45" xfId="390"/>
    <cellStyle name="Currency 46" xfId="393"/>
    <cellStyle name="Currency 47" xfId="391"/>
    <cellStyle name="Currency 48" xfId="392"/>
    <cellStyle name="Currency 49" xfId="395"/>
    <cellStyle name="Currency 5" xfId="150"/>
    <cellStyle name="Currency 5 2" xfId="780"/>
    <cellStyle name="Currency 50" xfId="394"/>
    <cellStyle name="Currency 51" xfId="396"/>
    <cellStyle name="Currency 52" xfId="398"/>
    <cellStyle name="Currency 53" xfId="412"/>
    <cellStyle name="Currency 54" xfId="397"/>
    <cellStyle name="Currency 55" xfId="413"/>
    <cellStyle name="Currency 56" xfId="414"/>
    <cellStyle name="Currency 57" xfId="415"/>
    <cellStyle name="Currency 58" xfId="418"/>
    <cellStyle name="Currency 59" xfId="416"/>
    <cellStyle name="Currency 6" xfId="151"/>
    <cellStyle name="Currency 6 2" xfId="296"/>
    <cellStyle name="Currency 6 2 2" xfId="631"/>
    <cellStyle name="Currency 6 2 2 2" xfId="1383"/>
    <cellStyle name="Currency 6 2 2 3" xfId="1029"/>
    <cellStyle name="Currency 6 2 3" xfId="1293"/>
    <cellStyle name="Currency 6 2 4" xfId="939"/>
    <cellStyle name="Currency 6 3" xfId="435"/>
    <cellStyle name="Currency 6 3 2" xfId="677"/>
    <cellStyle name="Currency 6 3 2 2" xfId="1338"/>
    <cellStyle name="Currency 6 3 3" xfId="984"/>
    <cellStyle name="Currency 6 4" xfId="490"/>
    <cellStyle name="Currency 6 4 2" xfId="894"/>
    <cellStyle name="Currency 6 5" xfId="584"/>
    <cellStyle name="Currency 6 5 2" xfId="1248"/>
    <cellStyle name="Currency 6 6" xfId="781"/>
    <cellStyle name="Currency 60" xfId="417"/>
    <cellStyle name="Currency 61" xfId="452"/>
    <cellStyle name="Currency 62" xfId="453"/>
    <cellStyle name="Currency 63" xfId="439"/>
    <cellStyle name="Currency 64" xfId="454"/>
    <cellStyle name="Currency 65" xfId="457"/>
    <cellStyle name="Currency 66" xfId="455"/>
    <cellStyle name="Currency 67" xfId="456"/>
    <cellStyle name="Currency 68" xfId="514"/>
    <cellStyle name="Currency 69" xfId="520"/>
    <cellStyle name="Currency 7" xfId="348"/>
    <cellStyle name="Currency 70" xfId="491"/>
    <cellStyle name="Currency 71" xfId="517"/>
    <cellStyle name="Currency 72" xfId="498"/>
    <cellStyle name="Currency 73" xfId="516"/>
    <cellStyle name="Currency 74" xfId="511"/>
    <cellStyle name="Currency 75" xfId="515"/>
    <cellStyle name="Currency 76" xfId="521"/>
    <cellStyle name="Currency 77" xfId="512"/>
    <cellStyle name="Currency 78" xfId="459"/>
    <cellStyle name="Currency 79" xfId="702"/>
    <cellStyle name="Currency 8" xfId="152"/>
    <cellStyle name="Currency 8 2" xfId="153"/>
    <cellStyle name="Currency 8 2 2" xfId="783"/>
    <cellStyle name="Currency 8 3" xfId="782"/>
    <cellStyle name="Currency 80" xfId="699"/>
    <cellStyle name="Currency 81" xfId="704"/>
    <cellStyle name="Currency 82" xfId="496"/>
    <cellStyle name="Currency 83" xfId="709"/>
    <cellStyle name="Currency 84" xfId="711"/>
    <cellStyle name="Currency 85" xfId="518"/>
    <cellStyle name="Currency 86" xfId="497"/>
    <cellStyle name="Currency 87" xfId="710"/>
    <cellStyle name="Currency 88" xfId="693"/>
    <cellStyle name="Currency 89" xfId="696"/>
    <cellStyle name="Currency 9" xfId="339"/>
    <cellStyle name="Currency 90" xfId="700"/>
    <cellStyle name="Currency 91" xfId="513"/>
    <cellStyle name="Currency 92" xfId="694"/>
    <cellStyle name="Currency 93" xfId="697"/>
    <cellStyle name="Currency 94" xfId="708"/>
    <cellStyle name="Currency 95" xfId="567"/>
    <cellStyle name="Currency 96" xfId="600"/>
    <cellStyle name="Currency 97" xfId="713"/>
    <cellStyle name="Currency 98" xfId="707"/>
    <cellStyle name="Currency 99" xfId="647"/>
    <cellStyle name="Currency0" xfId="1105"/>
    <cellStyle name="Date" xfId="1106"/>
    <cellStyle name="Eingabe" xfId="1107"/>
    <cellStyle name="Euro" xfId="1108"/>
    <cellStyle name="Explanatory Text 2" xfId="1109"/>
    <cellStyle name="Explanatory Text 3" xfId="32"/>
    <cellStyle name="F2" xfId="12"/>
    <cellStyle name="F2 2" xfId="1110"/>
    <cellStyle name="F3" xfId="13"/>
    <cellStyle name="F3 2" xfId="1111"/>
    <cellStyle name="F4" xfId="14"/>
    <cellStyle name="F4 2" xfId="1112"/>
    <cellStyle name="F5" xfId="15"/>
    <cellStyle name="F5 2" xfId="1113"/>
    <cellStyle name="F6" xfId="16"/>
    <cellStyle name="F6 2" xfId="346"/>
    <cellStyle name="F6 3" xfId="1114"/>
    <cellStyle name="F7" xfId="17"/>
    <cellStyle name="F7 2" xfId="1115"/>
    <cellStyle name="F8" xfId="18"/>
    <cellStyle name="F8 2" xfId="1116"/>
    <cellStyle name="Fixed" xfId="1117"/>
    <cellStyle name="Good 2" xfId="1118"/>
    <cellStyle name="Good 3" xfId="23"/>
    <cellStyle name="Heading 1 2" xfId="1119"/>
    <cellStyle name="Heading 1 3" xfId="19"/>
    <cellStyle name="Heading 2 2" xfId="1120"/>
    <cellStyle name="Heading 2 3" xfId="20"/>
    <cellStyle name="Heading 3 2" xfId="1121"/>
    <cellStyle name="Heading 3 3" xfId="21"/>
    <cellStyle name="Heading 4 2" xfId="1122"/>
    <cellStyle name="Heading 4 3" xfId="22"/>
    <cellStyle name="Input 2" xfId="1123"/>
    <cellStyle name="Input 3" xfId="26"/>
    <cellStyle name="LineItemPrompt" xfId="65"/>
    <cellStyle name="LineItemPrompt 2" xfId="295"/>
    <cellStyle name="LineItemPrompt 2 2" xfId="541"/>
    <cellStyle name="LineItemPrompt 2 3" xfId="1124"/>
    <cellStyle name="LineItemValue" xfId="66"/>
    <cellStyle name="LineItemValue 2" xfId="237"/>
    <cellStyle name="LineItemValue 2 2" xfId="542"/>
    <cellStyle name="LineItemValue 2 3" xfId="1125"/>
    <cellStyle name="Linked Cell 2" xfId="1126"/>
    <cellStyle name="Linked Cell 3" xfId="29"/>
    <cellStyle name="Neutral 2" xfId="1127"/>
    <cellStyle name="Neutral 3" xfId="25"/>
    <cellStyle name="Normal" xfId="0" builtinId="0"/>
    <cellStyle name="Normal 10" xfId="154"/>
    <cellStyle name="Normal 10 2" xfId="784"/>
    <cellStyle name="Normal 11" xfId="155"/>
    <cellStyle name="Normal 11 2" xfId="785"/>
    <cellStyle name="Normal 12" xfId="156"/>
    <cellStyle name="Normal 12 2" xfId="157"/>
    <cellStyle name="Normal 12 2 2" xfId="158"/>
    <cellStyle name="Normal 12 2 2 2" xfId="788"/>
    <cellStyle name="Normal 12 2 3" xfId="787"/>
    <cellStyle name="Normal 12 3" xfId="786"/>
    <cellStyle name="Normal 13" xfId="159"/>
    <cellStyle name="Normal 13 2" xfId="160"/>
    <cellStyle name="Normal 13 2 2" xfId="790"/>
    <cellStyle name="Normal 13 3" xfId="789"/>
    <cellStyle name="Normal 14" xfId="161"/>
    <cellStyle name="Normal 14 2" xfId="791"/>
    <cellStyle name="Normal 15" xfId="162"/>
    <cellStyle name="Normal 15 2" xfId="163"/>
    <cellStyle name="Normal 15 2 2" xfId="301"/>
    <cellStyle name="Normal 15 2 2 2" xfId="633"/>
    <cellStyle name="Normal 15 2 2 2 2" xfId="1385"/>
    <cellStyle name="Normal 15 2 2 2 3" xfId="1031"/>
    <cellStyle name="Normal 15 2 2 3" xfId="1295"/>
    <cellStyle name="Normal 15 2 2 4" xfId="941"/>
    <cellStyle name="Normal 15 2 3" xfId="437"/>
    <cellStyle name="Normal 15 2 3 2" xfId="679"/>
    <cellStyle name="Normal 15 2 3 2 2" xfId="1340"/>
    <cellStyle name="Normal 15 2 3 3" xfId="986"/>
    <cellStyle name="Normal 15 2 4" xfId="494"/>
    <cellStyle name="Normal 15 2 4 2" xfId="896"/>
    <cellStyle name="Normal 15 2 5" xfId="586"/>
    <cellStyle name="Normal 15 2 5 2" xfId="1250"/>
    <cellStyle name="Normal 15 2 6" xfId="793"/>
    <cellStyle name="Normal 15 3" xfId="300"/>
    <cellStyle name="Normal 15 3 2" xfId="632"/>
    <cellStyle name="Normal 15 3 2 2" xfId="1384"/>
    <cellStyle name="Normal 15 3 2 3" xfId="1030"/>
    <cellStyle name="Normal 15 3 3" xfId="1294"/>
    <cellStyle name="Normal 15 3 4" xfId="940"/>
    <cellStyle name="Normal 15 4" xfId="436"/>
    <cellStyle name="Normal 15 4 2" xfId="678"/>
    <cellStyle name="Normal 15 4 2 2" xfId="1339"/>
    <cellStyle name="Normal 15 4 3" xfId="985"/>
    <cellStyle name="Normal 15 5" xfId="493"/>
    <cellStyle name="Normal 15 5 2" xfId="895"/>
    <cellStyle name="Normal 15 6" xfId="585"/>
    <cellStyle name="Normal 15 6 2" xfId="1249"/>
    <cellStyle name="Normal 15 7" xfId="792"/>
    <cellStyle name="Normal 16" xfId="164"/>
    <cellStyle name="Normal 16 2" xfId="794"/>
    <cellStyle name="Normal 17" xfId="165"/>
    <cellStyle name="Normal 17 2" xfId="302"/>
    <cellStyle name="Normal 17 2 2" xfId="634"/>
    <cellStyle name="Normal 17 2 2 2" xfId="1386"/>
    <cellStyle name="Normal 17 2 2 3" xfId="1032"/>
    <cellStyle name="Normal 17 2 3" xfId="1296"/>
    <cellStyle name="Normal 17 2 4" xfId="942"/>
    <cellStyle name="Normal 17 3" xfId="438"/>
    <cellStyle name="Normal 17 3 2" xfId="680"/>
    <cellStyle name="Normal 17 3 2 2" xfId="1341"/>
    <cellStyle name="Normal 17 3 3" xfId="987"/>
    <cellStyle name="Normal 17 4" xfId="495"/>
    <cellStyle name="Normal 17 4 2" xfId="897"/>
    <cellStyle name="Normal 17 5" xfId="587"/>
    <cellStyle name="Normal 17 5 2" xfId="1251"/>
    <cellStyle name="Normal 17 6" xfId="795"/>
    <cellStyle name="Normal 18" xfId="221"/>
    <cellStyle name="Normal 18 2" xfId="325"/>
    <cellStyle name="Normal 18 3" xfId="851"/>
    <cellStyle name="Normal 19" xfId="1045"/>
    <cellStyle name="Normal 2" xfId="87"/>
    <cellStyle name="Normal 2 10" xfId="536"/>
    <cellStyle name="Normal 2 10 2" xfId="1128"/>
    <cellStyle name="Normal 2 11" xfId="289"/>
    <cellStyle name="Normal 2 11 2" xfId="1231"/>
    <cellStyle name="Normal 2 12" xfId="731"/>
    <cellStyle name="Normal 2 2" xfId="166"/>
    <cellStyle name="Normal 2 2 2" xfId="167"/>
    <cellStyle name="Normal 2 2 2 2" xfId="168"/>
    <cellStyle name="Normal 2 2 2 2 2" xfId="798"/>
    <cellStyle name="Normal 2 2 2 3" xfId="169"/>
    <cellStyle name="Normal 2 2 2 3 2" xfId="799"/>
    <cellStyle name="Normal 2 2 2 4" xfId="170"/>
    <cellStyle name="Normal 2 2 2 4 2" xfId="800"/>
    <cellStyle name="Normal 2 2 2 5" xfId="797"/>
    <cellStyle name="Normal 2 2 3" xfId="171"/>
    <cellStyle name="Normal 2 2 3 2" xfId="801"/>
    <cellStyle name="Normal 2 2 4" xfId="366"/>
    <cellStyle name="Normal 2 2 4 2" xfId="1129"/>
    <cellStyle name="Normal 2 2 5" xfId="562"/>
    <cellStyle name="Normal 2 2 6" xfId="287"/>
    <cellStyle name="Normal 2 2 7" xfId="796"/>
    <cellStyle name="Normal 2 3" xfId="172"/>
    <cellStyle name="Normal 2 3 2" xfId="173"/>
    <cellStyle name="Normal 2 3 2 2" xfId="803"/>
    <cellStyle name="Normal 2 3 3" xfId="367"/>
    <cellStyle name="Normal 2 3 4" xfId="565"/>
    <cellStyle name="Normal 2 3 5" xfId="286"/>
    <cellStyle name="Normal 2 3 6" xfId="802"/>
    <cellStyle name="Normal 2 4" xfId="174"/>
    <cellStyle name="Normal 2 4 2" xfId="175"/>
    <cellStyle name="Normal 2 4 2 2" xfId="805"/>
    <cellStyle name="Normal 2 4 3" xfId="176"/>
    <cellStyle name="Normal 2 4 3 2" xfId="806"/>
    <cellStyle name="Normal 2 4 4" xfId="177"/>
    <cellStyle name="Normal 2 4 4 2" xfId="807"/>
    <cellStyle name="Normal 2 4 5" xfId="804"/>
    <cellStyle name="Normal 2 5" xfId="178"/>
    <cellStyle name="Normal 2 5 2" xfId="808"/>
    <cellStyle name="Normal 2 6" xfId="179"/>
    <cellStyle name="Normal 2 6 2" xfId="809"/>
    <cellStyle name="Normal 2 7" xfId="102"/>
    <cellStyle name="Normal 2 7 2" xfId="614"/>
    <cellStyle name="Normal 2 7 2 2" xfId="1366"/>
    <cellStyle name="Normal 2 7 2 3" xfId="1012"/>
    <cellStyle name="Normal 2 7 3" xfId="411"/>
    <cellStyle name="Normal 2 7 3 2" xfId="1276"/>
    <cellStyle name="Normal 2 7 4" xfId="922"/>
    <cellStyle name="Normal 2 8" xfId="265"/>
    <cellStyle name="Normal 2 8 2" xfId="660"/>
    <cellStyle name="Normal 2 8 2 2" xfId="1321"/>
    <cellStyle name="Normal 2 8 3" xfId="967"/>
    <cellStyle name="Normal 2 9" xfId="472"/>
    <cellStyle name="Normal 2 9 2" xfId="877"/>
    <cellStyle name="Normal 20" xfId="1046"/>
    <cellStyle name="Normal 21" xfId="1060"/>
    <cellStyle name="Normal 22" xfId="1203"/>
    <cellStyle name="Normal 23" xfId="717"/>
    <cellStyle name="Normal 3" xfId="3"/>
    <cellStyle name="Normal 3 2" xfId="180"/>
    <cellStyle name="Normal 3 2 2" xfId="181"/>
    <cellStyle name="Normal 3 2 2 2" xfId="811"/>
    <cellStyle name="Normal 3 2 3" xfId="1130"/>
    <cellStyle name="Normal 3 2 4" xfId="810"/>
    <cellStyle name="Normal 3 3" xfId="182"/>
    <cellStyle name="Normal 3 3 2" xfId="812"/>
    <cellStyle name="Normal 3 4" xfId="183"/>
    <cellStyle name="Normal 3 4 2" xfId="813"/>
    <cellStyle name="Normal 3 5" xfId="733"/>
    <cellStyle name="Normal 34" xfId="1400"/>
    <cellStyle name="Normal 38" xfId="1401"/>
    <cellStyle name="Normal 4" xfId="184"/>
    <cellStyle name="Normal 4 2" xfId="185"/>
    <cellStyle name="Normal 4 2 10" xfId="815"/>
    <cellStyle name="Normal 4 2 2" xfId="186"/>
    <cellStyle name="Normal 4 2 2 2" xfId="187"/>
    <cellStyle name="Normal 4 2 2 2 2" xfId="188"/>
    <cellStyle name="Normal 4 2 2 2 2 2" xfId="309"/>
    <cellStyle name="Normal 4 2 2 2 2 2 2" xfId="638"/>
    <cellStyle name="Normal 4 2 2 2 2 2 2 2" xfId="1390"/>
    <cellStyle name="Normal 4 2 2 2 2 2 2 3" xfId="1036"/>
    <cellStyle name="Normal 4 2 2 2 2 2 3" xfId="1300"/>
    <cellStyle name="Normal 4 2 2 2 2 2 4" xfId="946"/>
    <cellStyle name="Normal 4 2 2 2 2 3" xfId="443"/>
    <cellStyle name="Normal 4 2 2 2 2 3 2" xfId="684"/>
    <cellStyle name="Normal 4 2 2 2 2 3 2 2" xfId="1345"/>
    <cellStyle name="Normal 4 2 2 2 2 3 3" xfId="991"/>
    <cellStyle name="Normal 4 2 2 2 2 4" xfId="502"/>
    <cellStyle name="Normal 4 2 2 2 2 4 2" xfId="901"/>
    <cellStyle name="Normal 4 2 2 2 2 5" xfId="591"/>
    <cellStyle name="Normal 4 2 2 2 2 5 2" xfId="1255"/>
    <cellStyle name="Normal 4 2 2 2 2 6" xfId="818"/>
    <cellStyle name="Normal 4 2 2 2 3" xfId="308"/>
    <cellStyle name="Normal 4 2 2 2 3 2" xfId="637"/>
    <cellStyle name="Normal 4 2 2 2 3 2 2" xfId="1389"/>
    <cellStyle name="Normal 4 2 2 2 3 2 3" xfId="1035"/>
    <cellStyle name="Normal 4 2 2 2 3 3" xfId="1299"/>
    <cellStyle name="Normal 4 2 2 2 3 4" xfId="945"/>
    <cellStyle name="Normal 4 2 2 2 4" xfId="442"/>
    <cellStyle name="Normal 4 2 2 2 4 2" xfId="683"/>
    <cellStyle name="Normal 4 2 2 2 4 2 2" xfId="1344"/>
    <cellStyle name="Normal 4 2 2 2 4 3" xfId="990"/>
    <cellStyle name="Normal 4 2 2 2 5" xfId="501"/>
    <cellStyle name="Normal 4 2 2 2 5 2" xfId="900"/>
    <cellStyle name="Normal 4 2 2 2 6" xfId="590"/>
    <cellStyle name="Normal 4 2 2 2 6 2" xfId="1254"/>
    <cellStyle name="Normal 4 2 2 2 7" xfId="817"/>
    <cellStyle name="Normal 4 2 2 3" xfId="189"/>
    <cellStyle name="Normal 4 2 2 3 2" xfId="310"/>
    <cellStyle name="Normal 4 2 2 3 2 2" xfId="639"/>
    <cellStyle name="Normal 4 2 2 3 2 2 2" xfId="1391"/>
    <cellStyle name="Normal 4 2 2 3 2 2 3" xfId="1037"/>
    <cellStyle name="Normal 4 2 2 3 2 3" xfId="1301"/>
    <cellStyle name="Normal 4 2 2 3 2 4" xfId="947"/>
    <cellStyle name="Normal 4 2 2 3 3" xfId="444"/>
    <cellStyle name="Normal 4 2 2 3 3 2" xfId="685"/>
    <cellStyle name="Normal 4 2 2 3 3 2 2" xfId="1346"/>
    <cellStyle name="Normal 4 2 2 3 3 3" xfId="992"/>
    <cellStyle name="Normal 4 2 2 3 4" xfId="503"/>
    <cellStyle name="Normal 4 2 2 3 4 2" xfId="902"/>
    <cellStyle name="Normal 4 2 2 3 5" xfId="592"/>
    <cellStyle name="Normal 4 2 2 3 5 2" xfId="1256"/>
    <cellStyle name="Normal 4 2 2 3 6" xfId="819"/>
    <cellStyle name="Normal 4 2 2 4" xfId="307"/>
    <cellStyle name="Normal 4 2 2 4 2" xfId="636"/>
    <cellStyle name="Normal 4 2 2 4 2 2" xfId="1388"/>
    <cellStyle name="Normal 4 2 2 4 2 3" xfId="1034"/>
    <cellStyle name="Normal 4 2 2 4 3" xfId="1298"/>
    <cellStyle name="Normal 4 2 2 4 4" xfId="944"/>
    <cellStyle name="Normal 4 2 2 5" xfId="441"/>
    <cellStyle name="Normal 4 2 2 5 2" xfId="682"/>
    <cellStyle name="Normal 4 2 2 5 2 2" xfId="1343"/>
    <cellStyle name="Normal 4 2 2 5 3" xfId="989"/>
    <cellStyle name="Normal 4 2 2 6" xfId="500"/>
    <cellStyle name="Normal 4 2 2 6 2" xfId="899"/>
    <cellStyle name="Normal 4 2 2 7" xfId="589"/>
    <cellStyle name="Normal 4 2 2 7 2" xfId="1253"/>
    <cellStyle name="Normal 4 2 2 8" xfId="816"/>
    <cellStyle name="Normal 4 2 3" xfId="190"/>
    <cellStyle name="Normal 4 2 3 2" xfId="191"/>
    <cellStyle name="Normal 4 2 3 2 2" xfId="192"/>
    <cellStyle name="Normal 4 2 3 2 2 2" xfId="313"/>
    <cellStyle name="Normal 4 2 3 2 2 2 2" xfId="642"/>
    <cellStyle name="Normal 4 2 3 2 2 2 2 2" xfId="1394"/>
    <cellStyle name="Normal 4 2 3 2 2 2 2 3" xfId="1040"/>
    <cellStyle name="Normal 4 2 3 2 2 2 3" xfId="1304"/>
    <cellStyle name="Normal 4 2 3 2 2 2 4" xfId="950"/>
    <cellStyle name="Normal 4 2 3 2 2 3" xfId="447"/>
    <cellStyle name="Normal 4 2 3 2 2 3 2" xfId="688"/>
    <cellStyle name="Normal 4 2 3 2 2 3 2 2" xfId="1349"/>
    <cellStyle name="Normal 4 2 3 2 2 3 3" xfId="995"/>
    <cellStyle name="Normal 4 2 3 2 2 4" xfId="506"/>
    <cellStyle name="Normal 4 2 3 2 2 4 2" xfId="905"/>
    <cellStyle name="Normal 4 2 3 2 2 5" xfId="595"/>
    <cellStyle name="Normal 4 2 3 2 2 5 2" xfId="1259"/>
    <cellStyle name="Normal 4 2 3 2 2 6" xfId="822"/>
    <cellStyle name="Normal 4 2 3 2 3" xfId="312"/>
    <cellStyle name="Normal 4 2 3 2 3 2" xfId="641"/>
    <cellStyle name="Normal 4 2 3 2 3 2 2" xfId="1393"/>
    <cellStyle name="Normal 4 2 3 2 3 2 3" xfId="1039"/>
    <cellStyle name="Normal 4 2 3 2 3 3" xfId="1303"/>
    <cellStyle name="Normal 4 2 3 2 3 4" xfId="949"/>
    <cellStyle name="Normal 4 2 3 2 4" xfId="446"/>
    <cellStyle name="Normal 4 2 3 2 4 2" xfId="687"/>
    <cellStyle name="Normal 4 2 3 2 4 2 2" xfId="1348"/>
    <cellStyle name="Normal 4 2 3 2 4 3" xfId="994"/>
    <cellStyle name="Normal 4 2 3 2 5" xfId="505"/>
    <cellStyle name="Normal 4 2 3 2 5 2" xfId="904"/>
    <cellStyle name="Normal 4 2 3 2 6" xfId="594"/>
    <cellStyle name="Normal 4 2 3 2 6 2" xfId="1258"/>
    <cellStyle name="Normal 4 2 3 2 7" xfId="821"/>
    <cellStyle name="Normal 4 2 3 3" xfId="193"/>
    <cellStyle name="Normal 4 2 3 3 2" xfId="314"/>
    <cellStyle name="Normal 4 2 3 3 2 2" xfId="643"/>
    <cellStyle name="Normal 4 2 3 3 2 2 2" xfId="1395"/>
    <cellStyle name="Normal 4 2 3 3 2 2 3" xfId="1041"/>
    <cellStyle name="Normal 4 2 3 3 2 3" xfId="1305"/>
    <cellStyle name="Normal 4 2 3 3 2 4" xfId="951"/>
    <cellStyle name="Normal 4 2 3 3 3" xfId="448"/>
    <cellStyle name="Normal 4 2 3 3 3 2" xfId="689"/>
    <cellStyle name="Normal 4 2 3 3 3 2 2" xfId="1350"/>
    <cellStyle name="Normal 4 2 3 3 3 3" xfId="996"/>
    <cellStyle name="Normal 4 2 3 3 4" xfId="507"/>
    <cellStyle name="Normal 4 2 3 3 4 2" xfId="906"/>
    <cellStyle name="Normal 4 2 3 3 5" xfId="596"/>
    <cellStyle name="Normal 4 2 3 3 5 2" xfId="1260"/>
    <cellStyle name="Normal 4 2 3 3 6" xfId="823"/>
    <cellStyle name="Normal 4 2 3 4" xfId="311"/>
    <cellStyle name="Normal 4 2 3 4 2" xfId="640"/>
    <cellStyle name="Normal 4 2 3 4 2 2" xfId="1392"/>
    <cellStyle name="Normal 4 2 3 4 2 3" xfId="1038"/>
    <cellStyle name="Normal 4 2 3 4 3" xfId="1302"/>
    <cellStyle name="Normal 4 2 3 4 4" xfId="948"/>
    <cellStyle name="Normal 4 2 3 5" xfId="445"/>
    <cellStyle name="Normal 4 2 3 5 2" xfId="686"/>
    <cellStyle name="Normal 4 2 3 5 2 2" xfId="1347"/>
    <cellStyle name="Normal 4 2 3 5 3" xfId="993"/>
    <cellStyle name="Normal 4 2 3 6" xfId="504"/>
    <cellStyle name="Normal 4 2 3 6 2" xfId="903"/>
    <cellStyle name="Normal 4 2 3 7" xfId="593"/>
    <cellStyle name="Normal 4 2 3 7 2" xfId="1257"/>
    <cellStyle name="Normal 4 2 3 8" xfId="820"/>
    <cellStyle name="Normal 4 2 4" xfId="194"/>
    <cellStyle name="Normal 4 2 4 2" xfId="195"/>
    <cellStyle name="Normal 4 2 4 2 2" xfId="316"/>
    <cellStyle name="Normal 4 2 4 2 2 2" xfId="645"/>
    <cellStyle name="Normal 4 2 4 2 2 2 2" xfId="1397"/>
    <cellStyle name="Normal 4 2 4 2 2 2 3" xfId="1043"/>
    <cellStyle name="Normal 4 2 4 2 2 3" xfId="1307"/>
    <cellStyle name="Normal 4 2 4 2 2 4" xfId="953"/>
    <cellStyle name="Normal 4 2 4 2 3" xfId="450"/>
    <cellStyle name="Normal 4 2 4 2 3 2" xfId="691"/>
    <cellStyle name="Normal 4 2 4 2 3 2 2" xfId="1352"/>
    <cellStyle name="Normal 4 2 4 2 3 3" xfId="998"/>
    <cellStyle name="Normal 4 2 4 2 4" xfId="509"/>
    <cellStyle name="Normal 4 2 4 2 4 2" xfId="908"/>
    <cellStyle name="Normal 4 2 4 2 5" xfId="598"/>
    <cellStyle name="Normal 4 2 4 2 5 2" xfId="1262"/>
    <cellStyle name="Normal 4 2 4 2 6" xfId="825"/>
    <cellStyle name="Normal 4 2 4 3" xfId="315"/>
    <cellStyle name="Normal 4 2 4 3 2" xfId="644"/>
    <cellStyle name="Normal 4 2 4 3 2 2" xfId="1396"/>
    <cellStyle name="Normal 4 2 4 3 2 3" xfId="1042"/>
    <cellStyle name="Normal 4 2 4 3 3" xfId="1306"/>
    <cellStyle name="Normal 4 2 4 3 4" xfId="952"/>
    <cellStyle name="Normal 4 2 4 4" xfId="449"/>
    <cellStyle name="Normal 4 2 4 4 2" xfId="690"/>
    <cellStyle name="Normal 4 2 4 4 2 2" xfId="1351"/>
    <cellStyle name="Normal 4 2 4 4 3" xfId="997"/>
    <cellStyle name="Normal 4 2 4 5" xfId="508"/>
    <cellStyle name="Normal 4 2 4 5 2" xfId="907"/>
    <cellStyle name="Normal 4 2 4 6" xfId="597"/>
    <cellStyle name="Normal 4 2 4 6 2" xfId="1261"/>
    <cellStyle name="Normal 4 2 4 7" xfId="824"/>
    <cellStyle name="Normal 4 2 5" xfId="196"/>
    <cellStyle name="Normal 4 2 5 2" xfId="317"/>
    <cellStyle name="Normal 4 2 5 2 2" xfId="646"/>
    <cellStyle name="Normal 4 2 5 2 2 2" xfId="1398"/>
    <cellStyle name="Normal 4 2 5 2 2 3" xfId="1044"/>
    <cellStyle name="Normal 4 2 5 2 3" xfId="1308"/>
    <cellStyle name="Normal 4 2 5 2 4" xfId="954"/>
    <cellStyle name="Normal 4 2 5 3" xfId="451"/>
    <cellStyle name="Normal 4 2 5 3 2" xfId="692"/>
    <cellStyle name="Normal 4 2 5 3 2 2" xfId="1353"/>
    <cellStyle name="Normal 4 2 5 3 3" xfId="999"/>
    <cellStyle name="Normal 4 2 5 4" xfId="510"/>
    <cellStyle name="Normal 4 2 5 4 2" xfId="909"/>
    <cellStyle name="Normal 4 2 5 5" xfId="599"/>
    <cellStyle name="Normal 4 2 5 5 2" xfId="1263"/>
    <cellStyle name="Normal 4 2 5 6" xfId="826"/>
    <cellStyle name="Normal 4 2 6" xfId="306"/>
    <cellStyle name="Normal 4 2 6 2" xfId="635"/>
    <cellStyle name="Normal 4 2 6 2 2" xfId="1387"/>
    <cellStyle name="Normal 4 2 6 2 3" xfId="1033"/>
    <cellStyle name="Normal 4 2 6 3" xfId="1297"/>
    <cellStyle name="Normal 4 2 6 4" xfId="943"/>
    <cellStyle name="Normal 4 2 7" xfId="440"/>
    <cellStyle name="Normal 4 2 7 2" xfId="681"/>
    <cellStyle name="Normal 4 2 7 2 2" xfId="1342"/>
    <cellStyle name="Normal 4 2 7 3" xfId="988"/>
    <cellStyle name="Normal 4 2 8" xfId="499"/>
    <cellStyle name="Normal 4 2 8 2" xfId="898"/>
    <cellStyle name="Normal 4 2 9" xfId="588"/>
    <cellStyle name="Normal 4 2 9 2" xfId="1252"/>
    <cellStyle name="Normal 4 3" xfId="197"/>
    <cellStyle name="Normal 4 3 2" xfId="827"/>
    <cellStyle name="Normal 4 4" xfId="1061"/>
    <cellStyle name="Normal 4 5" xfId="814"/>
    <cellStyle name="Normal 5" xfId="198"/>
    <cellStyle name="Normal 5 2" xfId="199"/>
    <cellStyle name="Normal 5 2 2" xfId="829"/>
    <cellStyle name="Normal 5 3" xfId="1131"/>
    <cellStyle name="Normal 5 4" xfId="828"/>
    <cellStyle name="Normal 6" xfId="200"/>
    <cellStyle name="Normal 6 2" xfId="201"/>
    <cellStyle name="Normal 6 2 2" xfId="202"/>
    <cellStyle name="Normal 6 2 2 2" xfId="832"/>
    <cellStyle name="Normal 6 2 3" xfId="831"/>
    <cellStyle name="Normal 6 3" xfId="203"/>
    <cellStyle name="Normal 6 3 2" xfId="833"/>
    <cellStyle name="Normal 6 4" xfId="830"/>
    <cellStyle name="Normal 7" xfId="204"/>
    <cellStyle name="Normal 7 2" xfId="205"/>
    <cellStyle name="Normal 7 2 2" xfId="206"/>
    <cellStyle name="Normal 7 2 2 2" xfId="836"/>
    <cellStyle name="Normal 7 2 3" xfId="835"/>
    <cellStyle name="Normal 7 3" xfId="207"/>
    <cellStyle name="Normal 7 3 2" xfId="837"/>
    <cellStyle name="Normal 7 4" xfId="834"/>
    <cellStyle name="Normal 8" xfId="208"/>
    <cellStyle name="Normal 8 2" xfId="209"/>
    <cellStyle name="Normal 8 2 2" xfId="210"/>
    <cellStyle name="Normal 8 2 2 2" xfId="840"/>
    <cellStyle name="Normal 8 2 3" xfId="839"/>
    <cellStyle name="Normal 8 3" xfId="211"/>
    <cellStyle name="Normal 8 3 2" xfId="841"/>
    <cellStyle name="Normal 8 4" xfId="838"/>
    <cellStyle name="Normal 9" xfId="212"/>
    <cellStyle name="Normal 9 2" xfId="213"/>
    <cellStyle name="Normal 9 2 2" xfId="214"/>
    <cellStyle name="Normal 9 2 2 2" xfId="844"/>
    <cellStyle name="Normal 9 2 3" xfId="843"/>
    <cellStyle name="Normal 9 3" xfId="215"/>
    <cellStyle name="Normal 9 3 2" xfId="845"/>
    <cellStyle name="Normal 9 4" xfId="842"/>
    <cellStyle name="Note 2" xfId="88"/>
    <cellStyle name="Note 2 2" xfId="103"/>
    <cellStyle name="Note 2 2 2" xfId="566"/>
    <cellStyle name="Note 2 2 2 2" xfId="1367"/>
    <cellStyle name="Note 2 2 2 3" xfId="1013"/>
    <cellStyle name="Note 2 2 3" xfId="343"/>
    <cellStyle name="Note 2 2 3 2" xfId="1277"/>
    <cellStyle name="Note 2 2 4" xfId="923"/>
    <cellStyle name="Note 2 3" xfId="266"/>
    <cellStyle name="Note 2 3 2" xfId="615"/>
    <cellStyle name="Note 2 3 2 2" xfId="1322"/>
    <cellStyle name="Note 2 3 3" xfId="968"/>
    <cellStyle name="Note 2 4" xfId="419"/>
    <cellStyle name="Note 2 4 2" xfId="661"/>
    <cellStyle name="Note 2 4 3" xfId="878"/>
    <cellStyle name="Note 2 5" xfId="473"/>
    <cellStyle name="Note 2 5 2" xfId="1132"/>
    <cellStyle name="Note 2 6" xfId="563"/>
    <cellStyle name="Note 2 6 2" xfId="1232"/>
    <cellStyle name="Note 2 7" xfId="732"/>
    <cellStyle name="Note 3" xfId="222"/>
    <cellStyle name="Note 3 2" xfId="326"/>
    <cellStyle name="Note 3 3" xfId="852"/>
    <cellStyle name="Note 4" xfId="1047"/>
    <cellStyle name="Note 5" xfId="1205"/>
    <cellStyle name="Output 2" xfId="1133"/>
    <cellStyle name="Output 3" xfId="27"/>
    <cellStyle name="OUTPUT AMOUNTS" xfId="67"/>
    <cellStyle name="OUTPUT AMOUNTS 2" xfId="267"/>
    <cellStyle name="OUTPUT AMOUNTS 2 2" xfId="543"/>
    <cellStyle name="Output Amounts 2 3" xfId="1134"/>
    <cellStyle name="OUTPUT COLUMN HEADINGS" xfId="68"/>
    <cellStyle name="OUTPUT COLUMN HEADINGS 2" xfId="273"/>
    <cellStyle name="OUTPUT COLUMN HEADINGS 2 2" xfId="544"/>
    <cellStyle name="OUTPUT COLUMN HEADINGS 2 3" xfId="1135"/>
    <cellStyle name="OUTPUT LINE ITEMS" xfId="69"/>
    <cellStyle name="Output Line Items 2" xfId="216"/>
    <cellStyle name="Output Line Items 2 2" xfId="368"/>
    <cellStyle name="OUTPUT LINE ITEMS 2 3" xfId="545"/>
    <cellStyle name="OUTPUT LINE ITEMS 2 4" xfId="303"/>
    <cellStyle name="OUTPUT LINE ITEMS 3" xfId="1136"/>
    <cellStyle name="OUTPUT LINE ITEMS 4" xfId="1202"/>
    <cellStyle name="OUTPUT REPORT HEADING" xfId="70"/>
    <cellStyle name="OUTPUT REPORT HEADING 2" xfId="320"/>
    <cellStyle name="OUTPUT REPORT HEADING 2 2" xfId="546"/>
    <cellStyle name="OUTPUT REPORT HEADING 2 3" xfId="1137"/>
    <cellStyle name="OUTPUT REPORT TITLE" xfId="71"/>
    <cellStyle name="OUTPUT REPORT TITLE 2" xfId="356"/>
    <cellStyle name="OUTPUT REPORT TITLE 2 2" xfId="547"/>
    <cellStyle name="OUTPUT REPORT TITLE 2 3" xfId="1138"/>
    <cellStyle name="Percent" xfId="4" builtinId="5"/>
    <cellStyle name="Percent 2" xfId="217"/>
    <cellStyle name="Percent 2 2" xfId="1139"/>
    <cellStyle name="Percent 2 3" xfId="846"/>
    <cellStyle name="Percent 3" xfId="9"/>
    <cellStyle name="Percent 3 2" xfId="847"/>
    <cellStyle name="Percent 4" xfId="218"/>
    <cellStyle name="Percent 4 2" xfId="848"/>
    <cellStyle name="Percent 5" xfId="219"/>
    <cellStyle name="Percent 5 2" xfId="849"/>
    <cellStyle name="Percent 6" xfId="1403"/>
    <cellStyle name="Project Overview Data Entry" xfId="1140"/>
    <cellStyle name="PSChar" xfId="1141"/>
    <cellStyle name="PSDate" xfId="1142"/>
    <cellStyle name="PSDec" xfId="1143"/>
    <cellStyle name="PSHeading" xfId="1144"/>
    <cellStyle name="PSInt" xfId="1145"/>
    <cellStyle name="PSSpacer" xfId="1146"/>
    <cellStyle name="ReportTitlePrompt" xfId="72"/>
    <cellStyle name="ReportTitlePrompt 2" xfId="340"/>
    <cellStyle name="ReportTitlePrompt 2 2" xfId="548"/>
    <cellStyle name="ReportTitlePrompt 2 3" xfId="1147"/>
    <cellStyle name="ReportTitleValue" xfId="73"/>
    <cellStyle name="ReportTitleValue 2" xfId="288"/>
    <cellStyle name="ReportTitleValue 2 2" xfId="549"/>
    <cellStyle name="RowAcctAbovePrompt" xfId="74"/>
    <cellStyle name="RowAcctAbovePrompt 2" xfId="362"/>
    <cellStyle name="RowAcctAbovePrompt 2 2" xfId="550"/>
    <cellStyle name="RowAcctAbovePrompt 2 3" xfId="1148"/>
    <cellStyle name="RowAcctSOBAbovePrompt" xfId="75"/>
    <cellStyle name="RowAcctSOBAbovePrompt 2" xfId="365"/>
    <cellStyle name="RowAcctSOBAbovePrompt 2 2" xfId="551"/>
    <cellStyle name="RowAcctSOBAbovePrompt 2 3" xfId="1149"/>
    <cellStyle name="RowAcctSOBValue" xfId="76"/>
    <cellStyle name="RowAcctSOBValue 2" xfId="354"/>
    <cellStyle name="RowAcctSOBValue 2 2" xfId="552"/>
    <cellStyle name="RowAcctSOBValue 2 3" xfId="1150"/>
    <cellStyle name="RowAcctValue" xfId="77"/>
    <cellStyle name="RowAcctValue 2" xfId="361"/>
    <cellStyle name="RowAcctValue 2 2" xfId="553"/>
    <cellStyle name="RowAttrAbovePrompt" xfId="78"/>
    <cellStyle name="RowAttrAbovePrompt 2" xfId="360"/>
    <cellStyle name="RowAttrAbovePrompt 2 2" xfId="554"/>
    <cellStyle name="RowAttrAbovePrompt 2 3" xfId="1151"/>
    <cellStyle name="RowAttrValue" xfId="79"/>
    <cellStyle name="RowAttrValue 2" xfId="299"/>
    <cellStyle name="RowAttrValue 2 2" xfId="555"/>
    <cellStyle name="RowColSetAbovePrompt" xfId="80"/>
    <cellStyle name="RowColSetAbovePrompt 2" xfId="274"/>
    <cellStyle name="RowColSetAbovePrompt 2 2" xfId="556"/>
    <cellStyle name="RowColSetAbovePrompt 2 3" xfId="1152"/>
    <cellStyle name="RowColSetLeftPrompt" xfId="81"/>
    <cellStyle name="RowColSetLeftPrompt 2" xfId="272"/>
    <cellStyle name="RowColSetLeftPrompt 2 2" xfId="557"/>
    <cellStyle name="RowColSetLeftPrompt 2 3" xfId="1153"/>
    <cellStyle name="RowColSetValue" xfId="82"/>
    <cellStyle name="RowColSetValue 2" xfId="321"/>
    <cellStyle name="RowColSetValue 2 2" xfId="558"/>
    <cellStyle name="RowLeftPrompt" xfId="83"/>
    <cellStyle name="RowLeftPrompt 2" xfId="246"/>
    <cellStyle name="RowLeftPrompt 2 2" xfId="559"/>
    <cellStyle name="RowLeftPrompt 2 3" xfId="1154"/>
    <cellStyle name="SampleUsingFormatMask" xfId="84"/>
    <cellStyle name="SampleUsingFormatMask 2" xfId="292"/>
    <cellStyle name="SampleUsingFormatMask 2 2" xfId="560"/>
    <cellStyle name="SampleUsingFormatMask 2 3" xfId="1155"/>
    <cellStyle name="SampleWithNoFormatMask" xfId="85"/>
    <cellStyle name="SampleWithNoFormatMask 2" xfId="297"/>
    <cellStyle name="SampleWithNoFormatMask 2 2" xfId="561"/>
    <cellStyle name="SampleWithNoFormatMask 2 3" xfId="1156"/>
    <cellStyle name="SAPBEXaggData" xfId="1157"/>
    <cellStyle name="SAPBEXaggDataEmph" xfId="1158"/>
    <cellStyle name="SAPBEXaggItem" xfId="1159"/>
    <cellStyle name="SAPBEXaggItemX" xfId="1160"/>
    <cellStyle name="SAPBEXchaText" xfId="1161"/>
    <cellStyle name="SAPBEXexcBad7" xfId="1162"/>
    <cellStyle name="SAPBEXexcBad8" xfId="1163"/>
    <cellStyle name="SAPBEXexcBad9" xfId="1164"/>
    <cellStyle name="SAPBEXexcCritical4" xfId="1165"/>
    <cellStyle name="SAPBEXexcCritical5" xfId="1166"/>
    <cellStyle name="SAPBEXexcCritical6" xfId="1167"/>
    <cellStyle name="SAPBEXexcGood1" xfId="1168"/>
    <cellStyle name="SAPBEXexcGood2" xfId="1169"/>
    <cellStyle name="SAPBEXexcGood3" xfId="1170"/>
    <cellStyle name="SAPBEXfilterDrill" xfId="1171"/>
    <cellStyle name="SAPBEXfilterItem" xfId="1172"/>
    <cellStyle name="SAPBEXfilterText" xfId="1173"/>
    <cellStyle name="SAPBEXformats" xfId="1174"/>
    <cellStyle name="SAPBEXheaderItem" xfId="1175"/>
    <cellStyle name="SAPBEXheaderText" xfId="1176"/>
    <cellStyle name="SAPBEXHLevel0" xfId="1177"/>
    <cellStyle name="SAPBEXHLevel0X" xfId="1178"/>
    <cellStyle name="SAPBEXHLevel1" xfId="1179"/>
    <cellStyle name="SAPBEXHLevel1X" xfId="1180"/>
    <cellStyle name="SAPBEXHLevel2" xfId="1181"/>
    <cellStyle name="SAPBEXHLevel2X" xfId="1182"/>
    <cellStyle name="SAPBEXHLevel3" xfId="1183"/>
    <cellStyle name="SAPBEXHLevel3X" xfId="1184"/>
    <cellStyle name="SAPBEXresData" xfId="1185"/>
    <cellStyle name="SAPBEXresDataEmph" xfId="1186"/>
    <cellStyle name="SAPBEXresItem" xfId="1187"/>
    <cellStyle name="SAPBEXresItemX" xfId="1188"/>
    <cellStyle name="SAPBEXstdData" xfId="1189"/>
    <cellStyle name="SAPBEXstdDataEmph" xfId="1190"/>
    <cellStyle name="SAPBEXstdItem" xfId="1191"/>
    <cellStyle name="SAPBEXstdItemX" xfId="1192"/>
    <cellStyle name="SAPBEXtitle" xfId="1193"/>
    <cellStyle name="SAPBEXundefined" xfId="1194"/>
    <cellStyle name="SAPLocked" xfId="1195"/>
    <cellStyle name="Standard_CORE_20040805_Movement types_Sets_V0.1_e" xfId="1196"/>
    <cellStyle name="Title" xfId="10" builtinId="15" customBuiltin="1"/>
    <cellStyle name="Title 2" xfId="1197"/>
    <cellStyle name="Total 2" xfId="1198"/>
    <cellStyle name="Total 3" xfId="33"/>
    <cellStyle name="Undefiniert" xfId="1199"/>
    <cellStyle name="UploadThisRowValue" xfId="86"/>
    <cellStyle name="UploadThisRowValue 2" xfId="1200"/>
    <cellStyle name="Warning Text 2" xfId="1201"/>
    <cellStyle name="Warning Text 3" xfId="3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0"/>
  <sheetViews>
    <sheetView tabSelected="1" zoomScale="85" zoomScaleNormal="85" workbookViewId="0">
      <pane ySplit="8" topLeftCell="A9" activePane="bottomLeft" state="frozen"/>
      <selection sqref="A1:K18"/>
      <selection pane="bottomLeft" activeCell="O8" sqref="O8"/>
    </sheetView>
  </sheetViews>
  <sheetFormatPr defaultRowHeight="15.75" x14ac:dyDescent="0.25"/>
  <cols>
    <col min="1" max="1" width="8.7109375" style="1" customWidth="1"/>
    <col min="2" max="2" width="55.140625" style="1" customWidth="1"/>
    <col min="3" max="3" width="1.7109375" style="1" customWidth="1"/>
    <col min="4" max="4" width="21.42578125" style="2" bestFit="1" customWidth="1"/>
    <col min="5" max="5" width="1.7109375" style="2" customWidth="1"/>
    <col min="6" max="6" width="10.5703125" style="1" bestFit="1" customWidth="1"/>
    <col min="7" max="7" width="1.7109375" style="1" customWidth="1"/>
    <col min="8" max="8" width="19.28515625" style="2" bestFit="1" customWidth="1"/>
    <col min="9" max="9" width="1.7109375" style="1" customWidth="1"/>
    <col min="10" max="10" width="10.42578125" style="1" bestFit="1" customWidth="1"/>
    <col min="11" max="11" width="19.28515625" style="1" bestFit="1" customWidth="1"/>
    <col min="12" max="12" width="1.7109375" style="1" customWidth="1"/>
    <col min="13" max="13" width="19.28515625" style="1" bestFit="1" customWidth="1"/>
    <col min="14" max="16384" width="9.140625" style="1"/>
  </cols>
  <sheetData>
    <row r="1" spans="1:16" s="28" customFormat="1" x14ac:dyDescent="0.2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s="28" customFormat="1" x14ac:dyDescent="0.25"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6" s="28" customFormat="1" x14ac:dyDescent="0.25">
      <c r="B3" s="64" t="s">
        <v>42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6" x14ac:dyDescent="0.25">
      <c r="B4" s="9"/>
      <c r="C4" s="9"/>
      <c r="D4" s="66" t="s">
        <v>47</v>
      </c>
      <c r="E4" s="66"/>
      <c r="F4" s="66"/>
      <c r="G4" s="66"/>
      <c r="H4" s="66"/>
      <c r="J4" s="67" t="s">
        <v>60</v>
      </c>
      <c r="K4" s="66"/>
      <c r="L4" s="66"/>
      <c r="M4" s="66"/>
    </row>
    <row r="5" spans="1:16" x14ac:dyDescent="0.25">
      <c r="B5" s="45"/>
      <c r="C5" s="45"/>
      <c r="D5" s="45"/>
      <c r="E5" s="45"/>
      <c r="H5" s="34" t="s">
        <v>43</v>
      </c>
      <c r="J5" s="34"/>
      <c r="K5" s="34" t="s">
        <v>43</v>
      </c>
    </row>
    <row r="6" spans="1:16" x14ac:dyDescent="0.25">
      <c r="D6" s="48" t="s">
        <v>48</v>
      </c>
      <c r="E6" s="34"/>
      <c r="F6" s="23" t="s">
        <v>35</v>
      </c>
      <c r="H6" s="57" t="s">
        <v>32</v>
      </c>
      <c r="J6" s="23" t="s">
        <v>36</v>
      </c>
      <c r="K6" s="37" t="s">
        <v>32</v>
      </c>
      <c r="L6" s="39"/>
      <c r="M6" s="39"/>
      <c r="O6" s="40"/>
      <c r="P6" s="40"/>
    </row>
    <row r="7" spans="1:16" x14ac:dyDescent="0.25">
      <c r="B7" s="22"/>
      <c r="C7" s="22"/>
      <c r="D7" s="49" t="s">
        <v>49</v>
      </c>
      <c r="E7" s="34"/>
      <c r="F7" s="24" t="s">
        <v>4</v>
      </c>
      <c r="H7" s="34" t="s">
        <v>1</v>
      </c>
      <c r="J7" s="24" t="s">
        <v>4</v>
      </c>
      <c r="K7" s="34" t="s">
        <v>50</v>
      </c>
      <c r="L7" s="39"/>
      <c r="M7" s="38" t="s">
        <v>38</v>
      </c>
      <c r="N7" s="40"/>
      <c r="O7" s="40"/>
      <c r="P7" s="40"/>
    </row>
    <row r="8" spans="1:16" x14ac:dyDescent="0.25">
      <c r="A8" s="65" t="s">
        <v>24</v>
      </c>
      <c r="B8" s="65"/>
      <c r="D8" s="50" t="s">
        <v>41</v>
      </c>
      <c r="E8" s="25"/>
      <c r="F8" s="26"/>
      <c r="H8" s="3" t="s">
        <v>33</v>
      </c>
      <c r="J8" s="32"/>
      <c r="K8" s="32" t="s">
        <v>39</v>
      </c>
      <c r="L8" s="39"/>
      <c r="M8" s="41" t="s">
        <v>37</v>
      </c>
      <c r="N8" s="40"/>
      <c r="O8" s="40"/>
      <c r="P8" s="40"/>
    </row>
    <row r="9" spans="1:16" x14ac:dyDescent="0.25">
      <c r="A9" s="4" t="s">
        <v>3</v>
      </c>
      <c r="D9" s="5"/>
      <c r="E9" s="5"/>
      <c r="F9" s="20"/>
    </row>
    <row r="10" spans="1:16" x14ac:dyDescent="0.25">
      <c r="A10" s="14" t="s">
        <v>21</v>
      </c>
      <c r="F10" s="6"/>
      <c r="J10" s="47"/>
    </row>
    <row r="11" spans="1:16" x14ac:dyDescent="0.25">
      <c r="A11" s="29" t="s">
        <v>22</v>
      </c>
      <c r="B11" s="22" t="s">
        <v>5</v>
      </c>
      <c r="C11" s="22"/>
      <c r="D11" s="42">
        <v>8511852.5399999991</v>
      </c>
      <c r="E11" s="27"/>
      <c r="F11" s="6">
        <v>0</v>
      </c>
      <c r="H11" s="44">
        <f>D11*F11</f>
        <v>0</v>
      </c>
      <c r="J11" s="6">
        <v>0</v>
      </c>
      <c r="K11" s="42">
        <f>D11*J11</f>
        <v>0</v>
      </c>
      <c r="M11" s="42">
        <f>K11-H11</f>
        <v>0</v>
      </c>
    </row>
    <row r="12" spans="1:16" x14ac:dyDescent="0.25">
      <c r="A12" s="29" t="s">
        <v>30</v>
      </c>
      <c r="B12" s="22" t="s">
        <v>31</v>
      </c>
      <c r="C12" s="22"/>
      <c r="D12" s="46">
        <v>360851.26</v>
      </c>
      <c r="E12" s="16"/>
      <c r="F12" s="6">
        <v>0</v>
      </c>
      <c r="H12" s="44">
        <f>D12*F12</f>
        <v>0</v>
      </c>
      <c r="J12" s="6">
        <v>0</v>
      </c>
      <c r="K12" s="42">
        <f>D12*J12</f>
        <v>0</v>
      </c>
      <c r="M12" s="42">
        <f>K12-H12</f>
        <v>0</v>
      </c>
    </row>
    <row r="13" spans="1:16" x14ac:dyDescent="0.25">
      <c r="A13" s="29"/>
      <c r="B13" s="22"/>
      <c r="C13" s="22"/>
      <c r="D13" s="46"/>
      <c r="E13" s="16"/>
      <c r="F13" s="6"/>
      <c r="H13" s="44"/>
      <c r="J13" s="6"/>
      <c r="K13" s="42"/>
      <c r="M13" s="42"/>
    </row>
    <row r="14" spans="1:16" x14ac:dyDescent="0.25">
      <c r="A14" s="29" t="s">
        <v>23</v>
      </c>
      <c r="B14" s="17" t="s">
        <v>51</v>
      </c>
      <c r="C14" s="22"/>
      <c r="D14" s="15">
        <v>1785793.87</v>
      </c>
      <c r="E14" s="15"/>
      <c r="F14" s="6">
        <v>0</v>
      </c>
      <c r="G14" s="20"/>
      <c r="H14" s="15">
        <f t="shared" ref="H14:H54" si="0">D14*F14</f>
        <v>0</v>
      </c>
      <c r="I14" s="20"/>
      <c r="J14" s="6">
        <v>0</v>
      </c>
      <c r="K14" s="15">
        <f t="shared" ref="K14:K54" si="1">D14*J14</f>
        <v>0</v>
      </c>
      <c r="L14" s="20"/>
      <c r="M14" s="15">
        <f t="shared" ref="M14:M54" si="2">K14-H14</f>
        <v>0</v>
      </c>
    </row>
    <row r="15" spans="1:16" x14ac:dyDescent="0.25">
      <c r="A15" s="29" t="s">
        <v>15</v>
      </c>
      <c r="B15" s="17" t="s">
        <v>51</v>
      </c>
      <c r="C15" s="22"/>
      <c r="D15" s="20">
        <v>124.53</v>
      </c>
      <c r="E15" s="20"/>
      <c r="F15" s="6">
        <v>0</v>
      </c>
      <c r="G15" s="20"/>
      <c r="H15" s="20">
        <f t="shared" si="0"/>
        <v>0</v>
      </c>
      <c r="I15" s="20"/>
      <c r="J15" s="6">
        <v>0</v>
      </c>
      <c r="K15" s="15">
        <f t="shared" si="1"/>
        <v>0</v>
      </c>
      <c r="L15" s="20"/>
      <c r="M15" s="15">
        <f t="shared" si="2"/>
        <v>0</v>
      </c>
    </row>
    <row r="16" spans="1:16" x14ac:dyDescent="0.25">
      <c r="A16" s="29" t="s">
        <v>16</v>
      </c>
      <c r="B16" s="17" t="s">
        <v>51</v>
      </c>
      <c r="C16" s="22"/>
      <c r="D16" s="15">
        <v>124.53</v>
      </c>
      <c r="E16" s="15"/>
      <c r="F16" s="6">
        <v>0</v>
      </c>
      <c r="G16" s="20"/>
      <c r="H16" s="15">
        <f t="shared" si="0"/>
        <v>0</v>
      </c>
      <c r="I16" s="20"/>
      <c r="J16" s="6">
        <v>0</v>
      </c>
      <c r="K16" s="15">
        <f t="shared" si="1"/>
        <v>0</v>
      </c>
      <c r="L16" s="20"/>
      <c r="M16" s="15">
        <f t="shared" si="2"/>
        <v>0</v>
      </c>
    </row>
    <row r="17" spans="1:13" x14ac:dyDescent="0.25">
      <c r="A17" s="29" t="s">
        <v>17</v>
      </c>
      <c r="B17" s="17" t="s">
        <v>51</v>
      </c>
      <c r="C17" s="22"/>
      <c r="D17" s="15">
        <v>124.53</v>
      </c>
      <c r="E17" s="15"/>
      <c r="F17" s="6">
        <v>0</v>
      </c>
      <c r="G17" s="20"/>
      <c r="H17" s="15">
        <f t="shared" si="0"/>
        <v>0</v>
      </c>
      <c r="I17" s="20"/>
      <c r="J17" s="6">
        <v>0</v>
      </c>
      <c r="K17" s="15">
        <f t="shared" si="1"/>
        <v>0</v>
      </c>
      <c r="L17" s="20"/>
      <c r="M17" s="15">
        <f t="shared" si="2"/>
        <v>0</v>
      </c>
    </row>
    <row r="18" spans="1:13" x14ac:dyDescent="0.25">
      <c r="A18" s="29" t="s">
        <v>18</v>
      </c>
      <c r="B18" s="17" t="s">
        <v>51</v>
      </c>
      <c r="C18" s="22"/>
      <c r="D18" s="15">
        <v>10.83</v>
      </c>
      <c r="E18" s="15"/>
      <c r="F18" s="6">
        <v>0</v>
      </c>
      <c r="G18" s="20"/>
      <c r="H18" s="15">
        <f t="shared" si="0"/>
        <v>0</v>
      </c>
      <c r="I18" s="20"/>
      <c r="J18" s="6">
        <v>0</v>
      </c>
      <c r="K18" s="15">
        <f t="shared" si="1"/>
        <v>0</v>
      </c>
      <c r="L18" s="20"/>
      <c r="M18" s="15">
        <f t="shared" si="2"/>
        <v>0</v>
      </c>
    </row>
    <row r="19" spans="1:13" x14ac:dyDescent="0.25">
      <c r="A19" s="29" t="s">
        <v>23</v>
      </c>
      <c r="B19" s="17" t="s">
        <v>52</v>
      </c>
      <c r="C19" s="22"/>
      <c r="D19" s="20">
        <v>1227964.74</v>
      </c>
      <c r="E19" s="20"/>
      <c r="F19" s="6">
        <v>0</v>
      </c>
      <c r="G19" s="20"/>
      <c r="H19" s="20">
        <f t="shared" si="0"/>
        <v>0</v>
      </c>
      <c r="I19" s="20"/>
      <c r="J19" s="6">
        <v>0</v>
      </c>
      <c r="K19" s="15">
        <f t="shared" si="1"/>
        <v>0</v>
      </c>
      <c r="L19" s="20"/>
      <c r="M19" s="15">
        <f t="shared" si="2"/>
        <v>0</v>
      </c>
    </row>
    <row r="20" spans="1:13" x14ac:dyDescent="0.25">
      <c r="A20" s="29" t="s">
        <v>15</v>
      </c>
      <c r="B20" s="17" t="s">
        <v>52</v>
      </c>
      <c r="C20" s="22"/>
      <c r="D20" s="20">
        <v>124.53</v>
      </c>
      <c r="E20" s="20"/>
      <c r="F20" s="6">
        <v>0</v>
      </c>
      <c r="G20" s="20"/>
      <c r="H20" s="20">
        <f t="shared" si="0"/>
        <v>0</v>
      </c>
      <c r="I20" s="20"/>
      <c r="J20" s="6">
        <v>0</v>
      </c>
      <c r="K20" s="15">
        <f t="shared" si="1"/>
        <v>0</v>
      </c>
      <c r="L20" s="20"/>
      <c r="M20" s="15">
        <f t="shared" si="2"/>
        <v>0</v>
      </c>
    </row>
    <row r="21" spans="1:13" x14ac:dyDescent="0.25">
      <c r="A21" s="29" t="s">
        <v>16</v>
      </c>
      <c r="B21" s="17" t="s">
        <v>52</v>
      </c>
      <c r="C21" s="22"/>
      <c r="D21" s="20">
        <v>124.53</v>
      </c>
      <c r="E21" s="20"/>
      <c r="F21" s="6">
        <v>0</v>
      </c>
      <c r="G21" s="20"/>
      <c r="H21" s="20">
        <f t="shared" si="0"/>
        <v>0</v>
      </c>
      <c r="I21" s="20"/>
      <c r="J21" s="6">
        <v>0</v>
      </c>
      <c r="K21" s="15">
        <f t="shared" si="1"/>
        <v>0</v>
      </c>
      <c r="L21" s="20"/>
      <c r="M21" s="15">
        <f t="shared" si="2"/>
        <v>0</v>
      </c>
    </row>
    <row r="22" spans="1:13" x14ac:dyDescent="0.25">
      <c r="A22" s="29" t="s">
        <v>17</v>
      </c>
      <c r="B22" s="17" t="s">
        <v>52</v>
      </c>
      <c r="C22" s="22"/>
      <c r="D22" s="20">
        <v>124.53</v>
      </c>
      <c r="E22" s="20"/>
      <c r="F22" s="6">
        <v>0</v>
      </c>
      <c r="G22" s="20"/>
      <c r="H22" s="20">
        <f t="shared" si="0"/>
        <v>0</v>
      </c>
      <c r="I22" s="20"/>
      <c r="J22" s="6">
        <v>0</v>
      </c>
      <c r="K22" s="15">
        <f t="shared" si="1"/>
        <v>0</v>
      </c>
      <c r="L22" s="20"/>
      <c r="M22" s="15">
        <f t="shared" si="2"/>
        <v>0</v>
      </c>
    </row>
    <row r="23" spans="1:13" x14ac:dyDescent="0.25">
      <c r="A23" s="29" t="s">
        <v>23</v>
      </c>
      <c r="B23" s="17" t="s">
        <v>53</v>
      </c>
      <c r="C23" s="22"/>
      <c r="D23" s="58">
        <v>2035143.37</v>
      </c>
      <c r="E23" s="58"/>
      <c r="F23" s="6">
        <v>0</v>
      </c>
      <c r="G23" s="20"/>
      <c r="H23" s="20">
        <f t="shared" si="0"/>
        <v>0</v>
      </c>
      <c r="I23" s="20"/>
      <c r="J23" s="6">
        <v>0</v>
      </c>
      <c r="K23" s="15">
        <f t="shared" si="1"/>
        <v>0</v>
      </c>
      <c r="L23" s="20"/>
      <c r="M23" s="15">
        <f t="shared" si="2"/>
        <v>0</v>
      </c>
    </row>
    <row r="24" spans="1:13" x14ac:dyDescent="0.25">
      <c r="A24" s="29" t="s">
        <v>15</v>
      </c>
      <c r="B24" s="17" t="s">
        <v>53</v>
      </c>
      <c r="C24" s="22"/>
      <c r="D24" s="20">
        <v>124.53</v>
      </c>
      <c r="E24" s="20"/>
      <c r="F24" s="6">
        <v>0</v>
      </c>
      <c r="G24" s="20"/>
      <c r="H24" s="20">
        <f t="shared" si="0"/>
        <v>0</v>
      </c>
      <c r="I24" s="20"/>
      <c r="J24" s="6">
        <v>0</v>
      </c>
      <c r="K24" s="15">
        <f t="shared" si="1"/>
        <v>0</v>
      </c>
      <c r="L24" s="20"/>
      <c r="M24" s="15">
        <f t="shared" si="2"/>
        <v>0</v>
      </c>
    </row>
    <row r="25" spans="1:13" x14ac:dyDescent="0.25">
      <c r="A25" s="29" t="s">
        <v>16</v>
      </c>
      <c r="B25" s="17" t="s">
        <v>53</v>
      </c>
      <c r="C25" s="22"/>
      <c r="D25" s="20">
        <v>124.53</v>
      </c>
      <c r="E25" s="20"/>
      <c r="F25" s="6">
        <v>0</v>
      </c>
      <c r="G25" s="20"/>
      <c r="H25" s="20">
        <f t="shared" si="0"/>
        <v>0</v>
      </c>
      <c r="I25" s="20"/>
      <c r="J25" s="6">
        <v>0</v>
      </c>
      <c r="K25" s="15">
        <f t="shared" si="1"/>
        <v>0</v>
      </c>
      <c r="L25" s="20"/>
      <c r="M25" s="15">
        <f t="shared" si="2"/>
        <v>0</v>
      </c>
    </row>
    <row r="26" spans="1:13" x14ac:dyDescent="0.25">
      <c r="A26" s="29" t="s">
        <v>17</v>
      </c>
      <c r="B26" s="17" t="s">
        <v>53</v>
      </c>
      <c r="C26" s="22"/>
      <c r="D26" s="20">
        <v>124.62</v>
      </c>
      <c r="E26" s="20"/>
      <c r="F26" s="6">
        <v>0</v>
      </c>
      <c r="G26" s="20"/>
      <c r="H26" s="20">
        <f t="shared" si="0"/>
        <v>0</v>
      </c>
      <c r="I26" s="20"/>
      <c r="J26" s="6">
        <v>0</v>
      </c>
      <c r="K26" s="15">
        <f t="shared" si="1"/>
        <v>0</v>
      </c>
      <c r="L26" s="20"/>
      <c r="M26" s="15">
        <f t="shared" si="2"/>
        <v>0</v>
      </c>
    </row>
    <row r="27" spans="1:13" x14ac:dyDescent="0.25">
      <c r="A27" s="29" t="s">
        <v>18</v>
      </c>
      <c r="B27" s="17" t="s">
        <v>53</v>
      </c>
      <c r="C27" s="22"/>
      <c r="D27" s="20">
        <v>44.28</v>
      </c>
      <c r="E27" s="20"/>
      <c r="F27" s="6">
        <v>0</v>
      </c>
      <c r="G27" s="20"/>
      <c r="H27" s="20">
        <f t="shared" si="0"/>
        <v>0</v>
      </c>
      <c r="I27" s="20"/>
      <c r="J27" s="6">
        <v>0</v>
      </c>
      <c r="K27" s="15">
        <f t="shared" si="1"/>
        <v>0</v>
      </c>
      <c r="L27" s="20"/>
      <c r="M27" s="15">
        <f t="shared" si="2"/>
        <v>0</v>
      </c>
    </row>
    <row r="28" spans="1:13" x14ac:dyDescent="0.25">
      <c r="A28" s="29" t="s">
        <v>23</v>
      </c>
      <c r="B28" s="17" t="s">
        <v>54</v>
      </c>
      <c r="C28" s="22"/>
      <c r="D28" s="20">
        <v>1912802.31</v>
      </c>
      <c r="E28" s="20"/>
      <c r="F28" s="6">
        <v>0</v>
      </c>
      <c r="G28" s="20"/>
      <c r="H28" s="20">
        <f t="shared" si="0"/>
        <v>0</v>
      </c>
      <c r="I28" s="20"/>
      <c r="J28" s="6">
        <v>0</v>
      </c>
      <c r="K28" s="15">
        <f t="shared" si="1"/>
        <v>0</v>
      </c>
      <c r="L28" s="20"/>
      <c r="M28" s="15">
        <f t="shared" si="2"/>
        <v>0</v>
      </c>
    </row>
    <row r="29" spans="1:13" x14ac:dyDescent="0.25">
      <c r="A29" s="29" t="s">
        <v>15</v>
      </c>
      <c r="B29" s="17" t="s">
        <v>54</v>
      </c>
      <c r="C29" s="22"/>
      <c r="D29" s="20">
        <v>119351.75</v>
      </c>
      <c r="E29" s="20"/>
      <c r="F29" s="6">
        <v>0</v>
      </c>
      <c r="G29" s="20"/>
      <c r="H29" s="20">
        <f t="shared" si="0"/>
        <v>0</v>
      </c>
      <c r="I29" s="20"/>
      <c r="J29" s="6">
        <v>0</v>
      </c>
      <c r="K29" s="15">
        <f t="shared" si="1"/>
        <v>0</v>
      </c>
      <c r="L29" s="20"/>
      <c r="M29" s="15">
        <f t="shared" si="2"/>
        <v>0</v>
      </c>
    </row>
    <row r="30" spans="1:13" x14ac:dyDescent="0.25">
      <c r="A30" s="29" t="s">
        <v>16</v>
      </c>
      <c r="B30" s="17" t="s">
        <v>54</v>
      </c>
      <c r="C30" s="22"/>
      <c r="D30" s="20">
        <v>1099327.6000000001</v>
      </c>
      <c r="E30" s="20"/>
      <c r="F30" s="6">
        <v>0</v>
      </c>
      <c r="G30" s="20"/>
      <c r="H30" s="20">
        <f t="shared" si="0"/>
        <v>0</v>
      </c>
      <c r="I30" s="20"/>
      <c r="J30" s="6">
        <v>0</v>
      </c>
      <c r="K30" s="15">
        <f t="shared" si="1"/>
        <v>0</v>
      </c>
      <c r="L30" s="20"/>
      <c r="M30" s="15">
        <f t="shared" si="2"/>
        <v>0</v>
      </c>
    </row>
    <row r="31" spans="1:13" x14ac:dyDescent="0.25">
      <c r="A31" s="29" t="s">
        <v>17</v>
      </c>
      <c r="B31" s="17" t="s">
        <v>54</v>
      </c>
      <c r="C31" s="22"/>
      <c r="D31" s="20">
        <v>124.53</v>
      </c>
      <c r="E31" s="20"/>
      <c r="F31" s="6">
        <v>0</v>
      </c>
      <c r="G31" s="20"/>
      <c r="H31" s="20">
        <f t="shared" si="0"/>
        <v>0</v>
      </c>
      <c r="I31" s="20"/>
      <c r="J31" s="6">
        <v>0</v>
      </c>
      <c r="K31" s="15">
        <f t="shared" si="1"/>
        <v>0</v>
      </c>
      <c r="L31" s="20"/>
      <c r="M31" s="15">
        <f t="shared" si="2"/>
        <v>0</v>
      </c>
    </row>
    <row r="32" spans="1:13" x14ac:dyDescent="0.25">
      <c r="A32" s="29" t="s">
        <v>18</v>
      </c>
      <c r="B32" s="17" t="s">
        <v>54</v>
      </c>
      <c r="C32" s="22"/>
      <c r="D32" s="20">
        <v>249.08</v>
      </c>
      <c r="E32" s="20"/>
      <c r="F32" s="6">
        <v>0</v>
      </c>
      <c r="G32" s="20"/>
      <c r="H32" s="20">
        <f t="shared" si="0"/>
        <v>0</v>
      </c>
      <c r="I32" s="20"/>
      <c r="J32" s="6">
        <v>0</v>
      </c>
      <c r="K32" s="15">
        <f t="shared" si="1"/>
        <v>0</v>
      </c>
      <c r="L32" s="20"/>
      <c r="M32" s="15">
        <f t="shared" si="2"/>
        <v>0</v>
      </c>
    </row>
    <row r="33" spans="1:13" x14ac:dyDescent="0.25">
      <c r="A33" s="29" t="s">
        <v>23</v>
      </c>
      <c r="B33" s="35" t="s">
        <v>55</v>
      </c>
      <c r="C33" s="22"/>
      <c r="D33" s="20">
        <v>17192.2</v>
      </c>
      <c r="E33" s="20"/>
      <c r="F33" s="6">
        <v>0</v>
      </c>
      <c r="G33" s="20"/>
      <c r="H33" s="20">
        <f t="shared" si="0"/>
        <v>0</v>
      </c>
      <c r="I33" s="20"/>
      <c r="J33" s="6">
        <v>0</v>
      </c>
      <c r="K33" s="15">
        <f t="shared" si="1"/>
        <v>0</v>
      </c>
      <c r="L33" s="20"/>
      <c r="M33" s="15">
        <f t="shared" si="2"/>
        <v>0</v>
      </c>
    </row>
    <row r="34" spans="1:13" x14ac:dyDescent="0.25">
      <c r="A34" s="29" t="s">
        <v>15</v>
      </c>
      <c r="B34" s="35" t="s">
        <v>55</v>
      </c>
      <c r="C34" s="22"/>
      <c r="D34" s="20">
        <v>124.53</v>
      </c>
      <c r="E34" s="20"/>
      <c r="F34" s="6">
        <v>0</v>
      </c>
      <c r="G34" s="20"/>
      <c r="H34" s="20">
        <f t="shared" si="0"/>
        <v>0</v>
      </c>
      <c r="I34" s="20"/>
      <c r="J34" s="6">
        <v>0</v>
      </c>
      <c r="K34" s="15">
        <f t="shared" si="1"/>
        <v>0</v>
      </c>
      <c r="L34" s="20"/>
      <c r="M34" s="15">
        <f t="shared" si="2"/>
        <v>0</v>
      </c>
    </row>
    <row r="35" spans="1:13" x14ac:dyDescent="0.25">
      <c r="A35" s="29" t="s">
        <v>17</v>
      </c>
      <c r="B35" s="35" t="s">
        <v>55</v>
      </c>
      <c r="C35" s="22"/>
      <c r="D35" s="20">
        <v>124.53</v>
      </c>
      <c r="E35" s="20"/>
      <c r="F35" s="6">
        <v>0</v>
      </c>
      <c r="G35" s="20"/>
      <c r="H35" s="20">
        <f t="shared" si="0"/>
        <v>0</v>
      </c>
      <c r="I35" s="20"/>
      <c r="J35" s="6">
        <v>0</v>
      </c>
      <c r="K35" s="15">
        <f t="shared" si="1"/>
        <v>0</v>
      </c>
      <c r="L35" s="20"/>
      <c r="M35" s="15">
        <f t="shared" si="2"/>
        <v>0</v>
      </c>
    </row>
    <row r="36" spans="1:13" x14ac:dyDescent="0.25">
      <c r="A36" s="29" t="s">
        <v>18</v>
      </c>
      <c r="B36" s="35" t="s">
        <v>55</v>
      </c>
      <c r="C36" s="22"/>
      <c r="D36" s="20">
        <v>124.53</v>
      </c>
      <c r="E36" s="20"/>
      <c r="F36" s="6">
        <v>0</v>
      </c>
      <c r="G36" s="20"/>
      <c r="H36" s="20">
        <f t="shared" si="0"/>
        <v>0</v>
      </c>
      <c r="I36" s="20"/>
      <c r="J36" s="6">
        <v>0</v>
      </c>
      <c r="K36" s="15">
        <f t="shared" si="1"/>
        <v>0</v>
      </c>
      <c r="L36" s="20"/>
      <c r="M36" s="15">
        <f t="shared" si="2"/>
        <v>0</v>
      </c>
    </row>
    <row r="37" spans="1:13" x14ac:dyDescent="0.25">
      <c r="A37" s="29" t="s">
        <v>23</v>
      </c>
      <c r="B37" s="17" t="s">
        <v>56</v>
      </c>
      <c r="C37" s="22"/>
      <c r="D37" s="20">
        <v>2776066.69</v>
      </c>
      <c r="E37" s="20"/>
      <c r="F37" s="6">
        <v>0</v>
      </c>
      <c r="G37" s="20"/>
      <c r="H37" s="20">
        <f t="shared" si="0"/>
        <v>0</v>
      </c>
      <c r="I37" s="20"/>
      <c r="J37" s="6">
        <v>0</v>
      </c>
      <c r="K37" s="15">
        <f t="shared" si="1"/>
        <v>0</v>
      </c>
      <c r="L37" s="20"/>
      <c r="M37" s="15">
        <f t="shared" si="2"/>
        <v>0</v>
      </c>
    </row>
    <row r="38" spans="1:13" x14ac:dyDescent="0.25">
      <c r="A38" s="29" t="s">
        <v>15</v>
      </c>
      <c r="B38" s="17" t="s">
        <v>56</v>
      </c>
      <c r="C38" s="22"/>
      <c r="D38" s="20">
        <v>155851.67000000001</v>
      </c>
      <c r="E38" s="20"/>
      <c r="F38" s="6">
        <v>0</v>
      </c>
      <c r="G38" s="20"/>
      <c r="H38" s="20">
        <f t="shared" si="0"/>
        <v>0</v>
      </c>
      <c r="I38" s="20"/>
      <c r="J38" s="6">
        <v>0</v>
      </c>
      <c r="K38" s="15">
        <f t="shared" si="1"/>
        <v>0</v>
      </c>
      <c r="L38" s="20"/>
      <c r="M38" s="15">
        <f t="shared" si="2"/>
        <v>0</v>
      </c>
    </row>
    <row r="39" spans="1:13" x14ac:dyDescent="0.25">
      <c r="A39" s="29" t="s">
        <v>16</v>
      </c>
      <c r="B39" s="17" t="s">
        <v>56</v>
      </c>
      <c r="C39" s="22"/>
      <c r="D39" s="20">
        <v>80617.899999999994</v>
      </c>
      <c r="E39" s="20"/>
      <c r="F39" s="6">
        <v>0</v>
      </c>
      <c r="G39" s="20"/>
      <c r="H39" s="20">
        <f t="shared" si="0"/>
        <v>0</v>
      </c>
      <c r="I39" s="20"/>
      <c r="J39" s="6">
        <v>0</v>
      </c>
      <c r="K39" s="15">
        <f t="shared" si="1"/>
        <v>0</v>
      </c>
      <c r="L39" s="20"/>
      <c r="M39" s="15">
        <f t="shared" si="2"/>
        <v>0</v>
      </c>
    </row>
    <row r="40" spans="1:13" x14ac:dyDescent="0.25">
      <c r="A40" s="29" t="s">
        <v>17</v>
      </c>
      <c r="B40" s="17" t="s">
        <v>56</v>
      </c>
      <c r="C40" s="22"/>
      <c r="D40" s="20">
        <v>124.53</v>
      </c>
      <c r="E40" s="20"/>
      <c r="F40" s="6">
        <v>0</v>
      </c>
      <c r="G40" s="20"/>
      <c r="H40" s="20">
        <f t="shared" si="0"/>
        <v>0</v>
      </c>
      <c r="I40" s="20"/>
      <c r="J40" s="6">
        <v>0</v>
      </c>
      <c r="K40" s="15">
        <f t="shared" si="1"/>
        <v>0</v>
      </c>
      <c r="L40" s="20"/>
      <c r="M40" s="15">
        <f t="shared" si="2"/>
        <v>0</v>
      </c>
    </row>
    <row r="41" spans="1:13" x14ac:dyDescent="0.25">
      <c r="A41" s="29" t="s">
        <v>18</v>
      </c>
      <c r="B41" s="17" t="s">
        <v>56</v>
      </c>
      <c r="C41" s="22"/>
      <c r="D41" s="20">
        <v>133003.43</v>
      </c>
      <c r="E41" s="20"/>
      <c r="F41" s="6">
        <v>0</v>
      </c>
      <c r="G41" s="20"/>
      <c r="H41" s="20">
        <f t="shared" si="0"/>
        <v>0</v>
      </c>
      <c r="I41" s="20"/>
      <c r="J41" s="6">
        <v>0</v>
      </c>
      <c r="K41" s="15">
        <f t="shared" si="1"/>
        <v>0</v>
      </c>
      <c r="L41" s="20"/>
      <c r="M41" s="15">
        <f t="shared" si="2"/>
        <v>0</v>
      </c>
    </row>
    <row r="42" spans="1:13" x14ac:dyDescent="0.25">
      <c r="A42" s="29" t="s">
        <v>23</v>
      </c>
      <c r="B42" s="17" t="s">
        <v>57</v>
      </c>
      <c r="C42" s="22"/>
      <c r="D42" s="20">
        <v>124.53</v>
      </c>
      <c r="E42" s="20"/>
      <c r="F42" s="6">
        <v>0</v>
      </c>
      <c r="G42" s="20"/>
      <c r="H42" s="20">
        <f t="shared" si="0"/>
        <v>0</v>
      </c>
      <c r="I42" s="20"/>
      <c r="J42" s="6">
        <v>0</v>
      </c>
      <c r="K42" s="15">
        <f t="shared" si="1"/>
        <v>0</v>
      </c>
      <c r="L42" s="20"/>
      <c r="M42" s="15">
        <f t="shared" si="2"/>
        <v>0</v>
      </c>
    </row>
    <row r="43" spans="1:13" x14ac:dyDescent="0.25">
      <c r="A43" s="29" t="s">
        <v>15</v>
      </c>
      <c r="B43" s="17" t="s">
        <v>57</v>
      </c>
      <c r="C43" s="22"/>
      <c r="D43" s="20">
        <v>9932.9</v>
      </c>
      <c r="E43" s="20"/>
      <c r="F43" s="6">
        <v>0</v>
      </c>
      <c r="G43" s="20"/>
      <c r="H43" s="20">
        <f t="shared" si="0"/>
        <v>0</v>
      </c>
      <c r="I43" s="20"/>
      <c r="J43" s="6">
        <v>0</v>
      </c>
      <c r="K43" s="15">
        <f t="shared" si="1"/>
        <v>0</v>
      </c>
      <c r="L43" s="20"/>
      <c r="M43" s="15">
        <f t="shared" si="2"/>
        <v>0</v>
      </c>
    </row>
    <row r="44" spans="1:13" x14ac:dyDescent="0.25">
      <c r="A44" s="29" t="s">
        <v>17</v>
      </c>
      <c r="B44" s="17" t="s">
        <v>57</v>
      </c>
      <c r="C44" s="22"/>
      <c r="D44" s="20">
        <v>124.53</v>
      </c>
      <c r="E44" s="20"/>
      <c r="F44" s="6">
        <v>0</v>
      </c>
      <c r="G44" s="20"/>
      <c r="H44" s="20">
        <f t="shared" si="0"/>
        <v>0</v>
      </c>
      <c r="I44" s="20"/>
      <c r="J44" s="6">
        <v>0</v>
      </c>
      <c r="K44" s="15">
        <f t="shared" si="1"/>
        <v>0</v>
      </c>
      <c r="L44" s="20"/>
      <c r="M44" s="15">
        <f t="shared" si="2"/>
        <v>0</v>
      </c>
    </row>
    <row r="45" spans="1:13" x14ac:dyDescent="0.25">
      <c r="A45" s="29" t="s">
        <v>18</v>
      </c>
      <c r="B45" s="17" t="s">
        <v>57</v>
      </c>
      <c r="C45" s="22"/>
      <c r="D45" s="20">
        <v>11.31</v>
      </c>
      <c r="E45" s="20"/>
      <c r="F45" s="6">
        <v>0</v>
      </c>
      <c r="G45" s="20"/>
      <c r="H45" s="20">
        <f t="shared" si="0"/>
        <v>0</v>
      </c>
      <c r="I45" s="20"/>
      <c r="J45" s="6">
        <v>0</v>
      </c>
      <c r="K45" s="15">
        <f t="shared" si="1"/>
        <v>0</v>
      </c>
      <c r="L45" s="20"/>
      <c r="M45" s="15">
        <f t="shared" si="2"/>
        <v>0</v>
      </c>
    </row>
    <row r="46" spans="1:13" x14ac:dyDescent="0.25">
      <c r="A46" s="29" t="s">
        <v>23</v>
      </c>
      <c r="B46" s="35" t="s">
        <v>58</v>
      </c>
      <c r="C46" s="22"/>
      <c r="D46" s="20">
        <v>7055825.04</v>
      </c>
      <c r="E46" s="20"/>
      <c r="F46" s="6">
        <v>0</v>
      </c>
      <c r="G46" s="20"/>
      <c r="H46" s="20">
        <f t="shared" si="0"/>
        <v>0</v>
      </c>
      <c r="I46" s="20"/>
      <c r="J46" s="6">
        <v>0</v>
      </c>
      <c r="K46" s="15">
        <f t="shared" si="1"/>
        <v>0</v>
      </c>
      <c r="L46" s="20"/>
      <c r="M46" s="15">
        <f t="shared" si="2"/>
        <v>0</v>
      </c>
    </row>
    <row r="47" spans="1:13" x14ac:dyDescent="0.25">
      <c r="A47" s="29" t="s">
        <v>15</v>
      </c>
      <c r="B47" s="35" t="s">
        <v>58</v>
      </c>
      <c r="C47" s="22"/>
      <c r="D47" s="20">
        <v>5573784.7699999996</v>
      </c>
      <c r="E47" s="20"/>
      <c r="F47" s="6">
        <v>0</v>
      </c>
      <c r="G47" s="20"/>
      <c r="H47" s="20">
        <f t="shared" si="0"/>
        <v>0</v>
      </c>
      <c r="I47" s="20"/>
      <c r="J47" s="6">
        <v>0</v>
      </c>
      <c r="K47" s="15">
        <f t="shared" si="1"/>
        <v>0</v>
      </c>
      <c r="L47" s="20"/>
      <c r="M47" s="15">
        <f t="shared" si="2"/>
        <v>0</v>
      </c>
    </row>
    <row r="48" spans="1:13" x14ac:dyDescent="0.25">
      <c r="A48" s="29" t="s">
        <v>16</v>
      </c>
      <c r="B48" s="35" t="s">
        <v>58</v>
      </c>
      <c r="C48" s="22"/>
      <c r="D48" s="20">
        <v>124.53</v>
      </c>
      <c r="E48" s="20"/>
      <c r="F48" s="6">
        <v>0</v>
      </c>
      <c r="G48" s="20"/>
      <c r="H48" s="20">
        <f t="shared" si="0"/>
        <v>0</v>
      </c>
      <c r="I48" s="20"/>
      <c r="J48" s="6">
        <v>0</v>
      </c>
      <c r="K48" s="15">
        <f t="shared" si="1"/>
        <v>0</v>
      </c>
      <c r="L48" s="20"/>
      <c r="M48" s="15">
        <f t="shared" si="2"/>
        <v>0</v>
      </c>
    </row>
    <row r="49" spans="1:13" x14ac:dyDescent="0.25">
      <c r="A49" s="29" t="s">
        <v>17</v>
      </c>
      <c r="B49" s="35" t="s">
        <v>58</v>
      </c>
      <c r="C49" s="22"/>
      <c r="D49" s="20">
        <v>124.53</v>
      </c>
      <c r="E49" s="20"/>
      <c r="F49" s="6">
        <v>0</v>
      </c>
      <c r="G49" s="20"/>
      <c r="H49" s="20">
        <f t="shared" si="0"/>
        <v>0</v>
      </c>
      <c r="I49" s="20"/>
      <c r="J49" s="6">
        <v>0</v>
      </c>
      <c r="K49" s="15">
        <f t="shared" si="1"/>
        <v>0</v>
      </c>
      <c r="L49" s="20"/>
      <c r="M49" s="15">
        <f t="shared" si="2"/>
        <v>0</v>
      </c>
    </row>
    <row r="50" spans="1:13" x14ac:dyDescent="0.25">
      <c r="A50" s="29" t="s">
        <v>18</v>
      </c>
      <c r="B50" s="35" t="s">
        <v>58</v>
      </c>
      <c r="C50" s="22"/>
      <c r="D50" s="20">
        <v>474554.25</v>
      </c>
      <c r="E50" s="20"/>
      <c r="F50" s="6">
        <v>0</v>
      </c>
      <c r="G50" s="20"/>
      <c r="H50" s="20">
        <f t="shared" si="0"/>
        <v>0</v>
      </c>
      <c r="I50" s="20"/>
      <c r="J50" s="6">
        <v>0</v>
      </c>
      <c r="K50" s="15">
        <f t="shared" si="1"/>
        <v>0</v>
      </c>
      <c r="L50" s="20"/>
      <c r="M50" s="15">
        <f t="shared" si="2"/>
        <v>0</v>
      </c>
    </row>
    <row r="51" spans="1:13" x14ac:dyDescent="0.25">
      <c r="A51" s="29" t="s">
        <v>23</v>
      </c>
      <c r="B51" s="17" t="s">
        <v>59</v>
      </c>
      <c r="C51" s="22"/>
      <c r="D51" s="20">
        <v>124.53</v>
      </c>
      <c r="E51" s="20"/>
      <c r="F51" s="6">
        <v>0</v>
      </c>
      <c r="G51" s="20"/>
      <c r="H51" s="20">
        <f t="shared" si="0"/>
        <v>0</v>
      </c>
      <c r="I51" s="20"/>
      <c r="J51" s="6">
        <v>0</v>
      </c>
      <c r="K51" s="15">
        <f t="shared" si="1"/>
        <v>0</v>
      </c>
      <c r="L51" s="20"/>
      <c r="M51" s="15">
        <f t="shared" si="2"/>
        <v>0</v>
      </c>
    </row>
    <row r="52" spans="1:13" x14ac:dyDescent="0.25">
      <c r="A52" s="29" t="s">
        <v>15</v>
      </c>
      <c r="B52" s="17" t="s">
        <v>59</v>
      </c>
      <c r="C52" s="22"/>
      <c r="D52" s="20">
        <v>85553.36</v>
      </c>
      <c r="E52" s="20"/>
      <c r="F52" s="6">
        <v>0</v>
      </c>
      <c r="G52" s="20"/>
      <c r="H52" s="20">
        <f t="shared" si="0"/>
        <v>0</v>
      </c>
      <c r="I52" s="20"/>
      <c r="J52" s="6">
        <v>0</v>
      </c>
      <c r="K52" s="15">
        <f t="shared" si="1"/>
        <v>0</v>
      </c>
      <c r="L52" s="20"/>
      <c r="M52" s="15">
        <f t="shared" si="2"/>
        <v>0</v>
      </c>
    </row>
    <row r="53" spans="1:13" x14ac:dyDescent="0.25">
      <c r="A53" s="29" t="s">
        <v>17</v>
      </c>
      <c r="B53" s="17" t="s">
        <v>59</v>
      </c>
      <c r="C53" s="22"/>
      <c r="D53" s="20">
        <v>124.53</v>
      </c>
      <c r="E53" s="20"/>
      <c r="F53" s="6">
        <v>0</v>
      </c>
      <c r="G53" s="20"/>
      <c r="H53" s="20">
        <f t="shared" si="0"/>
        <v>0</v>
      </c>
      <c r="I53" s="20"/>
      <c r="J53" s="6">
        <v>0</v>
      </c>
      <c r="K53" s="15">
        <f t="shared" si="1"/>
        <v>0</v>
      </c>
      <c r="L53" s="20"/>
      <c r="M53" s="15">
        <f t="shared" si="2"/>
        <v>0</v>
      </c>
    </row>
    <row r="54" spans="1:13" x14ac:dyDescent="0.25">
      <c r="A54" s="29" t="s">
        <v>18</v>
      </c>
      <c r="B54" s="17" t="s">
        <v>59</v>
      </c>
      <c r="C54" s="22"/>
      <c r="D54" s="20">
        <v>124.53</v>
      </c>
      <c r="E54" s="20"/>
      <c r="F54" s="6">
        <v>0</v>
      </c>
      <c r="G54" s="20"/>
      <c r="H54" s="20">
        <f t="shared" si="0"/>
        <v>0</v>
      </c>
      <c r="I54" s="20"/>
      <c r="J54" s="6">
        <v>0</v>
      </c>
      <c r="K54" s="15">
        <f t="shared" si="1"/>
        <v>0</v>
      </c>
      <c r="L54" s="20"/>
      <c r="M54" s="15">
        <f t="shared" si="2"/>
        <v>0</v>
      </c>
    </row>
    <row r="55" spans="1:13" x14ac:dyDescent="0.25">
      <c r="A55" s="29"/>
      <c r="B55" s="17"/>
      <c r="C55" s="22"/>
      <c r="D55" s="20"/>
      <c r="E55" s="20"/>
      <c r="F55" s="59"/>
      <c r="G55" s="20"/>
      <c r="H55" s="18"/>
      <c r="I55" s="20"/>
      <c r="J55" s="59"/>
      <c r="K55" s="15"/>
      <c r="L55" s="20"/>
      <c r="M55" s="30"/>
    </row>
    <row r="56" spans="1:13" x14ac:dyDescent="0.25">
      <c r="A56" s="29" t="s">
        <v>23</v>
      </c>
      <c r="B56" s="8" t="s">
        <v>6</v>
      </c>
      <c r="C56" s="22"/>
      <c r="D56" s="20">
        <v>21232083.219999999</v>
      </c>
      <c r="E56" s="20"/>
      <c r="F56" s="6">
        <v>1.0800000000000001E-2</v>
      </c>
      <c r="G56" s="20"/>
      <c r="H56" s="18">
        <f t="shared" ref="H56:H91" si="3">D56*F56</f>
        <v>229306.49877599999</v>
      </c>
      <c r="I56" s="20"/>
      <c r="J56" s="6">
        <v>1.7600000000000001E-2</v>
      </c>
      <c r="K56" s="30">
        <f t="shared" ref="K56:K91" si="4">D56*J56</f>
        <v>373684.66467199998</v>
      </c>
      <c r="L56" s="20"/>
      <c r="M56" s="30">
        <f t="shared" ref="M56:M91" si="5">K56-H56</f>
        <v>144378.16589599999</v>
      </c>
    </row>
    <row r="57" spans="1:13" x14ac:dyDescent="0.25">
      <c r="A57" s="29" t="s">
        <v>15</v>
      </c>
      <c r="B57" s="22" t="s">
        <v>6</v>
      </c>
      <c r="C57" s="22"/>
      <c r="D57" s="20">
        <v>182381005.03</v>
      </c>
      <c r="E57" s="20"/>
      <c r="F57" s="6">
        <v>2.8199999999999999E-2</v>
      </c>
      <c r="G57" s="20"/>
      <c r="H57" s="18">
        <f t="shared" si="3"/>
        <v>5143144.3418459995</v>
      </c>
      <c r="I57" s="20"/>
      <c r="J57" s="6">
        <v>6.1499999999999999E-2</v>
      </c>
      <c r="K57" s="30">
        <f t="shared" si="4"/>
        <v>11216431.809344999</v>
      </c>
      <c r="L57" s="20"/>
      <c r="M57" s="30">
        <f t="shared" si="5"/>
        <v>6073287.467499</v>
      </c>
    </row>
    <row r="58" spans="1:13" x14ac:dyDescent="0.25">
      <c r="A58" s="29" t="s">
        <v>16</v>
      </c>
      <c r="B58" s="22" t="s">
        <v>6</v>
      </c>
      <c r="C58" s="22"/>
      <c r="D58" s="20">
        <v>25971344.84</v>
      </c>
      <c r="E58" s="20"/>
      <c r="F58" s="6">
        <v>1.15E-2</v>
      </c>
      <c r="G58" s="20"/>
      <c r="H58" s="18">
        <f t="shared" si="3"/>
        <v>298670.46565999999</v>
      </c>
      <c r="I58" s="20"/>
      <c r="J58" s="6">
        <v>4.7600000000000003E-2</v>
      </c>
      <c r="K58" s="30">
        <f t="shared" si="4"/>
        <v>1236236.0143840001</v>
      </c>
      <c r="L58" s="20"/>
      <c r="M58" s="30">
        <f t="shared" si="5"/>
        <v>937565.54872400011</v>
      </c>
    </row>
    <row r="59" spans="1:13" x14ac:dyDescent="0.25">
      <c r="A59" s="29" t="s">
        <v>17</v>
      </c>
      <c r="B59" s="22" t="s">
        <v>6</v>
      </c>
      <c r="C59" s="22"/>
      <c r="D59" s="20">
        <v>18582082.969999999</v>
      </c>
      <c r="E59" s="20"/>
      <c r="F59" s="6">
        <v>3.0599999999999999E-2</v>
      </c>
      <c r="G59" s="20"/>
      <c r="H59" s="18">
        <f t="shared" si="3"/>
        <v>568611.73888199998</v>
      </c>
      <c r="I59" s="20"/>
      <c r="J59" s="6">
        <v>3.3099999999999997E-2</v>
      </c>
      <c r="K59" s="30">
        <f t="shared" si="4"/>
        <v>615066.94630699989</v>
      </c>
      <c r="L59" s="20"/>
      <c r="M59" s="30">
        <f t="shared" si="5"/>
        <v>46455.207424999913</v>
      </c>
    </row>
    <row r="60" spans="1:13" x14ac:dyDescent="0.25">
      <c r="A60" s="29" t="s">
        <v>18</v>
      </c>
      <c r="B60" s="22" t="s">
        <v>6</v>
      </c>
      <c r="C60" s="22"/>
      <c r="D60" s="20">
        <v>724334.47000000009</v>
      </c>
      <c r="E60" s="20"/>
      <c r="F60" s="6">
        <v>2.8000000000000001E-2</v>
      </c>
      <c r="G60" s="20"/>
      <c r="H60" s="18">
        <f t="shared" si="3"/>
        <v>20281.365160000001</v>
      </c>
      <c r="I60" s="20"/>
      <c r="J60" s="6">
        <v>4.2299999999999997E-2</v>
      </c>
      <c r="K60" s="30">
        <f t="shared" si="4"/>
        <v>30639.348081</v>
      </c>
      <c r="L60" s="20"/>
      <c r="M60" s="30">
        <f t="shared" si="5"/>
        <v>10357.982920999999</v>
      </c>
    </row>
    <row r="61" spans="1:13" x14ac:dyDescent="0.25">
      <c r="A61" s="29" t="s">
        <v>15</v>
      </c>
      <c r="B61" s="22" t="s">
        <v>7</v>
      </c>
      <c r="C61" s="22"/>
      <c r="D61" s="20">
        <v>16929429.829999998</v>
      </c>
      <c r="E61" s="20"/>
      <c r="F61" s="6">
        <v>1.9599999999999999E-2</v>
      </c>
      <c r="G61" s="20"/>
      <c r="H61" s="18">
        <f t="shared" si="3"/>
        <v>331816.82466799993</v>
      </c>
      <c r="I61" s="20"/>
      <c r="J61" s="6">
        <v>3.6700000000000003E-2</v>
      </c>
      <c r="K61" s="30">
        <f t="shared" si="4"/>
        <v>621310.074761</v>
      </c>
      <c r="L61" s="20"/>
      <c r="M61" s="30">
        <f t="shared" si="5"/>
        <v>289493.25009300007</v>
      </c>
    </row>
    <row r="62" spans="1:13" x14ac:dyDescent="0.25">
      <c r="A62" s="29" t="s">
        <v>17</v>
      </c>
      <c r="B62" s="22" t="s">
        <v>7</v>
      </c>
      <c r="C62" s="22"/>
      <c r="D62" s="20">
        <v>202167.22</v>
      </c>
      <c r="E62" s="20"/>
      <c r="F62" s="6">
        <v>0</v>
      </c>
      <c r="G62" s="20"/>
      <c r="H62" s="18">
        <f t="shared" si="3"/>
        <v>0</v>
      </c>
      <c r="I62" s="20"/>
      <c r="J62" s="6">
        <v>6.9999999999999999E-4</v>
      </c>
      <c r="K62" s="30">
        <f t="shared" si="4"/>
        <v>141.517054</v>
      </c>
      <c r="L62" s="20"/>
      <c r="M62" s="30">
        <f t="shared" si="5"/>
        <v>141.517054</v>
      </c>
    </row>
    <row r="63" spans="1:13" x14ac:dyDescent="0.25">
      <c r="A63" s="29" t="s">
        <v>15</v>
      </c>
      <c r="B63" s="22" t="s">
        <v>44</v>
      </c>
      <c r="C63" s="22"/>
      <c r="D63" s="20">
        <v>411750.29</v>
      </c>
      <c r="E63" s="20"/>
      <c r="F63" s="6">
        <v>0</v>
      </c>
      <c r="G63" s="20"/>
      <c r="H63" s="18">
        <f t="shared" si="3"/>
        <v>0</v>
      </c>
      <c r="I63" s="20"/>
      <c r="J63" s="6">
        <v>0.1094</v>
      </c>
      <c r="K63" s="30">
        <f t="shared" si="4"/>
        <v>45045.481725999998</v>
      </c>
      <c r="L63" s="20"/>
      <c r="M63" s="30">
        <f t="shared" si="5"/>
        <v>45045.481725999998</v>
      </c>
    </row>
    <row r="64" spans="1:13" x14ac:dyDescent="0.25">
      <c r="A64" s="29" t="s">
        <v>23</v>
      </c>
      <c r="B64" s="22" t="s">
        <v>8</v>
      </c>
      <c r="C64" s="22"/>
      <c r="D64" s="20">
        <v>14150831.240000002</v>
      </c>
      <c r="E64" s="20"/>
      <c r="F64" s="6">
        <v>1.0999999999999999E-2</v>
      </c>
      <c r="G64" s="20"/>
      <c r="H64" s="18">
        <f t="shared" si="3"/>
        <v>155659.14364000002</v>
      </c>
      <c r="I64" s="20"/>
      <c r="J64" s="6">
        <v>2.3099999999999999E-2</v>
      </c>
      <c r="K64" s="30">
        <f t="shared" si="4"/>
        <v>326884.20164400002</v>
      </c>
      <c r="L64" s="20"/>
      <c r="M64" s="30">
        <f t="shared" si="5"/>
        <v>171225.05800399999</v>
      </c>
    </row>
    <row r="65" spans="1:13" x14ac:dyDescent="0.25">
      <c r="A65" s="29" t="s">
        <v>15</v>
      </c>
      <c r="B65" s="22" t="s">
        <v>8</v>
      </c>
      <c r="C65" s="22"/>
      <c r="D65" s="20">
        <v>198462731.97999999</v>
      </c>
      <c r="E65" s="20"/>
      <c r="F65" s="6">
        <v>3.1600000000000003E-2</v>
      </c>
      <c r="G65" s="20"/>
      <c r="H65" s="18">
        <f t="shared" si="3"/>
        <v>6271422.3305680007</v>
      </c>
      <c r="I65" s="20"/>
      <c r="J65" s="6">
        <v>6.2700000000000006E-2</v>
      </c>
      <c r="K65" s="30">
        <f t="shared" si="4"/>
        <v>12443613.295146</v>
      </c>
      <c r="L65" s="20"/>
      <c r="M65" s="30">
        <f t="shared" si="5"/>
        <v>6172190.964577999</v>
      </c>
    </row>
    <row r="66" spans="1:13" x14ac:dyDescent="0.25">
      <c r="A66" s="29" t="s">
        <v>16</v>
      </c>
      <c r="B66" s="22" t="s">
        <v>8</v>
      </c>
      <c r="C66" s="22"/>
      <c r="D66" s="20">
        <v>28261136.609999999</v>
      </c>
      <c r="E66" s="20"/>
      <c r="F66" s="6">
        <v>1.66E-2</v>
      </c>
      <c r="G66" s="20"/>
      <c r="H66" s="18">
        <f t="shared" si="3"/>
        <v>469134.86772599997</v>
      </c>
      <c r="I66" s="20"/>
      <c r="J66" s="6">
        <v>4.2200000000000001E-2</v>
      </c>
      <c r="K66" s="30">
        <f t="shared" si="4"/>
        <v>1192619.9649420001</v>
      </c>
      <c r="L66" s="20"/>
      <c r="M66" s="30">
        <f t="shared" si="5"/>
        <v>723485.09721600008</v>
      </c>
    </row>
    <row r="67" spans="1:13" x14ac:dyDescent="0.25">
      <c r="A67" s="29" t="s">
        <v>17</v>
      </c>
      <c r="B67" s="22" t="s">
        <v>8</v>
      </c>
      <c r="C67" s="22"/>
      <c r="D67" s="20">
        <v>13135128.24</v>
      </c>
      <c r="E67" s="20"/>
      <c r="F67" s="6">
        <v>1.9800000000000002E-2</v>
      </c>
      <c r="G67" s="20"/>
      <c r="H67" s="18">
        <f t="shared" si="3"/>
        <v>260075.53915200001</v>
      </c>
      <c r="I67" s="20"/>
      <c r="J67" s="6">
        <v>3.7699999999999997E-2</v>
      </c>
      <c r="K67" s="30">
        <f t="shared" si="4"/>
        <v>495194.33464799996</v>
      </c>
      <c r="L67" s="20"/>
      <c r="M67" s="30">
        <f t="shared" si="5"/>
        <v>235118.79549599995</v>
      </c>
    </row>
    <row r="68" spans="1:13" x14ac:dyDescent="0.25">
      <c r="A68" s="29" t="s">
        <v>18</v>
      </c>
      <c r="B68" s="22" t="s">
        <v>8</v>
      </c>
      <c r="C68" s="22"/>
      <c r="D68" s="20">
        <v>141316.22</v>
      </c>
      <c r="E68" s="20"/>
      <c r="F68" s="6">
        <v>1.9599999999999999E-2</v>
      </c>
      <c r="G68" s="20"/>
      <c r="H68" s="18">
        <f t="shared" si="3"/>
        <v>2769.797912</v>
      </c>
      <c r="I68" s="20"/>
      <c r="J68" s="6">
        <v>3.1800000000000002E-2</v>
      </c>
      <c r="K68" s="30">
        <f t="shared" si="4"/>
        <v>4493.8557960000007</v>
      </c>
      <c r="L68" s="20"/>
      <c r="M68" s="30">
        <f t="shared" si="5"/>
        <v>1724.0578840000007</v>
      </c>
    </row>
    <row r="69" spans="1:13" x14ac:dyDescent="0.25">
      <c r="A69" s="29" t="s">
        <v>23</v>
      </c>
      <c r="B69" s="22" t="s">
        <v>9</v>
      </c>
      <c r="C69" s="22"/>
      <c r="D69" s="20">
        <v>4970628.17</v>
      </c>
      <c r="E69" s="20"/>
      <c r="F69" s="6">
        <v>0</v>
      </c>
      <c r="G69" s="20"/>
      <c r="H69" s="18">
        <f t="shared" si="3"/>
        <v>0</v>
      </c>
      <c r="I69" s="20"/>
      <c r="J69" s="6">
        <v>5.6099999999999997E-2</v>
      </c>
      <c r="K69" s="30">
        <f t="shared" si="4"/>
        <v>278852.240337</v>
      </c>
      <c r="L69" s="20"/>
      <c r="M69" s="30">
        <f t="shared" si="5"/>
        <v>278852.240337</v>
      </c>
    </row>
    <row r="70" spans="1:13" x14ac:dyDescent="0.25">
      <c r="A70" s="29" t="s">
        <v>15</v>
      </c>
      <c r="B70" s="22" t="s">
        <v>9</v>
      </c>
      <c r="C70" s="22"/>
      <c r="D70" s="20">
        <v>114821991.45999999</v>
      </c>
      <c r="E70" s="20"/>
      <c r="F70" s="6">
        <v>1.5599999999999999E-2</v>
      </c>
      <c r="G70" s="20"/>
      <c r="H70" s="18">
        <f t="shared" si="3"/>
        <v>1791223.0667759997</v>
      </c>
      <c r="I70" s="20"/>
      <c r="J70" s="6">
        <v>6.7799999999999999E-2</v>
      </c>
      <c r="K70" s="30">
        <f t="shared" si="4"/>
        <v>7784931.0209879996</v>
      </c>
      <c r="L70" s="20"/>
      <c r="M70" s="30">
        <f t="shared" si="5"/>
        <v>5993707.9542119997</v>
      </c>
    </row>
    <row r="71" spans="1:13" x14ac:dyDescent="0.25">
      <c r="A71" s="29" t="s">
        <v>17</v>
      </c>
      <c r="B71" s="22" t="s">
        <v>9</v>
      </c>
      <c r="C71" s="22"/>
      <c r="D71" s="20">
        <v>2694916.35</v>
      </c>
      <c r="E71" s="20"/>
      <c r="F71" s="6">
        <v>0</v>
      </c>
      <c r="G71" s="20"/>
      <c r="H71" s="18">
        <f t="shared" si="3"/>
        <v>0</v>
      </c>
      <c r="I71" s="20"/>
      <c r="J71" s="6">
        <v>4.9700000000000001E-2</v>
      </c>
      <c r="K71" s="30">
        <f t="shared" si="4"/>
        <v>133937.34259499999</v>
      </c>
      <c r="L71" s="20"/>
      <c r="M71" s="30">
        <f t="shared" si="5"/>
        <v>133937.34259499999</v>
      </c>
    </row>
    <row r="72" spans="1:13" x14ac:dyDescent="0.25">
      <c r="A72" s="29" t="s">
        <v>23</v>
      </c>
      <c r="B72" s="22" t="s">
        <v>10</v>
      </c>
      <c r="C72" s="22"/>
      <c r="D72" s="20">
        <v>29123290.170000002</v>
      </c>
      <c r="E72" s="20"/>
      <c r="F72" s="6">
        <v>1.06E-2</v>
      </c>
      <c r="G72" s="20"/>
      <c r="H72" s="18">
        <f t="shared" si="3"/>
        <v>308706.875802</v>
      </c>
      <c r="I72" s="20"/>
      <c r="J72" s="6">
        <v>1.83E-2</v>
      </c>
      <c r="K72" s="30">
        <f t="shared" si="4"/>
        <v>532956.21011099999</v>
      </c>
      <c r="L72" s="20"/>
      <c r="M72" s="30">
        <f t="shared" si="5"/>
        <v>224249.334309</v>
      </c>
    </row>
    <row r="73" spans="1:13" x14ac:dyDescent="0.25">
      <c r="A73" s="29" t="s">
        <v>15</v>
      </c>
      <c r="B73" s="22" t="s">
        <v>10</v>
      </c>
      <c r="C73" s="22"/>
      <c r="D73" s="20">
        <v>277625562.5</v>
      </c>
      <c r="E73" s="20"/>
      <c r="F73" s="6">
        <v>2.9399999999999999E-2</v>
      </c>
      <c r="G73" s="20"/>
      <c r="H73" s="18">
        <f t="shared" si="3"/>
        <v>8162191.5374999996</v>
      </c>
      <c r="I73" s="20"/>
      <c r="J73" s="6">
        <v>4.4699999999999997E-2</v>
      </c>
      <c r="K73" s="30">
        <f t="shared" si="4"/>
        <v>12409862.643749999</v>
      </c>
      <c r="L73" s="20"/>
      <c r="M73" s="30">
        <f t="shared" si="5"/>
        <v>4247671.1062499993</v>
      </c>
    </row>
    <row r="74" spans="1:13" x14ac:dyDescent="0.25">
      <c r="A74" s="29" t="s">
        <v>16</v>
      </c>
      <c r="B74" s="22" t="s">
        <v>10</v>
      </c>
      <c r="C74" s="22"/>
      <c r="D74" s="20">
        <v>34842112.990000002</v>
      </c>
      <c r="E74" s="20"/>
      <c r="F74" s="6">
        <v>2.1299999999999999E-2</v>
      </c>
      <c r="G74" s="20"/>
      <c r="H74" s="18">
        <f t="shared" si="3"/>
        <v>742137.00668700004</v>
      </c>
      <c r="I74" s="20"/>
      <c r="J74" s="6">
        <v>2.63E-2</v>
      </c>
      <c r="K74" s="30">
        <f t="shared" si="4"/>
        <v>916347.57163700007</v>
      </c>
      <c r="L74" s="20"/>
      <c r="M74" s="30">
        <f t="shared" si="5"/>
        <v>174210.56495000003</v>
      </c>
    </row>
    <row r="75" spans="1:13" x14ac:dyDescent="0.25">
      <c r="A75" s="29" t="s">
        <v>17</v>
      </c>
      <c r="B75" s="22" t="s">
        <v>10</v>
      </c>
      <c r="C75" s="22"/>
      <c r="D75" s="20">
        <v>26791012.140000001</v>
      </c>
      <c r="E75" s="20"/>
      <c r="F75" s="6">
        <v>1.0200000000000001E-2</v>
      </c>
      <c r="G75" s="20"/>
      <c r="H75" s="18">
        <f t="shared" si="3"/>
        <v>273268.32382800005</v>
      </c>
      <c r="I75" s="20"/>
      <c r="J75" s="6">
        <v>2.8899999999999999E-2</v>
      </c>
      <c r="K75" s="30">
        <f t="shared" si="4"/>
        <v>774260.25084599992</v>
      </c>
      <c r="L75" s="20"/>
      <c r="M75" s="30">
        <f t="shared" si="5"/>
        <v>500991.92701799987</v>
      </c>
    </row>
    <row r="76" spans="1:13" x14ac:dyDescent="0.25">
      <c r="A76" s="29" t="s">
        <v>18</v>
      </c>
      <c r="B76" s="22" t="s">
        <v>10</v>
      </c>
      <c r="C76" s="22"/>
      <c r="D76" s="20">
        <v>347546.48</v>
      </c>
      <c r="E76" s="20"/>
      <c r="F76" s="6">
        <v>1.3599999999999999E-2</v>
      </c>
      <c r="G76" s="20"/>
      <c r="H76" s="18">
        <f t="shared" si="3"/>
        <v>4726.6321279999993</v>
      </c>
      <c r="I76" s="20"/>
      <c r="J76" s="6">
        <v>7.7000000000000002E-3</v>
      </c>
      <c r="K76" s="30">
        <f t="shared" si="4"/>
        <v>2676.107896</v>
      </c>
      <c r="L76" s="20"/>
      <c r="M76" s="30">
        <f t="shared" si="5"/>
        <v>-2050.5242319999993</v>
      </c>
    </row>
    <row r="77" spans="1:13" x14ac:dyDescent="0.25">
      <c r="A77" s="29" t="s">
        <v>23</v>
      </c>
      <c r="B77" s="22" t="s">
        <v>28</v>
      </c>
      <c r="C77" s="22"/>
      <c r="D77" s="20">
        <v>5494516.2800000003</v>
      </c>
      <c r="E77" s="20"/>
      <c r="F77" s="6">
        <v>0</v>
      </c>
      <c r="G77" s="20"/>
      <c r="H77" s="18">
        <f t="shared" si="3"/>
        <v>0</v>
      </c>
      <c r="I77" s="20"/>
      <c r="J77" s="6">
        <v>5.2600000000000001E-2</v>
      </c>
      <c r="K77" s="30">
        <f t="shared" si="4"/>
        <v>289011.55632800004</v>
      </c>
      <c r="L77" s="20"/>
      <c r="M77" s="30">
        <f t="shared" si="5"/>
        <v>289011.55632800004</v>
      </c>
    </row>
    <row r="78" spans="1:13" x14ac:dyDescent="0.25">
      <c r="A78" s="29" t="s">
        <v>15</v>
      </c>
      <c r="B78" s="22" t="s">
        <v>28</v>
      </c>
      <c r="C78" s="22"/>
      <c r="D78" s="20">
        <v>150336700.72999999</v>
      </c>
      <c r="E78" s="20"/>
      <c r="F78" s="6">
        <v>2.4199999999999999E-2</v>
      </c>
      <c r="G78" s="20"/>
      <c r="H78" s="18">
        <f t="shared" si="3"/>
        <v>3638148.1576659996</v>
      </c>
      <c r="I78" s="20"/>
      <c r="J78" s="6">
        <v>5.5399999999999998E-2</v>
      </c>
      <c r="K78" s="30">
        <f t="shared" si="4"/>
        <v>8328653.2204419989</v>
      </c>
      <c r="L78" s="20"/>
      <c r="M78" s="30">
        <f t="shared" si="5"/>
        <v>4690505.0627759993</v>
      </c>
    </row>
    <row r="79" spans="1:13" x14ac:dyDescent="0.25">
      <c r="A79" s="29" t="s">
        <v>17</v>
      </c>
      <c r="B79" s="22" t="s">
        <v>11</v>
      </c>
      <c r="C79" s="22"/>
      <c r="D79" s="20">
        <v>9792181.7799999993</v>
      </c>
      <c r="E79" s="20"/>
      <c r="F79" s="6">
        <v>0</v>
      </c>
      <c r="G79" s="20"/>
      <c r="H79" s="18">
        <f t="shared" si="3"/>
        <v>0</v>
      </c>
      <c r="I79" s="20"/>
      <c r="J79" s="6">
        <v>4.7500000000000001E-2</v>
      </c>
      <c r="K79" s="30">
        <f t="shared" si="4"/>
        <v>465128.63454999996</v>
      </c>
      <c r="L79" s="20"/>
      <c r="M79" s="30">
        <f t="shared" si="5"/>
        <v>465128.63454999996</v>
      </c>
    </row>
    <row r="80" spans="1:13" x14ac:dyDescent="0.25">
      <c r="A80" s="29" t="s">
        <v>15</v>
      </c>
      <c r="B80" s="22" t="s">
        <v>45</v>
      </c>
      <c r="C80" s="22"/>
      <c r="D80" s="20">
        <v>947826.39</v>
      </c>
      <c r="E80" s="20"/>
      <c r="F80" s="6">
        <v>0</v>
      </c>
      <c r="G80" s="20"/>
      <c r="H80" s="18">
        <f t="shared" si="3"/>
        <v>0</v>
      </c>
      <c r="I80" s="20"/>
      <c r="J80" s="6">
        <v>0.21940000000000001</v>
      </c>
      <c r="K80" s="30">
        <f t="shared" si="4"/>
        <v>207953.10996600002</v>
      </c>
      <c r="L80" s="20"/>
      <c r="M80" s="30">
        <f t="shared" si="5"/>
        <v>207953.10996600002</v>
      </c>
    </row>
    <row r="81" spans="1:13" x14ac:dyDescent="0.25">
      <c r="A81" s="29" t="s">
        <v>23</v>
      </c>
      <c r="B81" s="22" t="s">
        <v>12</v>
      </c>
      <c r="C81" s="22"/>
      <c r="D81" s="20">
        <v>72564918.299999997</v>
      </c>
      <c r="E81" s="20"/>
      <c r="F81" s="6">
        <v>1.84E-2</v>
      </c>
      <c r="G81" s="20"/>
      <c r="H81" s="18">
        <f t="shared" si="3"/>
        <v>1335194.4967199999</v>
      </c>
      <c r="I81" s="20"/>
      <c r="J81" s="6">
        <v>2.2100000000000002E-2</v>
      </c>
      <c r="K81" s="30">
        <f t="shared" si="4"/>
        <v>1603684.6944300001</v>
      </c>
      <c r="L81" s="20"/>
      <c r="M81" s="30">
        <f t="shared" si="5"/>
        <v>268490.19771000021</v>
      </c>
    </row>
    <row r="82" spans="1:13" x14ac:dyDescent="0.25">
      <c r="A82" s="29" t="s">
        <v>15</v>
      </c>
      <c r="B82" s="22" t="s">
        <v>12</v>
      </c>
      <c r="C82" s="22"/>
      <c r="D82" s="20">
        <v>468625952.98999995</v>
      </c>
      <c r="E82" s="20"/>
      <c r="F82" s="6">
        <v>2.8299999999999999E-2</v>
      </c>
      <c r="G82" s="20"/>
      <c r="H82" s="18">
        <f t="shared" si="3"/>
        <v>13262114.469616998</v>
      </c>
      <c r="I82" s="20"/>
      <c r="J82" s="6">
        <v>3.61E-2</v>
      </c>
      <c r="K82" s="30">
        <f t="shared" si="4"/>
        <v>16917396.902938999</v>
      </c>
      <c r="L82" s="20"/>
      <c r="M82" s="30">
        <f t="shared" si="5"/>
        <v>3655282.4333220012</v>
      </c>
    </row>
    <row r="83" spans="1:13" x14ac:dyDescent="0.25">
      <c r="A83" s="29" t="s">
        <v>16</v>
      </c>
      <c r="B83" s="22" t="s">
        <v>12</v>
      </c>
      <c r="C83" s="22"/>
      <c r="D83" s="20">
        <v>55061924.660000004</v>
      </c>
      <c r="E83" s="20"/>
      <c r="F83" s="6">
        <v>1.7500000000000002E-2</v>
      </c>
      <c r="G83" s="20"/>
      <c r="H83" s="18">
        <f t="shared" si="3"/>
        <v>963583.68155000021</v>
      </c>
      <c r="I83" s="20"/>
      <c r="J83" s="6">
        <v>2.8799999999999999E-2</v>
      </c>
      <c r="K83" s="30">
        <f t="shared" si="4"/>
        <v>1585783.4302080001</v>
      </c>
      <c r="L83" s="20"/>
      <c r="M83" s="30">
        <f t="shared" si="5"/>
        <v>622199.74865799991</v>
      </c>
    </row>
    <row r="84" spans="1:13" x14ac:dyDescent="0.25">
      <c r="A84" s="29" t="s">
        <v>17</v>
      </c>
      <c r="B84" s="22" t="s">
        <v>12</v>
      </c>
      <c r="C84" s="22"/>
      <c r="D84" s="20">
        <v>30411092.030000001</v>
      </c>
      <c r="E84" s="20"/>
      <c r="F84" s="6">
        <v>1.66E-2</v>
      </c>
      <c r="G84" s="20"/>
      <c r="H84" s="18">
        <f t="shared" si="3"/>
        <v>504824.127698</v>
      </c>
      <c r="I84" s="20"/>
      <c r="J84" s="6">
        <v>2.1600000000000001E-2</v>
      </c>
      <c r="K84" s="30">
        <f t="shared" si="4"/>
        <v>656879.58784800011</v>
      </c>
      <c r="L84" s="20"/>
      <c r="M84" s="30">
        <f t="shared" si="5"/>
        <v>152055.46015000012</v>
      </c>
    </row>
    <row r="85" spans="1:13" x14ac:dyDescent="0.25">
      <c r="A85" s="29" t="s">
        <v>18</v>
      </c>
      <c r="B85" s="22" t="s">
        <v>12</v>
      </c>
      <c r="C85" s="22"/>
      <c r="D85" s="20">
        <v>10910226.58</v>
      </c>
      <c r="E85" s="20"/>
      <c r="F85" s="6">
        <v>3.0200000000000001E-2</v>
      </c>
      <c r="G85" s="20"/>
      <c r="H85" s="18">
        <f t="shared" si="3"/>
        <v>329488.84271600004</v>
      </c>
      <c r="I85" s="20"/>
      <c r="J85" s="6">
        <v>3.4700000000000002E-2</v>
      </c>
      <c r="K85" s="30">
        <f t="shared" si="4"/>
        <v>378584.862326</v>
      </c>
      <c r="L85" s="20"/>
      <c r="M85" s="30">
        <f t="shared" si="5"/>
        <v>49096.019609999959</v>
      </c>
    </row>
    <row r="86" spans="1:13" x14ac:dyDescent="0.25">
      <c r="A86" s="29" t="s">
        <v>23</v>
      </c>
      <c r="B86" s="22" t="s">
        <v>34</v>
      </c>
      <c r="C86" s="22"/>
      <c r="D86" s="20">
        <v>5310284.6399999997</v>
      </c>
      <c r="E86" s="20"/>
      <c r="F86" s="6">
        <v>1.84E-2</v>
      </c>
      <c r="G86" s="20"/>
      <c r="H86" s="18">
        <f t="shared" si="3"/>
        <v>97709.23737599999</v>
      </c>
      <c r="I86" s="20"/>
      <c r="J86" s="6">
        <v>2.6599999999999999E-2</v>
      </c>
      <c r="K86" s="30">
        <f t="shared" si="4"/>
        <v>141253.57142399999</v>
      </c>
      <c r="L86" s="20"/>
      <c r="M86" s="30">
        <f t="shared" si="5"/>
        <v>43544.334048000004</v>
      </c>
    </row>
    <row r="87" spans="1:13" x14ac:dyDescent="0.25">
      <c r="A87" s="29" t="s">
        <v>18</v>
      </c>
      <c r="B87" s="22" t="s">
        <v>34</v>
      </c>
      <c r="C87" s="22"/>
      <c r="D87" s="20">
        <v>582917.96</v>
      </c>
      <c r="E87" s="20"/>
      <c r="F87" s="6">
        <v>3.0200000000000001E-2</v>
      </c>
      <c r="G87" s="20"/>
      <c r="H87" s="18">
        <f t="shared" si="3"/>
        <v>17604.122392000001</v>
      </c>
      <c r="I87" s="20"/>
      <c r="J87" s="6">
        <v>2.4199999999999999E-2</v>
      </c>
      <c r="K87" s="30">
        <f t="shared" si="4"/>
        <v>14106.614631999999</v>
      </c>
      <c r="L87" s="20"/>
      <c r="M87" s="30">
        <f t="shared" si="5"/>
        <v>-3497.5077600000022</v>
      </c>
    </row>
    <row r="88" spans="1:13" x14ac:dyDescent="0.25">
      <c r="A88" s="29" t="s">
        <v>23</v>
      </c>
      <c r="B88" s="22" t="s">
        <v>13</v>
      </c>
      <c r="C88" s="22"/>
      <c r="D88" s="20">
        <v>5792375.79</v>
      </c>
      <c r="E88" s="20"/>
      <c r="F88" s="6">
        <v>5.5999999999999999E-3</v>
      </c>
      <c r="G88" s="20"/>
      <c r="H88" s="18">
        <f t="shared" si="3"/>
        <v>32437.304423999998</v>
      </c>
      <c r="I88" s="20"/>
      <c r="J88" s="6">
        <v>2.8000000000000001E-2</v>
      </c>
      <c r="K88" s="30">
        <f t="shared" si="4"/>
        <v>162186.52212000001</v>
      </c>
      <c r="L88" s="20"/>
      <c r="M88" s="30">
        <f t="shared" si="5"/>
        <v>129749.21769600001</v>
      </c>
    </row>
    <row r="89" spans="1:13" x14ac:dyDescent="0.25">
      <c r="A89" s="29" t="s">
        <v>15</v>
      </c>
      <c r="B89" s="22" t="s">
        <v>13</v>
      </c>
      <c r="C89" s="22"/>
      <c r="D89" s="20">
        <f>203467056.2+2857025.33</f>
        <v>206324081.53</v>
      </c>
      <c r="E89" s="20"/>
      <c r="F89" s="6">
        <v>1.7399999999999999E-2</v>
      </c>
      <c r="G89" s="20"/>
      <c r="H89" s="18">
        <f t="shared" si="3"/>
        <v>3590039.0186219998</v>
      </c>
      <c r="I89" s="20"/>
      <c r="J89" s="6">
        <v>4.4699999999999997E-2</v>
      </c>
      <c r="K89" s="30">
        <f t="shared" si="4"/>
        <v>9222686.4443909992</v>
      </c>
      <c r="L89" s="20"/>
      <c r="M89" s="30">
        <f t="shared" si="5"/>
        <v>5632647.4257689994</v>
      </c>
    </row>
    <row r="90" spans="1:13" x14ac:dyDescent="0.25">
      <c r="A90" s="29" t="s">
        <v>17</v>
      </c>
      <c r="B90" s="22" t="s">
        <v>13</v>
      </c>
      <c r="C90" s="22"/>
      <c r="D90" s="20">
        <v>1663594.68</v>
      </c>
      <c r="E90" s="20"/>
      <c r="F90" s="6">
        <v>4.1999999999999997E-3</v>
      </c>
      <c r="G90" s="20"/>
      <c r="H90" s="18">
        <f t="shared" si="3"/>
        <v>6987.097655999999</v>
      </c>
      <c r="I90" s="20"/>
      <c r="J90" s="6">
        <v>3.15E-2</v>
      </c>
      <c r="K90" s="30">
        <f t="shared" si="4"/>
        <v>52403.23242</v>
      </c>
      <c r="L90" s="20"/>
      <c r="M90" s="30">
        <f t="shared" si="5"/>
        <v>45416.134764000002</v>
      </c>
    </row>
    <row r="91" spans="1:13" x14ac:dyDescent="0.25">
      <c r="A91" s="29" t="s">
        <v>18</v>
      </c>
      <c r="B91" s="22" t="s">
        <v>13</v>
      </c>
      <c r="C91" s="22"/>
      <c r="D91" s="20">
        <v>43211.57</v>
      </c>
      <c r="E91" s="20"/>
      <c r="F91" s="6">
        <v>2.2800000000000001E-2</v>
      </c>
      <c r="G91" s="20"/>
      <c r="H91" s="18">
        <f t="shared" si="3"/>
        <v>985.22379599999999</v>
      </c>
      <c r="I91" s="20"/>
      <c r="J91" s="6">
        <v>4.0000000000000002E-4</v>
      </c>
      <c r="K91" s="30">
        <f t="shared" si="4"/>
        <v>17.284628000000001</v>
      </c>
      <c r="L91" s="20"/>
      <c r="M91" s="30">
        <f t="shared" si="5"/>
        <v>-967.939168</v>
      </c>
    </row>
    <row r="92" spans="1:13" x14ac:dyDescent="0.25">
      <c r="A92" s="29"/>
      <c r="B92" s="22"/>
      <c r="C92" s="22"/>
      <c r="D92" s="20"/>
      <c r="E92" s="20"/>
      <c r="F92" s="6"/>
      <c r="G92" s="20"/>
      <c r="H92" s="60">
        <f>SUM(H56:H91)</f>
        <v>48812262.136943989</v>
      </c>
      <c r="I92" s="20"/>
      <c r="J92" s="6"/>
      <c r="K92" s="30">
        <f>SUM(K56:K91)</f>
        <v>91460914.565317973</v>
      </c>
      <c r="L92" s="20"/>
      <c r="M92" s="30">
        <f>SUM(M56:M91)</f>
        <v>42648652.428374015</v>
      </c>
    </row>
    <row r="93" spans="1:13" x14ac:dyDescent="0.25">
      <c r="A93" s="29"/>
      <c r="B93" s="22"/>
      <c r="C93" s="22"/>
      <c r="D93" s="20"/>
      <c r="E93" s="20"/>
      <c r="F93" s="6"/>
      <c r="G93" s="20"/>
      <c r="H93" s="18"/>
      <c r="I93" s="20"/>
      <c r="J93" s="6"/>
      <c r="K93" s="30"/>
      <c r="L93" s="20"/>
      <c r="M93" s="30"/>
    </row>
    <row r="94" spans="1:13" x14ac:dyDescent="0.25">
      <c r="A94" s="29" t="s">
        <v>23</v>
      </c>
      <c r="B94" s="22" t="s">
        <v>14</v>
      </c>
      <c r="C94" s="22"/>
      <c r="D94" s="20">
        <v>107482423.28999999</v>
      </c>
      <c r="E94" s="20"/>
      <c r="F94" s="6">
        <v>1.77E-2</v>
      </c>
      <c r="G94" s="20"/>
      <c r="H94" s="18">
        <f t="shared" ref="H94:H110" si="6">D94*F94</f>
        <v>1902438.8922329999</v>
      </c>
      <c r="I94" s="20"/>
      <c r="J94" s="6">
        <v>1.6799999999999999E-2</v>
      </c>
      <c r="K94" s="30">
        <f t="shared" ref="K94:K110" si="7">D94*J94</f>
        <v>1805704.7112719996</v>
      </c>
      <c r="L94" s="20"/>
      <c r="M94" s="30">
        <f t="shared" ref="M94:M111" si="8">K94-H94</f>
        <v>-96734.180961000267</v>
      </c>
    </row>
    <row r="95" spans="1:13" x14ac:dyDescent="0.25">
      <c r="A95" s="29" t="s">
        <v>15</v>
      </c>
      <c r="B95" s="22" t="s">
        <v>14</v>
      </c>
      <c r="C95" s="22"/>
      <c r="D95" s="20">
        <v>320234332.39999998</v>
      </c>
      <c r="E95" s="20"/>
      <c r="F95" s="6">
        <v>2.8299999999999999E-2</v>
      </c>
      <c r="G95" s="20"/>
      <c r="H95" s="18">
        <f t="shared" si="6"/>
        <v>9062631.6069199983</v>
      </c>
      <c r="I95" s="20"/>
      <c r="J95" s="6">
        <v>3.0200000000000001E-2</v>
      </c>
      <c r="K95" s="30">
        <f t="shared" si="7"/>
        <v>9671076.8384799995</v>
      </c>
      <c r="L95" s="20"/>
      <c r="M95" s="30">
        <f t="shared" si="8"/>
        <v>608445.23156000115</v>
      </c>
    </row>
    <row r="96" spans="1:13" x14ac:dyDescent="0.25">
      <c r="A96" s="29" t="s">
        <v>16</v>
      </c>
      <c r="B96" s="22" t="s">
        <v>14</v>
      </c>
      <c r="C96" s="22"/>
      <c r="D96" s="20">
        <v>59609572.739999995</v>
      </c>
      <c r="E96" s="20"/>
      <c r="F96" s="6">
        <v>2.4299999999999999E-2</v>
      </c>
      <c r="G96" s="20"/>
      <c r="H96" s="18">
        <f t="shared" si="6"/>
        <v>1448512.6175819999</v>
      </c>
      <c r="I96" s="20"/>
      <c r="J96" s="6">
        <v>2.1700000000000001E-2</v>
      </c>
      <c r="K96" s="30">
        <f t="shared" si="7"/>
        <v>1293527.7284579999</v>
      </c>
      <c r="L96" s="20"/>
      <c r="M96" s="30">
        <f t="shared" si="8"/>
        <v>-154984.88912399998</v>
      </c>
    </row>
    <row r="97" spans="1:13" x14ac:dyDescent="0.25">
      <c r="A97" s="29" t="s">
        <v>17</v>
      </c>
      <c r="B97" s="22" t="s">
        <v>14</v>
      </c>
      <c r="C97" s="22"/>
      <c r="D97" s="20">
        <v>65222704.029999994</v>
      </c>
      <c r="E97" s="20"/>
      <c r="F97" s="6">
        <v>2.23E-2</v>
      </c>
      <c r="G97" s="20"/>
      <c r="H97" s="18">
        <f t="shared" si="6"/>
        <v>1454466.299869</v>
      </c>
      <c r="I97" s="20"/>
      <c r="J97" s="6">
        <v>2.2599999999999999E-2</v>
      </c>
      <c r="K97" s="30">
        <f t="shared" si="7"/>
        <v>1474033.1110779997</v>
      </c>
      <c r="L97" s="20"/>
      <c r="M97" s="30">
        <f t="shared" si="8"/>
        <v>19566.811208999716</v>
      </c>
    </row>
    <row r="98" spans="1:13" x14ac:dyDescent="0.25">
      <c r="A98" s="29" t="s">
        <v>18</v>
      </c>
      <c r="B98" s="22" t="s">
        <v>14</v>
      </c>
      <c r="C98" s="22"/>
      <c r="D98" s="20">
        <v>3093853.1999999997</v>
      </c>
      <c r="E98" s="20"/>
      <c r="F98" s="6">
        <v>2.75E-2</v>
      </c>
      <c r="G98" s="20"/>
      <c r="H98" s="18">
        <f t="shared" si="6"/>
        <v>85080.962999999989</v>
      </c>
      <c r="I98" s="20"/>
      <c r="J98" s="6">
        <v>2.5899999999999999E-2</v>
      </c>
      <c r="K98" s="30">
        <f t="shared" si="7"/>
        <v>80130.797879999984</v>
      </c>
      <c r="L98" s="20"/>
      <c r="M98" s="30">
        <f t="shared" si="8"/>
        <v>-4950.1651200000051</v>
      </c>
    </row>
    <row r="99" spans="1:13" x14ac:dyDescent="0.25">
      <c r="A99" s="29" t="s">
        <v>23</v>
      </c>
      <c r="B99" s="22" t="s">
        <v>26</v>
      </c>
      <c r="C99" s="22"/>
      <c r="D99" s="20">
        <v>889015.22</v>
      </c>
      <c r="E99" s="20"/>
      <c r="F99" s="6">
        <v>1.1299999999999999E-2</v>
      </c>
      <c r="G99" s="20"/>
      <c r="H99" s="18">
        <f t="shared" si="6"/>
        <v>10045.871985999998</v>
      </c>
      <c r="I99" s="20"/>
      <c r="J99" s="6">
        <v>3.5700000000000003E-2</v>
      </c>
      <c r="K99" s="30">
        <f t="shared" si="7"/>
        <v>31737.843354000001</v>
      </c>
      <c r="L99" s="20"/>
      <c r="M99" s="30">
        <f t="shared" si="8"/>
        <v>21691.971368000002</v>
      </c>
    </row>
    <row r="100" spans="1:13" x14ac:dyDescent="0.25">
      <c r="A100" s="29" t="s">
        <v>15</v>
      </c>
      <c r="B100" s="22" t="s">
        <v>26</v>
      </c>
      <c r="C100" s="22"/>
      <c r="D100" s="20">
        <v>66855728.339999996</v>
      </c>
      <c r="E100" s="20"/>
      <c r="F100" s="6">
        <v>1.3899999999999999E-2</v>
      </c>
      <c r="G100" s="20"/>
      <c r="H100" s="18">
        <f t="shared" si="6"/>
        <v>929294.62392599985</v>
      </c>
      <c r="I100" s="20"/>
      <c r="J100" s="6">
        <v>2.3099999999999999E-2</v>
      </c>
      <c r="K100" s="30">
        <f t="shared" si="7"/>
        <v>1544367.3246539999</v>
      </c>
      <c r="L100" s="20"/>
      <c r="M100" s="30">
        <f t="shared" si="8"/>
        <v>615072.70072800003</v>
      </c>
    </row>
    <row r="101" spans="1:13" x14ac:dyDescent="0.25">
      <c r="A101" s="29" t="s">
        <v>17</v>
      </c>
      <c r="B101" s="22" t="s">
        <v>26</v>
      </c>
      <c r="C101" s="22"/>
      <c r="D101" s="20">
        <v>2736920.21</v>
      </c>
      <c r="E101" s="20"/>
      <c r="F101" s="6">
        <v>9.7999999999999997E-3</v>
      </c>
      <c r="G101" s="20"/>
      <c r="H101" s="18">
        <f t="shared" si="6"/>
        <v>26821.818057999997</v>
      </c>
      <c r="I101" s="20"/>
      <c r="J101" s="6">
        <v>9.1999999999999998E-3</v>
      </c>
      <c r="K101" s="30">
        <f t="shared" si="7"/>
        <v>25179.665932</v>
      </c>
      <c r="L101" s="20"/>
      <c r="M101" s="30">
        <f t="shared" si="8"/>
        <v>-1642.1521259999972</v>
      </c>
    </row>
    <row r="102" spans="1:13" x14ac:dyDescent="0.25">
      <c r="A102" s="29" t="s">
        <v>15</v>
      </c>
      <c r="B102" s="22" t="s">
        <v>46</v>
      </c>
      <c r="C102" s="22"/>
      <c r="D102" s="20">
        <v>4867827.96</v>
      </c>
      <c r="E102" s="20"/>
      <c r="F102" s="6">
        <v>0</v>
      </c>
      <c r="G102" s="20"/>
      <c r="H102" s="18">
        <f t="shared" si="6"/>
        <v>0</v>
      </c>
      <c r="I102" s="20"/>
      <c r="J102" s="6">
        <v>0.10299999999999999</v>
      </c>
      <c r="K102" s="30">
        <f t="shared" si="7"/>
        <v>501386.27987999999</v>
      </c>
      <c r="L102" s="20"/>
      <c r="M102" s="30">
        <f t="shared" si="8"/>
        <v>501386.27987999999</v>
      </c>
    </row>
    <row r="103" spans="1:13" x14ac:dyDescent="0.25">
      <c r="A103" s="29" t="s">
        <v>23</v>
      </c>
      <c r="B103" s="22" t="s">
        <v>27</v>
      </c>
      <c r="C103" s="22"/>
      <c r="D103" s="20">
        <v>17407873.25</v>
      </c>
      <c r="E103" s="20"/>
      <c r="F103" s="6">
        <v>2.3400000000000001E-2</v>
      </c>
      <c r="G103" s="20"/>
      <c r="H103" s="18">
        <f t="shared" si="6"/>
        <v>407344.23405000003</v>
      </c>
      <c r="I103" s="20"/>
      <c r="J103" s="6">
        <v>2.1600000000000001E-2</v>
      </c>
      <c r="K103" s="30">
        <f t="shared" si="7"/>
        <v>376010.06220000004</v>
      </c>
      <c r="L103" s="20"/>
      <c r="M103" s="30">
        <f t="shared" si="8"/>
        <v>-31334.171849999984</v>
      </c>
    </row>
    <row r="104" spans="1:13" x14ac:dyDescent="0.25">
      <c r="A104" s="29" t="s">
        <v>15</v>
      </c>
      <c r="B104" s="22" t="s">
        <v>27</v>
      </c>
      <c r="C104" s="22"/>
      <c r="D104" s="20">
        <v>146765918.91</v>
      </c>
      <c r="E104" s="20"/>
      <c r="F104" s="6">
        <v>2.7400000000000001E-2</v>
      </c>
      <c r="G104" s="20"/>
      <c r="H104" s="18">
        <f t="shared" si="6"/>
        <v>4021386.1781339999</v>
      </c>
      <c r="I104" s="20"/>
      <c r="J104" s="6">
        <v>2.3900000000000001E-2</v>
      </c>
      <c r="K104" s="30">
        <f t="shared" si="7"/>
        <v>3507705.4619490001</v>
      </c>
      <c r="L104" s="20"/>
      <c r="M104" s="30">
        <f t="shared" si="8"/>
        <v>-513680.71618499979</v>
      </c>
    </row>
    <row r="105" spans="1:13" x14ac:dyDescent="0.25">
      <c r="A105" s="29" t="s">
        <v>16</v>
      </c>
      <c r="B105" s="22" t="s">
        <v>27</v>
      </c>
      <c r="C105" s="22"/>
      <c r="D105" s="20">
        <v>22031205.73</v>
      </c>
      <c r="E105" s="20"/>
      <c r="F105" s="6">
        <v>2.35E-2</v>
      </c>
      <c r="G105" s="20"/>
      <c r="H105" s="18">
        <f t="shared" si="6"/>
        <v>517733.33465500001</v>
      </c>
      <c r="I105" s="20"/>
      <c r="J105" s="6">
        <v>2.2100000000000002E-2</v>
      </c>
      <c r="K105" s="30">
        <f t="shared" si="7"/>
        <v>486889.64663300005</v>
      </c>
      <c r="L105" s="20"/>
      <c r="M105" s="30">
        <f t="shared" si="8"/>
        <v>-30843.688021999958</v>
      </c>
    </row>
    <row r="106" spans="1:13" x14ac:dyDescent="0.25">
      <c r="A106" s="29" t="s">
        <v>17</v>
      </c>
      <c r="B106" s="22" t="s">
        <v>27</v>
      </c>
      <c r="C106" s="22"/>
      <c r="D106" s="20">
        <v>10681448.16</v>
      </c>
      <c r="E106" s="20"/>
      <c r="F106" s="6">
        <v>2.5499999999999998E-2</v>
      </c>
      <c r="G106" s="20"/>
      <c r="H106" s="18">
        <f t="shared" si="6"/>
        <v>272376.92807999998</v>
      </c>
      <c r="I106" s="20"/>
      <c r="J106" s="6">
        <v>2.2100000000000002E-2</v>
      </c>
      <c r="K106" s="30">
        <f t="shared" si="7"/>
        <v>236060.00433600001</v>
      </c>
      <c r="L106" s="20"/>
      <c r="M106" s="30">
        <f t="shared" si="8"/>
        <v>-36316.923743999971</v>
      </c>
    </row>
    <row r="107" spans="1:13" x14ac:dyDescent="0.25">
      <c r="A107" s="29" t="s">
        <v>18</v>
      </c>
      <c r="B107" s="22" t="s">
        <v>27</v>
      </c>
      <c r="C107" s="22"/>
      <c r="D107" s="20">
        <v>3519101.35</v>
      </c>
      <c r="E107" s="20"/>
      <c r="F107" s="6">
        <v>2.8299999999999999E-2</v>
      </c>
      <c r="G107" s="20"/>
      <c r="H107" s="18">
        <f t="shared" si="6"/>
        <v>99590.568205000003</v>
      </c>
      <c r="I107" s="20"/>
      <c r="J107" s="6">
        <v>2.69E-2</v>
      </c>
      <c r="K107" s="30">
        <f t="shared" si="7"/>
        <v>94663.826314999998</v>
      </c>
      <c r="L107" s="20"/>
      <c r="M107" s="30">
        <f t="shared" si="8"/>
        <v>-4926.7418900000048</v>
      </c>
    </row>
    <row r="108" spans="1:13" x14ac:dyDescent="0.25">
      <c r="A108" s="29" t="s">
        <v>15</v>
      </c>
      <c r="B108" s="17" t="s">
        <v>40</v>
      </c>
      <c r="C108" s="22"/>
      <c r="D108" s="20">
        <v>5057242.5</v>
      </c>
      <c r="E108" s="20"/>
      <c r="F108" s="6">
        <v>0</v>
      </c>
      <c r="G108" s="20"/>
      <c r="H108" s="18">
        <f t="shared" si="6"/>
        <v>0</v>
      </c>
      <c r="I108" s="20"/>
      <c r="J108" s="6">
        <v>0.21959999999999999</v>
      </c>
      <c r="K108" s="30">
        <f t="shared" si="7"/>
        <v>1110570.453</v>
      </c>
      <c r="L108" s="20"/>
      <c r="M108" s="30">
        <f t="shared" si="8"/>
        <v>1110570.453</v>
      </c>
    </row>
    <row r="109" spans="1:13" x14ac:dyDescent="0.25">
      <c r="A109" s="29" t="s">
        <v>23</v>
      </c>
      <c r="B109" s="13" t="s">
        <v>29</v>
      </c>
      <c r="C109" s="22"/>
      <c r="D109" s="20">
        <v>86933.569999999992</v>
      </c>
      <c r="E109" s="20"/>
      <c r="F109" s="6">
        <v>2.3400000000000001E-2</v>
      </c>
      <c r="G109" s="20"/>
      <c r="H109" s="18">
        <f t="shared" si="6"/>
        <v>2034.2455379999999</v>
      </c>
      <c r="I109" s="20"/>
      <c r="J109" s="6">
        <v>2.2499999999999999E-2</v>
      </c>
      <c r="K109" s="30">
        <f t="shared" si="7"/>
        <v>1956.0053249999999</v>
      </c>
      <c r="L109" s="20"/>
      <c r="M109" s="30">
        <f t="shared" si="8"/>
        <v>-78.24021300000004</v>
      </c>
    </row>
    <row r="110" spans="1:13" x14ac:dyDescent="0.25">
      <c r="A110" s="29" t="s">
        <v>15</v>
      </c>
      <c r="B110" s="22" t="s">
        <v>29</v>
      </c>
      <c r="C110" s="22"/>
      <c r="D110" s="20">
        <v>15152263.48</v>
      </c>
      <c r="E110" s="20"/>
      <c r="F110" s="6">
        <v>2.75E-2</v>
      </c>
      <c r="G110" s="20"/>
      <c r="H110" s="18">
        <f t="shared" si="6"/>
        <v>416687.24570000003</v>
      </c>
      <c r="I110" s="20"/>
      <c r="J110" s="6">
        <v>2.3300000000000001E-2</v>
      </c>
      <c r="K110" s="30">
        <f t="shared" si="7"/>
        <v>353047.739084</v>
      </c>
      <c r="L110" s="20"/>
      <c r="M110" s="30">
        <f t="shared" si="8"/>
        <v>-63639.506616000028</v>
      </c>
    </row>
    <row r="111" spans="1:13" x14ac:dyDescent="0.25">
      <c r="H111" s="60">
        <f>SUM(H94:H110)</f>
        <v>20656445.427935999</v>
      </c>
      <c r="K111" s="60">
        <f>SUM(K94:K110)</f>
        <v>22594047.49983</v>
      </c>
      <c r="M111" s="60">
        <f t="shared" si="8"/>
        <v>1937602.0718940012</v>
      </c>
    </row>
    <row r="113" spans="1:13" x14ac:dyDescent="0.25">
      <c r="B113" s="22"/>
      <c r="C113" s="22"/>
      <c r="D113" s="43"/>
      <c r="F113" s="6"/>
    </row>
    <row r="114" spans="1:13" ht="18.75" x14ac:dyDescent="0.3">
      <c r="A114" s="29" t="s">
        <v>19</v>
      </c>
      <c r="B114" s="28" t="s">
        <v>25</v>
      </c>
      <c r="C114" s="28"/>
      <c r="D114" s="43">
        <v>89372624.079999998</v>
      </c>
      <c r="F114" s="6"/>
    </row>
    <row r="115" spans="1:13" x14ac:dyDescent="0.25">
      <c r="B115" s="22"/>
      <c r="C115" s="22"/>
      <c r="F115" s="6"/>
    </row>
    <row r="116" spans="1:13" x14ac:dyDescent="0.25">
      <c r="B116" s="14" t="s">
        <v>20</v>
      </c>
      <c r="C116" s="28"/>
      <c r="D116" s="55">
        <f>SUM(D11:D114)</f>
        <v>3010149597.1199999</v>
      </c>
      <c r="E116" s="31"/>
      <c r="F116" s="6"/>
      <c r="H116" s="51">
        <f>H111+H92</f>
        <v>69468707.564879984</v>
      </c>
      <c r="K116" s="51">
        <f>K111+K92</f>
        <v>114054962.06514797</v>
      </c>
      <c r="M116" s="51">
        <f>M111+M92</f>
        <v>44586254.500268012</v>
      </c>
    </row>
    <row r="117" spans="1:13" s="19" customFormat="1" x14ac:dyDescent="0.25">
      <c r="B117" s="17"/>
      <c r="C117" s="17"/>
      <c r="D117" s="42"/>
      <c r="E117" s="27"/>
      <c r="F117" s="7"/>
      <c r="H117" s="11"/>
    </row>
    <row r="118" spans="1:13" s="21" customFormat="1" x14ac:dyDescent="0.25">
      <c r="B118" s="12"/>
      <c r="D118" s="30"/>
      <c r="E118" s="30"/>
      <c r="H118" s="33"/>
    </row>
    <row r="119" spans="1:13" s="20" customFormat="1" x14ac:dyDescent="0.25">
      <c r="A119" s="36"/>
      <c r="D119" s="18"/>
      <c r="E119" s="18"/>
      <c r="F119" s="6"/>
      <c r="H119" s="56"/>
      <c r="K119" s="56"/>
      <c r="M119" s="56"/>
    </row>
    <row r="120" spans="1:13" s="20" customFormat="1" x14ac:dyDescent="0.25">
      <c r="A120" s="36"/>
      <c r="D120" s="18"/>
      <c r="E120" s="18"/>
      <c r="F120" s="6"/>
      <c r="H120" s="18"/>
    </row>
    <row r="121" spans="1:13" s="20" customFormat="1" x14ac:dyDescent="0.25">
      <c r="D121" s="18"/>
      <c r="E121" s="18"/>
      <c r="F121" s="6"/>
      <c r="H121" s="18"/>
    </row>
    <row r="122" spans="1:13" s="20" customFormat="1" x14ac:dyDescent="0.25">
      <c r="A122" s="36"/>
      <c r="D122" s="18"/>
      <c r="E122" s="18"/>
      <c r="F122" s="6"/>
      <c r="H122" s="61"/>
      <c r="K122" s="62"/>
      <c r="M122" s="61"/>
    </row>
    <row r="123" spans="1:13" s="52" customFormat="1" x14ac:dyDescent="0.25">
      <c r="B123" s="53"/>
      <c r="C123" s="10"/>
      <c r="D123" s="18"/>
      <c r="E123" s="18"/>
      <c r="F123" s="7"/>
      <c r="H123" s="54"/>
      <c r="I123" s="20"/>
    </row>
    <row r="124" spans="1:13" s="20" customFormat="1" x14ac:dyDescent="0.25">
      <c r="B124" s="53"/>
      <c r="C124" s="53"/>
      <c r="D124" s="18"/>
      <c r="E124" s="18"/>
      <c r="F124" s="6"/>
      <c r="H124" s="18"/>
    </row>
    <row r="125" spans="1:13" s="20" customFormat="1" x14ac:dyDescent="0.25">
      <c r="D125" s="18"/>
      <c r="E125" s="18"/>
      <c r="F125" s="6"/>
      <c r="H125" s="18"/>
      <c r="M125" s="18"/>
    </row>
    <row r="126" spans="1:13" s="20" customFormat="1" x14ac:dyDescent="0.25">
      <c r="D126" s="18"/>
      <c r="E126" s="18"/>
      <c r="H126" s="18"/>
    </row>
    <row r="127" spans="1:13" s="20" customFormat="1" x14ac:dyDescent="0.25">
      <c r="D127" s="18"/>
      <c r="E127" s="18"/>
      <c r="H127" s="18"/>
      <c r="K127" s="18"/>
      <c r="L127" s="18"/>
      <c r="M127" s="18"/>
    </row>
    <row r="128" spans="1:13" s="20" customFormat="1" x14ac:dyDescent="0.25">
      <c r="D128" s="18"/>
      <c r="E128" s="18"/>
      <c r="H128" s="18"/>
      <c r="K128" s="18"/>
      <c r="L128" s="18"/>
      <c r="M128" s="18"/>
    </row>
    <row r="129" spans="4:13" s="20" customFormat="1" x14ac:dyDescent="0.25">
      <c r="D129" s="18"/>
      <c r="E129" s="18"/>
      <c r="H129" s="18"/>
      <c r="K129" s="18"/>
      <c r="L129" s="18"/>
      <c r="M129" s="18"/>
    </row>
    <row r="130" spans="4:13" s="20" customFormat="1" x14ac:dyDescent="0.25">
      <c r="D130" s="18"/>
      <c r="E130" s="18"/>
      <c r="H130" s="18"/>
    </row>
    <row r="131" spans="4:13" s="20" customFormat="1" x14ac:dyDescent="0.25">
      <c r="D131" s="18"/>
      <c r="E131" s="18"/>
      <c r="H131" s="18"/>
    </row>
    <row r="132" spans="4:13" s="20" customFormat="1" x14ac:dyDescent="0.25">
      <c r="D132" s="18"/>
      <c r="E132" s="18"/>
      <c r="H132" s="18"/>
    </row>
    <row r="133" spans="4:13" s="20" customFormat="1" x14ac:dyDescent="0.25">
      <c r="D133" s="18"/>
      <c r="E133" s="18"/>
      <c r="H133" s="18"/>
    </row>
    <row r="134" spans="4:13" s="20" customFormat="1" x14ac:dyDescent="0.25">
      <c r="D134" s="18"/>
      <c r="E134" s="18"/>
      <c r="H134" s="18"/>
    </row>
    <row r="135" spans="4:13" s="20" customFormat="1" x14ac:dyDescent="0.25">
      <c r="D135" s="18"/>
      <c r="E135" s="18"/>
      <c r="H135" s="18"/>
    </row>
    <row r="136" spans="4:13" s="20" customFormat="1" x14ac:dyDescent="0.25">
      <c r="D136" s="18"/>
      <c r="E136" s="18"/>
      <c r="H136" s="18"/>
    </row>
    <row r="137" spans="4:13" s="20" customFormat="1" x14ac:dyDescent="0.25">
      <c r="D137" s="18"/>
      <c r="E137" s="18"/>
      <c r="H137" s="18"/>
    </row>
    <row r="138" spans="4:13" s="20" customFormat="1" x14ac:dyDescent="0.25">
      <c r="D138" s="18"/>
      <c r="E138" s="18"/>
      <c r="H138" s="18"/>
    </row>
    <row r="139" spans="4:13" s="20" customFormat="1" x14ac:dyDescent="0.25">
      <c r="D139" s="18"/>
      <c r="E139" s="18"/>
      <c r="H139" s="18"/>
    </row>
    <row r="140" spans="4:13" s="20" customFormat="1" x14ac:dyDescent="0.25">
      <c r="D140" s="18"/>
      <c r="E140" s="18"/>
      <c r="H140" s="18"/>
    </row>
    <row r="141" spans="4:13" s="20" customFormat="1" x14ac:dyDescent="0.25">
      <c r="D141" s="18"/>
      <c r="E141" s="18"/>
      <c r="H141" s="18"/>
    </row>
    <row r="142" spans="4:13" s="20" customFormat="1" x14ac:dyDescent="0.25">
      <c r="D142" s="18"/>
      <c r="E142" s="18"/>
      <c r="H142" s="18"/>
    </row>
    <row r="143" spans="4:13" s="20" customFormat="1" x14ac:dyDescent="0.25">
      <c r="D143" s="18"/>
      <c r="E143" s="18"/>
      <c r="H143" s="18"/>
    </row>
    <row r="144" spans="4:13" s="20" customFormat="1" x14ac:dyDescent="0.25">
      <c r="D144" s="18"/>
      <c r="E144" s="18"/>
      <c r="H144" s="18"/>
    </row>
    <row r="145" spans="4:8" s="20" customFormat="1" x14ac:dyDescent="0.25">
      <c r="D145" s="18"/>
      <c r="E145" s="18"/>
      <c r="H145" s="18"/>
    </row>
    <row r="146" spans="4:8" s="20" customFormat="1" x14ac:dyDescent="0.25">
      <c r="D146" s="18"/>
      <c r="E146" s="18"/>
      <c r="H146" s="18"/>
    </row>
    <row r="147" spans="4:8" s="20" customFormat="1" x14ac:dyDescent="0.25">
      <c r="D147" s="18"/>
      <c r="E147" s="18"/>
      <c r="H147" s="18"/>
    </row>
    <row r="148" spans="4:8" s="20" customFormat="1" x14ac:dyDescent="0.25">
      <c r="D148" s="18"/>
      <c r="E148" s="18"/>
      <c r="H148" s="18"/>
    </row>
    <row r="149" spans="4:8" s="20" customFormat="1" x14ac:dyDescent="0.25">
      <c r="D149" s="18"/>
      <c r="E149" s="18"/>
      <c r="H149" s="18"/>
    </row>
    <row r="150" spans="4:8" s="20" customFormat="1" x14ac:dyDescent="0.25">
      <c r="D150" s="18"/>
      <c r="E150" s="18"/>
      <c r="H150" s="18"/>
    </row>
    <row r="151" spans="4:8" s="20" customFormat="1" x14ac:dyDescent="0.25">
      <c r="D151" s="18"/>
      <c r="E151" s="18"/>
      <c r="H151" s="18"/>
    </row>
    <row r="152" spans="4:8" s="20" customFormat="1" x14ac:dyDescent="0.25">
      <c r="D152" s="18"/>
      <c r="E152" s="18"/>
      <c r="H152" s="18"/>
    </row>
    <row r="153" spans="4:8" s="20" customFormat="1" x14ac:dyDescent="0.25">
      <c r="D153" s="18"/>
      <c r="E153" s="18"/>
      <c r="H153" s="18"/>
    </row>
    <row r="154" spans="4:8" s="20" customFormat="1" x14ac:dyDescent="0.25">
      <c r="D154" s="18"/>
      <c r="E154" s="18"/>
      <c r="H154" s="18"/>
    </row>
    <row r="155" spans="4:8" s="20" customFormat="1" x14ac:dyDescent="0.25">
      <c r="D155" s="18"/>
      <c r="E155" s="18"/>
      <c r="H155" s="18"/>
    </row>
    <row r="156" spans="4:8" s="20" customFormat="1" x14ac:dyDescent="0.25">
      <c r="D156" s="18"/>
      <c r="E156" s="18"/>
      <c r="H156" s="18"/>
    </row>
    <row r="157" spans="4:8" s="20" customFormat="1" x14ac:dyDescent="0.25">
      <c r="D157" s="18"/>
      <c r="E157" s="18"/>
      <c r="H157" s="18"/>
    </row>
    <row r="158" spans="4:8" s="20" customFormat="1" x14ac:dyDescent="0.25">
      <c r="D158" s="18"/>
      <c r="E158" s="18"/>
      <c r="H158" s="18"/>
    </row>
    <row r="159" spans="4:8" s="20" customFormat="1" x14ac:dyDescent="0.25">
      <c r="D159" s="18"/>
      <c r="E159" s="18"/>
      <c r="H159" s="18"/>
    </row>
    <row r="160" spans="4:8" s="20" customFormat="1" x14ac:dyDescent="0.25">
      <c r="D160" s="18"/>
      <c r="E160" s="18"/>
      <c r="H160" s="18"/>
    </row>
    <row r="161" spans="4:8" s="20" customFormat="1" x14ac:dyDescent="0.25">
      <c r="D161" s="18"/>
      <c r="E161" s="18"/>
      <c r="H161" s="18"/>
    </row>
    <row r="162" spans="4:8" s="20" customFormat="1" x14ac:dyDescent="0.25">
      <c r="D162" s="18"/>
      <c r="E162" s="18"/>
      <c r="H162" s="18"/>
    </row>
    <row r="163" spans="4:8" s="20" customFormat="1" x14ac:dyDescent="0.25">
      <c r="D163" s="18"/>
      <c r="E163" s="18"/>
      <c r="H163" s="18"/>
    </row>
    <row r="164" spans="4:8" s="20" customFormat="1" x14ac:dyDescent="0.25">
      <c r="D164" s="18"/>
      <c r="E164" s="18"/>
      <c r="H164" s="18"/>
    </row>
    <row r="165" spans="4:8" s="20" customFormat="1" x14ac:dyDescent="0.25">
      <c r="D165" s="18"/>
      <c r="E165" s="18"/>
      <c r="H165" s="18"/>
    </row>
    <row r="166" spans="4:8" s="20" customFormat="1" x14ac:dyDescent="0.25">
      <c r="D166" s="18"/>
      <c r="E166" s="18"/>
      <c r="H166" s="18"/>
    </row>
    <row r="167" spans="4:8" s="20" customFormat="1" x14ac:dyDescent="0.25">
      <c r="D167" s="18"/>
      <c r="E167" s="18"/>
      <c r="H167" s="18"/>
    </row>
    <row r="168" spans="4:8" s="20" customFormat="1" x14ac:dyDescent="0.25">
      <c r="D168" s="18"/>
      <c r="E168" s="18"/>
      <c r="H168" s="18"/>
    </row>
    <row r="169" spans="4:8" s="20" customFormat="1" x14ac:dyDescent="0.25">
      <c r="D169" s="18"/>
      <c r="E169" s="18"/>
      <c r="H169" s="18"/>
    </row>
    <row r="170" spans="4:8" s="20" customFormat="1" x14ac:dyDescent="0.25">
      <c r="D170" s="18"/>
      <c r="E170" s="18"/>
      <c r="H170" s="18"/>
    </row>
    <row r="171" spans="4:8" s="20" customFormat="1" x14ac:dyDescent="0.25">
      <c r="D171" s="18"/>
      <c r="E171" s="18"/>
      <c r="H171" s="18"/>
    </row>
    <row r="172" spans="4:8" s="20" customFormat="1" x14ac:dyDescent="0.25">
      <c r="D172" s="18"/>
      <c r="E172" s="18"/>
      <c r="H172" s="18"/>
    </row>
    <row r="173" spans="4:8" s="20" customFormat="1" x14ac:dyDescent="0.25">
      <c r="D173" s="18"/>
      <c r="E173" s="18"/>
      <c r="H173" s="18"/>
    </row>
    <row r="174" spans="4:8" s="20" customFormat="1" x14ac:dyDescent="0.25">
      <c r="D174" s="18"/>
      <c r="E174" s="18"/>
      <c r="H174" s="18"/>
    </row>
    <row r="175" spans="4:8" s="20" customFormat="1" x14ac:dyDescent="0.25">
      <c r="D175" s="18"/>
      <c r="E175" s="18"/>
      <c r="H175" s="18"/>
    </row>
    <row r="176" spans="4:8" s="20" customFormat="1" x14ac:dyDescent="0.25">
      <c r="D176" s="18"/>
      <c r="E176" s="18"/>
      <c r="H176" s="18"/>
    </row>
    <row r="177" spans="4:8" s="20" customFormat="1" x14ac:dyDescent="0.25">
      <c r="D177" s="18"/>
      <c r="E177" s="18"/>
      <c r="H177" s="18"/>
    </row>
    <row r="178" spans="4:8" s="20" customFormat="1" x14ac:dyDescent="0.25">
      <c r="D178" s="18"/>
      <c r="E178" s="18"/>
      <c r="H178" s="18"/>
    </row>
    <row r="179" spans="4:8" s="20" customFormat="1" x14ac:dyDescent="0.25">
      <c r="D179" s="18"/>
      <c r="E179" s="18"/>
      <c r="H179" s="18"/>
    </row>
    <row r="180" spans="4:8" s="20" customFormat="1" x14ac:dyDescent="0.25">
      <c r="D180" s="18"/>
      <c r="E180" s="18"/>
      <c r="H180" s="18"/>
    </row>
  </sheetData>
  <sortState ref="A15:S110">
    <sortCondition ref="B15:B110"/>
    <sortCondition ref="A15:A110"/>
  </sortState>
  <mergeCells count="6">
    <mergeCell ref="B1:M1"/>
    <mergeCell ref="B2:M2"/>
    <mergeCell ref="B3:M3"/>
    <mergeCell ref="A8:B8"/>
    <mergeCell ref="D4:H4"/>
    <mergeCell ref="J4:M4"/>
  </mergeCells>
  <printOptions horizontalCentered="1"/>
  <pageMargins left="0.5" right="0.5" top="1.5" bottom="0.75" header="0.5" footer="0.5"/>
  <pageSetup scale="56" fitToHeight="0" orientation="portrait" r:id="rId1"/>
  <headerFooter alignWithMargins="0">
    <oddHeader xml:space="preserve">&amp;R&amp;"Times New Roman,Bold"&amp;12Case No. 2018-00294
Attachment 23 to Response to US DOD-2 Question No. 7
Page &amp;P of &amp;N
Garrett
</oddHeader>
  </headerFooter>
  <rowBreaks count="1" manualBreakCount="1">
    <brk id="1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D1E3D42-AEA3-4F3B-8F3B-459DECC44E5B}"/>
</file>

<file path=customXml/itemProps2.xml><?xml version="1.0" encoding="utf-8"?>
<ds:datastoreItem xmlns:ds="http://schemas.openxmlformats.org/officeDocument/2006/customXml" ds:itemID="{9D01B4A2-3427-412B-9954-F3576E6531FE}"/>
</file>

<file path=customXml/itemProps3.xml><?xml version="1.0" encoding="utf-8"?>
<ds:datastoreItem xmlns:ds="http://schemas.openxmlformats.org/officeDocument/2006/customXml" ds:itemID="{C7BB7871-DD07-42A4-8785-AF7FA9837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 Annualized Depr</vt:lpstr>
      <vt:lpstr>'LGE Annualized Depr'!Print_Titles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2018-12-14T14:12:43Z</dcterms:created>
  <dcterms:modified xsi:type="dcterms:W3CDTF">2018-12-17T19:03:06Z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