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projects.sp.lgeenergy.int/sites/RegFilings/Rate Case Documents/"/>
    </mc:Choice>
  </mc:AlternateContent>
  <bookViews>
    <workbookView xWindow="0" yWindow="0" windowWidth="24000" windowHeight="9732"/>
  </bookViews>
  <sheets>
    <sheet name="Working Capital - RB vs. CAP" sheetId="1" r:id="rId1"/>
  </sheets>
  <definedNames>
    <definedName name="_xlnm.Print_Area" localSheetId="0">'Working Capital - RB vs. CAP'!$A$1:$F$21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B16" i="1" l="1"/>
  <c r="D15" i="1" l="1"/>
  <c r="C16" i="1"/>
  <c r="D10" i="1" l="1"/>
  <c r="D7" i="1"/>
  <c r="D14" i="1"/>
  <c r="D13" i="1"/>
  <c r="D12" i="1"/>
  <c r="D11" i="1"/>
  <c r="D6" i="1"/>
  <c r="D16" i="1" l="1"/>
  <c r="C8" i="1"/>
  <c r="B8" i="1"/>
</calcChain>
</file>

<file path=xl/sharedStrings.xml><?xml version="1.0" encoding="utf-8"?>
<sst xmlns="http://schemas.openxmlformats.org/spreadsheetml/2006/main" count="30" uniqueCount="30">
  <si>
    <t>Rate Base</t>
  </si>
  <si>
    <t>Capitalization</t>
  </si>
  <si>
    <t>Kentucky Jurisdictional</t>
  </si>
  <si>
    <r>
      <t xml:space="preserve">Environmental Compliance Cash Working Capital - </t>
    </r>
    <r>
      <rPr>
        <i/>
        <sz val="11"/>
        <color theme="1"/>
        <rFont val="Calibri"/>
        <family val="2"/>
        <scheme val="minor"/>
      </rPr>
      <t>Note 2</t>
    </r>
  </si>
  <si>
    <r>
      <t xml:space="preserve">Balance Sheet Analysis (Lead/Lag) - </t>
    </r>
    <r>
      <rPr>
        <i/>
        <sz val="11"/>
        <color theme="1"/>
        <rFont val="Calibri"/>
        <family val="2"/>
        <scheme val="minor"/>
      </rPr>
      <t>Note 3</t>
    </r>
  </si>
  <si>
    <r>
      <t xml:space="preserve">Net Regulatory Assets/Liabilities - </t>
    </r>
    <r>
      <rPr>
        <i/>
        <sz val="11"/>
        <color theme="1"/>
        <rFont val="Calibri"/>
        <family val="2"/>
        <scheme val="minor"/>
      </rPr>
      <t>Note 4</t>
    </r>
  </si>
  <si>
    <r>
      <t xml:space="preserve">Accumulated Deferred Income Taxes - </t>
    </r>
    <r>
      <rPr>
        <i/>
        <sz val="11"/>
        <color theme="1"/>
        <rFont val="Calibri"/>
        <family val="2"/>
        <scheme val="minor"/>
      </rPr>
      <t>Note 4</t>
    </r>
  </si>
  <si>
    <r>
      <t xml:space="preserve">Debt - </t>
    </r>
    <r>
      <rPr>
        <i/>
        <sz val="11"/>
        <color theme="1"/>
        <rFont val="Calibri"/>
        <family val="2"/>
        <scheme val="minor"/>
      </rPr>
      <t>Note 4</t>
    </r>
  </si>
  <si>
    <r>
      <t xml:space="preserve">Miscellaneous Deferred Debits </t>
    </r>
    <r>
      <rPr>
        <i/>
        <sz val="11"/>
        <color theme="1"/>
        <rFont val="Calibri"/>
        <family val="2"/>
        <scheme val="minor"/>
      </rPr>
      <t>- Note 4</t>
    </r>
  </si>
  <si>
    <t>Total Cash Working Capital</t>
  </si>
  <si>
    <r>
      <rPr>
        <i/>
        <sz val="11"/>
        <color theme="1"/>
        <rFont val="Calibri"/>
        <family val="2"/>
        <scheme val="minor"/>
      </rPr>
      <t>Note 4</t>
    </r>
    <r>
      <rPr>
        <sz val="11"/>
        <color theme="1"/>
        <rFont val="Calibri"/>
        <family val="2"/>
        <scheme val="minor"/>
      </rPr>
      <t xml:space="preserve"> - Amounts derived from cells B58 - B61 of 2018 Kroger-Walmart DR1 KU Attach to Q6(c(ii)) - Capitalization vs. Rate Base</t>
    </r>
  </si>
  <si>
    <t>Rate Base vs. Capitalization</t>
  </si>
  <si>
    <t>Working Capital</t>
  </si>
  <si>
    <t>FORECASTED PERIOD</t>
  </si>
  <si>
    <r>
      <rPr>
        <i/>
        <sz val="11"/>
        <color theme="1"/>
        <rFont val="Calibri"/>
        <family val="2"/>
        <scheme val="minor"/>
      </rPr>
      <t>Note 1</t>
    </r>
    <r>
      <rPr>
        <sz val="11"/>
        <color theme="1"/>
        <rFont val="Calibri"/>
        <family val="2"/>
        <scheme val="minor"/>
      </rPr>
      <t xml:space="preserve"> - Rate Base amount is derived from line 46 of Filing Requirement 807 KAR 5:001 Section 16(8)(b) Schedule B-5.2. Capitalization amount is derived from cell B57 of 2018 Kroger-Walmart DR1 KU Attach to Q6(c(ii)) - Capitalization vs. Rate Base</t>
    </r>
  </si>
  <si>
    <r>
      <rPr>
        <i/>
        <sz val="11"/>
        <color theme="1"/>
        <rFont val="Calibri"/>
        <family val="2"/>
        <scheme val="minor"/>
      </rPr>
      <t>Note 2</t>
    </r>
    <r>
      <rPr>
        <sz val="11"/>
        <color theme="1"/>
        <rFont val="Calibri"/>
        <family val="2"/>
        <scheme val="minor"/>
      </rPr>
      <t xml:space="preserve"> - Amounts derived from line 49 of Filing Requirement 807 KAR 5:001 Section 16(8)(b) Schedule B-5.2.</t>
    </r>
  </si>
  <si>
    <r>
      <rPr>
        <i/>
        <sz val="11"/>
        <color theme="1"/>
        <rFont val="Calibri"/>
        <family val="2"/>
        <scheme val="minor"/>
      </rPr>
      <t>Note 3</t>
    </r>
    <r>
      <rPr>
        <sz val="11"/>
        <color theme="1"/>
        <rFont val="Calibri"/>
        <family val="2"/>
        <scheme val="minor"/>
      </rPr>
      <t xml:space="preserve"> - Amounts derived from line 47 of Filing Requirement 807 KAR 5:001 Section 16(8)(b) Schedule B-5.2.</t>
    </r>
  </si>
  <si>
    <t>Variance</t>
  </si>
  <si>
    <t>Explanation</t>
  </si>
  <si>
    <t>Miscellaneous deferred debits included in capitalization under the overall balance sheet approach and not in rate base.</t>
  </si>
  <si>
    <t>Net regulatory assets/liabilities included in capitalization under the overall balance sheet approach and not in rate base.</t>
  </si>
  <si>
    <t>Variance related to difference in methodology. Rate base utilizes the income statement analysis within the lead lag study whereas capitalization utilizes the overall balance sheet approach which incorporates current assets and liabilities.</t>
  </si>
  <si>
    <t>Balance sheet items included in lead/lag study for rate base are also included in capitalization under the overall balance sheet approach.</t>
  </si>
  <si>
    <t>ECR mechanism amounts excluded from both calculations.</t>
  </si>
  <si>
    <t>Capitalization / Rate Base Allocation Differences</t>
  </si>
  <si>
    <r>
      <t xml:space="preserve">Income Statement Analysis/Lead Lag (RB) vs. Current Assets and Liabilities (Capitalization)- </t>
    </r>
    <r>
      <rPr>
        <i/>
        <sz val="11"/>
        <color theme="1"/>
        <rFont val="Calibri"/>
        <family val="2"/>
        <scheme val="minor"/>
      </rPr>
      <t>Note 1</t>
    </r>
  </si>
  <si>
    <t>Subtotal</t>
  </si>
  <si>
    <t>Deferred tax difference related to methodology difference in determining deferred tax impact on 13 month avg. basis for capitalization and pro-rata basis for rate base.</t>
  </si>
  <si>
    <t>Adjustment for debt issuance forecasted to occur on May 1, 2019. See response to KIUC 2-24 for information on how this amount was determined.</t>
  </si>
  <si>
    <t xml:space="preserve">Difference is primarily the result of Net ARO Assets, Line 17 of Schedule 16(6)(f), not using the overall Kentucky Jurisdictional Rate Base Percentage.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</si>
</sst>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3" fillId="0" borderId="0"/>
    <xf numFmtId="44" fontId="3" fillId="0" borderId="0" applyFont="0" applyFill="0" applyBorder="0" applyAlignment="0" applyProtection="0"/>
  </cellStyleXfs>
  <cellXfs count="14">
    <xf numFmtId="0" fontId="0" fillId="0" borderId="0" xfId="0"/>
    <xf numFmtId="164" fontId="0" fillId="0" borderId="0" xfId="1" applyNumberFormat="1" applyFont="1"/>
    <xf numFmtId="0" fontId="2" fillId="0" borderId="0" xfId="0" applyFont="1"/>
    <xf numFmtId="0" fontId="2" fillId="0" borderId="0" xfId="0" applyFont="1" applyAlignment="1">
      <alignment horizontal="center"/>
    </xf>
    <xf numFmtId="164" fontId="0" fillId="0" borderId="1" xfId="1" applyNumberFormat="1" applyFont="1" applyBorder="1"/>
    <xf numFmtId="164" fontId="0" fillId="0" borderId="2" xfId="0" applyNumberFormat="1" applyBorder="1"/>
    <xf numFmtId="0" fontId="0" fillId="0" borderId="0" xfId="0" applyAlignment="1">
      <alignment wrapText="1"/>
    </xf>
    <xf numFmtId="164" fontId="0" fillId="0" borderId="0" xfId="0" applyNumberFormat="1"/>
    <xf numFmtId="164" fontId="0" fillId="0" borderId="0" xfId="1" applyNumberFormat="1" applyFont="1" applyFill="1"/>
    <xf numFmtId="0" fontId="0" fillId="0" borderId="0" xfId="0" applyFill="1"/>
    <xf numFmtId="164" fontId="0" fillId="0" borderId="0" xfId="0" applyNumberFormat="1" applyFill="1"/>
    <xf numFmtId="0" fontId="0" fillId="0" borderId="0" xfId="0" applyFill="1" applyAlignment="1">
      <alignment wrapText="1"/>
    </xf>
    <xf numFmtId="164" fontId="0" fillId="0" borderId="0" xfId="1" applyNumberFormat="1" applyFont="1" applyBorder="1"/>
    <xf numFmtId="164" fontId="0" fillId="0" borderId="1" xfId="0" applyNumberFormat="1" applyBorder="1"/>
  </cellXfs>
  <cellStyles count="4">
    <cellStyle name="Comma" xfId="1" builtinId="3"/>
    <cellStyle name="Currency 164 2" xfId="3"/>
    <cellStyle name="Normal" xfId="0" builtinId="0"/>
    <cellStyle name="Normal 7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topLeftCell="A15" zoomScaleNormal="100" zoomScaleSheetLayoutView="85" zoomScalePageLayoutView="85" workbookViewId="0">
      <selection activeCell="E15" sqref="E15"/>
    </sheetView>
  </sheetViews>
  <sheetFormatPr defaultRowHeight="14.4" x14ac:dyDescent="0.3"/>
  <cols>
    <col min="1" max="1" width="88.33203125" bestFit="1" customWidth="1"/>
    <col min="2" max="2" width="14.44140625" bestFit="1" customWidth="1"/>
    <col min="3" max="3" width="14.33203125" bestFit="1" customWidth="1"/>
    <col min="4" max="4" width="12.33203125" bestFit="1" customWidth="1"/>
    <col min="5" max="5" width="49.88671875" customWidth="1"/>
  </cols>
  <sheetData>
    <row r="1" spans="1:6" x14ac:dyDescent="0.3">
      <c r="A1" s="2" t="s">
        <v>11</v>
      </c>
    </row>
    <row r="2" spans="1:6" x14ac:dyDescent="0.3">
      <c r="A2" s="2" t="s">
        <v>12</v>
      </c>
    </row>
    <row r="4" spans="1:6" x14ac:dyDescent="0.3">
      <c r="A4" s="2" t="s">
        <v>13</v>
      </c>
    </row>
    <row r="5" spans="1:6" x14ac:dyDescent="0.3">
      <c r="A5" s="2" t="s">
        <v>2</v>
      </c>
      <c r="B5" s="3" t="s">
        <v>0</v>
      </c>
      <c r="C5" s="3" t="s">
        <v>1</v>
      </c>
      <c r="D5" s="3" t="s">
        <v>17</v>
      </c>
      <c r="E5" s="3" t="s">
        <v>18</v>
      </c>
    </row>
    <row r="6" spans="1:6" ht="72" x14ac:dyDescent="0.3">
      <c r="A6" t="s">
        <v>25</v>
      </c>
      <c r="B6" s="1">
        <v>55050934.832647398</v>
      </c>
      <c r="C6" s="1">
        <v>55698265</v>
      </c>
      <c r="D6" s="7">
        <f>B6-C6</f>
        <v>-647330.16735260189</v>
      </c>
      <c r="E6" s="6" t="s">
        <v>21</v>
      </c>
    </row>
    <row r="7" spans="1:6" x14ac:dyDescent="0.3">
      <c r="A7" t="s">
        <v>3</v>
      </c>
      <c r="B7" s="4">
        <v>-2498510.75</v>
      </c>
      <c r="C7" s="4">
        <v>-2498510.75</v>
      </c>
      <c r="D7" s="13">
        <f>B7-C7</f>
        <v>0</v>
      </c>
      <c r="E7" s="6" t="s">
        <v>23</v>
      </c>
    </row>
    <row r="8" spans="1:6" x14ac:dyDescent="0.3">
      <c r="A8" s="2" t="s">
        <v>26</v>
      </c>
      <c r="B8" s="1">
        <f>SUM(B6:B7)</f>
        <v>52552424.082647398</v>
      </c>
      <c r="C8" s="1">
        <f>SUM(C6:C7)</f>
        <v>53199754.25</v>
      </c>
      <c r="D8" s="1">
        <f>SUM(D6:D7)</f>
        <v>-647330.16735260189</v>
      </c>
      <c r="E8" s="6"/>
    </row>
    <row r="9" spans="1:6" x14ac:dyDescent="0.3">
      <c r="B9" s="1"/>
      <c r="C9" s="1"/>
      <c r="E9" s="6"/>
    </row>
    <row r="10" spans="1:6" ht="43.2" x14ac:dyDescent="0.3">
      <c r="A10" t="s">
        <v>4</v>
      </c>
      <c r="B10" s="8">
        <v>42083714.050000027</v>
      </c>
      <c r="C10" s="8">
        <v>42083714.050000027</v>
      </c>
      <c r="D10" s="7">
        <f>B10-C10</f>
        <v>0</v>
      </c>
      <c r="E10" s="6" t="s">
        <v>22</v>
      </c>
    </row>
    <row r="11" spans="1:6" ht="43.2" x14ac:dyDescent="0.3">
      <c r="A11" t="s">
        <v>5</v>
      </c>
      <c r="B11" s="1">
        <v>0</v>
      </c>
      <c r="C11" s="1">
        <v>8052400</v>
      </c>
      <c r="D11" s="7">
        <f t="shared" ref="D11:D15" si="0">B11-C11</f>
        <v>-8052400</v>
      </c>
      <c r="E11" s="6" t="s">
        <v>20</v>
      </c>
    </row>
    <row r="12" spans="1:6" ht="43.2" x14ac:dyDescent="0.3">
      <c r="A12" t="s">
        <v>6</v>
      </c>
      <c r="B12" s="1">
        <v>0</v>
      </c>
      <c r="C12" s="8">
        <v>-7163923</v>
      </c>
      <c r="D12" s="10">
        <f t="shared" si="0"/>
        <v>7163923</v>
      </c>
      <c r="E12" s="11" t="s">
        <v>27</v>
      </c>
      <c r="F12" s="9"/>
    </row>
    <row r="13" spans="1:6" ht="43.2" x14ac:dyDescent="0.3">
      <c r="A13" t="s">
        <v>7</v>
      </c>
      <c r="B13" s="1">
        <v>0</v>
      </c>
      <c r="C13" s="1">
        <v>21639231</v>
      </c>
      <c r="D13" s="7">
        <f t="shared" si="0"/>
        <v>-21639231</v>
      </c>
      <c r="E13" s="6" t="s">
        <v>28</v>
      </c>
      <c r="F13" s="9"/>
    </row>
    <row r="14" spans="1:6" ht="43.2" x14ac:dyDescent="0.3">
      <c r="A14" t="s">
        <v>8</v>
      </c>
      <c r="B14" s="12">
        <v>0</v>
      </c>
      <c r="C14" s="12">
        <v>33597011</v>
      </c>
      <c r="D14" s="7">
        <f t="shared" si="0"/>
        <v>-33597011</v>
      </c>
      <c r="E14" s="6" t="s">
        <v>19</v>
      </c>
    </row>
    <row r="15" spans="1:6" ht="43.2" x14ac:dyDescent="0.3">
      <c r="A15" t="s">
        <v>24</v>
      </c>
      <c r="B15" s="12">
        <v>0</v>
      </c>
      <c r="C15" s="12">
        <v>-2855149</v>
      </c>
      <c r="D15" s="7">
        <f t="shared" si="0"/>
        <v>2855149</v>
      </c>
      <c r="E15" s="11" t="s">
        <v>29</v>
      </c>
    </row>
    <row r="16" spans="1:6" ht="15" thickBot="1" x14ac:dyDescent="0.35">
      <c r="A16" s="2" t="s">
        <v>9</v>
      </c>
      <c r="B16" s="5">
        <f>SUM(B8:B15)</f>
        <v>94636138.132647425</v>
      </c>
      <c r="C16" s="5">
        <f>SUM(C8:C15)</f>
        <v>148553038.30000001</v>
      </c>
      <c r="D16" s="5">
        <f>B16-C16</f>
        <v>-53916900.167352587</v>
      </c>
    </row>
    <row r="17" spans="1:1" ht="15" thickTop="1" x14ac:dyDescent="0.3"/>
    <row r="18" spans="1:1" ht="43.2" x14ac:dyDescent="0.3">
      <c r="A18" s="6" t="s">
        <v>14</v>
      </c>
    </row>
    <row r="19" spans="1:1" ht="28.8" x14ac:dyDescent="0.3">
      <c r="A19" s="6" t="s">
        <v>15</v>
      </c>
    </row>
    <row r="20" spans="1:1" ht="28.8" x14ac:dyDescent="0.3">
      <c r="A20" s="6" t="s">
        <v>16</v>
      </c>
    </row>
    <row r="21" spans="1:1" ht="32.25" customHeight="1" x14ac:dyDescent="0.3">
      <c r="A21" s="6" t="s">
        <v>10</v>
      </c>
    </row>
  </sheetData>
  <pageMargins left="0.7" right="0.7" top="0.75" bottom="0.75" header="0.3" footer="0.3"/>
  <pageSetup scale="65" fitToHeight="0" orientation="landscape" horizontalDpi="1200" verticalDpi="1200" r:id="rId1"/>
  <headerFooter>
    <oddFooter>&amp;R&amp;"Times New Roman,Bold"&amp;12Case No. 2018-00294
Attachment to Response to Kroger-Walmart-2 Question No. 1
Page 1 of 1
Garrett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DR02 Attachments</Round>
    <Data_x0020_Request_x0020_Question_x0020_No_x002e_ xmlns="54fcda00-7b58-44a7-b108-8bd10a8a08ba">001</Data_x0020_Request_x0020_Question_x0020_No_x002e_>
    <Year xmlns="54fcda00-7b58-44a7-b108-8bd10a8a08ba">2018</Year>
    <Document_x0020_Type xmlns="54fcda00-7b58-44a7-b108-8bd10a8a08ba">Data Requests</Document_x0020_Type>
    <Witness_x0020_Testimony xmlns="54fcda00-7b58-44a7-b108-8bd10a8a08ba">Garrett, Christopher M.</Witness_x0020_Testimony>
    <Intervemprs xmlns="54fcda00-7b58-44a7-b108-8bd10a8a08ba">Kroger/Wal-Mart</Intervemprs>
    <Filed_x0020_Documents xmlns="54fcda00-7b58-44a7-b108-8bd10a8a08ba" xsi:nil="true"/>
  </documentManagement>
</p:properties>
</file>

<file path=customXml/itemProps1.xml><?xml version="1.0" encoding="utf-8"?>
<ds:datastoreItem xmlns:ds="http://schemas.openxmlformats.org/officeDocument/2006/customXml" ds:itemID="{CCF82628-E472-4D0C-A522-574134099386}">
  <ds:schemaRefs>
    <ds:schemaRef ds:uri="http://schemas.microsoft.com/sharepoint/v3/contenttype/forms"/>
  </ds:schemaRefs>
</ds:datastoreItem>
</file>

<file path=customXml/itemProps2.xml><?xml version="1.0" encoding="utf-8"?>
<ds:datastoreItem xmlns:ds="http://schemas.openxmlformats.org/officeDocument/2006/customXml" ds:itemID="{95ECA6DB-47DE-45CE-83A6-F57B9864D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ED1EE9-99DE-4409-ACA1-16A4F70B00F0}">
  <ds:schemaRefs>
    <ds:schemaRef ds:uri="http://schemas.microsoft.com/office/2006/metadata/properties"/>
    <ds:schemaRef ds:uri="http://schemas.microsoft.com/office/2006/documentManagement/types"/>
    <ds:schemaRef ds:uri="http://purl.org/dc/terms/"/>
    <ds:schemaRef ds:uri="54fcda00-7b58-44a7-b108-8bd10a8a08ba"/>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Working Capital - RB vs. CAP</vt:lpstr>
      <vt:lpstr>'Working Capital - RB vs. CAP'!Print_Area</vt:lpstr>
    </vt:vector>
  </TitlesOfParts>
  <Company>Information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McCombs, Drew</dc:creator>
  <cp:lastModifiedBy>Garrett, Chris</cp:lastModifiedBy>
  <cp:lastPrinted>2018-12-21T12:53:20Z</cp:lastPrinted>
  <dcterms:created xsi:type="dcterms:W3CDTF">2018-12-17T18:37:16Z</dcterms:created>
  <dcterms:modified xsi:type="dcterms:W3CDTF">2018-12-28T15:38:49Z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