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0" yWindow="0" windowWidth="24000" windowHeight="9735"/>
  </bookViews>
  <sheets>
    <sheet name="Cash and Temporary Investments" sheetId="1" r:id="rId1"/>
  </sheets>
  <definedNames>
    <definedName name="_xlnm.Print_Area" localSheetId="0">'Cash and Temporary Investments'!$A$1:$O$18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9" i="1" l="1"/>
  <c r="O8" i="1"/>
  <c r="O7" i="1"/>
  <c r="O10" i="1" s="1"/>
  <c r="O13" i="1" l="1"/>
  <c r="O12" i="1"/>
</calcChain>
</file>

<file path=xl/sharedStrings.xml><?xml version="1.0" encoding="utf-8"?>
<sst xmlns="http://schemas.openxmlformats.org/spreadsheetml/2006/main" count="23" uniqueCount="23">
  <si>
    <t>Cash and Temporary Investments</t>
  </si>
  <si>
    <t>Monthly and 13-Month Average</t>
  </si>
  <si>
    <t>Kentucky Jurisdictional</t>
  </si>
  <si>
    <t xml:space="preserve">Other </t>
  </si>
  <si>
    <t>TOTAL COMPANY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</si>
  <si>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</si>
  <si>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</si>
  <si>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</si>
  <si>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</si>
  <si>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</si>
  <si>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</si>
  <si>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</si>
  <si>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</si>
  <si>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</si>
  <si>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</si>
  <si>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</si>
  <si>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</si>
  <si>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</si>
  <si>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13 MONTH AVERAGE</t>
  </si>
  <si>
    <t xml:space="preserve">          131.0 -  Cash</t>
  </si>
  <si>
    <t xml:space="preserve">          135.0 - Working Funds</t>
  </si>
  <si>
    <t xml:space="preserve">          136.0 - Temp cash invest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</si>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</sst>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10" fontId="3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4" fillId="0" borderId="1" xfId="3" applyNumberFormat="1" applyFont="1" applyFill="1" applyBorder="1" applyAlignment="1">
      <alignment horizontal="center" wrapText="1"/>
    </xf>
    <xf numFmtId="164" fontId="1" fillId="0" borderId="0" xfId="4" applyNumberFormat="1" applyFont="1" applyAlignment="1">
      <alignment horizontal="left"/>
    </xf>
    <xf numFmtId="165" fontId="5" fillId="0" borderId="0" xfId="1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0" fillId="0" borderId="0" xfId="0" applyNumberFormat="1" applyFill="1"/>
    <xf numFmtId="165" fontId="0" fillId="0" borderId="0" xfId="1" applyNumberFormat="1" applyFont="1"/>
  </cellXfs>
  <cellStyles count="5">
    <cellStyle name="Comma" xfId="1" builtinId="3"/>
    <cellStyle name="Normal" xfId="0" builtinId="0"/>
    <cellStyle name="Normal 46" xfId="3"/>
    <cellStyle name="Normal 49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zoomScale="85" zoomScaleNormal="85" workbookViewId="0">
      <selection activeCell="C12" sqref="C12"/>
    </sheetView>
  </sheetViews>
  <sheetFormatPr defaultRowHeight="15" x14ac:dyDescent="0.25"/>
  <cols>
    <col min="1" max="1" width="45.140625" bestFit="1" customWidth="1"/>
    <col min="2" max="15" width="14.285156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  <c r="B2" s="2"/>
      <c r="C2" s="3"/>
    </row>
    <row r="3" spans="1:15" x14ac:dyDescent="0.25">
      <c r="A3" s="1"/>
      <c r="B3" s="2"/>
      <c r="C3" s="3"/>
    </row>
    <row r="4" spans="1:15" x14ac:dyDescent="0.25">
      <c r="B4" s="4"/>
      <c r="C4" s="5"/>
    </row>
    <row r="6" spans="1:15" ht="30" x14ac:dyDescent="0.25">
      <c r="A6" s="1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</row>
    <row r="7" spans="1:15" x14ac:dyDescent="0.25">
      <c r="A7" s="8" t="s">
        <v>19</v>
      </c>
      <c r="B7" s="9">
        <v>5000000</v>
      </c>
      <c r="C7" s="9">
        <v>5000000</v>
      </c>
      <c r="D7" s="9">
        <v>5000000</v>
      </c>
      <c r="E7" s="9">
        <v>5000000</v>
      </c>
      <c r="F7" s="9">
        <v>5000000</v>
      </c>
      <c r="G7" s="9">
        <v>5000000</v>
      </c>
      <c r="H7" s="9">
        <v>5000000</v>
      </c>
      <c r="I7" s="9">
        <v>5000000</v>
      </c>
      <c r="J7" s="9">
        <v>5000000</v>
      </c>
      <c r="K7" s="9">
        <v>5000000</v>
      </c>
      <c r="L7" s="9">
        <v>5000000</v>
      </c>
      <c r="M7" s="9">
        <v>5000000</v>
      </c>
      <c r="N7" s="9">
        <v>5000000</v>
      </c>
      <c r="O7" s="10">
        <f>AVERAGE(B7:N7)</f>
        <v>5000000</v>
      </c>
    </row>
    <row r="8" spans="1:15" x14ac:dyDescent="0.25">
      <c r="A8" s="8" t="s">
        <v>20</v>
      </c>
      <c r="B8" s="11">
        <v>61030</v>
      </c>
      <c r="C8" s="11">
        <v>61030</v>
      </c>
      <c r="D8" s="11">
        <v>61030</v>
      </c>
      <c r="E8" s="11">
        <v>61030</v>
      </c>
      <c r="F8" s="11">
        <v>61030</v>
      </c>
      <c r="G8" s="11">
        <v>61030</v>
      </c>
      <c r="H8" s="11">
        <v>61030</v>
      </c>
      <c r="I8" s="11">
        <v>61030</v>
      </c>
      <c r="J8" s="11">
        <v>61030</v>
      </c>
      <c r="K8" s="11">
        <v>61030</v>
      </c>
      <c r="L8" s="11">
        <v>61030</v>
      </c>
      <c r="M8" s="11">
        <v>61030</v>
      </c>
      <c r="N8" s="11">
        <v>61030</v>
      </c>
      <c r="O8" s="10">
        <f t="shared" ref="O8:O9" si="0">AVERAGE(B8:N8)</f>
        <v>61030</v>
      </c>
    </row>
    <row r="9" spans="1:15" x14ac:dyDescent="0.25">
      <c r="A9" s="8" t="s">
        <v>21</v>
      </c>
      <c r="B9" s="11">
        <v>-2.7796431822935099E-8</v>
      </c>
      <c r="C9" s="11">
        <v>3.35376171278767E-9</v>
      </c>
      <c r="D9" s="11">
        <v>-1.5916157281026201E-9</v>
      </c>
      <c r="E9" s="11">
        <v>1.08002495835535E-9</v>
      </c>
      <c r="F9" s="11">
        <v>2430575.3321797503</v>
      </c>
      <c r="G9" s="11">
        <v>-9.0949470177292803E-10</v>
      </c>
      <c r="H9" s="11">
        <v>-2.8421709430404002E-10</v>
      </c>
      <c r="I9" s="11">
        <v>1.9895196601282801E-9</v>
      </c>
      <c r="J9" s="11">
        <v>-4.91695573145989E-9</v>
      </c>
      <c r="K9" s="11">
        <v>-3.4674485505092802E-9</v>
      </c>
      <c r="L9" s="11">
        <v>5.7411853049415996E-9</v>
      </c>
      <c r="M9" s="11">
        <v>8.5265128291211996E-11</v>
      </c>
      <c r="N9" s="11">
        <v>4.3485215428518098E-9</v>
      </c>
      <c r="O9" s="12">
        <f t="shared" si="0"/>
        <v>186967.3332445944</v>
      </c>
    </row>
    <row r="10" spans="1:15" x14ac:dyDescent="0.25">
      <c r="A10" s="1" t="s">
        <v>22</v>
      </c>
      <c r="O10" s="13">
        <f>SUM(O7:O9)</f>
        <v>5247997.3332445947</v>
      </c>
    </row>
    <row r="12" spans="1:15" ht="30" x14ac:dyDescent="0.25">
      <c r="M12" s="2" t="s">
        <v>2</v>
      </c>
      <c r="N12" s="3">
        <v>0.93769999999999998</v>
      </c>
      <c r="O12" s="14">
        <f>+O10*N12</f>
        <v>4921047.0993834566</v>
      </c>
    </row>
    <row r="13" spans="1:15" x14ac:dyDescent="0.25">
      <c r="M13" s="4" t="s">
        <v>3</v>
      </c>
      <c r="N13" s="5">
        <f>1-N12</f>
        <v>6.2300000000000022E-2</v>
      </c>
      <c r="O13" s="14">
        <f>+O10*N13</f>
        <v>326950.23386113835</v>
      </c>
    </row>
  </sheetData>
  <pageMargins left="0.7" right="0.7" top="0.75" bottom="0.75" header="0.3" footer="0.3"/>
  <pageSetup scale="50" fitToHeight="0" orientation="landscape" horizontalDpi="1200" verticalDpi="1200" r:id="rId1"/>
  <headerFooter>
    <oddFooter>&amp;R&amp;"Times New Roman,Bold"&amp;12Case No. 2018-00294
Attachment to Response to KIUC-2 Question No. 24
Page 1 of 1
Arbough/Garrett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024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BB7A06-08A9-4C7F-BA74-BD474E1DC5A9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54fcda00-7b58-44a7-b108-8bd10a8a08ba"/>
  </ds:schemaRefs>
</ds:datastoreItem>
</file>

<file path=customXml/itemProps2.xml><?xml version="1.0" encoding="utf-8"?>
<ds:datastoreItem xmlns:ds="http://schemas.openxmlformats.org/officeDocument/2006/customXml" ds:itemID="{FB2054FB-D172-474E-9BC7-390A123FC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DFE357-CA1F-4453-B968-04E93A2C8F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and Temporary Investments</vt:lpstr>
      <vt:lpstr>'Cash and Temporary Investments'!Print_Area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McCombs, Drew</dc:creator>
  <cp:lastModifiedBy>Susan Neal</cp:lastModifiedBy>
  <cp:lastPrinted>2018-12-21T20:06:51Z</cp:lastPrinted>
  <dcterms:created xsi:type="dcterms:W3CDTF">2018-12-17T21:52:18Z</dcterms:created>
  <dcterms:modified xsi:type="dcterms:W3CDTF">2018-12-21T20:09:57Z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