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KU\"/>
    </mc:Choice>
  </mc:AlternateContent>
  <bookViews>
    <workbookView xWindow="0" yWindow="0" windowWidth="28800" windowHeight="14388" activeTab="1"/>
  </bookViews>
  <sheets>
    <sheet name="Summary" sheetId="2" r:id="rId1"/>
    <sheet name="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7" i="2"/>
  <c r="O8" i="2"/>
  <c r="O10" i="2"/>
  <c r="O11" i="2"/>
  <c r="G29" i="2"/>
  <c r="H29" i="2" s="1"/>
  <c r="I29" i="2" s="1"/>
  <c r="J29" i="2" s="1"/>
  <c r="G25" i="2"/>
  <c r="H25" i="2" s="1"/>
  <c r="I25" i="2" s="1"/>
  <c r="J25" i="2" s="1"/>
  <c r="O15" i="2" l="1"/>
  <c r="O16" i="2"/>
  <c r="O17" i="2" l="1"/>
  <c r="F30" i="2" s="1"/>
  <c r="J21" i="2" s="1"/>
  <c r="D21" i="2"/>
  <c r="G30" i="2"/>
  <c r="G33" i="2" s="1"/>
  <c r="M21" i="2"/>
  <c r="H30" i="2"/>
  <c r="C21" i="2" l="1"/>
  <c r="H21" i="2"/>
  <c r="L21" i="2"/>
  <c r="I20" i="2"/>
  <c r="H20" i="2"/>
  <c r="K21" i="2"/>
  <c r="E21" i="2"/>
  <c r="F20" i="2"/>
  <c r="E20" i="2"/>
  <c r="M20" i="2"/>
  <c r="B21" i="2"/>
  <c r="F33" i="2"/>
  <c r="I21" i="2"/>
  <c r="J20" i="2"/>
  <c r="B20" i="2"/>
  <c r="C20" i="2"/>
  <c r="D20" i="2"/>
  <c r="G21" i="2"/>
  <c r="K20" i="2"/>
  <c r="F21" i="2"/>
  <c r="F34" i="2"/>
  <c r="G20" i="2"/>
  <c r="L20" i="2"/>
  <c r="G34" i="2"/>
  <c r="H33" i="2"/>
  <c r="H34" i="2"/>
  <c r="I30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N21" i="2" l="1"/>
  <c r="N20" i="2"/>
  <c r="F39" i="2"/>
  <c r="F35" i="2"/>
  <c r="F38" i="2"/>
  <c r="G35" i="2"/>
  <c r="H35" i="2"/>
  <c r="I34" i="2"/>
  <c r="J30" i="2"/>
  <c r="I33" i="2"/>
  <c r="I35" i="2" l="1"/>
  <c r="J34" i="2"/>
  <c r="J3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J35" i="2" l="1"/>
</calcChain>
</file>

<file path=xl/comments1.xml><?xml version="1.0" encoding="utf-8"?>
<comments xmlns="http://schemas.openxmlformats.org/spreadsheetml/2006/main">
  <authors>
    <author>Miller, Jon</author>
  </authors>
  <commentList>
    <comment ref="O4" authorId="0" shapeId="0">
      <text>
        <r>
          <rPr>
            <sz val="9"/>
            <color indexed="81"/>
            <rFont val="Tahoma"/>
            <charset val="1"/>
          </rPr>
          <t xml:space="preserve">Exclude Feb and Mar since the majority of the cost is crews on standby.
</t>
        </r>
      </text>
    </comment>
    <comment ref="O5" authorId="0" shapeId="0">
      <text>
        <r>
          <rPr>
            <sz val="9"/>
            <color indexed="81"/>
            <rFont val="Tahoma"/>
            <charset val="1"/>
          </rPr>
          <t xml:space="preserve">Exclude Feb and Mar since the majority of the cost is crews on standby.
</t>
        </r>
      </text>
    </comment>
  </commentList>
</comments>
</file>

<file path=xl/sharedStrings.xml><?xml version="1.0" encoding="utf-8"?>
<sst xmlns="http://schemas.openxmlformats.org/spreadsheetml/2006/main" count="2094" uniqueCount="79">
  <si>
    <t>Company</t>
  </si>
  <si>
    <t>Account</t>
  </si>
  <si>
    <t>SP17 Account</t>
  </si>
  <si>
    <t>Charge Type</t>
  </si>
  <si>
    <t>Project</t>
  </si>
  <si>
    <t>Task</t>
  </si>
  <si>
    <t>Month Number</t>
  </si>
  <si>
    <t>Amount</t>
  </si>
  <si>
    <t>0100</t>
  </si>
  <si>
    <t>571100</t>
  </si>
  <si>
    <t>PPLETO: TOTAL OPERATING EXPENSE</t>
  </si>
  <si>
    <t>FREIGHT</t>
  </si>
  <si>
    <t>STORMSL</t>
  </si>
  <si>
    <t>RESTORATION</t>
  </si>
  <si>
    <t>LABOR</t>
  </si>
  <si>
    <t>BUDGET</t>
  </si>
  <si>
    <t>MEALS</t>
  </si>
  <si>
    <t>OUTSIDE SERVICES LABOR</t>
  </si>
  <si>
    <t>STORMS</t>
  </si>
  <si>
    <t>OUTSIDE SERVICES MATERIAL</t>
  </si>
  <si>
    <t>OVERHEADS COMPANY LABOR</t>
  </si>
  <si>
    <t>PURCHASED MATERIAL</t>
  </si>
  <si>
    <t>TRANSPORTATION EQUIP</t>
  </si>
  <si>
    <t>TRAVEL</t>
  </si>
  <si>
    <t>WAREHOUSE MATERIAL</t>
  </si>
  <si>
    <t>WAREHOUSE OVERHEADS</t>
  </si>
  <si>
    <t>0110</t>
  </si>
  <si>
    <t>CORPORATE DEFAULT</t>
  </si>
  <si>
    <t>STORMSK</t>
  </si>
  <si>
    <t>MISCELLANEOUS</t>
  </si>
  <si>
    <t>RIGHTS OF WAY</t>
  </si>
  <si>
    <t>Row Labels</t>
  </si>
  <si>
    <t>Grand Total</t>
  </si>
  <si>
    <t>Column Labels</t>
  </si>
  <si>
    <t>Sum of Amount</t>
  </si>
  <si>
    <t>Transaction Detail:  Trans Storm OM</t>
  </si>
  <si>
    <t>Year</t>
  </si>
  <si>
    <t>2015</t>
  </si>
  <si>
    <t>2016</t>
  </si>
  <si>
    <t>2017</t>
  </si>
  <si>
    <t>Average</t>
  </si>
  <si>
    <t>Month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</si>
  <si>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</si>
  <si>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</si>
  <si>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</si>
  <si>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</si>
  <si>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</si>
  <si>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</si>
  <si>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</si>
  <si>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</si>
  <si>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</si>
  <si>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</si>
  <si>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</si>
  <si>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</si>
  <si>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</si>
  <si>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LG&amp;E</t>
  </si>
  <si>
    <t>KU</t>
  </si>
  <si>
    <t>Normalized</t>
  </si>
  <si>
    <t>Annualized</t>
  </si>
  <si>
    <t>Normal</t>
  </si>
  <si>
    <t>CPI Inflation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</si>
  <si>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</si>
  <si>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</si>
  <si>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</si>
  <si>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</si>
  <si>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</si>
  <si>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</si>
  <si>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</si>
  <si>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</si>
  <si>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</si>
  <si>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</si>
  <si>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</si>
  <si>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</si>
  <si>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TCA</t>
  </si>
  <si>
    <t>TCA - Transmission Coordination Agreement</t>
  </si>
  <si>
    <t>Test Year</t>
  </si>
  <si>
    <t>2019 Monthly</t>
  </si>
  <si>
    <t>$'s</t>
  </si>
  <si>
    <t>$8 rounding difference from the official figure in PowerPlan ($129,368).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</si>
</sst>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9" fontId="3" fillId="2" borderId="0" xfId="0" applyNumberFormat="1" applyFont="1" applyFill="1"/>
    <xf numFmtId="8" fontId="4" fillId="2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9" fontId="0" fillId="0" borderId="0" xfId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164" fontId="0" fillId="3" borderId="0" xfId="0" applyNumberFormat="1" applyFill="1"/>
    <xf numFmtId="164" fontId="0" fillId="0" borderId="0" xfId="2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2" applyNumberFormat="1" applyFont="1" applyBorder="1"/>
    <xf numFmtId="0" fontId="0" fillId="0" borderId="6" xfId="0" applyBorder="1"/>
    <xf numFmtId="164" fontId="0" fillId="0" borderId="7" xfId="2" applyNumberFormat="1" applyFont="1" applyBorder="1"/>
    <xf numFmtId="0" fontId="0" fillId="0" borderId="0" xfId="0" applyFill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FFFF00"/>
        </patternFill>
      </fill>
    </dxf>
    <dxf>
      <numFmt numFmtId="12" formatCode="&quot;$&quot;#,##0.00_);[Red]\(&quot;$&quot;#,##0.00\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theme="8" tint="0.59999389629810485"/>
        </patternFill>
      </fill>
    </dxf>
    <dxf>
      <alignment horizontal="center" readingOrder="0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158751</xdr:rowOff>
    </xdr:from>
    <xdr:to>
      <xdr:col>11</xdr:col>
      <xdr:colOff>50800</xdr:colOff>
      <xdr:row>66</xdr:row>
      <xdr:rowOff>163169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398751"/>
          <a:ext cx="8042275" cy="45764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Jon" refreshedDate="43185.583947453706" createdVersion="5" refreshedVersion="5" minRefreshableVersion="3" recordCount="338">
  <cacheSource type="worksheet">
    <worksheetSource name="Table1"/>
  </cacheSource>
  <cacheFields count="10">
    <cacheField name="Company" numFmtId="49">
      <sharedItems count="2">
        <s v="0100"/>
        <s v="0110"/>
      </sharedItems>
    </cacheField>
    <cacheField name="Account" numFmtId="49">
      <sharedItems/>
    </cacheField>
    <cacheField name="SP17 Account" numFmtId="49">
      <sharedItems/>
    </cacheField>
    <cacheField name="Charge Type" numFmtId="49">
      <sharedItems count="14">
        <s v="FREIGHT"/>
        <s v="LABOR"/>
        <s v="MEALS"/>
        <s v="OUTSIDE SERVICES LABOR"/>
        <s v="OUTSIDE SERVICES MATERIAL"/>
        <s v="OVERHEADS COMPANY LABOR"/>
        <s v="PURCHASED MATERIAL"/>
        <s v="TRANSPORTATION EQUIP"/>
        <s v="TRAVEL"/>
        <s v="WAREHOUSE MATERIAL"/>
        <s v="WAREHOUSE OVERHEADS"/>
        <s v="CORPORATE DEFAULT"/>
        <s v="MISCELLANEOUS"/>
        <s v="RIGHTS OF WAY"/>
      </sharedItems>
    </cacheField>
    <cacheField name="Project" numFmtId="49">
      <sharedItems/>
    </cacheField>
    <cacheField name="Task" numFmtId="49">
      <sharedItems/>
    </cacheField>
    <cacheField name="Month Number" numFmtId="0">
      <sharedItems containsSemiMixedTypes="0" containsString="0" containsNumber="1" containsInteger="1" minValue="201501" maxValue="201712"/>
    </cacheField>
    <cacheField name="Amount" numFmtId="8">
      <sharedItems containsSemiMixedTypes="0" containsString="0" containsNumber="1" minValue="-23830.26" maxValue="197726.29"/>
    </cacheField>
    <cacheField name="Year" numFmtId="8">
      <sharedItems count="3">
        <s v="2017"/>
        <s v="2015"/>
        <s v="2016"/>
      </sharedItems>
    </cacheField>
    <cacheField name="Month" numFmtId="8">
      <sharedItems count="12">
        <s v="10"/>
        <s v="02"/>
        <s v="08"/>
        <s v="01"/>
        <s v="05"/>
        <s v="03"/>
        <s v="04"/>
        <s v="09"/>
        <s v="11"/>
        <s v="12"/>
        <s v="06"/>
        <s v="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x v="0"/>
    <s v="571100"/>
    <s v="PPLETO: TOTAL OPERATING EXPENSE"/>
    <x v="0"/>
    <s v="STORMSL"/>
    <s v="RESTORATION"/>
    <n v="201710"/>
    <n v="10.18"/>
    <x v="0"/>
    <x v="0"/>
  </r>
  <r>
    <x v="0"/>
    <s v="571100"/>
    <s v="PPLETO: TOTAL OPERATING EXPENSE"/>
    <x v="1"/>
    <s v="STORMSL"/>
    <s v="BUDGET"/>
    <n v="201502"/>
    <n v="316.27"/>
    <x v="1"/>
    <x v="1"/>
  </r>
  <r>
    <x v="0"/>
    <s v="571100"/>
    <s v="PPLETO: TOTAL OPERATING EXPENSE"/>
    <x v="1"/>
    <s v="STORMSL"/>
    <s v="RESTORATION"/>
    <n v="201508"/>
    <n v="316.27"/>
    <x v="1"/>
    <x v="2"/>
  </r>
  <r>
    <x v="0"/>
    <s v="571100"/>
    <s v="PPLETO: TOTAL OPERATING EXPENSE"/>
    <x v="1"/>
    <s v="STORMSL"/>
    <s v="RESTORATION"/>
    <n v="201601"/>
    <n v="316.27"/>
    <x v="2"/>
    <x v="3"/>
  </r>
  <r>
    <x v="0"/>
    <s v="571100"/>
    <s v="PPLETO: TOTAL OPERATING EXPENSE"/>
    <x v="1"/>
    <s v="STORMSL"/>
    <s v="RESTORATION"/>
    <n v="201605"/>
    <n v="324.23"/>
    <x v="2"/>
    <x v="4"/>
  </r>
  <r>
    <x v="0"/>
    <s v="571100"/>
    <s v="PPLETO: TOTAL OPERATING EXPENSE"/>
    <x v="1"/>
    <s v="STORMSL"/>
    <s v="RESTORATION"/>
    <n v="201608"/>
    <n v="330.08"/>
    <x v="2"/>
    <x v="2"/>
  </r>
  <r>
    <x v="0"/>
    <s v="571100"/>
    <s v="PPLETO: TOTAL OPERATING EXPENSE"/>
    <x v="1"/>
    <s v="STORMSL"/>
    <s v="RESTORATION"/>
    <n v="201701"/>
    <n v="636.17999999999995"/>
    <x v="0"/>
    <x v="3"/>
  </r>
  <r>
    <x v="0"/>
    <s v="571100"/>
    <s v="PPLETO: TOTAL OPERATING EXPENSE"/>
    <x v="1"/>
    <s v="STORMSL"/>
    <s v="RESTORATION"/>
    <n v="201703"/>
    <n v="1818.3"/>
    <x v="0"/>
    <x v="5"/>
  </r>
  <r>
    <x v="0"/>
    <s v="571100"/>
    <s v="PPLETO: TOTAL OPERATING EXPENSE"/>
    <x v="1"/>
    <s v="STORMSL"/>
    <s v="RESTORATION"/>
    <n v="201704"/>
    <n v="4196.1499999999996"/>
    <x v="0"/>
    <x v="6"/>
  </r>
  <r>
    <x v="0"/>
    <s v="571100"/>
    <s v="PPLETO: TOTAL OPERATING EXPENSE"/>
    <x v="1"/>
    <s v="STORMSL"/>
    <s v="RESTORATION"/>
    <n v="201705"/>
    <n v="76.86"/>
    <x v="0"/>
    <x v="4"/>
  </r>
  <r>
    <x v="0"/>
    <s v="571100"/>
    <s v="PPLETO: TOTAL OPERATING EXPENSE"/>
    <x v="1"/>
    <s v="STORMSL"/>
    <s v="RESTORATION"/>
    <n v="201708"/>
    <n v="4131.45"/>
    <x v="0"/>
    <x v="2"/>
  </r>
  <r>
    <x v="0"/>
    <s v="571100"/>
    <s v="PPLETO: TOTAL OPERATING EXPENSE"/>
    <x v="1"/>
    <s v="STORMSL"/>
    <s v="RESTORATION"/>
    <n v="201709"/>
    <n v="287.04000000000002"/>
    <x v="0"/>
    <x v="7"/>
  </r>
  <r>
    <x v="0"/>
    <s v="571100"/>
    <s v="PPLETO: TOTAL OPERATING EXPENSE"/>
    <x v="1"/>
    <s v="STORMSL"/>
    <s v="RESTORATION"/>
    <n v="201711"/>
    <n v="0.17"/>
    <x v="0"/>
    <x v="8"/>
  </r>
  <r>
    <x v="0"/>
    <s v="571100"/>
    <s v="PPLETO: TOTAL OPERATING EXPENSE"/>
    <x v="1"/>
    <s v="STORMSL"/>
    <s v="RESTORATION"/>
    <n v="201712"/>
    <n v="0.24"/>
    <x v="0"/>
    <x v="9"/>
  </r>
  <r>
    <x v="0"/>
    <s v="571100"/>
    <s v="PPLETO: TOTAL OPERATING EXPENSE"/>
    <x v="2"/>
    <s v="STORMSL"/>
    <s v="RESTORATION"/>
    <n v="201605"/>
    <n v="67.66"/>
    <x v="2"/>
    <x v="4"/>
  </r>
  <r>
    <x v="0"/>
    <s v="571100"/>
    <s v="PPLETO: TOTAL OPERATING EXPENSE"/>
    <x v="2"/>
    <s v="STORMSL"/>
    <s v="RESTORATION"/>
    <n v="201609"/>
    <n v="10.41"/>
    <x v="2"/>
    <x v="7"/>
  </r>
  <r>
    <x v="0"/>
    <s v="571100"/>
    <s v="PPLETO: TOTAL OPERATING EXPENSE"/>
    <x v="2"/>
    <s v="STORMSL"/>
    <s v="RESTORATION"/>
    <n v="201701"/>
    <n v="133.38999999999999"/>
    <x v="0"/>
    <x v="3"/>
  </r>
  <r>
    <x v="0"/>
    <s v="571100"/>
    <s v="PPLETO: TOTAL OPERATING EXPENSE"/>
    <x v="2"/>
    <s v="STORMSL"/>
    <s v="RESTORATION"/>
    <n v="201703"/>
    <n v="15.66"/>
    <x v="0"/>
    <x v="5"/>
  </r>
  <r>
    <x v="0"/>
    <s v="571100"/>
    <s v="PPLETO: TOTAL OPERATING EXPENSE"/>
    <x v="2"/>
    <s v="STORMSL"/>
    <s v="RESTORATION"/>
    <n v="201704"/>
    <n v="30.88"/>
    <x v="0"/>
    <x v="6"/>
  </r>
  <r>
    <x v="0"/>
    <s v="571100"/>
    <s v="PPLETO: TOTAL OPERATING EXPENSE"/>
    <x v="2"/>
    <s v="STORMSL"/>
    <s v="RESTORATION"/>
    <n v="201712"/>
    <n v="27.74"/>
    <x v="0"/>
    <x v="9"/>
  </r>
  <r>
    <x v="0"/>
    <s v="571100"/>
    <s v="PPLETO: TOTAL OPERATING EXPENSE"/>
    <x v="3"/>
    <s v="STORMS"/>
    <s v="BUDGET"/>
    <n v="201502"/>
    <n v="15081.76"/>
    <x v="1"/>
    <x v="1"/>
  </r>
  <r>
    <x v="0"/>
    <s v="571100"/>
    <s v="PPLETO: TOTAL OPERATING EXPENSE"/>
    <x v="3"/>
    <s v="STORMS"/>
    <s v="BUDGET"/>
    <n v="201503"/>
    <n v="-15081.76"/>
    <x v="1"/>
    <x v="5"/>
  </r>
  <r>
    <x v="0"/>
    <s v="571100"/>
    <s v="PPLETO: TOTAL OPERATING EXPENSE"/>
    <x v="3"/>
    <s v="STORMSL"/>
    <s v="BUDGET"/>
    <n v="201502"/>
    <n v="96648.62"/>
    <x v="1"/>
    <x v="1"/>
  </r>
  <r>
    <x v="0"/>
    <s v="571100"/>
    <s v="PPLETO: TOTAL OPERATING EXPENSE"/>
    <x v="3"/>
    <s v="STORMSL"/>
    <s v="BUDGET"/>
    <n v="201503"/>
    <n v="14684.02"/>
    <x v="1"/>
    <x v="5"/>
  </r>
  <r>
    <x v="0"/>
    <s v="571100"/>
    <s v="PPLETO: TOTAL OPERATING EXPENSE"/>
    <x v="3"/>
    <s v="STORMSL"/>
    <s v="BUDGET"/>
    <n v="201504"/>
    <n v="463.68"/>
    <x v="1"/>
    <x v="6"/>
  </r>
  <r>
    <x v="0"/>
    <s v="571100"/>
    <s v="PPLETO: TOTAL OPERATING EXPENSE"/>
    <x v="3"/>
    <s v="STORMSL"/>
    <s v="BUDGET"/>
    <n v="201506"/>
    <n v="1831.92"/>
    <x v="1"/>
    <x v="10"/>
  </r>
  <r>
    <x v="0"/>
    <s v="571100"/>
    <s v="PPLETO: TOTAL OPERATING EXPENSE"/>
    <x v="3"/>
    <s v="STORMSL"/>
    <s v="BUDGET"/>
    <n v="201507"/>
    <n v="324"/>
    <x v="1"/>
    <x v="11"/>
  </r>
  <r>
    <x v="0"/>
    <s v="571100"/>
    <s v="PPLETO: TOTAL OPERATING EXPENSE"/>
    <x v="3"/>
    <s v="STORMSL"/>
    <s v="BUDGET"/>
    <n v="201512"/>
    <n v="1831.92"/>
    <x v="1"/>
    <x v="9"/>
  </r>
  <r>
    <x v="0"/>
    <s v="571100"/>
    <s v="PPLETO: TOTAL OPERATING EXPENSE"/>
    <x v="3"/>
    <s v="STORMSL"/>
    <s v="BUDGET"/>
    <n v="201604"/>
    <n v="432.7"/>
    <x v="2"/>
    <x v="6"/>
  </r>
  <r>
    <x v="0"/>
    <s v="571100"/>
    <s v="PPLETO: TOTAL OPERATING EXPENSE"/>
    <x v="3"/>
    <s v="STORMSL"/>
    <s v="BUDGET"/>
    <n v="201701"/>
    <n v="2752.9"/>
    <x v="0"/>
    <x v="3"/>
  </r>
  <r>
    <x v="0"/>
    <s v="571100"/>
    <s v="PPLETO: TOTAL OPERATING EXPENSE"/>
    <x v="3"/>
    <s v="STORMSL"/>
    <s v="RESTORATION"/>
    <n v="201503"/>
    <n v="295.66000000000003"/>
    <x v="1"/>
    <x v="5"/>
  </r>
  <r>
    <x v="0"/>
    <s v="571100"/>
    <s v="PPLETO: TOTAL OPERATING EXPENSE"/>
    <x v="3"/>
    <s v="STORMSL"/>
    <s v="RESTORATION"/>
    <n v="201504"/>
    <n v="1659.6"/>
    <x v="1"/>
    <x v="6"/>
  </r>
  <r>
    <x v="0"/>
    <s v="571100"/>
    <s v="PPLETO: TOTAL OPERATING EXPENSE"/>
    <x v="3"/>
    <s v="STORMSL"/>
    <s v="RESTORATION"/>
    <n v="201506"/>
    <n v="5764.34"/>
    <x v="1"/>
    <x v="10"/>
  </r>
  <r>
    <x v="0"/>
    <s v="571100"/>
    <s v="PPLETO: TOTAL OPERATING EXPENSE"/>
    <x v="3"/>
    <s v="STORMSL"/>
    <s v="RESTORATION"/>
    <n v="201507"/>
    <n v="6977.46"/>
    <x v="1"/>
    <x v="11"/>
  </r>
  <r>
    <x v="0"/>
    <s v="571100"/>
    <s v="PPLETO: TOTAL OPERATING EXPENSE"/>
    <x v="3"/>
    <s v="STORMSL"/>
    <s v="RESTORATION"/>
    <n v="201508"/>
    <n v="10505.78"/>
    <x v="1"/>
    <x v="2"/>
  </r>
  <r>
    <x v="0"/>
    <s v="571100"/>
    <s v="PPLETO: TOTAL OPERATING EXPENSE"/>
    <x v="3"/>
    <s v="STORMSL"/>
    <s v="RESTORATION"/>
    <n v="201509"/>
    <n v="0"/>
    <x v="1"/>
    <x v="7"/>
  </r>
  <r>
    <x v="0"/>
    <s v="571100"/>
    <s v="PPLETO: TOTAL OPERATING EXPENSE"/>
    <x v="3"/>
    <s v="STORMSL"/>
    <s v="RESTORATION"/>
    <n v="201510"/>
    <n v="0"/>
    <x v="1"/>
    <x v="0"/>
  </r>
  <r>
    <x v="0"/>
    <s v="571100"/>
    <s v="PPLETO: TOTAL OPERATING EXPENSE"/>
    <x v="3"/>
    <s v="STORMSL"/>
    <s v="RESTORATION"/>
    <n v="201511"/>
    <n v="-1750"/>
    <x v="1"/>
    <x v="8"/>
  </r>
  <r>
    <x v="0"/>
    <s v="571100"/>
    <s v="PPLETO: TOTAL OPERATING EXPENSE"/>
    <x v="3"/>
    <s v="STORMSL"/>
    <s v="RESTORATION"/>
    <n v="201601"/>
    <n v="49588.63"/>
    <x v="2"/>
    <x v="3"/>
  </r>
  <r>
    <x v="0"/>
    <s v="571100"/>
    <s v="PPLETO: TOTAL OPERATING EXPENSE"/>
    <x v="3"/>
    <s v="STORMSL"/>
    <s v="RESTORATION"/>
    <n v="201602"/>
    <n v="1949.92"/>
    <x v="2"/>
    <x v="1"/>
  </r>
  <r>
    <x v="0"/>
    <s v="571100"/>
    <s v="PPLETO: TOTAL OPERATING EXPENSE"/>
    <x v="3"/>
    <s v="STORMSL"/>
    <s v="RESTORATION"/>
    <n v="201604"/>
    <n v="2416.86"/>
    <x v="2"/>
    <x v="6"/>
  </r>
  <r>
    <x v="0"/>
    <s v="571100"/>
    <s v="PPLETO: TOTAL OPERATING EXPENSE"/>
    <x v="3"/>
    <s v="STORMSL"/>
    <s v="RESTORATION"/>
    <n v="201605"/>
    <n v="10702.2"/>
    <x v="2"/>
    <x v="4"/>
  </r>
  <r>
    <x v="0"/>
    <s v="571100"/>
    <s v="PPLETO: TOTAL OPERATING EXPENSE"/>
    <x v="3"/>
    <s v="STORMSL"/>
    <s v="RESTORATION"/>
    <n v="201608"/>
    <n v="1696.63"/>
    <x v="2"/>
    <x v="2"/>
  </r>
  <r>
    <x v="0"/>
    <s v="571100"/>
    <s v="PPLETO: TOTAL OPERATING EXPENSE"/>
    <x v="3"/>
    <s v="STORMSL"/>
    <s v="RESTORATION"/>
    <n v="201609"/>
    <n v="5208.12"/>
    <x v="2"/>
    <x v="7"/>
  </r>
  <r>
    <x v="0"/>
    <s v="571100"/>
    <s v="PPLETO: TOTAL OPERATING EXPENSE"/>
    <x v="3"/>
    <s v="STORMSL"/>
    <s v="RESTORATION"/>
    <n v="201701"/>
    <n v="2437.29"/>
    <x v="0"/>
    <x v="3"/>
  </r>
  <r>
    <x v="0"/>
    <s v="571100"/>
    <s v="PPLETO: TOTAL OPERATING EXPENSE"/>
    <x v="3"/>
    <s v="STORMSL"/>
    <s v="RESTORATION"/>
    <n v="201703"/>
    <n v="6859.84"/>
    <x v="0"/>
    <x v="5"/>
  </r>
  <r>
    <x v="0"/>
    <s v="571100"/>
    <s v="PPLETO: TOTAL OPERATING EXPENSE"/>
    <x v="3"/>
    <s v="STORMSL"/>
    <s v="RESTORATION"/>
    <n v="201704"/>
    <n v="5106.16"/>
    <x v="0"/>
    <x v="6"/>
  </r>
  <r>
    <x v="0"/>
    <s v="571100"/>
    <s v="PPLETO: TOTAL OPERATING EXPENSE"/>
    <x v="3"/>
    <s v="STORMSL"/>
    <s v="RESTORATION"/>
    <n v="201705"/>
    <n v="3305.03"/>
    <x v="0"/>
    <x v="4"/>
  </r>
  <r>
    <x v="0"/>
    <s v="571100"/>
    <s v="PPLETO: TOTAL OPERATING EXPENSE"/>
    <x v="3"/>
    <s v="STORMSL"/>
    <s v="RESTORATION"/>
    <n v="201706"/>
    <n v="-2656.13"/>
    <x v="0"/>
    <x v="10"/>
  </r>
  <r>
    <x v="0"/>
    <s v="571100"/>
    <s v="PPLETO: TOTAL OPERATING EXPENSE"/>
    <x v="3"/>
    <s v="STORMSL"/>
    <s v="RESTORATION"/>
    <n v="201707"/>
    <n v="3686.3"/>
    <x v="0"/>
    <x v="11"/>
  </r>
  <r>
    <x v="0"/>
    <s v="571100"/>
    <s v="PPLETO: TOTAL OPERATING EXPENSE"/>
    <x v="3"/>
    <s v="STORMSL"/>
    <s v="RESTORATION"/>
    <n v="201708"/>
    <n v="3566.45"/>
    <x v="0"/>
    <x v="2"/>
  </r>
  <r>
    <x v="0"/>
    <s v="571100"/>
    <s v="PPLETO: TOTAL OPERATING EXPENSE"/>
    <x v="3"/>
    <s v="STORMSL"/>
    <s v="RESTORATION"/>
    <n v="201709"/>
    <n v="6233.07"/>
    <x v="0"/>
    <x v="7"/>
  </r>
  <r>
    <x v="0"/>
    <s v="571100"/>
    <s v="PPLETO: TOTAL OPERATING EXPENSE"/>
    <x v="3"/>
    <s v="STORMSL"/>
    <s v="RESTORATION"/>
    <n v="201710"/>
    <n v="689.36"/>
    <x v="0"/>
    <x v="0"/>
  </r>
  <r>
    <x v="0"/>
    <s v="571100"/>
    <s v="PPLETO: TOTAL OPERATING EXPENSE"/>
    <x v="3"/>
    <s v="STORMSL"/>
    <s v="RESTORATION"/>
    <n v="201711"/>
    <n v="23323.360000000001"/>
    <x v="0"/>
    <x v="8"/>
  </r>
  <r>
    <x v="0"/>
    <s v="571100"/>
    <s v="PPLETO: TOTAL OPERATING EXPENSE"/>
    <x v="3"/>
    <s v="STORMSL"/>
    <s v="RESTORATION"/>
    <n v="201712"/>
    <n v="0"/>
    <x v="0"/>
    <x v="9"/>
  </r>
  <r>
    <x v="0"/>
    <s v="571100"/>
    <s v="PPLETO: TOTAL OPERATING EXPENSE"/>
    <x v="4"/>
    <s v="STORMSL"/>
    <s v="BUDGET"/>
    <n v="201506"/>
    <n v="479.64"/>
    <x v="1"/>
    <x v="10"/>
  </r>
  <r>
    <x v="0"/>
    <s v="571100"/>
    <s v="PPLETO: TOTAL OPERATING EXPENSE"/>
    <x v="4"/>
    <s v="STORMSL"/>
    <s v="BUDGET"/>
    <n v="201507"/>
    <n v="0"/>
    <x v="1"/>
    <x v="11"/>
  </r>
  <r>
    <x v="0"/>
    <s v="571100"/>
    <s v="PPLETO: TOTAL OPERATING EXPENSE"/>
    <x v="4"/>
    <s v="STORMSL"/>
    <s v="BUDGET"/>
    <n v="201512"/>
    <n v="479.64"/>
    <x v="1"/>
    <x v="9"/>
  </r>
  <r>
    <x v="0"/>
    <s v="571100"/>
    <s v="PPLETO: TOTAL OPERATING EXPENSE"/>
    <x v="4"/>
    <s v="STORMSL"/>
    <s v="BUDGET"/>
    <n v="201701"/>
    <n v="1205.2"/>
    <x v="0"/>
    <x v="3"/>
  </r>
  <r>
    <x v="0"/>
    <s v="571100"/>
    <s v="PPLETO: TOTAL OPERATING EXPENSE"/>
    <x v="4"/>
    <s v="STORMSL"/>
    <s v="RESTORATION"/>
    <n v="201604"/>
    <n v="2764.4"/>
    <x v="2"/>
    <x v="6"/>
  </r>
  <r>
    <x v="0"/>
    <s v="571100"/>
    <s v="PPLETO: TOTAL OPERATING EXPENSE"/>
    <x v="4"/>
    <s v="STORMSL"/>
    <s v="RESTORATION"/>
    <n v="201605"/>
    <n v="2047.45"/>
    <x v="2"/>
    <x v="4"/>
  </r>
  <r>
    <x v="0"/>
    <s v="571100"/>
    <s v="PPLETO: TOTAL OPERATING EXPENSE"/>
    <x v="4"/>
    <s v="STORMSL"/>
    <s v="RESTORATION"/>
    <n v="201608"/>
    <n v="4742.07"/>
    <x v="2"/>
    <x v="2"/>
  </r>
  <r>
    <x v="0"/>
    <s v="571100"/>
    <s v="PPLETO: TOTAL OPERATING EXPENSE"/>
    <x v="4"/>
    <s v="STORMSL"/>
    <s v="RESTORATION"/>
    <n v="201609"/>
    <n v="-1132.2"/>
    <x v="2"/>
    <x v="7"/>
  </r>
  <r>
    <x v="0"/>
    <s v="571100"/>
    <s v="PPLETO: TOTAL OPERATING EXPENSE"/>
    <x v="4"/>
    <s v="STORMSL"/>
    <s v="RESTORATION"/>
    <n v="201610"/>
    <n v="720.16"/>
    <x v="2"/>
    <x v="0"/>
  </r>
  <r>
    <x v="0"/>
    <s v="571100"/>
    <s v="PPLETO: TOTAL OPERATING EXPENSE"/>
    <x v="4"/>
    <s v="STORMSL"/>
    <s v="RESTORATION"/>
    <n v="201703"/>
    <n v="746.5"/>
    <x v="0"/>
    <x v="5"/>
  </r>
  <r>
    <x v="0"/>
    <s v="571100"/>
    <s v="PPLETO: TOTAL OPERATING EXPENSE"/>
    <x v="4"/>
    <s v="STORMSL"/>
    <s v="RESTORATION"/>
    <n v="201711"/>
    <n v="1698.3"/>
    <x v="0"/>
    <x v="8"/>
  </r>
  <r>
    <x v="0"/>
    <s v="571100"/>
    <s v="PPLETO: TOTAL OPERATING EXPENSE"/>
    <x v="4"/>
    <s v="STORMSL"/>
    <s v="RESTORATION"/>
    <n v="201712"/>
    <n v="-1698.3"/>
    <x v="0"/>
    <x v="9"/>
  </r>
  <r>
    <x v="0"/>
    <s v="571100"/>
    <s v="PPLETO: TOTAL OPERATING EXPENSE"/>
    <x v="5"/>
    <s v="STORMSL"/>
    <s v="BUDGET"/>
    <n v="201502"/>
    <n v="86.17"/>
    <x v="1"/>
    <x v="1"/>
  </r>
  <r>
    <x v="0"/>
    <s v="571100"/>
    <s v="PPLETO: TOTAL OPERATING EXPENSE"/>
    <x v="5"/>
    <s v="STORMSL"/>
    <s v="RESTORATION"/>
    <n v="201508"/>
    <n v="86.17"/>
    <x v="1"/>
    <x v="2"/>
  </r>
  <r>
    <x v="0"/>
    <s v="571100"/>
    <s v="PPLETO: TOTAL OPERATING EXPENSE"/>
    <x v="5"/>
    <s v="STORMSL"/>
    <s v="RESTORATION"/>
    <n v="201601"/>
    <n v="90.45"/>
    <x v="2"/>
    <x v="3"/>
  </r>
  <r>
    <x v="0"/>
    <s v="571100"/>
    <s v="PPLETO: TOTAL OPERATING EXPENSE"/>
    <x v="5"/>
    <s v="STORMSL"/>
    <s v="RESTORATION"/>
    <n v="201605"/>
    <n v="92.71"/>
    <x v="2"/>
    <x v="4"/>
  </r>
  <r>
    <x v="0"/>
    <s v="571100"/>
    <s v="PPLETO: TOTAL OPERATING EXPENSE"/>
    <x v="5"/>
    <s v="STORMSL"/>
    <s v="RESTORATION"/>
    <n v="201608"/>
    <n v="94.4"/>
    <x v="2"/>
    <x v="2"/>
  </r>
  <r>
    <x v="0"/>
    <s v="571100"/>
    <s v="PPLETO: TOTAL OPERATING EXPENSE"/>
    <x v="5"/>
    <s v="STORMSL"/>
    <s v="RESTORATION"/>
    <n v="201701"/>
    <n v="166.85"/>
    <x v="0"/>
    <x v="3"/>
  </r>
  <r>
    <x v="0"/>
    <s v="571100"/>
    <s v="PPLETO: TOTAL OPERATING EXPENSE"/>
    <x v="5"/>
    <s v="STORMSL"/>
    <s v="RESTORATION"/>
    <n v="201703"/>
    <n v="353.44"/>
    <x v="0"/>
    <x v="5"/>
  </r>
  <r>
    <x v="0"/>
    <s v="571100"/>
    <s v="PPLETO: TOTAL OPERATING EXPENSE"/>
    <x v="5"/>
    <s v="STORMSL"/>
    <s v="RESTORATION"/>
    <n v="201704"/>
    <n v="543.48"/>
    <x v="0"/>
    <x v="6"/>
  </r>
  <r>
    <x v="0"/>
    <s v="571100"/>
    <s v="PPLETO: TOTAL OPERATING EXPENSE"/>
    <x v="5"/>
    <s v="STORMSL"/>
    <s v="RESTORATION"/>
    <n v="201705"/>
    <n v="20.45"/>
    <x v="0"/>
    <x v="4"/>
  </r>
  <r>
    <x v="0"/>
    <s v="571100"/>
    <s v="PPLETO: TOTAL OPERATING EXPENSE"/>
    <x v="5"/>
    <s v="STORMSL"/>
    <s v="RESTORATION"/>
    <n v="201708"/>
    <n v="871.47"/>
    <x v="0"/>
    <x v="2"/>
  </r>
  <r>
    <x v="0"/>
    <s v="571100"/>
    <s v="PPLETO: TOTAL OPERATING EXPENSE"/>
    <x v="5"/>
    <s v="STORMSL"/>
    <s v="RESTORATION"/>
    <n v="201709"/>
    <n v="76.45"/>
    <x v="0"/>
    <x v="7"/>
  </r>
  <r>
    <x v="0"/>
    <s v="571100"/>
    <s v="PPLETO: TOTAL OPERATING EXPENSE"/>
    <x v="5"/>
    <s v="STORMSL"/>
    <s v="RESTORATION"/>
    <n v="201711"/>
    <n v="0.02"/>
    <x v="0"/>
    <x v="8"/>
  </r>
  <r>
    <x v="0"/>
    <s v="571100"/>
    <s v="PPLETO: TOTAL OPERATING EXPENSE"/>
    <x v="5"/>
    <s v="STORMSL"/>
    <s v="RESTORATION"/>
    <n v="201712"/>
    <n v="0.02"/>
    <x v="0"/>
    <x v="9"/>
  </r>
  <r>
    <x v="0"/>
    <s v="571100"/>
    <s v="PPLETO: TOTAL OPERATING EXPENSE"/>
    <x v="6"/>
    <s v="STORMSL"/>
    <s v="RESTORATION"/>
    <n v="201605"/>
    <n v="1062.5"/>
    <x v="2"/>
    <x v="4"/>
  </r>
  <r>
    <x v="0"/>
    <s v="571100"/>
    <s v="PPLETO: TOTAL OPERATING EXPENSE"/>
    <x v="6"/>
    <s v="STORMSL"/>
    <s v="RESTORATION"/>
    <n v="201608"/>
    <n v="250"/>
    <x v="2"/>
    <x v="2"/>
  </r>
  <r>
    <x v="0"/>
    <s v="571100"/>
    <s v="PPLETO: TOTAL OPERATING EXPENSE"/>
    <x v="6"/>
    <s v="STORMSL"/>
    <s v="RESTORATION"/>
    <n v="201609"/>
    <n v="470.16"/>
    <x v="2"/>
    <x v="7"/>
  </r>
  <r>
    <x v="0"/>
    <s v="571100"/>
    <s v="PPLETO: TOTAL OPERATING EXPENSE"/>
    <x v="6"/>
    <s v="STORMSL"/>
    <s v="RESTORATION"/>
    <n v="201610"/>
    <n v="-720.16"/>
    <x v="2"/>
    <x v="0"/>
  </r>
  <r>
    <x v="0"/>
    <s v="571100"/>
    <s v="PPLETO: TOTAL OPERATING EXPENSE"/>
    <x v="6"/>
    <s v="STORMSL"/>
    <s v="RESTORATION"/>
    <n v="201705"/>
    <n v="215.05"/>
    <x v="0"/>
    <x v="4"/>
  </r>
  <r>
    <x v="0"/>
    <s v="571100"/>
    <s v="PPLETO: TOTAL OPERATING EXPENSE"/>
    <x v="6"/>
    <s v="STORMSL"/>
    <s v="RESTORATION"/>
    <n v="201706"/>
    <n v="7721.04"/>
    <x v="0"/>
    <x v="10"/>
  </r>
  <r>
    <x v="0"/>
    <s v="571100"/>
    <s v="PPLETO: TOTAL OPERATING EXPENSE"/>
    <x v="6"/>
    <s v="STORMSL"/>
    <s v="RESTORATION"/>
    <n v="201708"/>
    <n v="17502.72"/>
    <x v="0"/>
    <x v="2"/>
  </r>
  <r>
    <x v="0"/>
    <s v="571100"/>
    <s v="PPLETO: TOTAL OPERATING EXPENSE"/>
    <x v="6"/>
    <s v="STORMSL"/>
    <s v="RESTORATION"/>
    <n v="201710"/>
    <n v="360.4"/>
    <x v="0"/>
    <x v="0"/>
  </r>
  <r>
    <x v="0"/>
    <s v="571100"/>
    <s v="PPLETO: TOTAL OPERATING EXPENSE"/>
    <x v="6"/>
    <s v="STORMSL"/>
    <s v="RESTORATION"/>
    <n v="201711"/>
    <n v="375"/>
    <x v="0"/>
    <x v="8"/>
  </r>
  <r>
    <x v="0"/>
    <s v="571100"/>
    <s v="PPLETO: TOTAL OPERATING EXPENSE"/>
    <x v="6"/>
    <s v="STORMSL"/>
    <s v="RESTORATION"/>
    <n v="201712"/>
    <n v="-375"/>
    <x v="0"/>
    <x v="9"/>
  </r>
  <r>
    <x v="0"/>
    <s v="571100"/>
    <s v="PPLETO: TOTAL OPERATING EXPENSE"/>
    <x v="7"/>
    <s v="STORMSL"/>
    <s v="BUDGET"/>
    <n v="201502"/>
    <n v="47.27"/>
    <x v="1"/>
    <x v="1"/>
  </r>
  <r>
    <x v="0"/>
    <s v="571100"/>
    <s v="PPLETO: TOTAL OPERATING EXPENSE"/>
    <x v="7"/>
    <s v="STORMSL"/>
    <s v="RESTORATION"/>
    <n v="201508"/>
    <n v="44.37"/>
    <x v="1"/>
    <x v="2"/>
  </r>
  <r>
    <x v="0"/>
    <s v="571100"/>
    <s v="PPLETO: TOTAL OPERATING EXPENSE"/>
    <x v="7"/>
    <s v="STORMSL"/>
    <s v="RESTORATION"/>
    <n v="201601"/>
    <n v="34.15"/>
    <x v="2"/>
    <x v="3"/>
  </r>
  <r>
    <x v="0"/>
    <s v="571100"/>
    <s v="PPLETO: TOTAL OPERATING EXPENSE"/>
    <x v="7"/>
    <s v="STORMSL"/>
    <s v="RESTORATION"/>
    <n v="201605"/>
    <n v="48.38"/>
    <x v="2"/>
    <x v="4"/>
  </r>
  <r>
    <x v="0"/>
    <s v="571100"/>
    <s v="PPLETO: TOTAL OPERATING EXPENSE"/>
    <x v="7"/>
    <s v="STORMSL"/>
    <s v="RESTORATION"/>
    <n v="201608"/>
    <n v="32.700000000000003"/>
    <x v="2"/>
    <x v="2"/>
  </r>
  <r>
    <x v="0"/>
    <s v="571100"/>
    <s v="PPLETO: TOTAL OPERATING EXPENSE"/>
    <x v="7"/>
    <s v="STORMSL"/>
    <s v="RESTORATION"/>
    <n v="201701"/>
    <n v="166.36"/>
    <x v="0"/>
    <x v="3"/>
  </r>
  <r>
    <x v="0"/>
    <s v="571100"/>
    <s v="PPLETO: TOTAL OPERATING EXPENSE"/>
    <x v="7"/>
    <s v="STORMSL"/>
    <s v="RESTORATION"/>
    <n v="201703"/>
    <n v="260.92"/>
    <x v="0"/>
    <x v="5"/>
  </r>
  <r>
    <x v="0"/>
    <s v="571100"/>
    <s v="PPLETO: TOTAL OPERATING EXPENSE"/>
    <x v="7"/>
    <s v="STORMSL"/>
    <s v="RESTORATION"/>
    <n v="201704"/>
    <n v="868.76"/>
    <x v="0"/>
    <x v="6"/>
  </r>
  <r>
    <x v="0"/>
    <s v="571100"/>
    <s v="PPLETO: TOTAL OPERATING EXPENSE"/>
    <x v="7"/>
    <s v="STORMSL"/>
    <s v="RESTORATION"/>
    <n v="201705"/>
    <n v="12.16"/>
    <x v="0"/>
    <x v="4"/>
  </r>
  <r>
    <x v="0"/>
    <s v="571100"/>
    <s v="PPLETO: TOTAL OPERATING EXPENSE"/>
    <x v="7"/>
    <s v="STORMSL"/>
    <s v="RESTORATION"/>
    <n v="201708"/>
    <n v="759.32"/>
    <x v="0"/>
    <x v="2"/>
  </r>
  <r>
    <x v="0"/>
    <s v="571100"/>
    <s v="PPLETO: TOTAL OPERATING EXPENSE"/>
    <x v="7"/>
    <s v="STORMSL"/>
    <s v="RESTORATION"/>
    <n v="201709"/>
    <n v="57.54"/>
    <x v="0"/>
    <x v="7"/>
  </r>
  <r>
    <x v="0"/>
    <s v="571100"/>
    <s v="PPLETO: TOTAL OPERATING EXPENSE"/>
    <x v="7"/>
    <s v="STORMSL"/>
    <s v="RESTORATION"/>
    <n v="201711"/>
    <n v="0"/>
    <x v="0"/>
    <x v="8"/>
  </r>
  <r>
    <x v="0"/>
    <s v="571100"/>
    <s v="PPLETO: TOTAL OPERATING EXPENSE"/>
    <x v="7"/>
    <s v="STORMSL"/>
    <s v="RESTORATION"/>
    <n v="201712"/>
    <n v="0"/>
    <x v="0"/>
    <x v="9"/>
  </r>
  <r>
    <x v="0"/>
    <s v="571100"/>
    <s v="PPLETO: TOTAL OPERATING EXPENSE"/>
    <x v="8"/>
    <s v="STORMSL"/>
    <s v="RESTORATION"/>
    <n v="201704"/>
    <n v="85.6"/>
    <x v="0"/>
    <x v="6"/>
  </r>
  <r>
    <x v="0"/>
    <s v="571100"/>
    <s v="PPLETO: TOTAL OPERATING EXPENSE"/>
    <x v="9"/>
    <s v="STORMS"/>
    <s v="BUDGET"/>
    <n v="201503"/>
    <n v="120.71"/>
    <x v="1"/>
    <x v="5"/>
  </r>
  <r>
    <x v="0"/>
    <s v="571100"/>
    <s v="PPLETO: TOTAL OPERATING EXPENSE"/>
    <x v="9"/>
    <s v="STORMSL"/>
    <s v="RESTORATION"/>
    <n v="201506"/>
    <n v="201.32"/>
    <x v="1"/>
    <x v="10"/>
  </r>
  <r>
    <x v="0"/>
    <s v="571100"/>
    <s v="PPLETO: TOTAL OPERATING EXPENSE"/>
    <x v="9"/>
    <s v="STORMSL"/>
    <s v="RESTORATION"/>
    <n v="201508"/>
    <n v="1570.72"/>
    <x v="1"/>
    <x v="2"/>
  </r>
  <r>
    <x v="0"/>
    <s v="571100"/>
    <s v="PPLETO: TOTAL OPERATING EXPENSE"/>
    <x v="9"/>
    <s v="STORMSL"/>
    <s v="RESTORATION"/>
    <n v="201701"/>
    <n v="167.26"/>
    <x v="0"/>
    <x v="3"/>
  </r>
  <r>
    <x v="0"/>
    <s v="571100"/>
    <s v="PPLETO: TOTAL OPERATING EXPENSE"/>
    <x v="9"/>
    <s v="STORMSL"/>
    <s v="RESTORATION"/>
    <n v="201704"/>
    <n v="72.66"/>
    <x v="0"/>
    <x v="6"/>
  </r>
  <r>
    <x v="0"/>
    <s v="571100"/>
    <s v="PPLETO: TOTAL OPERATING EXPENSE"/>
    <x v="9"/>
    <s v="STORMSL"/>
    <s v="RESTORATION"/>
    <n v="201709"/>
    <n v="271.81"/>
    <x v="0"/>
    <x v="7"/>
  </r>
  <r>
    <x v="0"/>
    <s v="571100"/>
    <s v="PPLETO: TOTAL OPERATING EXPENSE"/>
    <x v="10"/>
    <s v="STORMS"/>
    <s v="BUDGET"/>
    <n v="201503"/>
    <n v="36.21"/>
    <x v="1"/>
    <x v="5"/>
  </r>
  <r>
    <x v="0"/>
    <s v="571100"/>
    <s v="PPLETO: TOTAL OPERATING EXPENSE"/>
    <x v="10"/>
    <s v="STORMSL"/>
    <s v="RESTORATION"/>
    <n v="201506"/>
    <n v="37.25"/>
    <x v="1"/>
    <x v="10"/>
  </r>
  <r>
    <x v="0"/>
    <s v="571100"/>
    <s v="PPLETO: TOTAL OPERATING EXPENSE"/>
    <x v="10"/>
    <s v="STORMSL"/>
    <s v="RESTORATION"/>
    <n v="201508"/>
    <n v="290.58999999999997"/>
    <x v="1"/>
    <x v="2"/>
  </r>
  <r>
    <x v="0"/>
    <s v="571100"/>
    <s v="PPLETO: TOTAL OPERATING EXPENSE"/>
    <x v="10"/>
    <s v="STORMSL"/>
    <s v="RESTORATION"/>
    <n v="201701"/>
    <n v="21.74"/>
    <x v="0"/>
    <x v="3"/>
  </r>
  <r>
    <x v="0"/>
    <s v="571100"/>
    <s v="PPLETO: TOTAL OPERATING EXPENSE"/>
    <x v="10"/>
    <s v="STORMSL"/>
    <s v="RESTORATION"/>
    <n v="201704"/>
    <n v="9.4499999999999993"/>
    <x v="0"/>
    <x v="6"/>
  </r>
  <r>
    <x v="0"/>
    <s v="571100"/>
    <s v="PPLETO: TOTAL OPERATING EXPENSE"/>
    <x v="10"/>
    <s v="STORMSL"/>
    <s v="RESTORATION"/>
    <n v="201709"/>
    <n v="35.340000000000003"/>
    <x v="0"/>
    <x v="7"/>
  </r>
  <r>
    <x v="1"/>
    <s v="571100"/>
    <s v="PPLETO: TOTAL OPERATING EXPENSE"/>
    <x v="11"/>
    <s v="STORMSK"/>
    <s v="RESTORATION"/>
    <n v="201508"/>
    <n v="1282.22"/>
    <x v="1"/>
    <x v="2"/>
  </r>
  <r>
    <x v="1"/>
    <s v="571100"/>
    <s v="PPLETO: TOTAL OPERATING EXPENSE"/>
    <x v="11"/>
    <s v="STORMSK"/>
    <s v="RESTORATION"/>
    <n v="201606"/>
    <n v="9.94"/>
    <x v="2"/>
    <x v="10"/>
  </r>
  <r>
    <x v="1"/>
    <s v="571100"/>
    <s v="PPLETO: TOTAL OPERATING EXPENSE"/>
    <x v="11"/>
    <s v="STORMSK"/>
    <s v="RESTORATION"/>
    <n v="201703"/>
    <n v="977.78"/>
    <x v="0"/>
    <x v="5"/>
  </r>
  <r>
    <x v="1"/>
    <s v="571100"/>
    <s v="PPLETO: TOTAL OPERATING EXPENSE"/>
    <x v="1"/>
    <s v="STORMSK"/>
    <s v="BUDGET"/>
    <n v="201501"/>
    <n v="5370.01"/>
    <x v="1"/>
    <x v="3"/>
  </r>
  <r>
    <x v="1"/>
    <s v="571100"/>
    <s v="PPLETO: TOTAL OPERATING EXPENSE"/>
    <x v="1"/>
    <s v="STORMSK"/>
    <s v="BUDGET"/>
    <n v="201502"/>
    <n v="3759.46"/>
    <x v="1"/>
    <x v="1"/>
  </r>
  <r>
    <x v="1"/>
    <s v="571100"/>
    <s v="PPLETO: TOTAL OPERATING EXPENSE"/>
    <x v="1"/>
    <s v="STORMSK"/>
    <s v="BUDGET"/>
    <n v="201503"/>
    <n v="1520.09"/>
    <x v="1"/>
    <x v="5"/>
  </r>
  <r>
    <x v="1"/>
    <s v="571100"/>
    <s v="PPLETO: TOTAL OPERATING EXPENSE"/>
    <x v="1"/>
    <s v="STORMSK"/>
    <s v="BUDGET"/>
    <n v="201504"/>
    <n v="165.28"/>
    <x v="1"/>
    <x v="6"/>
  </r>
  <r>
    <x v="1"/>
    <s v="571100"/>
    <s v="PPLETO: TOTAL OPERATING EXPENSE"/>
    <x v="1"/>
    <s v="STORMSK"/>
    <s v="BUDGET"/>
    <n v="201512"/>
    <n v="227.22"/>
    <x v="1"/>
    <x v="9"/>
  </r>
  <r>
    <x v="1"/>
    <s v="571100"/>
    <s v="PPLETO: TOTAL OPERATING EXPENSE"/>
    <x v="1"/>
    <s v="STORMSK"/>
    <s v="BUDGET"/>
    <n v="201604"/>
    <n v="75.739999999999995"/>
    <x v="2"/>
    <x v="6"/>
  </r>
  <r>
    <x v="1"/>
    <s v="571100"/>
    <s v="PPLETO: TOTAL OPERATING EXPENSE"/>
    <x v="1"/>
    <s v="STORMSK"/>
    <s v="RESTORATION"/>
    <n v="201504"/>
    <n v="2419.38"/>
    <x v="1"/>
    <x v="6"/>
  </r>
  <r>
    <x v="1"/>
    <s v="571100"/>
    <s v="PPLETO: TOTAL OPERATING EXPENSE"/>
    <x v="1"/>
    <s v="STORMSK"/>
    <s v="RESTORATION"/>
    <n v="201506"/>
    <n v="2327.89"/>
    <x v="1"/>
    <x v="10"/>
  </r>
  <r>
    <x v="1"/>
    <s v="571100"/>
    <s v="PPLETO: TOTAL OPERATING EXPENSE"/>
    <x v="1"/>
    <s v="STORMSK"/>
    <s v="RESTORATION"/>
    <n v="201507"/>
    <n v="1689.99"/>
    <x v="1"/>
    <x v="11"/>
  </r>
  <r>
    <x v="1"/>
    <s v="571100"/>
    <s v="PPLETO: TOTAL OPERATING EXPENSE"/>
    <x v="1"/>
    <s v="STORMSK"/>
    <s v="RESTORATION"/>
    <n v="201508"/>
    <n v="346.46"/>
    <x v="1"/>
    <x v="2"/>
  </r>
  <r>
    <x v="1"/>
    <s v="571100"/>
    <s v="PPLETO: TOTAL OPERATING EXPENSE"/>
    <x v="1"/>
    <s v="STORMSK"/>
    <s v="RESTORATION"/>
    <n v="201510"/>
    <n v="547.21"/>
    <x v="1"/>
    <x v="0"/>
  </r>
  <r>
    <x v="1"/>
    <s v="571100"/>
    <s v="PPLETO: TOTAL OPERATING EXPENSE"/>
    <x v="1"/>
    <s v="STORMSK"/>
    <s v="RESTORATION"/>
    <n v="201512"/>
    <n v="1442.4"/>
    <x v="1"/>
    <x v="9"/>
  </r>
  <r>
    <x v="1"/>
    <s v="571100"/>
    <s v="PPLETO: TOTAL OPERATING EXPENSE"/>
    <x v="1"/>
    <s v="STORMSK"/>
    <s v="RESTORATION"/>
    <n v="201601"/>
    <n v="465.06"/>
    <x v="2"/>
    <x v="3"/>
  </r>
  <r>
    <x v="1"/>
    <s v="571100"/>
    <s v="PPLETO: TOTAL OPERATING EXPENSE"/>
    <x v="1"/>
    <s v="STORMSK"/>
    <s v="RESTORATION"/>
    <n v="201602"/>
    <n v="294.52999999999997"/>
    <x v="2"/>
    <x v="1"/>
  </r>
  <r>
    <x v="1"/>
    <s v="571100"/>
    <s v="PPLETO: TOTAL OPERATING EXPENSE"/>
    <x v="1"/>
    <s v="STORMSK"/>
    <s v="RESTORATION"/>
    <n v="201603"/>
    <n v="140.96"/>
    <x v="2"/>
    <x v="5"/>
  </r>
  <r>
    <x v="1"/>
    <s v="571100"/>
    <s v="PPLETO: TOTAL OPERATING EXPENSE"/>
    <x v="1"/>
    <s v="STORMSK"/>
    <s v="RESTORATION"/>
    <n v="201604"/>
    <n v="2958.87"/>
    <x v="2"/>
    <x v="6"/>
  </r>
  <r>
    <x v="1"/>
    <s v="571100"/>
    <s v="PPLETO: TOTAL OPERATING EXPENSE"/>
    <x v="1"/>
    <s v="STORMSK"/>
    <s v="RESTORATION"/>
    <n v="201605"/>
    <n v="520.37"/>
    <x v="2"/>
    <x v="4"/>
  </r>
  <r>
    <x v="1"/>
    <s v="571100"/>
    <s v="PPLETO: TOTAL OPERATING EXPENSE"/>
    <x v="1"/>
    <s v="STORMSK"/>
    <s v="RESTORATION"/>
    <n v="201606"/>
    <n v="1508.37"/>
    <x v="2"/>
    <x v="10"/>
  </r>
  <r>
    <x v="1"/>
    <s v="571100"/>
    <s v="PPLETO: TOTAL OPERATING EXPENSE"/>
    <x v="1"/>
    <s v="STORMSK"/>
    <s v="RESTORATION"/>
    <n v="201607"/>
    <n v="1052.6600000000001"/>
    <x v="2"/>
    <x v="11"/>
  </r>
  <r>
    <x v="1"/>
    <s v="571100"/>
    <s v="PPLETO: TOTAL OPERATING EXPENSE"/>
    <x v="1"/>
    <s v="STORMSK"/>
    <s v="RESTORATION"/>
    <n v="201608"/>
    <n v="4784.66"/>
    <x v="2"/>
    <x v="2"/>
  </r>
  <r>
    <x v="1"/>
    <s v="571100"/>
    <s v="PPLETO: TOTAL OPERATING EXPENSE"/>
    <x v="1"/>
    <s v="STORMSK"/>
    <s v="RESTORATION"/>
    <n v="201703"/>
    <n v="100.82"/>
    <x v="0"/>
    <x v="5"/>
  </r>
  <r>
    <x v="1"/>
    <s v="571100"/>
    <s v="PPLETO: TOTAL OPERATING EXPENSE"/>
    <x v="1"/>
    <s v="STORMSK"/>
    <s v="RESTORATION"/>
    <n v="201704"/>
    <n v="1182.5999999999999"/>
    <x v="0"/>
    <x v="6"/>
  </r>
  <r>
    <x v="1"/>
    <s v="571100"/>
    <s v="PPLETO: TOTAL OPERATING EXPENSE"/>
    <x v="1"/>
    <s v="STORMSK"/>
    <s v="RESTORATION"/>
    <n v="201705"/>
    <n v="243.12"/>
    <x v="0"/>
    <x v="4"/>
  </r>
  <r>
    <x v="1"/>
    <s v="571100"/>
    <s v="PPLETO: TOTAL OPERATING EXPENSE"/>
    <x v="1"/>
    <s v="STORMSK"/>
    <s v="RESTORATION"/>
    <n v="201706"/>
    <n v="1233.57"/>
    <x v="0"/>
    <x v="10"/>
  </r>
  <r>
    <x v="1"/>
    <s v="571100"/>
    <s v="PPLETO: TOTAL OPERATING EXPENSE"/>
    <x v="1"/>
    <s v="STORMSK"/>
    <s v="RESTORATION"/>
    <n v="201707"/>
    <n v="1917.43"/>
    <x v="0"/>
    <x v="11"/>
  </r>
  <r>
    <x v="1"/>
    <s v="571100"/>
    <s v="PPLETO: TOTAL OPERATING EXPENSE"/>
    <x v="1"/>
    <s v="STORMSK"/>
    <s v="RESTORATION"/>
    <n v="201708"/>
    <n v="36.58"/>
    <x v="0"/>
    <x v="2"/>
  </r>
  <r>
    <x v="1"/>
    <s v="571100"/>
    <s v="PPLETO: TOTAL OPERATING EXPENSE"/>
    <x v="1"/>
    <s v="STORMSK"/>
    <s v="RESTORATION"/>
    <n v="201709"/>
    <n v="565.72"/>
    <x v="0"/>
    <x v="7"/>
  </r>
  <r>
    <x v="1"/>
    <s v="571100"/>
    <s v="PPLETO: TOTAL OPERATING EXPENSE"/>
    <x v="2"/>
    <s v="STORMSK"/>
    <s v="BUDGET"/>
    <n v="201501"/>
    <n v="28"/>
    <x v="1"/>
    <x v="3"/>
  </r>
  <r>
    <x v="1"/>
    <s v="571100"/>
    <s v="PPLETO: TOTAL OPERATING EXPENSE"/>
    <x v="2"/>
    <s v="STORMSK"/>
    <s v="BUDGET"/>
    <n v="201502"/>
    <n v="139.13999999999999"/>
    <x v="1"/>
    <x v="1"/>
  </r>
  <r>
    <x v="1"/>
    <s v="571100"/>
    <s v="PPLETO: TOTAL OPERATING EXPENSE"/>
    <x v="2"/>
    <s v="STORMSK"/>
    <s v="BUDGET"/>
    <n v="201503"/>
    <n v="180.6"/>
    <x v="1"/>
    <x v="5"/>
  </r>
  <r>
    <x v="1"/>
    <s v="571100"/>
    <s v="PPLETO: TOTAL OPERATING EXPENSE"/>
    <x v="2"/>
    <s v="STORMSK"/>
    <s v="BUDGET"/>
    <n v="201504"/>
    <n v="26.27"/>
    <x v="1"/>
    <x v="6"/>
  </r>
  <r>
    <x v="1"/>
    <s v="571100"/>
    <s v="PPLETO: TOTAL OPERATING EXPENSE"/>
    <x v="2"/>
    <s v="STORMSK"/>
    <s v="BUDGET"/>
    <n v="201610"/>
    <n v="168.43"/>
    <x v="2"/>
    <x v="0"/>
  </r>
  <r>
    <x v="1"/>
    <s v="571100"/>
    <s v="PPLETO: TOTAL OPERATING EXPENSE"/>
    <x v="2"/>
    <s v="STORMSK"/>
    <s v="RESTORATION"/>
    <n v="201504"/>
    <n v="21"/>
    <x v="1"/>
    <x v="6"/>
  </r>
  <r>
    <x v="1"/>
    <s v="571100"/>
    <s v="PPLETO: TOTAL OPERATING EXPENSE"/>
    <x v="2"/>
    <s v="STORMSK"/>
    <s v="RESTORATION"/>
    <n v="201505"/>
    <n v="50.4"/>
    <x v="1"/>
    <x v="4"/>
  </r>
  <r>
    <x v="1"/>
    <s v="571100"/>
    <s v="PPLETO: TOTAL OPERATING EXPENSE"/>
    <x v="2"/>
    <s v="STORMSK"/>
    <s v="RESTORATION"/>
    <n v="201507"/>
    <n v="11.18"/>
    <x v="1"/>
    <x v="11"/>
  </r>
  <r>
    <x v="1"/>
    <s v="571100"/>
    <s v="PPLETO: TOTAL OPERATING EXPENSE"/>
    <x v="2"/>
    <s v="STORMSK"/>
    <s v="RESTORATION"/>
    <n v="201508"/>
    <n v="95.15"/>
    <x v="1"/>
    <x v="2"/>
  </r>
  <r>
    <x v="1"/>
    <s v="571100"/>
    <s v="PPLETO: TOTAL OPERATING EXPENSE"/>
    <x v="2"/>
    <s v="STORMSK"/>
    <s v="RESTORATION"/>
    <n v="201509"/>
    <n v="66.84"/>
    <x v="1"/>
    <x v="7"/>
  </r>
  <r>
    <x v="1"/>
    <s v="571100"/>
    <s v="PPLETO: TOTAL OPERATING EXPENSE"/>
    <x v="2"/>
    <s v="STORMSK"/>
    <s v="RESTORATION"/>
    <n v="201512"/>
    <n v="35"/>
    <x v="1"/>
    <x v="9"/>
  </r>
  <r>
    <x v="1"/>
    <s v="571100"/>
    <s v="PPLETO: TOTAL OPERATING EXPENSE"/>
    <x v="2"/>
    <s v="STORMSK"/>
    <s v="RESTORATION"/>
    <n v="201601"/>
    <n v="11.15"/>
    <x v="2"/>
    <x v="3"/>
  </r>
  <r>
    <x v="1"/>
    <s v="571100"/>
    <s v="PPLETO: TOTAL OPERATING EXPENSE"/>
    <x v="2"/>
    <s v="STORMSK"/>
    <s v="RESTORATION"/>
    <n v="201605"/>
    <n v="99.5"/>
    <x v="2"/>
    <x v="4"/>
  </r>
  <r>
    <x v="1"/>
    <s v="571100"/>
    <s v="PPLETO: TOTAL OPERATING EXPENSE"/>
    <x v="2"/>
    <s v="STORMSK"/>
    <s v="RESTORATION"/>
    <n v="201606"/>
    <n v="21.68"/>
    <x v="2"/>
    <x v="10"/>
  </r>
  <r>
    <x v="1"/>
    <s v="571100"/>
    <s v="PPLETO: TOTAL OPERATING EXPENSE"/>
    <x v="2"/>
    <s v="STORMSK"/>
    <s v="RESTORATION"/>
    <n v="201607"/>
    <n v="4.1900000000000004"/>
    <x v="2"/>
    <x v="11"/>
  </r>
  <r>
    <x v="1"/>
    <s v="571100"/>
    <s v="PPLETO: TOTAL OPERATING EXPENSE"/>
    <x v="2"/>
    <s v="STORMSK"/>
    <s v="RESTORATION"/>
    <n v="201608"/>
    <n v="165.17"/>
    <x v="2"/>
    <x v="2"/>
  </r>
  <r>
    <x v="1"/>
    <s v="571100"/>
    <s v="PPLETO: TOTAL OPERATING EXPENSE"/>
    <x v="2"/>
    <s v="STORMSK"/>
    <s v="RESTORATION"/>
    <n v="201609"/>
    <n v="31.79"/>
    <x v="2"/>
    <x v="7"/>
  </r>
  <r>
    <x v="1"/>
    <s v="571100"/>
    <s v="PPLETO: TOTAL OPERATING EXPENSE"/>
    <x v="2"/>
    <s v="STORMSK"/>
    <s v="RESTORATION"/>
    <n v="201611"/>
    <n v="28.7"/>
    <x v="2"/>
    <x v="8"/>
  </r>
  <r>
    <x v="1"/>
    <s v="571100"/>
    <s v="PPLETO: TOTAL OPERATING EXPENSE"/>
    <x v="2"/>
    <s v="STORMSK"/>
    <s v="RESTORATION"/>
    <n v="201612"/>
    <n v="0"/>
    <x v="2"/>
    <x v="9"/>
  </r>
  <r>
    <x v="1"/>
    <s v="571100"/>
    <s v="PPLETO: TOTAL OPERATING EXPENSE"/>
    <x v="2"/>
    <s v="STORMSK"/>
    <s v="RESTORATION"/>
    <n v="201707"/>
    <n v="29.87"/>
    <x v="0"/>
    <x v="11"/>
  </r>
  <r>
    <x v="1"/>
    <s v="571100"/>
    <s v="PPLETO: TOTAL OPERATING EXPENSE"/>
    <x v="2"/>
    <s v="STORMSK"/>
    <s v="RESTORATION"/>
    <n v="201709"/>
    <n v="7"/>
    <x v="0"/>
    <x v="7"/>
  </r>
  <r>
    <x v="1"/>
    <s v="571100"/>
    <s v="PPLETO: TOTAL OPERATING EXPENSE"/>
    <x v="2"/>
    <s v="STORMSK"/>
    <s v="RESTORATION"/>
    <n v="201712"/>
    <n v="79"/>
    <x v="0"/>
    <x v="9"/>
  </r>
  <r>
    <x v="1"/>
    <s v="571100"/>
    <s v="PPLETO: TOTAL OPERATING EXPENSE"/>
    <x v="12"/>
    <s v="STORMSK"/>
    <s v="BUDGET"/>
    <n v="201504"/>
    <n v="14.13"/>
    <x v="1"/>
    <x v="6"/>
  </r>
  <r>
    <x v="1"/>
    <s v="571100"/>
    <s v="PPLETO: TOTAL OPERATING EXPENSE"/>
    <x v="12"/>
    <s v="STORMSK"/>
    <s v="RESTORATION"/>
    <n v="201507"/>
    <n v="55.96"/>
    <x v="1"/>
    <x v="11"/>
  </r>
  <r>
    <x v="1"/>
    <s v="571100"/>
    <s v="PPLETO: TOTAL OPERATING EXPENSE"/>
    <x v="12"/>
    <s v="STORMSK"/>
    <s v="RESTORATION"/>
    <n v="201608"/>
    <n v="26.37"/>
    <x v="2"/>
    <x v="2"/>
  </r>
  <r>
    <x v="1"/>
    <s v="571100"/>
    <s v="PPLETO: TOTAL OPERATING EXPENSE"/>
    <x v="3"/>
    <s v="STORMSK"/>
    <s v="BUDGET"/>
    <n v="201501"/>
    <n v="43837.74"/>
    <x v="1"/>
    <x v="3"/>
  </r>
  <r>
    <x v="1"/>
    <s v="571100"/>
    <s v="PPLETO: TOTAL OPERATING EXPENSE"/>
    <x v="3"/>
    <s v="STORMSK"/>
    <s v="BUDGET"/>
    <n v="201502"/>
    <n v="197726.29"/>
    <x v="1"/>
    <x v="1"/>
  </r>
  <r>
    <x v="1"/>
    <s v="571100"/>
    <s v="PPLETO: TOTAL OPERATING EXPENSE"/>
    <x v="3"/>
    <s v="STORMSK"/>
    <s v="BUDGET"/>
    <n v="201503"/>
    <n v="54072.959999999999"/>
    <x v="1"/>
    <x v="5"/>
  </r>
  <r>
    <x v="1"/>
    <s v="571100"/>
    <s v="PPLETO: TOTAL OPERATING EXPENSE"/>
    <x v="3"/>
    <s v="STORMSK"/>
    <s v="BUDGET"/>
    <n v="201504"/>
    <n v="3995.18"/>
    <x v="1"/>
    <x v="6"/>
  </r>
  <r>
    <x v="1"/>
    <s v="571100"/>
    <s v="PPLETO: TOTAL OPERATING EXPENSE"/>
    <x v="3"/>
    <s v="STORMSK"/>
    <s v="BUDGET"/>
    <n v="201506"/>
    <n v="3754.92"/>
    <x v="1"/>
    <x v="10"/>
  </r>
  <r>
    <x v="1"/>
    <s v="571100"/>
    <s v="PPLETO: TOTAL OPERATING EXPENSE"/>
    <x v="3"/>
    <s v="STORMSK"/>
    <s v="BUDGET"/>
    <n v="201507"/>
    <n v="2610.4"/>
    <x v="1"/>
    <x v="11"/>
  </r>
  <r>
    <x v="1"/>
    <s v="571100"/>
    <s v="PPLETO: TOTAL OPERATING EXPENSE"/>
    <x v="3"/>
    <s v="STORMSK"/>
    <s v="BUDGET"/>
    <n v="201511"/>
    <n v="1321.73"/>
    <x v="1"/>
    <x v="8"/>
  </r>
  <r>
    <x v="1"/>
    <s v="571100"/>
    <s v="PPLETO: TOTAL OPERATING EXPENSE"/>
    <x v="3"/>
    <s v="STORMSK"/>
    <s v="BUDGET"/>
    <n v="201603"/>
    <n v="3389.25"/>
    <x v="2"/>
    <x v="5"/>
  </r>
  <r>
    <x v="1"/>
    <s v="571100"/>
    <s v="PPLETO: TOTAL OPERATING EXPENSE"/>
    <x v="3"/>
    <s v="STORMSK"/>
    <s v="BUDGET"/>
    <n v="201604"/>
    <n v="-3389.25"/>
    <x v="2"/>
    <x v="6"/>
  </r>
  <r>
    <x v="1"/>
    <s v="571100"/>
    <s v="PPLETO: TOTAL OPERATING EXPENSE"/>
    <x v="3"/>
    <s v="STORMSK"/>
    <s v="BUDGET"/>
    <n v="201705"/>
    <n v="23830.26"/>
    <x v="0"/>
    <x v="4"/>
  </r>
  <r>
    <x v="1"/>
    <s v="571100"/>
    <s v="PPLETO: TOTAL OPERATING EXPENSE"/>
    <x v="3"/>
    <s v="STORMSK"/>
    <s v="BUDGET"/>
    <n v="201706"/>
    <n v="-23830.26"/>
    <x v="0"/>
    <x v="10"/>
  </r>
  <r>
    <x v="1"/>
    <s v="571100"/>
    <s v="PPLETO: TOTAL OPERATING EXPENSE"/>
    <x v="3"/>
    <s v="STORMSK"/>
    <s v="RESTORATION"/>
    <n v="201503"/>
    <n v="17347.5"/>
    <x v="1"/>
    <x v="5"/>
  </r>
  <r>
    <x v="1"/>
    <s v="571100"/>
    <s v="PPLETO: TOTAL OPERATING EXPENSE"/>
    <x v="3"/>
    <s v="STORMSK"/>
    <s v="RESTORATION"/>
    <n v="201504"/>
    <n v="34231.550000000003"/>
    <x v="1"/>
    <x v="6"/>
  </r>
  <r>
    <x v="1"/>
    <s v="571100"/>
    <s v="PPLETO: TOTAL OPERATING EXPENSE"/>
    <x v="3"/>
    <s v="STORMSK"/>
    <s v="RESTORATION"/>
    <n v="201505"/>
    <n v="23758.74"/>
    <x v="1"/>
    <x v="4"/>
  </r>
  <r>
    <x v="1"/>
    <s v="571100"/>
    <s v="PPLETO: TOTAL OPERATING EXPENSE"/>
    <x v="3"/>
    <s v="STORMSK"/>
    <s v="RESTORATION"/>
    <n v="201506"/>
    <n v="42870.46"/>
    <x v="1"/>
    <x v="10"/>
  </r>
  <r>
    <x v="1"/>
    <s v="571100"/>
    <s v="PPLETO: TOTAL OPERATING EXPENSE"/>
    <x v="3"/>
    <s v="STORMSK"/>
    <s v="RESTORATION"/>
    <n v="201507"/>
    <n v="39808.49"/>
    <x v="1"/>
    <x v="11"/>
  </r>
  <r>
    <x v="1"/>
    <s v="571100"/>
    <s v="PPLETO: TOTAL OPERATING EXPENSE"/>
    <x v="3"/>
    <s v="STORMSK"/>
    <s v="RESTORATION"/>
    <n v="201508"/>
    <n v="51429.1"/>
    <x v="1"/>
    <x v="2"/>
  </r>
  <r>
    <x v="1"/>
    <s v="571100"/>
    <s v="PPLETO: TOTAL OPERATING EXPENSE"/>
    <x v="3"/>
    <s v="STORMSK"/>
    <s v="RESTORATION"/>
    <n v="201509"/>
    <n v="2781.04"/>
    <x v="1"/>
    <x v="7"/>
  </r>
  <r>
    <x v="1"/>
    <s v="571100"/>
    <s v="PPLETO: TOTAL OPERATING EXPENSE"/>
    <x v="3"/>
    <s v="STORMSK"/>
    <s v="RESTORATION"/>
    <n v="201510"/>
    <n v="18024.04"/>
    <x v="1"/>
    <x v="0"/>
  </r>
  <r>
    <x v="1"/>
    <s v="571100"/>
    <s v="PPLETO: TOTAL OPERATING EXPENSE"/>
    <x v="3"/>
    <s v="STORMSK"/>
    <s v="RESTORATION"/>
    <n v="201511"/>
    <n v="6604.31"/>
    <x v="1"/>
    <x v="8"/>
  </r>
  <r>
    <x v="1"/>
    <s v="571100"/>
    <s v="PPLETO: TOTAL OPERATING EXPENSE"/>
    <x v="3"/>
    <s v="STORMSK"/>
    <s v="RESTORATION"/>
    <n v="201601"/>
    <n v="35101.15"/>
    <x v="2"/>
    <x v="3"/>
  </r>
  <r>
    <x v="1"/>
    <s v="571100"/>
    <s v="PPLETO: TOTAL OPERATING EXPENSE"/>
    <x v="3"/>
    <s v="STORMSK"/>
    <s v="RESTORATION"/>
    <n v="201602"/>
    <n v="17708.04"/>
    <x v="2"/>
    <x v="1"/>
  </r>
  <r>
    <x v="1"/>
    <s v="571100"/>
    <s v="PPLETO: TOTAL OPERATING EXPENSE"/>
    <x v="3"/>
    <s v="STORMSK"/>
    <s v="RESTORATION"/>
    <n v="201603"/>
    <n v="24648.1"/>
    <x v="2"/>
    <x v="5"/>
  </r>
  <r>
    <x v="1"/>
    <s v="571100"/>
    <s v="PPLETO: TOTAL OPERATING EXPENSE"/>
    <x v="3"/>
    <s v="STORMSK"/>
    <s v="RESTORATION"/>
    <n v="201604"/>
    <n v="43942.07"/>
    <x v="2"/>
    <x v="6"/>
  </r>
  <r>
    <x v="1"/>
    <s v="571100"/>
    <s v="PPLETO: TOTAL OPERATING EXPENSE"/>
    <x v="3"/>
    <s v="STORMSK"/>
    <s v="RESTORATION"/>
    <n v="201605"/>
    <n v="17567.48"/>
    <x v="2"/>
    <x v="4"/>
  </r>
  <r>
    <x v="1"/>
    <s v="571100"/>
    <s v="PPLETO: TOTAL OPERATING EXPENSE"/>
    <x v="3"/>
    <s v="STORMSK"/>
    <s v="RESTORATION"/>
    <n v="201606"/>
    <n v="23178.400000000001"/>
    <x v="2"/>
    <x v="10"/>
  </r>
  <r>
    <x v="1"/>
    <s v="571100"/>
    <s v="PPLETO: TOTAL OPERATING EXPENSE"/>
    <x v="3"/>
    <s v="STORMSK"/>
    <s v="RESTORATION"/>
    <n v="201607"/>
    <n v="17859.89"/>
    <x v="2"/>
    <x v="11"/>
  </r>
  <r>
    <x v="1"/>
    <s v="571100"/>
    <s v="PPLETO: TOTAL OPERATING EXPENSE"/>
    <x v="3"/>
    <s v="STORMSK"/>
    <s v="RESTORATION"/>
    <n v="201608"/>
    <n v="47653.120000000003"/>
    <x v="2"/>
    <x v="2"/>
  </r>
  <r>
    <x v="1"/>
    <s v="571100"/>
    <s v="PPLETO: TOTAL OPERATING EXPENSE"/>
    <x v="3"/>
    <s v="STORMSK"/>
    <s v="RESTORATION"/>
    <n v="201609"/>
    <n v="13042.42"/>
    <x v="2"/>
    <x v="7"/>
  </r>
  <r>
    <x v="1"/>
    <s v="571100"/>
    <s v="PPLETO: TOTAL OPERATING EXPENSE"/>
    <x v="3"/>
    <s v="STORMSK"/>
    <s v="RESTORATION"/>
    <n v="201610"/>
    <n v="709.14"/>
    <x v="2"/>
    <x v="0"/>
  </r>
  <r>
    <x v="1"/>
    <s v="571100"/>
    <s v="PPLETO: TOTAL OPERATING EXPENSE"/>
    <x v="3"/>
    <s v="STORMSK"/>
    <s v="RESTORATION"/>
    <n v="201611"/>
    <n v="26868.63"/>
    <x v="2"/>
    <x v="8"/>
  </r>
  <r>
    <x v="1"/>
    <s v="571100"/>
    <s v="PPLETO: TOTAL OPERATING EXPENSE"/>
    <x v="3"/>
    <s v="STORMSK"/>
    <s v="RESTORATION"/>
    <n v="201701"/>
    <n v="3726.18"/>
    <x v="0"/>
    <x v="3"/>
  </r>
  <r>
    <x v="1"/>
    <s v="571100"/>
    <s v="PPLETO: TOTAL OPERATING EXPENSE"/>
    <x v="3"/>
    <s v="STORMSK"/>
    <s v="RESTORATION"/>
    <n v="201702"/>
    <n v="7203.15"/>
    <x v="0"/>
    <x v="1"/>
  </r>
  <r>
    <x v="1"/>
    <s v="571100"/>
    <s v="PPLETO: TOTAL OPERATING EXPENSE"/>
    <x v="3"/>
    <s v="STORMSK"/>
    <s v="RESTORATION"/>
    <n v="201703"/>
    <n v="6624.71"/>
    <x v="0"/>
    <x v="5"/>
  </r>
  <r>
    <x v="1"/>
    <s v="571100"/>
    <s v="PPLETO: TOTAL OPERATING EXPENSE"/>
    <x v="3"/>
    <s v="STORMSK"/>
    <s v="RESTORATION"/>
    <n v="201704"/>
    <n v="13797.05"/>
    <x v="0"/>
    <x v="6"/>
  </r>
  <r>
    <x v="1"/>
    <s v="571100"/>
    <s v="PPLETO: TOTAL OPERATING EXPENSE"/>
    <x v="3"/>
    <s v="STORMSK"/>
    <s v="RESTORATION"/>
    <n v="201705"/>
    <n v="24283.31"/>
    <x v="0"/>
    <x v="4"/>
  </r>
  <r>
    <x v="1"/>
    <s v="571100"/>
    <s v="PPLETO: TOTAL OPERATING EXPENSE"/>
    <x v="3"/>
    <s v="STORMSK"/>
    <s v="RESTORATION"/>
    <n v="201706"/>
    <n v="39576.19"/>
    <x v="0"/>
    <x v="10"/>
  </r>
  <r>
    <x v="1"/>
    <s v="571100"/>
    <s v="PPLETO: TOTAL OPERATING EXPENSE"/>
    <x v="3"/>
    <s v="STORMSK"/>
    <s v="RESTORATION"/>
    <n v="201707"/>
    <n v="21763.26"/>
    <x v="0"/>
    <x v="11"/>
  </r>
  <r>
    <x v="1"/>
    <s v="571100"/>
    <s v="PPLETO: TOTAL OPERATING EXPENSE"/>
    <x v="3"/>
    <s v="STORMSK"/>
    <s v="RESTORATION"/>
    <n v="201708"/>
    <n v="505.99"/>
    <x v="0"/>
    <x v="2"/>
  </r>
  <r>
    <x v="1"/>
    <s v="571100"/>
    <s v="PPLETO: TOTAL OPERATING EXPENSE"/>
    <x v="3"/>
    <s v="STORMSK"/>
    <s v="RESTORATION"/>
    <n v="201709"/>
    <n v="26390.98"/>
    <x v="0"/>
    <x v="7"/>
  </r>
  <r>
    <x v="1"/>
    <s v="571100"/>
    <s v="PPLETO: TOTAL OPERATING EXPENSE"/>
    <x v="3"/>
    <s v="STORMSK"/>
    <s v="RESTORATION"/>
    <n v="201710"/>
    <n v="0"/>
    <x v="0"/>
    <x v="0"/>
  </r>
  <r>
    <x v="1"/>
    <s v="571100"/>
    <s v="PPLETO: TOTAL OPERATING EXPENSE"/>
    <x v="3"/>
    <s v="STORMSK"/>
    <s v="RESTORATION"/>
    <n v="201711"/>
    <n v="2977.17"/>
    <x v="0"/>
    <x v="8"/>
  </r>
  <r>
    <x v="1"/>
    <s v="571100"/>
    <s v="PPLETO: TOTAL OPERATING EXPENSE"/>
    <x v="3"/>
    <s v="STORMSK"/>
    <s v="RESTORATION"/>
    <n v="201712"/>
    <n v="0"/>
    <x v="0"/>
    <x v="9"/>
  </r>
  <r>
    <x v="1"/>
    <s v="571100"/>
    <s v="PPLETO: TOTAL OPERATING EXPENSE"/>
    <x v="4"/>
    <s v="STORMSK"/>
    <s v="BUDGET"/>
    <n v="201503"/>
    <n v="38.03"/>
    <x v="1"/>
    <x v="5"/>
  </r>
  <r>
    <x v="1"/>
    <s v="571100"/>
    <s v="PPLETO: TOTAL OPERATING EXPENSE"/>
    <x v="4"/>
    <s v="STORMSK"/>
    <s v="RESTORATION"/>
    <n v="201504"/>
    <n v="1698.3"/>
    <x v="1"/>
    <x v="6"/>
  </r>
  <r>
    <x v="1"/>
    <s v="571100"/>
    <s v="PPLETO: TOTAL OPERATING EXPENSE"/>
    <x v="4"/>
    <s v="STORMSK"/>
    <s v="RESTORATION"/>
    <n v="201505"/>
    <n v="-1698.3"/>
    <x v="1"/>
    <x v="4"/>
  </r>
  <r>
    <x v="1"/>
    <s v="571100"/>
    <s v="PPLETO: TOTAL OPERATING EXPENSE"/>
    <x v="4"/>
    <s v="STORMSK"/>
    <s v="RESTORATION"/>
    <n v="201507"/>
    <n v="2547.4499999999998"/>
    <x v="1"/>
    <x v="11"/>
  </r>
  <r>
    <x v="1"/>
    <s v="571100"/>
    <s v="PPLETO: TOTAL OPERATING EXPENSE"/>
    <x v="4"/>
    <s v="STORMSK"/>
    <s v="RESTORATION"/>
    <n v="201508"/>
    <n v="2207.79"/>
    <x v="1"/>
    <x v="2"/>
  </r>
  <r>
    <x v="1"/>
    <s v="571100"/>
    <s v="PPLETO: TOTAL OPERATING EXPENSE"/>
    <x v="4"/>
    <s v="STORMSK"/>
    <s v="RESTORATION"/>
    <n v="201509"/>
    <n v="3170.16"/>
    <x v="1"/>
    <x v="7"/>
  </r>
  <r>
    <x v="1"/>
    <s v="571100"/>
    <s v="PPLETO: TOTAL OPERATING EXPENSE"/>
    <x v="4"/>
    <s v="STORMSK"/>
    <s v="RESTORATION"/>
    <n v="201510"/>
    <n v="0"/>
    <x v="1"/>
    <x v="0"/>
  </r>
  <r>
    <x v="1"/>
    <s v="571100"/>
    <s v="PPLETO: TOTAL OPERATING EXPENSE"/>
    <x v="4"/>
    <s v="STORMSK"/>
    <s v="RESTORATION"/>
    <n v="201601"/>
    <n v="2830.7"/>
    <x v="2"/>
    <x v="3"/>
  </r>
  <r>
    <x v="1"/>
    <s v="571100"/>
    <s v="PPLETO: TOTAL OPERATING EXPENSE"/>
    <x v="4"/>
    <s v="STORMSK"/>
    <s v="RESTORATION"/>
    <n v="201602"/>
    <n v="624.79999999999995"/>
    <x v="2"/>
    <x v="1"/>
  </r>
  <r>
    <x v="1"/>
    <s v="571100"/>
    <s v="PPLETO: TOTAL OPERATING EXPENSE"/>
    <x v="4"/>
    <s v="STORMSK"/>
    <s v="RESTORATION"/>
    <n v="201604"/>
    <n v="6085.58"/>
    <x v="2"/>
    <x v="6"/>
  </r>
  <r>
    <x v="1"/>
    <s v="571100"/>
    <s v="PPLETO: TOTAL OPERATING EXPENSE"/>
    <x v="4"/>
    <s v="STORMSK"/>
    <s v="RESTORATION"/>
    <n v="201605"/>
    <n v="2264.4"/>
    <x v="2"/>
    <x v="4"/>
  </r>
  <r>
    <x v="1"/>
    <s v="571100"/>
    <s v="PPLETO: TOTAL OPERATING EXPENSE"/>
    <x v="4"/>
    <s v="STORMSK"/>
    <s v="RESTORATION"/>
    <n v="201606"/>
    <n v="574.79999999999995"/>
    <x v="2"/>
    <x v="10"/>
  </r>
  <r>
    <x v="1"/>
    <s v="571100"/>
    <s v="PPLETO: TOTAL OPERATING EXPENSE"/>
    <x v="4"/>
    <s v="STORMSK"/>
    <s v="RESTORATION"/>
    <n v="201608"/>
    <n v="4075.92"/>
    <x v="2"/>
    <x v="2"/>
  </r>
  <r>
    <x v="1"/>
    <s v="571100"/>
    <s v="PPLETO: TOTAL OPERATING EXPENSE"/>
    <x v="4"/>
    <s v="STORMSK"/>
    <s v="RESTORATION"/>
    <n v="201609"/>
    <n v="-4033.67"/>
    <x v="2"/>
    <x v="7"/>
  </r>
  <r>
    <x v="1"/>
    <s v="571100"/>
    <s v="PPLETO: TOTAL OPERATING EXPENSE"/>
    <x v="4"/>
    <s v="STORMSK"/>
    <s v="RESTORATION"/>
    <n v="201611"/>
    <n v="3764.15"/>
    <x v="2"/>
    <x v="8"/>
  </r>
  <r>
    <x v="1"/>
    <s v="571100"/>
    <s v="PPLETO: TOTAL OPERATING EXPENSE"/>
    <x v="4"/>
    <s v="STORMSK"/>
    <s v="RESTORATION"/>
    <n v="201612"/>
    <n v="2377.62"/>
    <x v="2"/>
    <x v="9"/>
  </r>
  <r>
    <x v="1"/>
    <s v="571100"/>
    <s v="PPLETO: TOTAL OPERATING EXPENSE"/>
    <x v="4"/>
    <s v="STORMSK"/>
    <s v="RESTORATION"/>
    <n v="201701"/>
    <n v="0"/>
    <x v="0"/>
    <x v="3"/>
  </r>
  <r>
    <x v="1"/>
    <s v="571100"/>
    <s v="PPLETO: TOTAL OPERATING EXPENSE"/>
    <x v="4"/>
    <s v="STORMSK"/>
    <s v="RESTORATION"/>
    <n v="201702"/>
    <n v="1245.42"/>
    <x v="0"/>
    <x v="1"/>
  </r>
  <r>
    <x v="1"/>
    <s v="571100"/>
    <s v="PPLETO: TOTAL OPERATING EXPENSE"/>
    <x v="4"/>
    <s v="STORMSK"/>
    <s v="RESTORATION"/>
    <n v="201703"/>
    <n v="3679.65"/>
    <x v="0"/>
    <x v="5"/>
  </r>
  <r>
    <x v="1"/>
    <s v="571100"/>
    <s v="PPLETO: TOTAL OPERATING EXPENSE"/>
    <x v="4"/>
    <s v="STORMSK"/>
    <s v="RESTORATION"/>
    <n v="201704"/>
    <n v="0"/>
    <x v="0"/>
    <x v="6"/>
  </r>
  <r>
    <x v="1"/>
    <s v="571100"/>
    <s v="PPLETO: TOTAL OPERATING EXPENSE"/>
    <x v="4"/>
    <s v="STORMSK"/>
    <s v="RESTORATION"/>
    <n v="201705"/>
    <n v="1132.2"/>
    <x v="0"/>
    <x v="4"/>
  </r>
  <r>
    <x v="1"/>
    <s v="571100"/>
    <s v="PPLETO: TOTAL OPERATING EXPENSE"/>
    <x v="4"/>
    <s v="STORMSK"/>
    <s v="RESTORATION"/>
    <n v="201706"/>
    <n v="1132.2"/>
    <x v="0"/>
    <x v="10"/>
  </r>
  <r>
    <x v="1"/>
    <s v="571100"/>
    <s v="PPLETO: TOTAL OPERATING EXPENSE"/>
    <x v="4"/>
    <s v="STORMSK"/>
    <s v="RESTORATION"/>
    <n v="201707"/>
    <n v="5004.32"/>
    <x v="0"/>
    <x v="11"/>
  </r>
  <r>
    <x v="1"/>
    <s v="571100"/>
    <s v="PPLETO: TOTAL OPERATING EXPENSE"/>
    <x v="4"/>
    <s v="STORMSK"/>
    <s v="RESTORATION"/>
    <n v="201708"/>
    <n v="-2490.84"/>
    <x v="0"/>
    <x v="2"/>
  </r>
  <r>
    <x v="1"/>
    <s v="571100"/>
    <s v="PPLETO: TOTAL OPERATING EXPENSE"/>
    <x v="4"/>
    <s v="STORMSK"/>
    <s v="RESTORATION"/>
    <n v="201709"/>
    <n v="3506.45"/>
    <x v="0"/>
    <x v="7"/>
  </r>
  <r>
    <x v="1"/>
    <s v="571100"/>
    <s v="PPLETO: TOTAL OPERATING EXPENSE"/>
    <x v="5"/>
    <s v="STORMSK"/>
    <s v="BUDGET"/>
    <n v="201501"/>
    <n v="1024.1500000000001"/>
    <x v="1"/>
    <x v="3"/>
  </r>
  <r>
    <x v="1"/>
    <s v="571100"/>
    <s v="PPLETO: TOTAL OPERATING EXPENSE"/>
    <x v="5"/>
    <s v="STORMSK"/>
    <s v="BUDGET"/>
    <n v="201502"/>
    <n v="945.71"/>
    <x v="1"/>
    <x v="1"/>
  </r>
  <r>
    <x v="1"/>
    <s v="571100"/>
    <s v="PPLETO: TOTAL OPERATING EXPENSE"/>
    <x v="5"/>
    <s v="STORMSK"/>
    <s v="BUDGET"/>
    <n v="201503"/>
    <n v="124.06"/>
    <x v="1"/>
    <x v="5"/>
  </r>
  <r>
    <x v="1"/>
    <s v="571100"/>
    <s v="PPLETO: TOTAL OPERATING EXPENSE"/>
    <x v="5"/>
    <s v="STORMSK"/>
    <s v="BUDGET"/>
    <n v="201504"/>
    <n v="13.49"/>
    <x v="1"/>
    <x v="6"/>
  </r>
  <r>
    <x v="1"/>
    <s v="571100"/>
    <s v="PPLETO: TOTAL OPERATING EXPENSE"/>
    <x v="5"/>
    <s v="STORMSK"/>
    <s v="BUDGET"/>
    <n v="201512"/>
    <n v="43.32"/>
    <x v="1"/>
    <x v="9"/>
  </r>
  <r>
    <x v="1"/>
    <s v="571100"/>
    <s v="PPLETO: TOTAL OPERATING EXPENSE"/>
    <x v="5"/>
    <s v="STORMSK"/>
    <s v="BUDGET"/>
    <n v="201604"/>
    <n v="20.47"/>
    <x v="2"/>
    <x v="6"/>
  </r>
  <r>
    <x v="1"/>
    <s v="571100"/>
    <s v="PPLETO: TOTAL OPERATING EXPENSE"/>
    <x v="5"/>
    <s v="STORMSK"/>
    <s v="RESTORATION"/>
    <n v="201504"/>
    <n v="285.76"/>
    <x v="1"/>
    <x v="6"/>
  </r>
  <r>
    <x v="1"/>
    <s v="571100"/>
    <s v="PPLETO: TOTAL OPERATING EXPENSE"/>
    <x v="5"/>
    <s v="STORMSK"/>
    <s v="RESTORATION"/>
    <n v="201506"/>
    <n v="189.98"/>
    <x v="1"/>
    <x v="10"/>
  </r>
  <r>
    <x v="1"/>
    <s v="571100"/>
    <s v="PPLETO: TOTAL OPERATING EXPENSE"/>
    <x v="5"/>
    <s v="STORMSK"/>
    <s v="RESTORATION"/>
    <n v="201507"/>
    <n v="459.19"/>
    <x v="1"/>
    <x v="11"/>
  </r>
  <r>
    <x v="1"/>
    <s v="571100"/>
    <s v="PPLETO: TOTAL OPERATING EXPENSE"/>
    <x v="5"/>
    <s v="STORMSK"/>
    <s v="RESTORATION"/>
    <n v="201508"/>
    <n v="94.39"/>
    <x v="1"/>
    <x v="2"/>
  </r>
  <r>
    <x v="1"/>
    <s v="571100"/>
    <s v="PPLETO: TOTAL OPERATING EXPENSE"/>
    <x v="5"/>
    <s v="STORMSK"/>
    <s v="RESTORATION"/>
    <n v="201510"/>
    <n v="109.21"/>
    <x v="1"/>
    <x v="0"/>
  </r>
  <r>
    <x v="1"/>
    <s v="571100"/>
    <s v="PPLETO: TOTAL OPERATING EXPENSE"/>
    <x v="5"/>
    <s v="STORMSK"/>
    <s v="RESTORATION"/>
    <n v="201512"/>
    <n v="274.99"/>
    <x v="1"/>
    <x v="9"/>
  </r>
  <r>
    <x v="1"/>
    <s v="571100"/>
    <s v="PPLETO: TOTAL OPERATING EXPENSE"/>
    <x v="5"/>
    <s v="STORMSK"/>
    <s v="RESTORATION"/>
    <n v="201601"/>
    <n v="122.52"/>
    <x v="2"/>
    <x v="3"/>
  </r>
  <r>
    <x v="1"/>
    <s v="571100"/>
    <s v="PPLETO: TOTAL OPERATING EXPENSE"/>
    <x v="5"/>
    <s v="STORMSK"/>
    <s v="RESTORATION"/>
    <n v="201602"/>
    <n v="67"/>
    <x v="2"/>
    <x v="1"/>
  </r>
  <r>
    <x v="1"/>
    <s v="571100"/>
    <s v="PPLETO: TOTAL OPERATING EXPENSE"/>
    <x v="5"/>
    <s v="STORMSK"/>
    <s v="RESTORATION"/>
    <n v="201603"/>
    <n v="11.59"/>
    <x v="2"/>
    <x v="5"/>
  </r>
  <r>
    <x v="1"/>
    <s v="571100"/>
    <s v="PPLETO: TOTAL OPERATING EXPENSE"/>
    <x v="5"/>
    <s v="STORMSK"/>
    <s v="RESTORATION"/>
    <n v="201604"/>
    <n v="411.94"/>
    <x v="2"/>
    <x v="6"/>
  </r>
  <r>
    <x v="1"/>
    <s v="571100"/>
    <s v="PPLETO: TOTAL OPERATING EXPENSE"/>
    <x v="5"/>
    <s v="STORMSK"/>
    <s v="RESTORATION"/>
    <n v="201605"/>
    <n v="42.8"/>
    <x v="2"/>
    <x v="4"/>
  </r>
  <r>
    <x v="1"/>
    <s v="571100"/>
    <s v="PPLETO: TOTAL OPERATING EXPENSE"/>
    <x v="5"/>
    <s v="STORMSK"/>
    <s v="RESTORATION"/>
    <n v="201607"/>
    <n v="301.05"/>
    <x v="2"/>
    <x v="11"/>
  </r>
  <r>
    <x v="1"/>
    <s v="571100"/>
    <s v="PPLETO: TOTAL OPERATING EXPENSE"/>
    <x v="5"/>
    <s v="STORMSK"/>
    <s v="RESTORATION"/>
    <n v="201608"/>
    <n v="466.14"/>
    <x v="2"/>
    <x v="2"/>
  </r>
  <r>
    <x v="1"/>
    <s v="571100"/>
    <s v="PPLETO: TOTAL OPERATING EXPENSE"/>
    <x v="5"/>
    <s v="STORMSK"/>
    <s v="RESTORATION"/>
    <n v="201703"/>
    <n v="29.49"/>
    <x v="0"/>
    <x v="5"/>
  </r>
  <r>
    <x v="1"/>
    <s v="571100"/>
    <s v="PPLETO: TOTAL OPERATING EXPENSE"/>
    <x v="5"/>
    <s v="STORMSK"/>
    <s v="RESTORATION"/>
    <n v="201704"/>
    <n v="228.46"/>
    <x v="0"/>
    <x v="6"/>
  </r>
  <r>
    <x v="1"/>
    <s v="571100"/>
    <s v="PPLETO: TOTAL OPERATING EXPENSE"/>
    <x v="5"/>
    <s v="STORMSK"/>
    <s v="RESTORATION"/>
    <n v="201705"/>
    <n v="69.290000000000006"/>
    <x v="0"/>
    <x v="4"/>
  </r>
  <r>
    <x v="1"/>
    <s v="571100"/>
    <s v="PPLETO: TOTAL OPERATING EXPENSE"/>
    <x v="5"/>
    <s v="STORMSK"/>
    <s v="RESTORATION"/>
    <n v="201706"/>
    <n v="224.37"/>
    <x v="0"/>
    <x v="10"/>
  </r>
  <r>
    <x v="1"/>
    <s v="571100"/>
    <s v="PPLETO: TOTAL OPERATING EXPENSE"/>
    <x v="5"/>
    <s v="STORMSK"/>
    <s v="RESTORATION"/>
    <n v="201707"/>
    <n v="237.57"/>
    <x v="0"/>
    <x v="11"/>
  </r>
  <r>
    <x v="1"/>
    <s v="571100"/>
    <s v="PPLETO: TOTAL OPERATING EXPENSE"/>
    <x v="5"/>
    <s v="STORMSK"/>
    <s v="RESTORATION"/>
    <n v="201708"/>
    <n v="4.5999999999999996"/>
    <x v="0"/>
    <x v="2"/>
  </r>
  <r>
    <x v="1"/>
    <s v="571100"/>
    <s v="PPLETO: TOTAL OPERATING EXPENSE"/>
    <x v="5"/>
    <s v="STORMSK"/>
    <s v="RESTORATION"/>
    <n v="201709"/>
    <n v="59.77"/>
    <x v="0"/>
    <x v="7"/>
  </r>
  <r>
    <x v="1"/>
    <s v="571100"/>
    <s v="PPLETO: TOTAL OPERATING EXPENSE"/>
    <x v="6"/>
    <s v="STORMSK"/>
    <s v="RESTORATION"/>
    <n v="201504"/>
    <n v="375"/>
    <x v="1"/>
    <x v="6"/>
  </r>
  <r>
    <x v="1"/>
    <s v="571100"/>
    <s v="PPLETO: TOTAL OPERATING EXPENSE"/>
    <x v="6"/>
    <s v="STORMSK"/>
    <s v="RESTORATION"/>
    <n v="201505"/>
    <n v="-375"/>
    <x v="1"/>
    <x v="4"/>
  </r>
  <r>
    <x v="1"/>
    <s v="571100"/>
    <s v="PPLETO: TOTAL OPERATING EXPENSE"/>
    <x v="6"/>
    <s v="STORMSK"/>
    <s v="RESTORATION"/>
    <n v="201507"/>
    <n v="562.5"/>
    <x v="1"/>
    <x v="11"/>
  </r>
  <r>
    <x v="1"/>
    <s v="571100"/>
    <s v="PPLETO: TOTAL OPERATING EXPENSE"/>
    <x v="6"/>
    <s v="STORMSK"/>
    <s v="RESTORATION"/>
    <n v="201508"/>
    <n v="597.91999999999996"/>
    <x v="1"/>
    <x v="2"/>
  </r>
  <r>
    <x v="1"/>
    <s v="571100"/>
    <s v="PPLETO: TOTAL OPERATING EXPENSE"/>
    <x v="6"/>
    <s v="STORMSK"/>
    <s v="RESTORATION"/>
    <n v="201509"/>
    <n v="675"/>
    <x v="1"/>
    <x v="7"/>
  </r>
  <r>
    <x v="1"/>
    <s v="571100"/>
    <s v="PPLETO: TOTAL OPERATING EXPENSE"/>
    <x v="6"/>
    <s v="STORMSK"/>
    <s v="RESTORATION"/>
    <n v="201510"/>
    <n v="0"/>
    <x v="1"/>
    <x v="0"/>
  </r>
  <r>
    <x v="1"/>
    <s v="571100"/>
    <s v="PPLETO: TOTAL OPERATING EXPENSE"/>
    <x v="6"/>
    <s v="STORMSK"/>
    <s v="RESTORATION"/>
    <n v="201601"/>
    <n v="625"/>
    <x v="2"/>
    <x v="3"/>
  </r>
  <r>
    <x v="1"/>
    <s v="571100"/>
    <s v="PPLETO: TOTAL OPERATING EXPENSE"/>
    <x v="6"/>
    <s v="STORMSK"/>
    <s v="RESTORATION"/>
    <n v="201602"/>
    <n v="-625"/>
    <x v="2"/>
    <x v="1"/>
  </r>
  <r>
    <x v="1"/>
    <s v="571100"/>
    <s v="PPLETO: TOTAL OPERATING EXPENSE"/>
    <x v="6"/>
    <s v="STORMSK"/>
    <s v="RESTORATION"/>
    <n v="201604"/>
    <n v="1343.75"/>
    <x v="2"/>
    <x v="6"/>
  </r>
  <r>
    <x v="1"/>
    <s v="571100"/>
    <s v="PPLETO: TOTAL OPERATING EXPENSE"/>
    <x v="6"/>
    <s v="STORMSK"/>
    <s v="RESTORATION"/>
    <n v="201605"/>
    <n v="500"/>
    <x v="2"/>
    <x v="4"/>
  </r>
  <r>
    <x v="1"/>
    <s v="571100"/>
    <s v="PPLETO: TOTAL OPERATING EXPENSE"/>
    <x v="6"/>
    <s v="STORMSK"/>
    <s v="RESTORATION"/>
    <n v="201606"/>
    <n v="0"/>
    <x v="2"/>
    <x v="10"/>
  </r>
  <r>
    <x v="1"/>
    <s v="571100"/>
    <s v="PPLETO: TOTAL OPERATING EXPENSE"/>
    <x v="6"/>
    <s v="STORMSK"/>
    <s v="RESTORATION"/>
    <n v="201608"/>
    <n v="900"/>
    <x v="2"/>
    <x v="2"/>
  </r>
  <r>
    <x v="1"/>
    <s v="571100"/>
    <s v="PPLETO: TOTAL OPERATING EXPENSE"/>
    <x v="6"/>
    <s v="STORMSK"/>
    <s v="RESTORATION"/>
    <n v="201609"/>
    <n v="-900"/>
    <x v="2"/>
    <x v="7"/>
  </r>
  <r>
    <x v="1"/>
    <s v="571100"/>
    <s v="PPLETO: TOTAL OPERATING EXPENSE"/>
    <x v="6"/>
    <s v="STORMSK"/>
    <s v="RESTORATION"/>
    <n v="201611"/>
    <n v="812.5"/>
    <x v="2"/>
    <x v="8"/>
  </r>
  <r>
    <x v="1"/>
    <s v="571100"/>
    <s v="PPLETO: TOTAL OPERATING EXPENSE"/>
    <x v="6"/>
    <s v="STORMSK"/>
    <s v="RESTORATION"/>
    <n v="201612"/>
    <n v="525"/>
    <x v="2"/>
    <x v="9"/>
  </r>
  <r>
    <x v="1"/>
    <s v="571100"/>
    <s v="PPLETO: TOTAL OPERATING EXPENSE"/>
    <x v="6"/>
    <s v="STORMSK"/>
    <s v="RESTORATION"/>
    <n v="201701"/>
    <n v="0"/>
    <x v="0"/>
    <x v="3"/>
  </r>
  <r>
    <x v="1"/>
    <s v="571100"/>
    <s v="PPLETO: TOTAL OPERATING EXPENSE"/>
    <x v="6"/>
    <s v="STORMSK"/>
    <s v="RESTORATION"/>
    <n v="201702"/>
    <n v="462.82"/>
    <x v="0"/>
    <x v="1"/>
  </r>
  <r>
    <x v="1"/>
    <s v="571100"/>
    <s v="PPLETO: TOTAL OPERATING EXPENSE"/>
    <x v="6"/>
    <s v="STORMSK"/>
    <s v="RESTORATION"/>
    <n v="201703"/>
    <n v="812.5"/>
    <x v="0"/>
    <x v="5"/>
  </r>
  <r>
    <x v="1"/>
    <s v="571100"/>
    <s v="PPLETO: TOTAL OPERATING EXPENSE"/>
    <x v="6"/>
    <s v="STORMSK"/>
    <s v="RESTORATION"/>
    <n v="201704"/>
    <n v="0"/>
    <x v="0"/>
    <x v="6"/>
  </r>
  <r>
    <x v="1"/>
    <s v="571100"/>
    <s v="PPLETO: TOTAL OPERATING EXPENSE"/>
    <x v="6"/>
    <s v="STORMSK"/>
    <s v="RESTORATION"/>
    <n v="201705"/>
    <n v="548.75"/>
    <x v="0"/>
    <x v="4"/>
  </r>
  <r>
    <x v="1"/>
    <s v="571100"/>
    <s v="PPLETO: TOTAL OPERATING EXPENSE"/>
    <x v="6"/>
    <s v="STORMSK"/>
    <s v="RESTORATION"/>
    <n v="201706"/>
    <n v="530"/>
    <x v="0"/>
    <x v="10"/>
  </r>
  <r>
    <x v="1"/>
    <s v="571100"/>
    <s v="PPLETO: TOTAL OPERATING EXPENSE"/>
    <x v="6"/>
    <s v="STORMSK"/>
    <s v="RESTORATION"/>
    <n v="201707"/>
    <n v="1105"/>
    <x v="0"/>
    <x v="11"/>
  </r>
  <r>
    <x v="1"/>
    <s v="571100"/>
    <s v="PPLETO: TOTAL OPERATING EXPENSE"/>
    <x v="6"/>
    <s v="STORMSK"/>
    <s v="RESTORATION"/>
    <n v="201708"/>
    <n v="-533.5"/>
    <x v="0"/>
    <x v="2"/>
  </r>
  <r>
    <x v="1"/>
    <s v="571100"/>
    <s v="PPLETO: TOTAL OPERATING EXPENSE"/>
    <x v="6"/>
    <s v="STORMSK"/>
    <s v="RESTORATION"/>
    <n v="201709"/>
    <n v="750"/>
    <x v="0"/>
    <x v="7"/>
  </r>
  <r>
    <x v="1"/>
    <s v="571100"/>
    <s v="PPLETO: TOTAL OPERATING EXPENSE"/>
    <x v="13"/>
    <s v="STORMSK"/>
    <s v="RESTORATION"/>
    <n v="201508"/>
    <n v="300"/>
    <x v="1"/>
    <x v="2"/>
  </r>
  <r>
    <x v="1"/>
    <s v="571100"/>
    <s v="PPLETO: TOTAL OPERATING EXPENSE"/>
    <x v="13"/>
    <s v="STORMSK"/>
    <s v="RESTORATION"/>
    <n v="201705"/>
    <n v="2442.4"/>
    <x v="0"/>
    <x v="4"/>
  </r>
  <r>
    <x v="1"/>
    <s v="571100"/>
    <s v="PPLETO: TOTAL OPERATING EXPENSE"/>
    <x v="7"/>
    <s v="STORMSK"/>
    <s v="BUDGET"/>
    <n v="201501"/>
    <n v="1825.05"/>
    <x v="1"/>
    <x v="3"/>
  </r>
  <r>
    <x v="1"/>
    <s v="571100"/>
    <s v="PPLETO: TOTAL OPERATING EXPENSE"/>
    <x v="7"/>
    <s v="STORMSK"/>
    <s v="BUDGET"/>
    <n v="201502"/>
    <n v="653.66"/>
    <x v="1"/>
    <x v="1"/>
  </r>
  <r>
    <x v="1"/>
    <s v="571100"/>
    <s v="PPLETO: TOTAL OPERATING EXPENSE"/>
    <x v="7"/>
    <s v="STORMSK"/>
    <s v="BUDGET"/>
    <n v="201503"/>
    <n v="482.48"/>
    <x v="1"/>
    <x v="5"/>
  </r>
  <r>
    <x v="1"/>
    <s v="571100"/>
    <s v="PPLETO: TOTAL OPERATING EXPENSE"/>
    <x v="7"/>
    <s v="STORMSK"/>
    <s v="BUDGET"/>
    <n v="201504"/>
    <n v="42.6"/>
    <x v="1"/>
    <x v="6"/>
  </r>
  <r>
    <x v="1"/>
    <s v="571100"/>
    <s v="PPLETO: TOTAL OPERATING EXPENSE"/>
    <x v="7"/>
    <s v="STORMSK"/>
    <s v="BUDGET"/>
    <n v="201512"/>
    <n v="75.62"/>
    <x v="1"/>
    <x v="9"/>
  </r>
  <r>
    <x v="1"/>
    <s v="571100"/>
    <s v="PPLETO: TOTAL OPERATING EXPENSE"/>
    <x v="7"/>
    <s v="STORMSK"/>
    <s v="BUDGET"/>
    <n v="201604"/>
    <n v="58.78"/>
    <x v="2"/>
    <x v="6"/>
  </r>
  <r>
    <x v="1"/>
    <s v="571100"/>
    <s v="PPLETO: TOTAL OPERATING EXPENSE"/>
    <x v="7"/>
    <s v="STORMSK"/>
    <s v="RESTORATION"/>
    <n v="201504"/>
    <n v="650.64"/>
    <x v="1"/>
    <x v="6"/>
  </r>
  <r>
    <x v="1"/>
    <s v="571100"/>
    <s v="PPLETO: TOTAL OPERATING EXPENSE"/>
    <x v="7"/>
    <s v="STORMSK"/>
    <s v="RESTORATION"/>
    <n v="201506"/>
    <n v="673.41"/>
    <x v="1"/>
    <x v="10"/>
  </r>
  <r>
    <x v="1"/>
    <s v="571100"/>
    <s v="PPLETO: TOTAL OPERATING EXPENSE"/>
    <x v="7"/>
    <s v="STORMSK"/>
    <s v="RESTORATION"/>
    <n v="201507"/>
    <n v="172.12"/>
    <x v="1"/>
    <x v="11"/>
  </r>
  <r>
    <x v="1"/>
    <s v="571100"/>
    <s v="PPLETO: TOTAL OPERATING EXPENSE"/>
    <x v="7"/>
    <s v="STORMSK"/>
    <s v="RESTORATION"/>
    <n v="201508"/>
    <n v="47.32"/>
    <x v="1"/>
    <x v="2"/>
  </r>
  <r>
    <x v="1"/>
    <s v="571100"/>
    <s v="PPLETO: TOTAL OPERATING EXPENSE"/>
    <x v="7"/>
    <s v="STORMSK"/>
    <s v="RESTORATION"/>
    <n v="201510"/>
    <n v="265.94"/>
    <x v="1"/>
    <x v="0"/>
  </r>
  <r>
    <x v="1"/>
    <s v="571100"/>
    <s v="PPLETO: TOTAL OPERATING EXPENSE"/>
    <x v="7"/>
    <s v="STORMSK"/>
    <s v="RESTORATION"/>
    <n v="201512"/>
    <n v="459.98"/>
    <x v="1"/>
    <x v="9"/>
  </r>
  <r>
    <x v="1"/>
    <s v="571100"/>
    <s v="PPLETO: TOTAL OPERATING EXPENSE"/>
    <x v="7"/>
    <s v="STORMSK"/>
    <s v="RESTORATION"/>
    <n v="201601"/>
    <n v="173.24"/>
    <x v="2"/>
    <x v="3"/>
  </r>
  <r>
    <x v="1"/>
    <s v="571100"/>
    <s v="PPLETO: TOTAL OPERATING EXPENSE"/>
    <x v="7"/>
    <s v="STORMSK"/>
    <s v="RESTORATION"/>
    <n v="201602"/>
    <n v="167"/>
    <x v="2"/>
    <x v="1"/>
  </r>
  <r>
    <x v="1"/>
    <s v="571100"/>
    <s v="PPLETO: TOTAL OPERATING EXPENSE"/>
    <x v="7"/>
    <s v="STORMSK"/>
    <s v="RESTORATION"/>
    <n v="201603"/>
    <n v="100.02"/>
    <x v="2"/>
    <x v="5"/>
  </r>
  <r>
    <x v="1"/>
    <s v="571100"/>
    <s v="PPLETO: TOTAL OPERATING EXPENSE"/>
    <x v="7"/>
    <s v="STORMSK"/>
    <s v="RESTORATION"/>
    <n v="201604"/>
    <n v="939.88"/>
    <x v="2"/>
    <x v="6"/>
  </r>
  <r>
    <x v="1"/>
    <s v="571100"/>
    <s v="PPLETO: TOTAL OPERATING EXPENSE"/>
    <x v="7"/>
    <s v="STORMSK"/>
    <s v="RESTORATION"/>
    <n v="201605"/>
    <n v="257.58999999999997"/>
    <x v="2"/>
    <x v="4"/>
  </r>
  <r>
    <x v="1"/>
    <s v="571100"/>
    <s v="PPLETO: TOTAL OPERATING EXPENSE"/>
    <x v="7"/>
    <s v="STORMSK"/>
    <s v="RESTORATION"/>
    <n v="201606"/>
    <n v="191.46"/>
    <x v="2"/>
    <x v="10"/>
  </r>
  <r>
    <x v="1"/>
    <s v="571100"/>
    <s v="PPLETO: TOTAL OPERATING EXPENSE"/>
    <x v="7"/>
    <s v="STORMSK"/>
    <s v="RESTORATION"/>
    <n v="201607"/>
    <n v="140.05000000000001"/>
    <x v="2"/>
    <x v="11"/>
  </r>
  <r>
    <x v="1"/>
    <s v="571100"/>
    <s v="PPLETO: TOTAL OPERATING EXPENSE"/>
    <x v="7"/>
    <s v="STORMSK"/>
    <s v="RESTORATION"/>
    <n v="201608"/>
    <n v="965.39"/>
    <x v="2"/>
    <x v="2"/>
  </r>
  <r>
    <x v="1"/>
    <s v="571100"/>
    <s v="PPLETO: TOTAL OPERATING EXPENSE"/>
    <x v="7"/>
    <s v="STORMSK"/>
    <s v="RESTORATION"/>
    <n v="201703"/>
    <n v="187.76"/>
    <x v="0"/>
    <x v="5"/>
  </r>
  <r>
    <x v="1"/>
    <s v="571100"/>
    <s v="PPLETO: TOTAL OPERATING EXPENSE"/>
    <x v="7"/>
    <s v="STORMSK"/>
    <s v="RESTORATION"/>
    <n v="201704"/>
    <n v="654.64"/>
    <x v="0"/>
    <x v="6"/>
  </r>
  <r>
    <x v="1"/>
    <s v="571100"/>
    <s v="PPLETO: TOTAL OPERATING EXPENSE"/>
    <x v="7"/>
    <s v="STORMSK"/>
    <s v="RESTORATION"/>
    <n v="201705"/>
    <n v="226.39"/>
    <x v="0"/>
    <x v="4"/>
  </r>
  <r>
    <x v="1"/>
    <s v="571100"/>
    <s v="PPLETO: TOTAL OPERATING EXPENSE"/>
    <x v="7"/>
    <s v="STORMSK"/>
    <s v="RESTORATION"/>
    <n v="201706"/>
    <n v="355.68"/>
    <x v="0"/>
    <x v="10"/>
  </r>
  <r>
    <x v="1"/>
    <s v="571100"/>
    <s v="PPLETO: TOTAL OPERATING EXPENSE"/>
    <x v="7"/>
    <s v="STORMSK"/>
    <s v="RESTORATION"/>
    <n v="201707"/>
    <n v="931.27"/>
    <x v="0"/>
    <x v="11"/>
  </r>
  <r>
    <x v="1"/>
    <s v="571100"/>
    <s v="PPLETO: TOTAL OPERATING EXPENSE"/>
    <x v="7"/>
    <s v="STORMSK"/>
    <s v="RESTORATION"/>
    <n v="201708"/>
    <n v="104.12"/>
    <x v="0"/>
    <x v="2"/>
  </r>
  <r>
    <x v="1"/>
    <s v="571100"/>
    <s v="PPLETO: TOTAL OPERATING EXPENSE"/>
    <x v="7"/>
    <s v="STORMSK"/>
    <s v="RESTORATION"/>
    <n v="201709"/>
    <n v="198.31"/>
    <x v="0"/>
    <x v="7"/>
  </r>
  <r>
    <x v="1"/>
    <s v="571100"/>
    <s v="PPLETO: TOTAL OPERATING EXPENSE"/>
    <x v="8"/>
    <s v="STORMSK"/>
    <s v="RESTORATION"/>
    <n v="201507"/>
    <n v="95.86"/>
    <x v="1"/>
    <x v="11"/>
  </r>
  <r>
    <x v="1"/>
    <s v="571100"/>
    <s v="PPLETO: TOTAL OPERATING EXPENSE"/>
    <x v="8"/>
    <s v="STORMSK"/>
    <s v="RESTORATION"/>
    <n v="201509"/>
    <n v="3.94"/>
    <x v="1"/>
    <x v="7"/>
  </r>
  <r>
    <x v="1"/>
    <s v="571100"/>
    <s v="PPLETO: TOTAL OPERATING EXPENSE"/>
    <x v="9"/>
    <s v="STORMSK"/>
    <s v="BUDGET"/>
    <n v="201501"/>
    <n v="71.17"/>
    <x v="1"/>
    <x v="3"/>
  </r>
  <r>
    <x v="1"/>
    <s v="571100"/>
    <s v="PPLETO: TOTAL OPERATING EXPENSE"/>
    <x v="9"/>
    <s v="STORMSK"/>
    <s v="BUDGET"/>
    <n v="201502"/>
    <n v="25.38"/>
    <x v="1"/>
    <x v="1"/>
  </r>
  <r>
    <x v="1"/>
    <s v="571100"/>
    <s v="PPLETO: TOTAL OPERATING EXPENSE"/>
    <x v="9"/>
    <s v="STORMSK"/>
    <s v="BUDGET"/>
    <n v="201504"/>
    <n v="50.23"/>
    <x v="1"/>
    <x v="6"/>
  </r>
  <r>
    <x v="1"/>
    <s v="571100"/>
    <s v="PPLETO: TOTAL OPERATING EXPENSE"/>
    <x v="9"/>
    <s v="STORMSK"/>
    <s v="BUDGET"/>
    <n v="201706"/>
    <n v="70.23"/>
    <x v="0"/>
    <x v="10"/>
  </r>
  <r>
    <x v="1"/>
    <s v="571100"/>
    <s v="PPLETO: TOTAL OPERATING EXPENSE"/>
    <x v="9"/>
    <s v="STORMSK"/>
    <s v="RESTORATION"/>
    <n v="201504"/>
    <n v="146.03"/>
    <x v="1"/>
    <x v="6"/>
  </r>
  <r>
    <x v="1"/>
    <s v="571100"/>
    <s v="PPLETO: TOTAL OPERATING EXPENSE"/>
    <x v="9"/>
    <s v="STORMSK"/>
    <s v="RESTORATION"/>
    <n v="201506"/>
    <n v="359.73"/>
    <x v="1"/>
    <x v="10"/>
  </r>
  <r>
    <x v="1"/>
    <s v="571100"/>
    <s v="PPLETO: TOTAL OPERATING EXPENSE"/>
    <x v="9"/>
    <s v="STORMSK"/>
    <s v="RESTORATION"/>
    <n v="201508"/>
    <n v="-359.75"/>
    <x v="1"/>
    <x v="2"/>
  </r>
  <r>
    <x v="1"/>
    <s v="571100"/>
    <s v="PPLETO: TOTAL OPERATING EXPENSE"/>
    <x v="9"/>
    <s v="STORMSK"/>
    <s v="RESTORATION"/>
    <n v="201511"/>
    <n v="1995.7"/>
    <x v="1"/>
    <x v="8"/>
  </r>
  <r>
    <x v="1"/>
    <s v="571100"/>
    <s v="PPLETO: TOTAL OPERATING EXPENSE"/>
    <x v="9"/>
    <s v="STORMSK"/>
    <s v="RESTORATION"/>
    <n v="201608"/>
    <n v="50.02"/>
    <x v="2"/>
    <x v="2"/>
  </r>
  <r>
    <x v="1"/>
    <s v="571100"/>
    <s v="PPLETO: TOTAL OPERATING EXPENSE"/>
    <x v="9"/>
    <s v="STORMSK"/>
    <s v="RESTORATION"/>
    <n v="201611"/>
    <n v="570.23"/>
    <x v="2"/>
    <x v="8"/>
  </r>
  <r>
    <x v="1"/>
    <s v="571100"/>
    <s v="PPLETO: TOTAL OPERATING EXPENSE"/>
    <x v="10"/>
    <s v="STORMSK"/>
    <s v="BUDGET"/>
    <n v="201501"/>
    <n v="21.35"/>
    <x v="1"/>
    <x v="3"/>
  </r>
  <r>
    <x v="1"/>
    <s v="571100"/>
    <s v="PPLETO: TOTAL OPERATING EXPENSE"/>
    <x v="10"/>
    <s v="STORMSK"/>
    <s v="BUDGET"/>
    <n v="201502"/>
    <n v="7.61"/>
    <x v="1"/>
    <x v="1"/>
  </r>
  <r>
    <x v="1"/>
    <s v="571100"/>
    <s v="PPLETO: TOTAL OPERATING EXPENSE"/>
    <x v="10"/>
    <s v="STORMSK"/>
    <s v="BUDGET"/>
    <n v="201504"/>
    <n v="15.07"/>
    <x v="1"/>
    <x v="6"/>
  </r>
  <r>
    <x v="1"/>
    <s v="571100"/>
    <s v="PPLETO: TOTAL OPERATING EXPENSE"/>
    <x v="10"/>
    <s v="STORMSK"/>
    <s v="BUDGET"/>
    <n v="201706"/>
    <n v="12.64"/>
    <x v="0"/>
    <x v="10"/>
  </r>
  <r>
    <x v="1"/>
    <s v="571100"/>
    <s v="PPLETO: TOTAL OPERATING EXPENSE"/>
    <x v="10"/>
    <s v="STORMSK"/>
    <s v="RESTORATION"/>
    <n v="201504"/>
    <n v="43.81"/>
    <x v="1"/>
    <x v="6"/>
  </r>
  <r>
    <x v="1"/>
    <s v="571100"/>
    <s v="PPLETO: TOTAL OPERATING EXPENSE"/>
    <x v="10"/>
    <s v="STORMSK"/>
    <s v="RESTORATION"/>
    <n v="201506"/>
    <n v="107.92"/>
    <x v="1"/>
    <x v="10"/>
  </r>
  <r>
    <x v="1"/>
    <s v="571100"/>
    <s v="PPLETO: TOTAL OPERATING EXPENSE"/>
    <x v="10"/>
    <s v="STORMSK"/>
    <s v="RESTORATION"/>
    <n v="201511"/>
    <n v="693.92"/>
    <x v="1"/>
    <x v="8"/>
  </r>
  <r>
    <x v="1"/>
    <s v="571100"/>
    <s v="PPLETO: TOTAL OPERATING EXPENSE"/>
    <x v="10"/>
    <s v="STORMSK"/>
    <s v="RESTORATION"/>
    <n v="201611"/>
    <n v="102.64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>
  <location ref="A1:N12" firstHeaderRow="1" firstDataRow="2" firstDataCol="1"/>
  <pivotFields count="10">
    <pivotField axis="axisRow" showAll="0">
      <items count="3">
        <item n="LG&amp;E" x="0"/>
        <item n="KU" x="1"/>
        <item t="default"/>
      </items>
    </pivotField>
    <pivotField showAll="0"/>
    <pivotField showAll="0"/>
    <pivotField showAll="0">
      <items count="15">
        <item x="11"/>
        <item x="0"/>
        <item x="1"/>
        <item x="2"/>
        <item x="12"/>
        <item x="3"/>
        <item x="4"/>
        <item x="5"/>
        <item x="6"/>
        <item x="13"/>
        <item x="7"/>
        <item x="8"/>
        <item x="9"/>
        <item x="10"/>
        <item t="default"/>
      </items>
    </pivotField>
    <pivotField showAll="0"/>
    <pivotField showAll="0"/>
    <pivotField showAll="0"/>
    <pivotField dataField="1" numFmtId="8" showAll="0"/>
    <pivotField axis="axisRow" multipleItemSelectionAllowed="1" showAll="0">
      <items count="4">
        <item x="1"/>
        <item x="2"/>
        <item x="0"/>
        <item t="default"/>
      </items>
    </pivotField>
    <pivotField axis="axisCol" showAll="0" defaultSubtotal="0">
      <items count="12">
        <item x="3"/>
        <item x="1"/>
        <item x="5"/>
        <item x="6"/>
        <item x="4"/>
        <item x="10"/>
        <item x="11"/>
        <item x="2"/>
        <item x="7"/>
        <item x="0"/>
        <item x="8"/>
        <item x="9"/>
      </items>
    </pivotField>
  </pivotFields>
  <rowFields count="2">
    <field x="8"/>
    <field x="0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7" baseField="0" baseItem="0" numFmtId="164"/>
  </dataFields>
  <formats count="3">
    <format dxfId="12">
      <pivotArea outline="0" collapsedLevelsAreSubtotals="1" fieldPosition="0"/>
    </format>
    <format dxfId="11">
      <pivotArea dataOnly="0" labelOnly="1" fieldPosition="0">
        <references count="1">
          <reference field="9" count="0"/>
        </references>
      </pivotArea>
    </format>
    <format dxfId="10">
      <pivotArea collapsedLevelsAreSubtotals="1" fieldPosition="0">
        <references count="2">
          <reference field="8" count="1">
            <x v="0"/>
          </reference>
          <reference field="9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J342" totalsRowShown="0" headerRowDxfId="9">
  <autoFilter ref="A4:J342"/>
  <tableColumns count="10">
    <tableColumn id="1" name="Company" dataDxfId="8"/>
    <tableColumn id="2" name="Account" dataDxfId="7"/>
    <tableColumn id="3" name="SP17 Account" dataDxfId="6"/>
    <tableColumn id="4" name="Charge Type" dataDxfId="5"/>
    <tableColumn id="5" name="Project" dataDxfId="4"/>
    <tableColumn id="6" name="Task" dataDxfId="3"/>
    <tableColumn id="7" name="Month Number"/>
    <tableColumn id="8" name="Amount" dataDxfId="2"/>
    <tableColumn id="9" name="Year" dataDxfId="1">
      <calculatedColumnFormula>LEFT(Table1[[#This Row],[Month Number]],4)</calculatedColumnFormula>
    </tableColumn>
    <tableColumn id="10" name="Month" dataDxfId="0">
      <calculatedColumnFormula>RIGHT(Table1[[#This Row],[Month Number]],2)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1"/>
  <sheetViews>
    <sheetView zoomScaleNormal="100" workbookViewId="0">
      <selection activeCell="N25" sqref="N25"/>
    </sheetView>
  </sheetViews>
  <sheetFormatPr defaultRowHeight="14.4" x14ac:dyDescent="0.3"/>
  <cols>
    <col min="1" max="1" width="20" customWidth="1"/>
    <col min="2" max="2" width="16.33203125" customWidth="1"/>
    <col min="3" max="3" width="10" customWidth="1"/>
    <col min="4" max="9" width="9" customWidth="1"/>
    <col min="10" max="10" width="10.5546875" bestFit="1" customWidth="1"/>
    <col min="11" max="11" width="9" customWidth="1"/>
    <col min="12" max="12" width="10.5546875" bestFit="1" customWidth="1"/>
    <col min="13" max="13" width="8" customWidth="1"/>
    <col min="14" max="14" width="11.33203125" customWidth="1"/>
    <col min="15" max="16" width="13.88671875" bestFit="1" customWidth="1"/>
    <col min="17" max="22" width="9" customWidth="1"/>
    <col min="23" max="23" width="11.5546875" bestFit="1" customWidth="1"/>
    <col min="24" max="24" width="9" customWidth="1"/>
    <col min="25" max="25" width="8" customWidth="1"/>
    <col min="26" max="26" width="9" customWidth="1"/>
    <col min="27" max="27" width="8" customWidth="1"/>
    <col min="28" max="34" width="9" customWidth="1"/>
    <col min="35" max="35" width="8" customWidth="1"/>
    <col min="36" max="36" width="9" customWidth="1"/>
    <col min="37" max="37" width="7.6640625" customWidth="1"/>
    <col min="38" max="38" width="11.33203125" bestFit="1" customWidth="1"/>
  </cols>
  <sheetData>
    <row r="1" spans="1:18" x14ac:dyDescent="0.3">
      <c r="A1" t="s">
        <v>34</v>
      </c>
      <c r="B1" t="s">
        <v>33</v>
      </c>
      <c r="O1" s="20" t="s">
        <v>58</v>
      </c>
    </row>
    <row r="2" spans="1:18" x14ac:dyDescent="0.3">
      <c r="A2" t="s">
        <v>31</v>
      </c>
      <c r="B2" s="9" t="s">
        <v>42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t="s">
        <v>32</v>
      </c>
      <c r="O2" s="20" t="s">
        <v>59</v>
      </c>
    </row>
    <row r="3" spans="1:18" x14ac:dyDescent="0.3">
      <c r="A3" s="5" t="s">
        <v>37</v>
      </c>
      <c r="B3" s="10">
        <v>52177.47</v>
      </c>
      <c r="C3" s="18">
        <v>315437.33999999997</v>
      </c>
      <c r="D3" s="18">
        <v>73820.559999999983</v>
      </c>
      <c r="E3" s="10">
        <v>46317</v>
      </c>
      <c r="F3" s="10">
        <v>21735.840000000004</v>
      </c>
      <c r="G3" s="10">
        <v>58598.780000000006</v>
      </c>
      <c r="H3" s="10">
        <v>55314.6</v>
      </c>
      <c r="I3" s="10">
        <v>68854.5</v>
      </c>
      <c r="J3" s="10">
        <v>6696.98</v>
      </c>
      <c r="K3" s="10">
        <v>18946.399999999998</v>
      </c>
      <c r="L3" s="10">
        <v>8865.6600000000017</v>
      </c>
      <c r="M3" s="10">
        <v>4870.09</v>
      </c>
      <c r="N3" s="10">
        <v>731635.22000000009</v>
      </c>
    </row>
    <row r="4" spans="1:18" x14ac:dyDescent="0.3">
      <c r="A4" s="15" t="s">
        <v>55</v>
      </c>
      <c r="B4" s="10"/>
      <c r="C4" s="10">
        <v>112180.09</v>
      </c>
      <c r="D4" s="10">
        <v>54.840000000000238</v>
      </c>
      <c r="E4" s="10">
        <v>2123.2799999999997</v>
      </c>
      <c r="F4" s="10"/>
      <c r="G4" s="10">
        <v>8314.4700000000012</v>
      </c>
      <c r="H4" s="10">
        <v>7301.46</v>
      </c>
      <c r="I4" s="10">
        <v>12813.900000000001</v>
      </c>
      <c r="J4" s="10">
        <v>0</v>
      </c>
      <c r="K4" s="10">
        <v>0</v>
      </c>
      <c r="L4" s="10">
        <v>-1750</v>
      </c>
      <c r="M4" s="10">
        <v>2311.56</v>
      </c>
      <c r="N4" s="10">
        <v>143349.6</v>
      </c>
      <c r="O4" s="19">
        <f>(N4-(C4+D4))/10*12</f>
        <v>37337.604000000021</v>
      </c>
    </row>
    <row r="5" spans="1:18" x14ac:dyDescent="0.3">
      <c r="A5" s="15" t="s">
        <v>56</v>
      </c>
      <c r="B5" s="10">
        <v>52177.47</v>
      </c>
      <c r="C5" s="10">
        <v>203257.25</v>
      </c>
      <c r="D5" s="10">
        <v>73765.719999999987</v>
      </c>
      <c r="E5" s="10">
        <v>44193.72</v>
      </c>
      <c r="F5" s="10">
        <v>21735.840000000004</v>
      </c>
      <c r="G5" s="10">
        <v>50284.310000000005</v>
      </c>
      <c r="H5" s="10">
        <v>48013.14</v>
      </c>
      <c r="I5" s="10">
        <v>56040.6</v>
      </c>
      <c r="J5" s="10">
        <v>6696.98</v>
      </c>
      <c r="K5" s="10">
        <v>18946.399999999998</v>
      </c>
      <c r="L5" s="10">
        <v>10615.660000000002</v>
      </c>
      <c r="M5" s="10">
        <v>2558.5300000000002</v>
      </c>
      <c r="N5" s="10">
        <v>588285.62000000011</v>
      </c>
      <c r="O5" s="19">
        <f>(N5-(C5+D5))/10*12</f>
        <v>373515.18000000017</v>
      </c>
    </row>
    <row r="6" spans="1:18" x14ac:dyDescent="0.3">
      <c r="A6" s="5" t="s">
        <v>38</v>
      </c>
      <c r="B6" s="10">
        <v>89358.319999999978</v>
      </c>
      <c r="C6" s="10">
        <v>20186.29</v>
      </c>
      <c r="D6" s="10">
        <v>28289.919999999998</v>
      </c>
      <c r="E6" s="10">
        <v>58061.79</v>
      </c>
      <c r="F6" s="10">
        <v>35597.269999999997</v>
      </c>
      <c r="G6" s="10">
        <v>25484.65</v>
      </c>
      <c r="H6" s="10">
        <v>19357.839999999997</v>
      </c>
      <c r="I6" s="10">
        <v>66232.67</v>
      </c>
      <c r="J6" s="10">
        <v>12697.03</v>
      </c>
      <c r="K6" s="10">
        <v>877.56999999999994</v>
      </c>
      <c r="L6" s="10">
        <v>32146.850000000002</v>
      </c>
      <c r="M6" s="10">
        <v>2902.62</v>
      </c>
      <c r="N6" s="10">
        <v>391192.81999999995</v>
      </c>
    </row>
    <row r="7" spans="1:18" x14ac:dyDescent="0.3">
      <c r="A7" s="15" t="s">
        <v>55</v>
      </c>
      <c r="B7" s="10">
        <v>50029.499999999993</v>
      </c>
      <c r="C7" s="10">
        <v>1949.92</v>
      </c>
      <c r="D7" s="10"/>
      <c r="E7" s="10">
        <v>5613.96</v>
      </c>
      <c r="F7" s="10">
        <v>14345.13</v>
      </c>
      <c r="G7" s="10"/>
      <c r="H7" s="10"/>
      <c r="I7" s="10">
        <v>7145.8799999999992</v>
      </c>
      <c r="J7" s="10">
        <v>4556.49</v>
      </c>
      <c r="K7" s="10">
        <v>0</v>
      </c>
      <c r="L7" s="10"/>
      <c r="M7" s="10"/>
      <c r="N7" s="10">
        <v>83640.88</v>
      </c>
      <c r="O7" s="10">
        <f>N7</f>
        <v>83640.88</v>
      </c>
      <c r="Q7" s="9"/>
      <c r="R7" s="6"/>
    </row>
    <row r="8" spans="1:18" x14ac:dyDescent="0.3">
      <c r="A8" s="15" t="s">
        <v>56</v>
      </c>
      <c r="B8" s="10">
        <v>39328.819999999992</v>
      </c>
      <c r="C8" s="10">
        <v>18236.37</v>
      </c>
      <c r="D8" s="10">
        <v>28289.919999999998</v>
      </c>
      <c r="E8" s="10">
        <v>52447.83</v>
      </c>
      <c r="F8" s="10">
        <v>21252.14</v>
      </c>
      <c r="G8" s="10">
        <v>25484.65</v>
      </c>
      <c r="H8" s="10">
        <v>19357.839999999997</v>
      </c>
      <c r="I8" s="10">
        <v>59086.789999999994</v>
      </c>
      <c r="J8" s="10">
        <v>8140.5400000000009</v>
      </c>
      <c r="K8" s="10">
        <v>877.56999999999994</v>
      </c>
      <c r="L8" s="10">
        <v>32146.850000000002</v>
      </c>
      <c r="M8" s="10">
        <v>2902.62</v>
      </c>
      <c r="N8" s="10">
        <v>307551.93999999994</v>
      </c>
      <c r="O8" s="10">
        <f>N8</f>
        <v>307551.93999999994</v>
      </c>
    </row>
    <row r="9" spans="1:18" x14ac:dyDescent="0.3">
      <c r="A9" s="5" t="s">
        <v>39</v>
      </c>
      <c r="B9" s="10">
        <v>11413.35</v>
      </c>
      <c r="C9" s="10">
        <v>8911.39</v>
      </c>
      <c r="D9" s="10">
        <v>22467.37</v>
      </c>
      <c r="E9" s="10">
        <v>26775.89</v>
      </c>
      <c r="F9" s="10">
        <v>56405.270000000004</v>
      </c>
      <c r="G9" s="10">
        <v>24369.530000000002</v>
      </c>
      <c r="H9" s="10">
        <v>34675.019999999997</v>
      </c>
      <c r="I9" s="10">
        <v>24458.36</v>
      </c>
      <c r="J9" s="10">
        <v>38439.480000000003</v>
      </c>
      <c r="K9" s="10">
        <v>1059.94</v>
      </c>
      <c r="L9" s="10">
        <v>28374.019999999997</v>
      </c>
      <c r="M9" s="10">
        <v>-1966.3</v>
      </c>
      <c r="N9" s="10">
        <v>275383.32</v>
      </c>
    </row>
    <row r="10" spans="1:18" x14ac:dyDescent="0.3">
      <c r="A10" s="15" t="s">
        <v>55</v>
      </c>
      <c r="B10" s="10">
        <v>7687.17</v>
      </c>
      <c r="C10" s="10"/>
      <c r="D10" s="10">
        <v>10054.66</v>
      </c>
      <c r="E10" s="10">
        <v>10913.14</v>
      </c>
      <c r="F10" s="10">
        <v>3629.55</v>
      </c>
      <c r="G10" s="10">
        <v>5064.91</v>
      </c>
      <c r="H10" s="10">
        <v>3686.3</v>
      </c>
      <c r="I10" s="10">
        <v>26831.41</v>
      </c>
      <c r="J10" s="10">
        <v>6961.25</v>
      </c>
      <c r="K10" s="10">
        <v>1059.94</v>
      </c>
      <c r="L10" s="10">
        <v>25396.85</v>
      </c>
      <c r="M10" s="10">
        <v>-2045.3</v>
      </c>
      <c r="N10" s="10">
        <v>99239.87999999999</v>
      </c>
      <c r="O10" s="10">
        <f>N10</f>
        <v>99239.87999999999</v>
      </c>
    </row>
    <row r="11" spans="1:18" x14ac:dyDescent="0.3">
      <c r="A11" s="15" t="s">
        <v>56</v>
      </c>
      <c r="B11" s="10">
        <v>3726.18</v>
      </c>
      <c r="C11" s="10">
        <v>8911.39</v>
      </c>
      <c r="D11" s="10">
        <v>12412.71</v>
      </c>
      <c r="E11" s="10">
        <v>15862.749999999998</v>
      </c>
      <c r="F11" s="10">
        <v>52775.72</v>
      </c>
      <c r="G11" s="10">
        <v>19304.620000000003</v>
      </c>
      <c r="H11" s="10">
        <v>30988.719999999998</v>
      </c>
      <c r="I11" s="10">
        <v>-2373.0500000000002</v>
      </c>
      <c r="J11" s="10">
        <v>31478.230000000003</v>
      </c>
      <c r="K11" s="10">
        <v>0</v>
      </c>
      <c r="L11" s="10">
        <v>2977.17</v>
      </c>
      <c r="M11" s="10">
        <v>79</v>
      </c>
      <c r="N11" s="10">
        <v>176143.44000000003</v>
      </c>
      <c r="O11" s="10">
        <f>N11</f>
        <v>176143.44000000003</v>
      </c>
    </row>
    <row r="12" spans="1:18" x14ac:dyDescent="0.3">
      <c r="A12" s="5" t="s">
        <v>32</v>
      </c>
      <c r="B12" s="10">
        <v>152949.13999999998</v>
      </c>
      <c r="C12" s="10">
        <v>344535.01999999996</v>
      </c>
      <c r="D12" s="10">
        <v>124577.84999999998</v>
      </c>
      <c r="E12" s="10">
        <v>131154.68</v>
      </c>
      <c r="F12" s="10">
        <v>113738.38</v>
      </c>
      <c r="G12" s="10">
        <v>108452.96000000002</v>
      </c>
      <c r="H12" s="10">
        <v>109347.46</v>
      </c>
      <c r="I12" s="10">
        <v>159545.53</v>
      </c>
      <c r="J12" s="10">
        <v>57833.490000000005</v>
      </c>
      <c r="K12" s="10">
        <v>20883.909999999996</v>
      </c>
      <c r="L12" s="10">
        <v>69386.53</v>
      </c>
      <c r="M12" s="10">
        <v>5806.41</v>
      </c>
      <c r="N12" s="10">
        <v>1398211.3599999999</v>
      </c>
    </row>
    <row r="13" spans="1:18" x14ac:dyDescent="0.3">
      <c r="O13" s="20" t="s">
        <v>57</v>
      </c>
      <c r="Q13" s="10"/>
      <c r="R13" s="13"/>
    </row>
    <row r="14" spans="1:18" x14ac:dyDescent="0.3">
      <c r="O14" s="20" t="s">
        <v>40</v>
      </c>
    </row>
    <row r="15" spans="1:18" x14ac:dyDescent="0.3">
      <c r="O15" s="10">
        <f>AVERAGE(O4,O7,O10)</f>
        <v>73406.121333333329</v>
      </c>
    </row>
    <row r="16" spans="1:18" x14ac:dyDescent="0.3">
      <c r="O16" s="10">
        <f>AVERAGE(O5,O8,O11)</f>
        <v>285736.85333333339</v>
      </c>
    </row>
    <row r="17" spans="1:18" x14ac:dyDescent="0.3">
      <c r="O17" s="12">
        <f>SUM(O15:O16)</f>
        <v>359142.97466666671</v>
      </c>
    </row>
    <row r="18" spans="1:18" x14ac:dyDescent="0.3">
      <c r="B18" t="s">
        <v>76</v>
      </c>
    </row>
    <row r="19" spans="1:18" x14ac:dyDescent="0.3">
      <c r="B19" s="22" t="s">
        <v>61</v>
      </c>
      <c r="C19" s="22" t="s">
        <v>62</v>
      </c>
      <c r="D19" s="22" t="s">
        <v>63</v>
      </c>
      <c r="E19" s="22" t="s">
        <v>64</v>
      </c>
      <c r="F19" s="22" t="s">
        <v>65</v>
      </c>
      <c r="G19" s="22" t="s">
        <v>66</v>
      </c>
      <c r="H19" s="22" t="s">
        <v>67</v>
      </c>
      <c r="I19" s="22" t="s">
        <v>68</v>
      </c>
      <c r="J19" s="22" t="s">
        <v>69</v>
      </c>
      <c r="K19" s="22" t="s">
        <v>70</v>
      </c>
      <c r="L19" s="22" t="s">
        <v>71</v>
      </c>
      <c r="M19" s="22" t="s">
        <v>72</v>
      </c>
      <c r="N19" s="20" t="s">
        <v>54</v>
      </c>
      <c r="O19" s="9" t="s">
        <v>73</v>
      </c>
    </row>
    <row r="20" spans="1:18" x14ac:dyDescent="0.3">
      <c r="A20" s="20" t="s">
        <v>55</v>
      </c>
      <c r="B20" s="19">
        <f t="shared" ref="B20:M21" si="0">$F$30/12*$O20</f>
        <v>10679.265994619447</v>
      </c>
      <c r="C20" s="19">
        <f t="shared" si="0"/>
        <v>10679.265994619447</v>
      </c>
      <c r="D20" s="19">
        <f t="shared" si="0"/>
        <v>10679.265994619447</v>
      </c>
      <c r="E20" s="19">
        <f t="shared" si="0"/>
        <v>10679.265994619447</v>
      </c>
      <c r="F20" s="19">
        <f t="shared" si="0"/>
        <v>10679.265994619447</v>
      </c>
      <c r="G20" s="19">
        <f t="shared" si="0"/>
        <v>10679.265994619447</v>
      </c>
      <c r="H20" s="19">
        <f t="shared" si="0"/>
        <v>10679.265994619447</v>
      </c>
      <c r="I20" s="19">
        <f t="shared" si="0"/>
        <v>10679.265994619447</v>
      </c>
      <c r="J20" s="19">
        <f t="shared" si="0"/>
        <v>10679.265994619447</v>
      </c>
      <c r="K20" s="19">
        <f t="shared" si="0"/>
        <v>10679.265994619447</v>
      </c>
      <c r="L20" s="19">
        <f t="shared" si="0"/>
        <v>10679.265994619447</v>
      </c>
      <c r="M20" s="19">
        <f t="shared" si="0"/>
        <v>10679.265994619447</v>
      </c>
      <c r="N20" s="10">
        <f>SUM(B20:M20)</f>
        <v>128151.19193543337</v>
      </c>
      <c r="O20" s="21">
        <v>0.35</v>
      </c>
    </row>
    <row r="21" spans="1:18" x14ac:dyDescent="0.3">
      <c r="A21" s="20" t="s">
        <v>56</v>
      </c>
      <c r="B21" s="19">
        <f t="shared" si="0"/>
        <v>19832.922561436117</v>
      </c>
      <c r="C21" s="19">
        <f t="shared" si="0"/>
        <v>19832.922561436117</v>
      </c>
      <c r="D21" s="19">
        <f t="shared" si="0"/>
        <v>19832.922561436117</v>
      </c>
      <c r="E21" s="19">
        <f t="shared" si="0"/>
        <v>19832.922561436117</v>
      </c>
      <c r="F21" s="19">
        <f t="shared" si="0"/>
        <v>19832.922561436117</v>
      </c>
      <c r="G21" s="19">
        <f t="shared" si="0"/>
        <v>19832.922561436117</v>
      </c>
      <c r="H21" s="19">
        <f t="shared" si="0"/>
        <v>19832.922561436117</v>
      </c>
      <c r="I21" s="19">
        <f t="shared" si="0"/>
        <v>19832.922561436117</v>
      </c>
      <c r="J21" s="19">
        <f t="shared" si="0"/>
        <v>19832.922561436117</v>
      </c>
      <c r="K21" s="19">
        <f t="shared" si="0"/>
        <v>19832.922561436117</v>
      </c>
      <c r="L21" s="19">
        <f t="shared" si="0"/>
        <v>19832.922561436117</v>
      </c>
      <c r="M21" s="19">
        <f t="shared" si="0"/>
        <v>19832.922561436117</v>
      </c>
      <c r="N21" s="10">
        <f>SUM(B21:M21)</f>
        <v>237995.07073723336</v>
      </c>
      <c r="O21" s="21">
        <v>0.65</v>
      </c>
    </row>
    <row r="22" spans="1:18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8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5" spans="1:18" x14ac:dyDescent="0.3">
      <c r="F25">
        <v>2019</v>
      </c>
      <c r="G25">
        <f t="shared" ref="G25:J25" si="1">F25+1</f>
        <v>2020</v>
      </c>
      <c r="H25">
        <f t="shared" si="1"/>
        <v>2021</v>
      </c>
      <c r="I25">
        <f t="shared" si="1"/>
        <v>2022</v>
      </c>
      <c r="J25">
        <f t="shared" si="1"/>
        <v>2023</v>
      </c>
    </row>
    <row r="26" spans="1:18" x14ac:dyDescent="0.3">
      <c r="E26" s="14" t="s">
        <v>60</v>
      </c>
      <c r="F26" s="11">
        <v>1.95E-2</v>
      </c>
      <c r="G26" s="11">
        <v>2.8299999999999999E-2</v>
      </c>
      <c r="H26" s="11">
        <v>2.6100000000000002E-2</v>
      </c>
      <c r="I26" s="11">
        <v>2.4E-2</v>
      </c>
      <c r="J26" s="11">
        <v>2.4400000000000002E-2</v>
      </c>
    </row>
    <row r="27" spans="1:18" x14ac:dyDescent="0.3">
      <c r="P27" s="10"/>
      <c r="Q27" s="10"/>
      <c r="R27" s="13"/>
    </row>
    <row r="29" spans="1:18" x14ac:dyDescent="0.3">
      <c r="F29" s="9">
        <v>2019</v>
      </c>
      <c r="G29" s="9">
        <f t="shared" ref="G29:J29" si="2">F29+1</f>
        <v>2020</v>
      </c>
      <c r="H29" s="9">
        <f t="shared" si="2"/>
        <v>2021</v>
      </c>
      <c r="I29" s="9">
        <f t="shared" si="2"/>
        <v>2022</v>
      </c>
      <c r="J29" s="9">
        <f t="shared" si="2"/>
        <v>2023</v>
      </c>
    </row>
    <row r="30" spans="1:18" x14ac:dyDescent="0.3">
      <c r="F30" s="10">
        <f>O17*(1+F$26)</f>
        <v>366146.26267266675</v>
      </c>
      <c r="G30" s="10">
        <f>F30*(1+G$26)</f>
        <v>376508.20190630323</v>
      </c>
      <c r="H30" s="10">
        <f>G30*(1+H$26)</f>
        <v>386335.06597605773</v>
      </c>
      <c r="I30" s="10">
        <f>H30*(1+I$26)</f>
        <v>395607.10755948309</v>
      </c>
      <c r="J30" s="10">
        <f>I30*(1+J$26)</f>
        <v>405259.92098393448</v>
      </c>
    </row>
    <row r="32" spans="1:18" x14ac:dyDescent="0.3">
      <c r="E32" s="9" t="s">
        <v>73</v>
      </c>
      <c r="F32" t="s">
        <v>74</v>
      </c>
      <c r="G32" s="19"/>
      <c r="H32" s="19"/>
      <c r="I32" s="19"/>
      <c r="J32" s="19"/>
    </row>
    <row r="33" spans="1:18" x14ac:dyDescent="0.3">
      <c r="E33" s="21">
        <v>0.35</v>
      </c>
      <c r="F33" s="19">
        <f t="shared" ref="F33:J34" si="3">F$30*$E33</f>
        <v>128151.19193543335</v>
      </c>
      <c r="G33" s="19">
        <f t="shared" si="3"/>
        <v>131777.87066720612</v>
      </c>
      <c r="H33" s="19">
        <f t="shared" si="3"/>
        <v>135217.27309162018</v>
      </c>
      <c r="I33" s="19">
        <f t="shared" si="3"/>
        <v>138462.48764581908</v>
      </c>
      <c r="J33" s="19">
        <f t="shared" si="3"/>
        <v>141840.97234437705</v>
      </c>
    </row>
    <row r="34" spans="1:18" x14ac:dyDescent="0.3">
      <c r="E34" s="21">
        <v>0.65</v>
      </c>
      <c r="F34" s="19">
        <f t="shared" si="3"/>
        <v>237995.07073723339</v>
      </c>
      <c r="G34" s="19">
        <f t="shared" si="3"/>
        <v>244730.33123909711</v>
      </c>
      <c r="H34" s="19">
        <f t="shared" si="3"/>
        <v>251117.79288443754</v>
      </c>
      <c r="I34" s="19">
        <f t="shared" si="3"/>
        <v>257144.61991366401</v>
      </c>
      <c r="J34" s="19">
        <f t="shared" si="3"/>
        <v>263418.94863955741</v>
      </c>
    </row>
    <row r="35" spans="1:18" x14ac:dyDescent="0.3">
      <c r="F35" s="12">
        <f>SUM(F33:F34)</f>
        <v>366146.26267266675</v>
      </c>
      <c r="G35" s="12">
        <f t="shared" ref="G35:J35" si="4">SUM(G33:G34)</f>
        <v>376508.20190630323</v>
      </c>
      <c r="H35" s="12">
        <f t="shared" si="4"/>
        <v>386335.06597605773</v>
      </c>
      <c r="I35" s="12">
        <f t="shared" si="4"/>
        <v>395607.10755948309</v>
      </c>
      <c r="J35" s="12">
        <f t="shared" si="4"/>
        <v>405259.92098393443</v>
      </c>
    </row>
    <row r="37" spans="1:18" x14ac:dyDescent="0.3">
      <c r="E37" s="24" t="s">
        <v>77</v>
      </c>
      <c r="F37" s="25" t="s">
        <v>75</v>
      </c>
    </row>
    <row r="38" spans="1:18" x14ac:dyDescent="0.3">
      <c r="E38" s="26" t="s">
        <v>55</v>
      </c>
      <c r="F38" s="27">
        <f>(F33/12*8)+(G33/12*4)</f>
        <v>129360.08484602427</v>
      </c>
      <c r="G38" s="6" t="s">
        <v>78</v>
      </c>
    </row>
    <row r="39" spans="1:18" x14ac:dyDescent="0.3">
      <c r="E39" s="28" t="s">
        <v>56</v>
      </c>
      <c r="F39" s="29">
        <f>(F34/12*8)+(G34/12*4)</f>
        <v>240240.15757118797</v>
      </c>
      <c r="P39" s="10"/>
      <c r="Q39" s="10"/>
      <c r="R39" s="13"/>
    </row>
    <row r="47" spans="1:18" x14ac:dyDescent="0.3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8" x14ac:dyDescent="0.3">
      <c r="A48" s="3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0"/>
    </row>
    <row r="49" spans="14:15" x14ac:dyDescent="0.3">
      <c r="N49" s="20"/>
      <c r="O49" s="19"/>
    </row>
    <row r="50" spans="14:15" x14ac:dyDescent="0.3">
      <c r="N50" s="20"/>
      <c r="O50" s="10"/>
    </row>
    <row r="71" spans="23:23" x14ac:dyDescent="0.3">
      <c r="W71" s="19"/>
    </row>
  </sheetData>
  <pageMargins left="0.7" right="0.7" top="0.75" bottom="1.75" header="0.3" footer="0.5"/>
  <pageSetup scale="70" orientation="landscape" r:id="rId2"/>
  <headerFooter>
    <oddFooter xml:space="preserve">&amp;R&amp;"Times New Roman,Bold"&amp;12 Case No. 2018-00294
Attachment to Response to KIUC-2 Question No. 13
Page &amp;P of &amp;N
Arbough
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2"/>
  <sheetViews>
    <sheetView tabSelected="1" zoomScaleNormal="100" workbookViewId="0">
      <selection activeCell="A29" sqref="A29"/>
    </sheetView>
  </sheetViews>
  <sheetFormatPr defaultRowHeight="14.4" x14ac:dyDescent="0.3"/>
  <cols>
    <col min="1" max="1" width="11.44140625" customWidth="1"/>
    <col min="2" max="2" width="10.33203125" customWidth="1"/>
    <col min="3" max="3" width="33.88671875" bestFit="1" customWidth="1"/>
    <col min="4" max="4" width="28.109375" bestFit="1" customWidth="1"/>
    <col min="5" max="5" width="9.5546875" bestFit="1" customWidth="1"/>
    <col min="6" max="6" width="13.5546875" bestFit="1" customWidth="1"/>
    <col min="7" max="7" width="16.88671875" customWidth="1"/>
    <col min="8" max="8" width="11.88671875" bestFit="1" customWidth="1"/>
    <col min="11" max="11" width="13.88671875" bestFit="1" customWidth="1"/>
    <col min="12" max="17" width="9" customWidth="1"/>
    <col min="18" max="18" width="11.5546875" bestFit="1" customWidth="1"/>
    <col min="19" max="19" width="9" customWidth="1"/>
    <col min="20" max="20" width="8" customWidth="1"/>
    <col min="21" max="21" width="9" customWidth="1"/>
    <col min="22" max="22" width="8" customWidth="1"/>
    <col min="23" max="29" width="9" customWidth="1"/>
    <col min="30" max="30" width="8" customWidth="1"/>
    <col min="31" max="31" width="9" customWidth="1"/>
    <col min="32" max="32" width="7.6640625" customWidth="1"/>
    <col min="33" max="33" width="11.33203125" bestFit="1" customWidth="1"/>
  </cols>
  <sheetData>
    <row r="2" spans="1:10" x14ac:dyDescent="0.3">
      <c r="B2" s="6" t="s">
        <v>35</v>
      </c>
    </row>
    <row r="4" spans="1:10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7" t="s">
        <v>36</v>
      </c>
      <c r="J4" s="7" t="s">
        <v>41</v>
      </c>
    </row>
    <row r="5" spans="1:10" x14ac:dyDescent="0.3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>
        <v>201710</v>
      </c>
      <c r="H5" s="4">
        <v>10.18</v>
      </c>
      <c r="I5" s="8" t="str">
        <f>LEFT(Table1[[#This Row],[Month Number]],4)</f>
        <v>2017</v>
      </c>
      <c r="J5" s="8" t="str">
        <f>RIGHT(Table1[[#This Row],[Month Number]],2)</f>
        <v>10</v>
      </c>
    </row>
    <row r="6" spans="1:10" x14ac:dyDescent="0.3">
      <c r="A6" s="3" t="s">
        <v>8</v>
      </c>
      <c r="B6" s="3" t="s">
        <v>9</v>
      </c>
      <c r="C6" s="3" t="s">
        <v>10</v>
      </c>
      <c r="D6" s="3" t="s">
        <v>14</v>
      </c>
      <c r="E6" s="3" t="s">
        <v>12</v>
      </c>
      <c r="F6" s="3" t="s">
        <v>15</v>
      </c>
      <c r="G6">
        <v>201502</v>
      </c>
      <c r="H6" s="4">
        <v>316.27</v>
      </c>
      <c r="I6" s="8" t="str">
        <f>LEFT(Table1[[#This Row],[Month Number]],4)</f>
        <v>2015</v>
      </c>
      <c r="J6" s="8" t="str">
        <f>RIGHT(Table1[[#This Row],[Month Number]],2)</f>
        <v>02</v>
      </c>
    </row>
    <row r="7" spans="1:10" x14ac:dyDescent="0.3">
      <c r="A7" s="3" t="s">
        <v>8</v>
      </c>
      <c r="B7" s="3" t="s">
        <v>9</v>
      </c>
      <c r="C7" s="3" t="s">
        <v>10</v>
      </c>
      <c r="D7" s="3" t="s">
        <v>14</v>
      </c>
      <c r="E7" s="3" t="s">
        <v>12</v>
      </c>
      <c r="F7" s="3" t="s">
        <v>13</v>
      </c>
      <c r="G7">
        <v>201508</v>
      </c>
      <c r="H7" s="4">
        <v>316.27</v>
      </c>
      <c r="I7" s="8" t="str">
        <f>LEFT(Table1[[#This Row],[Month Number]],4)</f>
        <v>2015</v>
      </c>
      <c r="J7" s="8" t="str">
        <f>RIGHT(Table1[[#This Row],[Month Number]],2)</f>
        <v>08</v>
      </c>
    </row>
    <row r="8" spans="1:10" x14ac:dyDescent="0.3">
      <c r="A8" s="3" t="s">
        <v>8</v>
      </c>
      <c r="B8" s="3" t="s">
        <v>9</v>
      </c>
      <c r="C8" s="3" t="s">
        <v>10</v>
      </c>
      <c r="D8" s="3" t="s">
        <v>14</v>
      </c>
      <c r="E8" s="3" t="s">
        <v>12</v>
      </c>
      <c r="F8" s="3" t="s">
        <v>13</v>
      </c>
      <c r="G8">
        <v>201601</v>
      </c>
      <c r="H8" s="4">
        <v>316.27</v>
      </c>
      <c r="I8" s="8" t="str">
        <f>LEFT(Table1[[#This Row],[Month Number]],4)</f>
        <v>2016</v>
      </c>
      <c r="J8" s="8" t="str">
        <f>RIGHT(Table1[[#This Row],[Month Number]],2)</f>
        <v>01</v>
      </c>
    </row>
    <row r="9" spans="1:10" x14ac:dyDescent="0.3">
      <c r="A9" s="3" t="s">
        <v>8</v>
      </c>
      <c r="B9" s="3" t="s">
        <v>9</v>
      </c>
      <c r="C9" s="3" t="s">
        <v>10</v>
      </c>
      <c r="D9" s="3" t="s">
        <v>14</v>
      </c>
      <c r="E9" s="3" t="s">
        <v>12</v>
      </c>
      <c r="F9" s="3" t="s">
        <v>13</v>
      </c>
      <c r="G9">
        <v>201605</v>
      </c>
      <c r="H9" s="4">
        <v>324.23</v>
      </c>
      <c r="I9" s="8" t="str">
        <f>LEFT(Table1[[#This Row],[Month Number]],4)</f>
        <v>2016</v>
      </c>
      <c r="J9" s="8" t="str">
        <f>RIGHT(Table1[[#This Row],[Month Number]],2)</f>
        <v>05</v>
      </c>
    </row>
    <row r="10" spans="1:10" x14ac:dyDescent="0.3">
      <c r="A10" s="3" t="s">
        <v>8</v>
      </c>
      <c r="B10" s="3" t="s">
        <v>9</v>
      </c>
      <c r="C10" s="3" t="s">
        <v>10</v>
      </c>
      <c r="D10" s="3" t="s">
        <v>14</v>
      </c>
      <c r="E10" s="3" t="s">
        <v>12</v>
      </c>
      <c r="F10" s="3" t="s">
        <v>13</v>
      </c>
      <c r="G10">
        <v>201608</v>
      </c>
      <c r="H10" s="4">
        <v>330.08</v>
      </c>
      <c r="I10" s="8" t="str">
        <f>LEFT(Table1[[#This Row],[Month Number]],4)</f>
        <v>2016</v>
      </c>
      <c r="J10" s="8" t="str">
        <f>RIGHT(Table1[[#This Row],[Month Number]],2)</f>
        <v>08</v>
      </c>
    </row>
    <row r="11" spans="1:10" x14ac:dyDescent="0.3">
      <c r="A11" s="3" t="s">
        <v>8</v>
      </c>
      <c r="B11" s="3" t="s">
        <v>9</v>
      </c>
      <c r="C11" s="3" t="s">
        <v>10</v>
      </c>
      <c r="D11" s="3" t="s">
        <v>14</v>
      </c>
      <c r="E11" s="3" t="s">
        <v>12</v>
      </c>
      <c r="F11" s="3" t="s">
        <v>13</v>
      </c>
      <c r="G11">
        <v>201701</v>
      </c>
      <c r="H11" s="4">
        <v>636.17999999999995</v>
      </c>
      <c r="I11" s="8" t="str">
        <f>LEFT(Table1[[#This Row],[Month Number]],4)</f>
        <v>2017</v>
      </c>
      <c r="J11" s="8" t="str">
        <f>RIGHT(Table1[[#This Row],[Month Number]],2)</f>
        <v>01</v>
      </c>
    </row>
    <row r="12" spans="1:10" x14ac:dyDescent="0.3">
      <c r="A12" s="3" t="s">
        <v>8</v>
      </c>
      <c r="B12" s="3" t="s">
        <v>9</v>
      </c>
      <c r="C12" s="3" t="s">
        <v>10</v>
      </c>
      <c r="D12" s="3" t="s">
        <v>14</v>
      </c>
      <c r="E12" s="3" t="s">
        <v>12</v>
      </c>
      <c r="F12" s="3" t="s">
        <v>13</v>
      </c>
      <c r="G12">
        <v>201703</v>
      </c>
      <c r="H12" s="4">
        <v>1818.3</v>
      </c>
      <c r="I12" s="8" t="str">
        <f>LEFT(Table1[[#This Row],[Month Number]],4)</f>
        <v>2017</v>
      </c>
      <c r="J12" s="8" t="str">
        <f>RIGHT(Table1[[#This Row],[Month Number]],2)</f>
        <v>03</v>
      </c>
    </row>
    <row r="13" spans="1:10" x14ac:dyDescent="0.3">
      <c r="A13" s="3" t="s">
        <v>8</v>
      </c>
      <c r="B13" s="3" t="s">
        <v>9</v>
      </c>
      <c r="C13" s="3" t="s">
        <v>10</v>
      </c>
      <c r="D13" s="3" t="s">
        <v>14</v>
      </c>
      <c r="E13" s="3" t="s">
        <v>12</v>
      </c>
      <c r="F13" s="3" t="s">
        <v>13</v>
      </c>
      <c r="G13">
        <v>201704</v>
      </c>
      <c r="H13" s="4">
        <v>4196.1499999999996</v>
      </c>
      <c r="I13" s="8" t="str">
        <f>LEFT(Table1[[#This Row],[Month Number]],4)</f>
        <v>2017</v>
      </c>
      <c r="J13" s="8" t="str">
        <f>RIGHT(Table1[[#This Row],[Month Number]],2)</f>
        <v>04</v>
      </c>
    </row>
    <row r="14" spans="1:10" x14ac:dyDescent="0.3">
      <c r="A14" s="3" t="s">
        <v>8</v>
      </c>
      <c r="B14" s="3" t="s">
        <v>9</v>
      </c>
      <c r="C14" s="3" t="s">
        <v>10</v>
      </c>
      <c r="D14" s="3" t="s">
        <v>14</v>
      </c>
      <c r="E14" s="3" t="s">
        <v>12</v>
      </c>
      <c r="F14" s="3" t="s">
        <v>13</v>
      </c>
      <c r="G14">
        <v>201705</v>
      </c>
      <c r="H14" s="4">
        <v>76.86</v>
      </c>
      <c r="I14" s="8" t="str">
        <f>LEFT(Table1[[#This Row],[Month Number]],4)</f>
        <v>2017</v>
      </c>
      <c r="J14" s="8" t="str">
        <f>RIGHT(Table1[[#This Row],[Month Number]],2)</f>
        <v>05</v>
      </c>
    </row>
    <row r="15" spans="1:10" x14ac:dyDescent="0.3">
      <c r="A15" s="3" t="s">
        <v>8</v>
      </c>
      <c r="B15" s="3" t="s">
        <v>9</v>
      </c>
      <c r="C15" s="3" t="s">
        <v>10</v>
      </c>
      <c r="D15" s="3" t="s">
        <v>14</v>
      </c>
      <c r="E15" s="3" t="s">
        <v>12</v>
      </c>
      <c r="F15" s="3" t="s">
        <v>13</v>
      </c>
      <c r="G15">
        <v>201708</v>
      </c>
      <c r="H15" s="4">
        <v>4131.45</v>
      </c>
      <c r="I15" s="8" t="str">
        <f>LEFT(Table1[[#This Row],[Month Number]],4)</f>
        <v>2017</v>
      </c>
      <c r="J15" s="8" t="str">
        <f>RIGHT(Table1[[#This Row],[Month Number]],2)</f>
        <v>08</v>
      </c>
    </row>
    <row r="16" spans="1:10" x14ac:dyDescent="0.3">
      <c r="A16" s="3" t="s">
        <v>8</v>
      </c>
      <c r="B16" s="3" t="s">
        <v>9</v>
      </c>
      <c r="C16" s="3" t="s">
        <v>10</v>
      </c>
      <c r="D16" s="3" t="s">
        <v>14</v>
      </c>
      <c r="E16" s="3" t="s">
        <v>12</v>
      </c>
      <c r="F16" s="3" t="s">
        <v>13</v>
      </c>
      <c r="G16">
        <v>201709</v>
      </c>
      <c r="H16" s="4">
        <v>287.04000000000002</v>
      </c>
      <c r="I16" s="8" t="str">
        <f>LEFT(Table1[[#This Row],[Month Number]],4)</f>
        <v>2017</v>
      </c>
      <c r="J16" s="8" t="str">
        <f>RIGHT(Table1[[#This Row],[Month Number]],2)</f>
        <v>09</v>
      </c>
    </row>
    <row r="17" spans="1:10" x14ac:dyDescent="0.3">
      <c r="A17" s="3" t="s">
        <v>8</v>
      </c>
      <c r="B17" s="3" t="s">
        <v>9</v>
      </c>
      <c r="C17" s="3" t="s">
        <v>10</v>
      </c>
      <c r="D17" s="3" t="s">
        <v>14</v>
      </c>
      <c r="E17" s="3" t="s">
        <v>12</v>
      </c>
      <c r="F17" s="3" t="s">
        <v>13</v>
      </c>
      <c r="G17">
        <v>201711</v>
      </c>
      <c r="H17" s="4">
        <v>0.17</v>
      </c>
      <c r="I17" s="8" t="str">
        <f>LEFT(Table1[[#This Row],[Month Number]],4)</f>
        <v>2017</v>
      </c>
      <c r="J17" s="8" t="str">
        <f>RIGHT(Table1[[#This Row],[Month Number]],2)</f>
        <v>11</v>
      </c>
    </row>
    <row r="18" spans="1:10" x14ac:dyDescent="0.3">
      <c r="A18" s="3" t="s">
        <v>8</v>
      </c>
      <c r="B18" s="3" t="s">
        <v>9</v>
      </c>
      <c r="C18" s="3" t="s">
        <v>10</v>
      </c>
      <c r="D18" s="3" t="s">
        <v>14</v>
      </c>
      <c r="E18" s="3" t="s">
        <v>12</v>
      </c>
      <c r="F18" s="3" t="s">
        <v>13</v>
      </c>
      <c r="G18">
        <v>201712</v>
      </c>
      <c r="H18" s="4">
        <v>0.24</v>
      </c>
      <c r="I18" s="8" t="str">
        <f>LEFT(Table1[[#This Row],[Month Number]],4)</f>
        <v>2017</v>
      </c>
      <c r="J18" s="8" t="str">
        <f>RIGHT(Table1[[#This Row],[Month Number]],2)</f>
        <v>12</v>
      </c>
    </row>
    <row r="19" spans="1:10" x14ac:dyDescent="0.3">
      <c r="A19" s="3" t="s">
        <v>8</v>
      </c>
      <c r="B19" s="3" t="s">
        <v>9</v>
      </c>
      <c r="C19" s="3" t="s">
        <v>10</v>
      </c>
      <c r="D19" s="3" t="s">
        <v>16</v>
      </c>
      <c r="E19" s="3" t="s">
        <v>12</v>
      </c>
      <c r="F19" s="3" t="s">
        <v>13</v>
      </c>
      <c r="G19">
        <v>201605</v>
      </c>
      <c r="H19" s="4">
        <v>67.66</v>
      </c>
      <c r="I19" s="8" t="str">
        <f>LEFT(Table1[[#This Row],[Month Number]],4)</f>
        <v>2016</v>
      </c>
      <c r="J19" s="8" t="str">
        <f>RIGHT(Table1[[#This Row],[Month Number]],2)</f>
        <v>05</v>
      </c>
    </row>
    <row r="20" spans="1:10" x14ac:dyDescent="0.3">
      <c r="A20" s="3" t="s">
        <v>8</v>
      </c>
      <c r="B20" s="3" t="s">
        <v>9</v>
      </c>
      <c r="C20" s="3" t="s">
        <v>10</v>
      </c>
      <c r="D20" s="3" t="s">
        <v>16</v>
      </c>
      <c r="E20" s="3" t="s">
        <v>12</v>
      </c>
      <c r="F20" s="3" t="s">
        <v>13</v>
      </c>
      <c r="G20">
        <v>201609</v>
      </c>
      <c r="H20" s="4">
        <v>10.41</v>
      </c>
      <c r="I20" s="8" t="str">
        <f>LEFT(Table1[[#This Row],[Month Number]],4)</f>
        <v>2016</v>
      </c>
      <c r="J20" s="8" t="str">
        <f>RIGHT(Table1[[#This Row],[Month Number]],2)</f>
        <v>09</v>
      </c>
    </row>
    <row r="21" spans="1:10" x14ac:dyDescent="0.3">
      <c r="A21" s="3" t="s">
        <v>8</v>
      </c>
      <c r="B21" s="3" t="s">
        <v>9</v>
      </c>
      <c r="C21" s="3" t="s">
        <v>10</v>
      </c>
      <c r="D21" s="3" t="s">
        <v>16</v>
      </c>
      <c r="E21" s="3" t="s">
        <v>12</v>
      </c>
      <c r="F21" s="3" t="s">
        <v>13</v>
      </c>
      <c r="G21">
        <v>201701</v>
      </c>
      <c r="H21" s="4">
        <v>133.38999999999999</v>
      </c>
      <c r="I21" s="8" t="str">
        <f>LEFT(Table1[[#This Row],[Month Number]],4)</f>
        <v>2017</v>
      </c>
      <c r="J21" s="8" t="str">
        <f>RIGHT(Table1[[#This Row],[Month Number]],2)</f>
        <v>01</v>
      </c>
    </row>
    <row r="22" spans="1:10" x14ac:dyDescent="0.3">
      <c r="A22" s="3" t="s">
        <v>8</v>
      </c>
      <c r="B22" s="3" t="s">
        <v>9</v>
      </c>
      <c r="C22" s="3" t="s">
        <v>10</v>
      </c>
      <c r="D22" s="3" t="s">
        <v>16</v>
      </c>
      <c r="E22" s="3" t="s">
        <v>12</v>
      </c>
      <c r="F22" s="3" t="s">
        <v>13</v>
      </c>
      <c r="G22">
        <v>201703</v>
      </c>
      <c r="H22" s="4">
        <v>15.66</v>
      </c>
      <c r="I22" s="8" t="str">
        <f>LEFT(Table1[[#This Row],[Month Number]],4)</f>
        <v>2017</v>
      </c>
      <c r="J22" s="8" t="str">
        <f>RIGHT(Table1[[#This Row],[Month Number]],2)</f>
        <v>03</v>
      </c>
    </row>
    <row r="23" spans="1:10" x14ac:dyDescent="0.3">
      <c r="A23" s="3" t="s">
        <v>8</v>
      </c>
      <c r="B23" s="3" t="s">
        <v>9</v>
      </c>
      <c r="C23" s="3" t="s">
        <v>10</v>
      </c>
      <c r="D23" s="3" t="s">
        <v>16</v>
      </c>
      <c r="E23" s="3" t="s">
        <v>12</v>
      </c>
      <c r="F23" s="3" t="s">
        <v>13</v>
      </c>
      <c r="G23">
        <v>201704</v>
      </c>
      <c r="H23" s="4">
        <v>30.88</v>
      </c>
      <c r="I23" s="8" t="str">
        <f>LEFT(Table1[[#This Row],[Month Number]],4)</f>
        <v>2017</v>
      </c>
      <c r="J23" s="8" t="str">
        <f>RIGHT(Table1[[#This Row],[Month Number]],2)</f>
        <v>04</v>
      </c>
    </row>
    <row r="24" spans="1:10" x14ac:dyDescent="0.3">
      <c r="A24" s="3" t="s">
        <v>8</v>
      </c>
      <c r="B24" s="3" t="s">
        <v>9</v>
      </c>
      <c r="C24" s="3" t="s">
        <v>10</v>
      </c>
      <c r="D24" s="3" t="s">
        <v>16</v>
      </c>
      <c r="E24" s="3" t="s">
        <v>12</v>
      </c>
      <c r="F24" s="3" t="s">
        <v>13</v>
      </c>
      <c r="G24">
        <v>201712</v>
      </c>
      <c r="H24" s="4">
        <v>27.74</v>
      </c>
      <c r="I24" s="8" t="str">
        <f>LEFT(Table1[[#This Row],[Month Number]],4)</f>
        <v>2017</v>
      </c>
      <c r="J24" s="8" t="str">
        <f>RIGHT(Table1[[#This Row],[Month Number]],2)</f>
        <v>12</v>
      </c>
    </row>
    <row r="25" spans="1:10" x14ac:dyDescent="0.3">
      <c r="A25" s="3" t="s">
        <v>8</v>
      </c>
      <c r="B25" s="3" t="s">
        <v>9</v>
      </c>
      <c r="C25" s="3" t="s">
        <v>10</v>
      </c>
      <c r="D25" s="3" t="s">
        <v>17</v>
      </c>
      <c r="E25" s="3" t="s">
        <v>18</v>
      </c>
      <c r="F25" s="3" t="s">
        <v>15</v>
      </c>
      <c r="G25">
        <v>201502</v>
      </c>
      <c r="H25" s="4">
        <v>15081.76</v>
      </c>
      <c r="I25" s="8" t="str">
        <f>LEFT(Table1[[#This Row],[Month Number]],4)</f>
        <v>2015</v>
      </c>
      <c r="J25" s="8" t="str">
        <f>RIGHT(Table1[[#This Row],[Month Number]],2)</f>
        <v>02</v>
      </c>
    </row>
    <row r="26" spans="1:10" x14ac:dyDescent="0.3">
      <c r="A26" s="3" t="s">
        <v>8</v>
      </c>
      <c r="B26" s="3" t="s">
        <v>9</v>
      </c>
      <c r="C26" s="3" t="s">
        <v>10</v>
      </c>
      <c r="D26" s="3" t="s">
        <v>17</v>
      </c>
      <c r="E26" s="3" t="s">
        <v>18</v>
      </c>
      <c r="F26" s="3" t="s">
        <v>15</v>
      </c>
      <c r="G26">
        <v>201503</v>
      </c>
      <c r="H26" s="4">
        <v>-15081.76</v>
      </c>
      <c r="I26" s="8" t="str">
        <f>LEFT(Table1[[#This Row],[Month Number]],4)</f>
        <v>2015</v>
      </c>
      <c r="J26" s="8" t="str">
        <f>RIGHT(Table1[[#This Row],[Month Number]],2)</f>
        <v>03</v>
      </c>
    </row>
    <row r="27" spans="1:10" x14ac:dyDescent="0.3">
      <c r="A27" s="3" t="s">
        <v>8</v>
      </c>
      <c r="B27" s="3" t="s">
        <v>9</v>
      </c>
      <c r="C27" s="3" t="s">
        <v>10</v>
      </c>
      <c r="D27" s="3" t="s">
        <v>17</v>
      </c>
      <c r="E27" s="3" t="s">
        <v>12</v>
      </c>
      <c r="F27" s="3" t="s">
        <v>15</v>
      </c>
      <c r="G27">
        <v>201502</v>
      </c>
      <c r="H27" s="4">
        <v>96648.62</v>
      </c>
      <c r="I27" s="8" t="str">
        <f>LEFT(Table1[[#This Row],[Month Number]],4)</f>
        <v>2015</v>
      </c>
      <c r="J27" s="8" t="str">
        <f>RIGHT(Table1[[#This Row],[Month Number]],2)</f>
        <v>02</v>
      </c>
    </row>
    <row r="28" spans="1:10" x14ac:dyDescent="0.3">
      <c r="A28" s="3" t="s">
        <v>8</v>
      </c>
      <c r="B28" s="3" t="s">
        <v>9</v>
      </c>
      <c r="C28" s="3" t="s">
        <v>10</v>
      </c>
      <c r="D28" s="3" t="s">
        <v>17</v>
      </c>
      <c r="E28" s="3" t="s">
        <v>12</v>
      </c>
      <c r="F28" s="3" t="s">
        <v>15</v>
      </c>
      <c r="G28">
        <v>201503</v>
      </c>
      <c r="H28" s="4">
        <v>14684.02</v>
      </c>
      <c r="I28" s="8" t="str">
        <f>LEFT(Table1[[#This Row],[Month Number]],4)</f>
        <v>2015</v>
      </c>
      <c r="J28" s="8" t="str">
        <f>RIGHT(Table1[[#This Row],[Month Number]],2)</f>
        <v>03</v>
      </c>
    </row>
    <row r="29" spans="1:10" x14ac:dyDescent="0.3">
      <c r="A29" s="3" t="s">
        <v>8</v>
      </c>
      <c r="B29" s="3" t="s">
        <v>9</v>
      </c>
      <c r="C29" s="3" t="s">
        <v>10</v>
      </c>
      <c r="D29" s="3" t="s">
        <v>17</v>
      </c>
      <c r="E29" s="3" t="s">
        <v>12</v>
      </c>
      <c r="F29" s="3" t="s">
        <v>15</v>
      </c>
      <c r="G29">
        <v>201504</v>
      </c>
      <c r="H29" s="4">
        <v>463.68</v>
      </c>
      <c r="I29" s="8" t="str">
        <f>LEFT(Table1[[#This Row],[Month Number]],4)</f>
        <v>2015</v>
      </c>
      <c r="J29" s="8" t="str">
        <f>RIGHT(Table1[[#This Row],[Month Number]],2)</f>
        <v>04</v>
      </c>
    </row>
    <row r="30" spans="1:10" x14ac:dyDescent="0.3">
      <c r="A30" s="3" t="s">
        <v>8</v>
      </c>
      <c r="B30" s="3" t="s">
        <v>9</v>
      </c>
      <c r="C30" s="3" t="s">
        <v>10</v>
      </c>
      <c r="D30" s="3" t="s">
        <v>17</v>
      </c>
      <c r="E30" s="3" t="s">
        <v>12</v>
      </c>
      <c r="F30" s="3" t="s">
        <v>15</v>
      </c>
      <c r="G30">
        <v>201506</v>
      </c>
      <c r="H30" s="4">
        <v>1831.92</v>
      </c>
      <c r="I30" s="8" t="str">
        <f>LEFT(Table1[[#This Row],[Month Number]],4)</f>
        <v>2015</v>
      </c>
      <c r="J30" s="8" t="str">
        <f>RIGHT(Table1[[#This Row],[Month Number]],2)</f>
        <v>06</v>
      </c>
    </row>
    <row r="31" spans="1:10" x14ac:dyDescent="0.3">
      <c r="A31" s="3" t="s">
        <v>8</v>
      </c>
      <c r="B31" s="3" t="s">
        <v>9</v>
      </c>
      <c r="C31" s="3" t="s">
        <v>10</v>
      </c>
      <c r="D31" s="3" t="s">
        <v>17</v>
      </c>
      <c r="E31" s="3" t="s">
        <v>12</v>
      </c>
      <c r="F31" s="3" t="s">
        <v>15</v>
      </c>
      <c r="G31">
        <v>201507</v>
      </c>
      <c r="H31" s="4">
        <v>324</v>
      </c>
      <c r="I31" s="8" t="str">
        <f>LEFT(Table1[[#This Row],[Month Number]],4)</f>
        <v>2015</v>
      </c>
      <c r="J31" s="8" t="str">
        <f>RIGHT(Table1[[#This Row],[Month Number]],2)</f>
        <v>07</v>
      </c>
    </row>
    <row r="32" spans="1:10" x14ac:dyDescent="0.3">
      <c r="A32" s="3" t="s">
        <v>8</v>
      </c>
      <c r="B32" s="3" t="s">
        <v>9</v>
      </c>
      <c r="C32" s="3" t="s">
        <v>10</v>
      </c>
      <c r="D32" s="3" t="s">
        <v>17</v>
      </c>
      <c r="E32" s="3" t="s">
        <v>12</v>
      </c>
      <c r="F32" s="3" t="s">
        <v>15</v>
      </c>
      <c r="G32">
        <v>201512</v>
      </c>
      <c r="H32" s="4">
        <v>1831.92</v>
      </c>
      <c r="I32" s="8" t="str">
        <f>LEFT(Table1[[#This Row],[Month Number]],4)</f>
        <v>2015</v>
      </c>
      <c r="J32" s="8" t="str">
        <f>RIGHT(Table1[[#This Row],[Month Number]],2)</f>
        <v>12</v>
      </c>
    </row>
    <row r="33" spans="1:13" x14ac:dyDescent="0.3">
      <c r="A33" s="3" t="s">
        <v>8</v>
      </c>
      <c r="B33" s="3" t="s">
        <v>9</v>
      </c>
      <c r="C33" s="3" t="s">
        <v>10</v>
      </c>
      <c r="D33" s="3" t="s">
        <v>17</v>
      </c>
      <c r="E33" s="3" t="s">
        <v>12</v>
      </c>
      <c r="F33" s="3" t="s">
        <v>15</v>
      </c>
      <c r="G33">
        <v>201604</v>
      </c>
      <c r="H33" s="4">
        <v>432.7</v>
      </c>
      <c r="I33" s="8" t="str">
        <f>LEFT(Table1[[#This Row],[Month Number]],4)</f>
        <v>2016</v>
      </c>
      <c r="J33" s="8" t="str">
        <f>RIGHT(Table1[[#This Row],[Month Number]],2)</f>
        <v>04</v>
      </c>
    </row>
    <row r="34" spans="1:13" x14ac:dyDescent="0.3">
      <c r="A34" s="3" t="s">
        <v>8</v>
      </c>
      <c r="B34" s="3" t="s">
        <v>9</v>
      </c>
      <c r="C34" s="3" t="s">
        <v>10</v>
      </c>
      <c r="D34" s="3" t="s">
        <v>17</v>
      </c>
      <c r="E34" s="3" t="s">
        <v>12</v>
      </c>
      <c r="F34" s="3" t="s">
        <v>15</v>
      </c>
      <c r="G34">
        <v>201701</v>
      </c>
      <c r="H34" s="4">
        <v>2752.9</v>
      </c>
      <c r="I34" s="8" t="str">
        <f>LEFT(Table1[[#This Row],[Month Number]],4)</f>
        <v>2017</v>
      </c>
      <c r="J34" s="8" t="str">
        <f>RIGHT(Table1[[#This Row],[Month Number]],2)</f>
        <v>01</v>
      </c>
    </row>
    <row r="35" spans="1:13" x14ac:dyDescent="0.3">
      <c r="A35" s="3" t="s">
        <v>8</v>
      </c>
      <c r="B35" s="3" t="s">
        <v>9</v>
      </c>
      <c r="C35" s="3" t="s">
        <v>10</v>
      </c>
      <c r="D35" s="3" t="s">
        <v>17</v>
      </c>
      <c r="E35" s="3" t="s">
        <v>12</v>
      </c>
      <c r="F35" s="3" t="s">
        <v>13</v>
      </c>
      <c r="G35">
        <v>201503</v>
      </c>
      <c r="H35" s="4">
        <v>295.66000000000003</v>
      </c>
      <c r="I35" s="8" t="str">
        <f>LEFT(Table1[[#This Row],[Month Number]],4)</f>
        <v>2015</v>
      </c>
      <c r="J35" s="8" t="str">
        <f>RIGHT(Table1[[#This Row],[Month Number]],2)</f>
        <v>03</v>
      </c>
    </row>
    <row r="36" spans="1:13" x14ac:dyDescent="0.3">
      <c r="A36" s="3" t="s">
        <v>8</v>
      </c>
      <c r="B36" s="3" t="s">
        <v>9</v>
      </c>
      <c r="C36" s="3" t="s">
        <v>10</v>
      </c>
      <c r="D36" s="3" t="s">
        <v>17</v>
      </c>
      <c r="E36" s="3" t="s">
        <v>12</v>
      </c>
      <c r="F36" s="3" t="s">
        <v>13</v>
      </c>
      <c r="G36">
        <v>201504</v>
      </c>
      <c r="H36" s="4">
        <v>1659.6</v>
      </c>
      <c r="I36" s="8" t="str">
        <f>LEFT(Table1[[#This Row],[Month Number]],4)</f>
        <v>2015</v>
      </c>
      <c r="J36" s="8" t="str">
        <f>RIGHT(Table1[[#This Row],[Month Number]],2)</f>
        <v>04</v>
      </c>
    </row>
    <row r="37" spans="1:13" x14ac:dyDescent="0.3">
      <c r="A37" s="3" t="s">
        <v>8</v>
      </c>
      <c r="B37" s="3" t="s">
        <v>9</v>
      </c>
      <c r="C37" s="3" t="s">
        <v>10</v>
      </c>
      <c r="D37" s="3" t="s">
        <v>17</v>
      </c>
      <c r="E37" s="3" t="s">
        <v>12</v>
      </c>
      <c r="F37" s="3" t="s">
        <v>13</v>
      </c>
      <c r="G37">
        <v>201506</v>
      </c>
      <c r="H37" s="4">
        <v>5764.34</v>
      </c>
      <c r="I37" s="8" t="str">
        <f>LEFT(Table1[[#This Row],[Month Number]],4)</f>
        <v>2015</v>
      </c>
      <c r="J37" s="8" t="str">
        <f>RIGHT(Table1[[#This Row],[Month Number]],2)</f>
        <v>06</v>
      </c>
    </row>
    <row r="38" spans="1:13" x14ac:dyDescent="0.3">
      <c r="A38" s="3" t="s">
        <v>8</v>
      </c>
      <c r="B38" s="3" t="s">
        <v>9</v>
      </c>
      <c r="C38" s="3" t="s">
        <v>10</v>
      </c>
      <c r="D38" s="3" t="s">
        <v>17</v>
      </c>
      <c r="E38" s="3" t="s">
        <v>12</v>
      </c>
      <c r="F38" s="3" t="s">
        <v>13</v>
      </c>
      <c r="G38">
        <v>201507</v>
      </c>
      <c r="H38" s="4">
        <v>6977.46</v>
      </c>
      <c r="I38" s="8" t="str">
        <f>LEFT(Table1[[#This Row],[Month Number]],4)</f>
        <v>2015</v>
      </c>
      <c r="J38" s="8" t="str">
        <f>RIGHT(Table1[[#This Row],[Month Number]],2)</f>
        <v>07</v>
      </c>
    </row>
    <row r="39" spans="1:13" x14ac:dyDescent="0.3">
      <c r="A39" s="3" t="s">
        <v>8</v>
      </c>
      <c r="B39" s="3" t="s">
        <v>9</v>
      </c>
      <c r="C39" s="3" t="s">
        <v>10</v>
      </c>
      <c r="D39" s="3" t="s">
        <v>17</v>
      </c>
      <c r="E39" s="3" t="s">
        <v>12</v>
      </c>
      <c r="F39" s="3" t="s">
        <v>13</v>
      </c>
      <c r="G39">
        <v>201508</v>
      </c>
      <c r="H39" s="4">
        <v>10505.78</v>
      </c>
      <c r="I39" s="8" t="str">
        <f>LEFT(Table1[[#This Row],[Month Number]],4)</f>
        <v>2015</v>
      </c>
      <c r="J39" s="8" t="str">
        <f>RIGHT(Table1[[#This Row],[Month Number]],2)</f>
        <v>08</v>
      </c>
    </row>
    <row r="40" spans="1:13" x14ac:dyDescent="0.3">
      <c r="A40" s="3" t="s">
        <v>8</v>
      </c>
      <c r="B40" s="3" t="s">
        <v>9</v>
      </c>
      <c r="C40" s="3" t="s">
        <v>10</v>
      </c>
      <c r="D40" s="3" t="s">
        <v>17</v>
      </c>
      <c r="E40" s="3" t="s">
        <v>12</v>
      </c>
      <c r="F40" s="3" t="s">
        <v>13</v>
      </c>
      <c r="G40">
        <v>201509</v>
      </c>
      <c r="H40" s="4">
        <v>0</v>
      </c>
      <c r="I40" s="8" t="str">
        <f>LEFT(Table1[[#This Row],[Month Number]],4)</f>
        <v>2015</v>
      </c>
      <c r="J40" s="8" t="str">
        <f>RIGHT(Table1[[#This Row],[Month Number]],2)</f>
        <v>09</v>
      </c>
    </row>
    <row r="41" spans="1:13" x14ac:dyDescent="0.3">
      <c r="A41" s="3" t="s">
        <v>8</v>
      </c>
      <c r="B41" s="3" t="s">
        <v>9</v>
      </c>
      <c r="C41" s="3" t="s">
        <v>10</v>
      </c>
      <c r="D41" s="3" t="s">
        <v>17</v>
      </c>
      <c r="E41" s="3" t="s">
        <v>12</v>
      </c>
      <c r="F41" s="3" t="s">
        <v>13</v>
      </c>
      <c r="G41">
        <v>201510</v>
      </c>
      <c r="H41" s="4">
        <v>0</v>
      </c>
      <c r="I41" s="8" t="str">
        <f>LEFT(Table1[[#This Row],[Month Number]],4)</f>
        <v>2015</v>
      </c>
      <c r="J41" s="8" t="str">
        <f>RIGHT(Table1[[#This Row],[Month Number]],2)</f>
        <v>10</v>
      </c>
    </row>
    <row r="42" spans="1:13" x14ac:dyDescent="0.3">
      <c r="A42" s="3" t="s">
        <v>8</v>
      </c>
      <c r="B42" s="3" t="s">
        <v>9</v>
      </c>
      <c r="C42" s="3" t="s">
        <v>10</v>
      </c>
      <c r="D42" s="3" t="s">
        <v>17</v>
      </c>
      <c r="E42" s="3" t="s">
        <v>12</v>
      </c>
      <c r="F42" s="3" t="s">
        <v>13</v>
      </c>
      <c r="G42">
        <v>201511</v>
      </c>
      <c r="H42" s="4">
        <v>-1750</v>
      </c>
      <c r="I42" s="8" t="str">
        <f>LEFT(Table1[[#This Row],[Month Number]],4)</f>
        <v>2015</v>
      </c>
      <c r="J42" s="8" t="str">
        <f>RIGHT(Table1[[#This Row],[Month Number]],2)</f>
        <v>11</v>
      </c>
    </row>
    <row r="43" spans="1:13" x14ac:dyDescent="0.3">
      <c r="A43" s="3" t="s">
        <v>8</v>
      </c>
      <c r="B43" s="3" t="s">
        <v>9</v>
      </c>
      <c r="C43" s="3" t="s">
        <v>10</v>
      </c>
      <c r="D43" s="3" t="s">
        <v>17</v>
      </c>
      <c r="E43" s="3" t="s">
        <v>12</v>
      </c>
      <c r="F43" s="3" t="s">
        <v>13</v>
      </c>
      <c r="G43">
        <v>201601</v>
      </c>
      <c r="H43" s="4">
        <v>49588.63</v>
      </c>
      <c r="I43" s="8" t="str">
        <f>LEFT(Table1[[#This Row],[Month Number]],4)</f>
        <v>2016</v>
      </c>
      <c r="J43" s="8" t="str">
        <f>RIGHT(Table1[[#This Row],[Month Number]],2)</f>
        <v>01</v>
      </c>
    </row>
    <row r="44" spans="1:13" x14ac:dyDescent="0.3">
      <c r="A44" s="3" t="s">
        <v>8</v>
      </c>
      <c r="B44" s="3" t="s">
        <v>9</v>
      </c>
      <c r="C44" s="3" t="s">
        <v>10</v>
      </c>
      <c r="D44" s="3" t="s">
        <v>17</v>
      </c>
      <c r="E44" s="3" t="s">
        <v>12</v>
      </c>
      <c r="F44" s="3" t="s">
        <v>13</v>
      </c>
      <c r="G44">
        <v>201602</v>
      </c>
      <c r="H44" s="4">
        <v>1949.92</v>
      </c>
      <c r="I44" s="8" t="str">
        <f>LEFT(Table1[[#This Row],[Month Number]],4)</f>
        <v>2016</v>
      </c>
      <c r="J44" s="8" t="str">
        <f>RIGHT(Table1[[#This Row],[Month Number]],2)</f>
        <v>02</v>
      </c>
    </row>
    <row r="45" spans="1:13" x14ac:dyDescent="0.3">
      <c r="A45" s="3" t="s">
        <v>8</v>
      </c>
      <c r="B45" s="3" t="s">
        <v>9</v>
      </c>
      <c r="C45" s="3" t="s">
        <v>10</v>
      </c>
      <c r="D45" s="3" t="s">
        <v>17</v>
      </c>
      <c r="E45" s="3" t="s">
        <v>12</v>
      </c>
      <c r="F45" s="3" t="s">
        <v>13</v>
      </c>
      <c r="G45">
        <v>201604</v>
      </c>
      <c r="H45" s="4">
        <v>2416.86</v>
      </c>
      <c r="I45" s="8" t="str">
        <f>LEFT(Table1[[#This Row],[Month Number]],4)</f>
        <v>2016</v>
      </c>
      <c r="J45" s="8" t="str">
        <f>RIGHT(Table1[[#This Row],[Month Number]],2)</f>
        <v>04</v>
      </c>
      <c r="L45" s="9"/>
      <c r="M45" s="6"/>
    </row>
    <row r="46" spans="1:13" x14ac:dyDescent="0.3">
      <c r="A46" s="3" t="s">
        <v>8</v>
      </c>
      <c r="B46" s="3" t="s">
        <v>9</v>
      </c>
      <c r="C46" s="3" t="s">
        <v>10</v>
      </c>
      <c r="D46" s="3" t="s">
        <v>17</v>
      </c>
      <c r="E46" s="3" t="s">
        <v>12</v>
      </c>
      <c r="F46" s="3" t="s">
        <v>13</v>
      </c>
      <c r="G46">
        <v>201605</v>
      </c>
      <c r="H46" s="4">
        <v>10702.2</v>
      </c>
      <c r="I46" s="8" t="str">
        <f>LEFT(Table1[[#This Row],[Month Number]],4)</f>
        <v>2016</v>
      </c>
      <c r="J46" s="8" t="str">
        <f>RIGHT(Table1[[#This Row],[Month Number]],2)</f>
        <v>05</v>
      </c>
    </row>
    <row r="47" spans="1:13" x14ac:dyDescent="0.3">
      <c r="A47" s="3" t="s">
        <v>8</v>
      </c>
      <c r="B47" s="3" t="s">
        <v>9</v>
      </c>
      <c r="C47" s="3" t="s">
        <v>10</v>
      </c>
      <c r="D47" s="3" t="s">
        <v>17</v>
      </c>
      <c r="E47" s="3" t="s">
        <v>12</v>
      </c>
      <c r="F47" s="3" t="s">
        <v>13</v>
      </c>
      <c r="G47">
        <v>201608</v>
      </c>
      <c r="H47" s="4">
        <v>1696.63</v>
      </c>
      <c r="I47" s="8" t="str">
        <f>LEFT(Table1[[#This Row],[Month Number]],4)</f>
        <v>2016</v>
      </c>
      <c r="J47" s="8" t="str">
        <f>RIGHT(Table1[[#This Row],[Month Number]],2)</f>
        <v>08</v>
      </c>
    </row>
    <row r="48" spans="1:13" x14ac:dyDescent="0.3">
      <c r="A48" s="3" t="s">
        <v>8</v>
      </c>
      <c r="B48" s="3" t="s">
        <v>9</v>
      </c>
      <c r="C48" s="3" t="s">
        <v>10</v>
      </c>
      <c r="D48" s="3" t="s">
        <v>17</v>
      </c>
      <c r="E48" s="3" t="s">
        <v>12</v>
      </c>
      <c r="F48" s="3" t="s">
        <v>13</v>
      </c>
      <c r="G48">
        <v>201609</v>
      </c>
      <c r="H48" s="4">
        <v>5208.12</v>
      </c>
      <c r="I48" s="8" t="str">
        <f>LEFT(Table1[[#This Row],[Month Number]],4)</f>
        <v>2016</v>
      </c>
      <c r="J48" s="8" t="str">
        <f>RIGHT(Table1[[#This Row],[Month Number]],2)</f>
        <v>09</v>
      </c>
    </row>
    <row r="49" spans="1:13" x14ac:dyDescent="0.3">
      <c r="A49" s="3" t="s">
        <v>8</v>
      </c>
      <c r="B49" s="3" t="s">
        <v>9</v>
      </c>
      <c r="C49" s="3" t="s">
        <v>10</v>
      </c>
      <c r="D49" s="3" t="s">
        <v>17</v>
      </c>
      <c r="E49" s="3" t="s">
        <v>12</v>
      </c>
      <c r="F49" s="3" t="s">
        <v>13</v>
      </c>
      <c r="G49">
        <v>201701</v>
      </c>
      <c r="H49" s="4">
        <v>2437.29</v>
      </c>
      <c r="I49" s="8" t="str">
        <f>LEFT(Table1[[#This Row],[Month Number]],4)</f>
        <v>2017</v>
      </c>
      <c r="J49" s="8" t="str">
        <f>RIGHT(Table1[[#This Row],[Month Number]],2)</f>
        <v>01</v>
      </c>
    </row>
    <row r="50" spans="1:13" x14ac:dyDescent="0.3">
      <c r="A50" s="3" t="s">
        <v>8</v>
      </c>
      <c r="B50" s="3" t="s">
        <v>9</v>
      </c>
      <c r="C50" s="3" t="s">
        <v>10</v>
      </c>
      <c r="D50" s="3" t="s">
        <v>17</v>
      </c>
      <c r="E50" s="3" t="s">
        <v>12</v>
      </c>
      <c r="F50" s="3" t="s">
        <v>13</v>
      </c>
      <c r="G50">
        <v>201703</v>
      </c>
      <c r="H50" s="4">
        <v>6859.84</v>
      </c>
      <c r="I50" s="8" t="str">
        <f>LEFT(Table1[[#This Row],[Month Number]],4)</f>
        <v>2017</v>
      </c>
      <c r="J50" s="8" t="str">
        <f>RIGHT(Table1[[#This Row],[Month Number]],2)</f>
        <v>03</v>
      </c>
    </row>
    <row r="51" spans="1:13" x14ac:dyDescent="0.3">
      <c r="A51" s="3" t="s">
        <v>8</v>
      </c>
      <c r="B51" s="3" t="s">
        <v>9</v>
      </c>
      <c r="C51" s="3" t="s">
        <v>10</v>
      </c>
      <c r="D51" s="3" t="s">
        <v>17</v>
      </c>
      <c r="E51" s="3" t="s">
        <v>12</v>
      </c>
      <c r="F51" s="3" t="s">
        <v>13</v>
      </c>
      <c r="G51">
        <v>201704</v>
      </c>
      <c r="H51" s="4">
        <v>5106.16</v>
      </c>
      <c r="I51" s="8" t="str">
        <f>LEFT(Table1[[#This Row],[Month Number]],4)</f>
        <v>2017</v>
      </c>
      <c r="J51" s="8" t="str">
        <f>RIGHT(Table1[[#This Row],[Month Number]],2)</f>
        <v>04</v>
      </c>
      <c r="L51" s="10"/>
      <c r="M51" s="13"/>
    </row>
    <row r="52" spans="1:13" x14ac:dyDescent="0.3">
      <c r="A52" s="3" t="s">
        <v>8</v>
      </c>
      <c r="B52" s="3" t="s">
        <v>9</v>
      </c>
      <c r="C52" s="3" t="s">
        <v>10</v>
      </c>
      <c r="D52" s="3" t="s">
        <v>17</v>
      </c>
      <c r="E52" s="3" t="s">
        <v>12</v>
      </c>
      <c r="F52" s="3" t="s">
        <v>13</v>
      </c>
      <c r="G52">
        <v>201705</v>
      </c>
      <c r="H52" s="4">
        <v>3305.03</v>
      </c>
      <c r="I52" s="8" t="str">
        <f>LEFT(Table1[[#This Row],[Month Number]],4)</f>
        <v>2017</v>
      </c>
      <c r="J52" s="8" t="str">
        <f>RIGHT(Table1[[#This Row],[Month Number]],2)</f>
        <v>05</v>
      </c>
    </row>
    <row r="53" spans="1:13" x14ac:dyDescent="0.3">
      <c r="A53" s="3" t="s">
        <v>8</v>
      </c>
      <c r="B53" s="3" t="s">
        <v>9</v>
      </c>
      <c r="C53" s="3" t="s">
        <v>10</v>
      </c>
      <c r="D53" s="3" t="s">
        <v>17</v>
      </c>
      <c r="E53" s="3" t="s">
        <v>12</v>
      </c>
      <c r="F53" s="3" t="s">
        <v>13</v>
      </c>
      <c r="G53">
        <v>201706</v>
      </c>
      <c r="H53" s="4">
        <v>-2656.13</v>
      </c>
      <c r="I53" s="8" t="str">
        <f>LEFT(Table1[[#This Row],[Month Number]],4)</f>
        <v>2017</v>
      </c>
      <c r="J53" s="8" t="str">
        <f>RIGHT(Table1[[#This Row],[Month Number]],2)</f>
        <v>06</v>
      </c>
    </row>
    <row r="54" spans="1:13" x14ac:dyDescent="0.3">
      <c r="A54" s="3" t="s">
        <v>8</v>
      </c>
      <c r="B54" s="3" t="s">
        <v>9</v>
      </c>
      <c r="C54" s="3" t="s">
        <v>10</v>
      </c>
      <c r="D54" s="3" t="s">
        <v>17</v>
      </c>
      <c r="E54" s="3" t="s">
        <v>12</v>
      </c>
      <c r="F54" s="3" t="s">
        <v>13</v>
      </c>
      <c r="G54">
        <v>201707</v>
      </c>
      <c r="H54" s="4">
        <v>3686.3</v>
      </c>
      <c r="I54" s="8" t="str">
        <f>LEFT(Table1[[#This Row],[Month Number]],4)</f>
        <v>2017</v>
      </c>
      <c r="J54" s="8" t="str">
        <f>RIGHT(Table1[[#This Row],[Month Number]],2)</f>
        <v>07</v>
      </c>
    </row>
    <row r="55" spans="1:13" x14ac:dyDescent="0.3">
      <c r="A55" s="3" t="s">
        <v>8</v>
      </c>
      <c r="B55" s="3" t="s">
        <v>9</v>
      </c>
      <c r="C55" s="3" t="s">
        <v>10</v>
      </c>
      <c r="D55" s="3" t="s">
        <v>17</v>
      </c>
      <c r="E55" s="3" t="s">
        <v>12</v>
      </c>
      <c r="F55" s="3" t="s">
        <v>13</v>
      </c>
      <c r="G55">
        <v>201708</v>
      </c>
      <c r="H55" s="4">
        <v>3566.45</v>
      </c>
      <c r="I55" s="8" t="str">
        <f>LEFT(Table1[[#This Row],[Month Number]],4)</f>
        <v>2017</v>
      </c>
      <c r="J55" s="8" t="str">
        <f>RIGHT(Table1[[#This Row],[Month Number]],2)</f>
        <v>08</v>
      </c>
    </row>
    <row r="56" spans="1:13" x14ac:dyDescent="0.3">
      <c r="A56" s="3" t="s">
        <v>8</v>
      </c>
      <c r="B56" s="3" t="s">
        <v>9</v>
      </c>
      <c r="C56" s="3" t="s">
        <v>10</v>
      </c>
      <c r="D56" s="3" t="s">
        <v>17</v>
      </c>
      <c r="E56" s="3" t="s">
        <v>12</v>
      </c>
      <c r="F56" s="3" t="s">
        <v>13</v>
      </c>
      <c r="G56">
        <v>201709</v>
      </c>
      <c r="H56" s="4">
        <v>6233.07</v>
      </c>
      <c r="I56" s="8" t="str">
        <f>LEFT(Table1[[#This Row],[Month Number]],4)</f>
        <v>2017</v>
      </c>
      <c r="J56" s="8" t="str">
        <f>RIGHT(Table1[[#This Row],[Month Number]],2)</f>
        <v>09</v>
      </c>
    </row>
    <row r="57" spans="1:13" x14ac:dyDescent="0.3">
      <c r="A57" s="3" t="s">
        <v>8</v>
      </c>
      <c r="B57" s="3" t="s">
        <v>9</v>
      </c>
      <c r="C57" s="3" t="s">
        <v>10</v>
      </c>
      <c r="D57" s="3" t="s">
        <v>17</v>
      </c>
      <c r="E57" s="3" t="s">
        <v>12</v>
      </c>
      <c r="F57" s="3" t="s">
        <v>13</v>
      </c>
      <c r="G57">
        <v>201710</v>
      </c>
      <c r="H57" s="4">
        <v>689.36</v>
      </c>
      <c r="I57" s="8" t="str">
        <f>LEFT(Table1[[#This Row],[Month Number]],4)</f>
        <v>2017</v>
      </c>
      <c r="J57" s="8" t="str">
        <f>RIGHT(Table1[[#This Row],[Month Number]],2)</f>
        <v>10</v>
      </c>
    </row>
    <row r="58" spans="1:13" x14ac:dyDescent="0.3">
      <c r="A58" s="3" t="s">
        <v>8</v>
      </c>
      <c r="B58" s="3" t="s">
        <v>9</v>
      </c>
      <c r="C58" s="3" t="s">
        <v>10</v>
      </c>
      <c r="D58" s="3" t="s">
        <v>17</v>
      </c>
      <c r="E58" s="3" t="s">
        <v>12</v>
      </c>
      <c r="F58" s="3" t="s">
        <v>13</v>
      </c>
      <c r="G58">
        <v>201711</v>
      </c>
      <c r="H58" s="4">
        <v>23323.360000000001</v>
      </c>
      <c r="I58" s="8" t="str">
        <f>LEFT(Table1[[#This Row],[Month Number]],4)</f>
        <v>2017</v>
      </c>
      <c r="J58" s="8" t="str">
        <f>RIGHT(Table1[[#This Row],[Month Number]],2)</f>
        <v>11</v>
      </c>
    </row>
    <row r="59" spans="1:13" x14ac:dyDescent="0.3">
      <c r="A59" s="3" t="s">
        <v>8</v>
      </c>
      <c r="B59" s="3" t="s">
        <v>9</v>
      </c>
      <c r="C59" s="3" t="s">
        <v>10</v>
      </c>
      <c r="D59" s="3" t="s">
        <v>17</v>
      </c>
      <c r="E59" s="3" t="s">
        <v>12</v>
      </c>
      <c r="F59" s="3" t="s">
        <v>13</v>
      </c>
      <c r="G59">
        <v>201712</v>
      </c>
      <c r="H59" s="4">
        <v>0</v>
      </c>
      <c r="I59" s="8" t="str">
        <f>LEFT(Table1[[#This Row],[Month Number]],4)</f>
        <v>2017</v>
      </c>
      <c r="J59" s="8" t="str">
        <f>RIGHT(Table1[[#This Row],[Month Number]],2)</f>
        <v>12</v>
      </c>
    </row>
    <row r="60" spans="1:13" x14ac:dyDescent="0.3">
      <c r="A60" s="3" t="s">
        <v>8</v>
      </c>
      <c r="B60" s="3" t="s">
        <v>9</v>
      </c>
      <c r="C60" s="3" t="s">
        <v>10</v>
      </c>
      <c r="D60" s="3" t="s">
        <v>19</v>
      </c>
      <c r="E60" s="3" t="s">
        <v>12</v>
      </c>
      <c r="F60" s="3" t="s">
        <v>15</v>
      </c>
      <c r="G60">
        <v>201506</v>
      </c>
      <c r="H60" s="4">
        <v>479.64</v>
      </c>
      <c r="I60" s="8" t="str">
        <f>LEFT(Table1[[#This Row],[Month Number]],4)</f>
        <v>2015</v>
      </c>
      <c r="J60" s="8" t="str">
        <f>RIGHT(Table1[[#This Row],[Month Number]],2)</f>
        <v>06</v>
      </c>
    </row>
    <row r="61" spans="1:13" x14ac:dyDescent="0.3">
      <c r="A61" s="3" t="s">
        <v>8</v>
      </c>
      <c r="B61" s="3" t="s">
        <v>9</v>
      </c>
      <c r="C61" s="3" t="s">
        <v>10</v>
      </c>
      <c r="D61" s="3" t="s">
        <v>19</v>
      </c>
      <c r="E61" s="3" t="s">
        <v>12</v>
      </c>
      <c r="F61" s="3" t="s">
        <v>15</v>
      </c>
      <c r="G61">
        <v>201507</v>
      </c>
      <c r="H61" s="4">
        <v>0</v>
      </c>
      <c r="I61" s="8" t="str">
        <f>LEFT(Table1[[#This Row],[Month Number]],4)</f>
        <v>2015</v>
      </c>
      <c r="J61" s="8" t="str">
        <f>RIGHT(Table1[[#This Row],[Month Number]],2)</f>
        <v>07</v>
      </c>
    </row>
    <row r="62" spans="1:13" x14ac:dyDescent="0.3">
      <c r="A62" s="3" t="s">
        <v>8</v>
      </c>
      <c r="B62" s="3" t="s">
        <v>9</v>
      </c>
      <c r="C62" s="3" t="s">
        <v>10</v>
      </c>
      <c r="D62" s="3" t="s">
        <v>19</v>
      </c>
      <c r="E62" s="3" t="s">
        <v>12</v>
      </c>
      <c r="F62" s="3" t="s">
        <v>15</v>
      </c>
      <c r="G62">
        <v>201512</v>
      </c>
      <c r="H62" s="4">
        <v>479.64</v>
      </c>
      <c r="I62" s="8" t="str">
        <f>LEFT(Table1[[#This Row],[Month Number]],4)</f>
        <v>2015</v>
      </c>
      <c r="J62" s="8" t="str">
        <f>RIGHT(Table1[[#This Row],[Month Number]],2)</f>
        <v>12</v>
      </c>
    </row>
    <row r="63" spans="1:13" x14ac:dyDescent="0.3">
      <c r="A63" s="3" t="s">
        <v>8</v>
      </c>
      <c r="B63" s="3" t="s">
        <v>9</v>
      </c>
      <c r="C63" s="3" t="s">
        <v>10</v>
      </c>
      <c r="D63" s="3" t="s">
        <v>19</v>
      </c>
      <c r="E63" s="3" t="s">
        <v>12</v>
      </c>
      <c r="F63" s="3" t="s">
        <v>15</v>
      </c>
      <c r="G63">
        <v>201701</v>
      </c>
      <c r="H63" s="4">
        <v>1205.2</v>
      </c>
      <c r="I63" s="8" t="str">
        <f>LEFT(Table1[[#This Row],[Month Number]],4)</f>
        <v>2017</v>
      </c>
      <c r="J63" s="8" t="str">
        <f>RIGHT(Table1[[#This Row],[Month Number]],2)</f>
        <v>01</v>
      </c>
    </row>
    <row r="64" spans="1:13" x14ac:dyDescent="0.3">
      <c r="A64" s="3" t="s">
        <v>8</v>
      </c>
      <c r="B64" s="3" t="s">
        <v>9</v>
      </c>
      <c r="C64" s="3" t="s">
        <v>10</v>
      </c>
      <c r="D64" s="3" t="s">
        <v>19</v>
      </c>
      <c r="E64" s="3" t="s">
        <v>12</v>
      </c>
      <c r="F64" s="3" t="s">
        <v>13</v>
      </c>
      <c r="G64">
        <v>201604</v>
      </c>
      <c r="H64" s="4">
        <v>2764.4</v>
      </c>
      <c r="I64" s="8" t="str">
        <f>LEFT(Table1[[#This Row],[Month Number]],4)</f>
        <v>2016</v>
      </c>
      <c r="J64" s="8" t="str">
        <f>RIGHT(Table1[[#This Row],[Month Number]],2)</f>
        <v>04</v>
      </c>
    </row>
    <row r="65" spans="1:13" x14ac:dyDescent="0.3">
      <c r="A65" s="3" t="s">
        <v>8</v>
      </c>
      <c r="B65" s="3" t="s">
        <v>9</v>
      </c>
      <c r="C65" s="3" t="s">
        <v>10</v>
      </c>
      <c r="D65" s="3" t="s">
        <v>19</v>
      </c>
      <c r="E65" s="3" t="s">
        <v>12</v>
      </c>
      <c r="F65" s="3" t="s">
        <v>13</v>
      </c>
      <c r="G65">
        <v>201605</v>
      </c>
      <c r="H65" s="4">
        <v>2047.45</v>
      </c>
      <c r="I65" s="8" t="str">
        <f>LEFT(Table1[[#This Row],[Month Number]],4)</f>
        <v>2016</v>
      </c>
      <c r="J65" s="8" t="str">
        <f>RIGHT(Table1[[#This Row],[Month Number]],2)</f>
        <v>05</v>
      </c>
      <c r="K65" s="10"/>
      <c r="L65" s="10"/>
      <c r="M65" s="13"/>
    </row>
    <row r="66" spans="1:13" x14ac:dyDescent="0.3">
      <c r="A66" s="3" t="s">
        <v>8</v>
      </c>
      <c r="B66" s="3" t="s">
        <v>9</v>
      </c>
      <c r="C66" s="3" t="s">
        <v>10</v>
      </c>
      <c r="D66" s="3" t="s">
        <v>19</v>
      </c>
      <c r="E66" s="3" t="s">
        <v>12</v>
      </c>
      <c r="F66" s="3" t="s">
        <v>13</v>
      </c>
      <c r="G66">
        <v>201608</v>
      </c>
      <c r="H66" s="4">
        <v>4742.07</v>
      </c>
      <c r="I66" s="8" t="str">
        <f>LEFT(Table1[[#This Row],[Month Number]],4)</f>
        <v>2016</v>
      </c>
      <c r="J66" s="8" t="str">
        <f>RIGHT(Table1[[#This Row],[Month Number]],2)</f>
        <v>08</v>
      </c>
    </row>
    <row r="67" spans="1:13" x14ac:dyDescent="0.3">
      <c r="A67" s="3" t="s">
        <v>8</v>
      </c>
      <c r="B67" s="3" t="s">
        <v>9</v>
      </c>
      <c r="C67" s="3" t="s">
        <v>10</v>
      </c>
      <c r="D67" s="3" t="s">
        <v>19</v>
      </c>
      <c r="E67" s="3" t="s">
        <v>12</v>
      </c>
      <c r="F67" s="3" t="s">
        <v>13</v>
      </c>
      <c r="G67">
        <v>201609</v>
      </c>
      <c r="H67" s="4">
        <v>-1132.2</v>
      </c>
      <c r="I67" s="8" t="str">
        <f>LEFT(Table1[[#This Row],[Month Number]],4)</f>
        <v>2016</v>
      </c>
      <c r="J67" s="8" t="str">
        <f>RIGHT(Table1[[#This Row],[Month Number]],2)</f>
        <v>09</v>
      </c>
    </row>
    <row r="68" spans="1:13" x14ac:dyDescent="0.3">
      <c r="A68" s="3" t="s">
        <v>8</v>
      </c>
      <c r="B68" s="3" t="s">
        <v>9</v>
      </c>
      <c r="C68" s="3" t="s">
        <v>10</v>
      </c>
      <c r="D68" s="3" t="s">
        <v>19</v>
      </c>
      <c r="E68" s="3" t="s">
        <v>12</v>
      </c>
      <c r="F68" s="3" t="s">
        <v>13</v>
      </c>
      <c r="G68">
        <v>201610</v>
      </c>
      <c r="H68" s="4">
        <v>720.16</v>
      </c>
      <c r="I68" s="8" t="str">
        <f>LEFT(Table1[[#This Row],[Month Number]],4)</f>
        <v>2016</v>
      </c>
      <c r="J68" s="8" t="str">
        <f>RIGHT(Table1[[#This Row],[Month Number]],2)</f>
        <v>10</v>
      </c>
    </row>
    <row r="69" spans="1:13" x14ac:dyDescent="0.3">
      <c r="A69" s="3" t="s">
        <v>8</v>
      </c>
      <c r="B69" s="3" t="s">
        <v>9</v>
      </c>
      <c r="C69" s="3" t="s">
        <v>10</v>
      </c>
      <c r="D69" s="3" t="s">
        <v>19</v>
      </c>
      <c r="E69" s="3" t="s">
        <v>12</v>
      </c>
      <c r="F69" s="3" t="s">
        <v>13</v>
      </c>
      <c r="G69">
        <v>201703</v>
      </c>
      <c r="H69" s="4">
        <v>746.5</v>
      </c>
      <c r="I69" s="8" t="str">
        <f>LEFT(Table1[[#This Row],[Month Number]],4)</f>
        <v>2017</v>
      </c>
      <c r="J69" s="8" t="str">
        <f>RIGHT(Table1[[#This Row],[Month Number]],2)</f>
        <v>03</v>
      </c>
    </row>
    <row r="70" spans="1:13" x14ac:dyDescent="0.3">
      <c r="A70" s="3" t="s">
        <v>8</v>
      </c>
      <c r="B70" s="3" t="s">
        <v>9</v>
      </c>
      <c r="C70" s="3" t="s">
        <v>10</v>
      </c>
      <c r="D70" s="3" t="s">
        <v>19</v>
      </c>
      <c r="E70" s="3" t="s">
        <v>12</v>
      </c>
      <c r="F70" s="3" t="s">
        <v>13</v>
      </c>
      <c r="G70">
        <v>201711</v>
      </c>
      <c r="H70" s="4">
        <v>1698.3</v>
      </c>
      <c r="I70" s="8" t="str">
        <f>LEFT(Table1[[#This Row],[Month Number]],4)</f>
        <v>2017</v>
      </c>
      <c r="J70" s="8" t="str">
        <f>RIGHT(Table1[[#This Row],[Month Number]],2)</f>
        <v>11</v>
      </c>
    </row>
    <row r="71" spans="1:13" x14ac:dyDescent="0.3">
      <c r="A71" s="3" t="s">
        <v>8</v>
      </c>
      <c r="B71" s="3" t="s">
        <v>9</v>
      </c>
      <c r="C71" s="3" t="s">
        <v>10</v>
      </c>
      <c r="D71" s="3" t="s">
        <v>19</v>
      </c>
      <c r="E71" s="3" t="s">
        <v>12</v>
      </c>
      <c r="F71" s="3" t="s">
        <v>13</v>
      </c>
      <c r="G71">
        <v>201712</v>
      </c>
      <c r="H71" s="4">
        <v>-1698.3</v>
      </c>
      <c r="I71" s="8" t="str">
        <f>LEFT(Table1[[#This Row],[Month Number]],4)</f>
        <v>2017</v>
      </c>
      <c r="J71" s="8" t="str">
        <f>RIGHT(Table1[[#This Row],[Month Number]],2)</f>
        <v>12</v>
      </c>
    </row>
    <row r="72" spans="1:13" x14ac:dyDescent="0.3">
      <c r="A72" s="3" t="s">
        <v>8</v>
      </c>
      <c r="B72" s="3" t="s">
        <v>9</v>
      </c>
      <c r="C72" s="3" t="s">
        <v>10</v>
      </c>
      <c r="D72" s="3" t="s">
        <v>20</v>
      </c>
      <c r="E72" s="3" t="s">
        <v>12</v>
      </c>
      <c r="F72" s="3" t="s">
        <v>15</v>
      </c>
      <c r="G72">
        <v>201502</v>
      </c>
      <c r="H72" s="4">
        <v>86.17</v>
      </c>
      <c r="I72" s="8" t="str">
        <f>LEFT(Table1[[#This Row],[Month Number]],4)</f>
        <v>2015</v>
      </c>
      <c r="J72" s="8" t="str">
        <f>RIGHT(Table1[[#This Row],[Month Number]],2)</f>
        <v>02</v>
      </c>
    </row>
    <row r="73" spans="1:13" x14ac:dyDescent="0.3">
      <c r="A73" s="3" t="s">
        <v>8</v>
      </c>
      <c r="B73" s="3" t="s">
        <v>9</v>
      </c>
      <c r="C73" s="3" t="s">
        <v>10</v>
      </c>
      <c r="D73" s="3" t="s">
        <v>20</v>
      </c>
      <c r="E73" s="3" t="s">
        <v>12</v>
      </c>
      <c r="F73" s="3" t="s">
        <v>13</v>
      </c>
      <c r="G73">
        <v>201508</v>
      </c>
      <c r="H73" s="4">
        <v>86.17</v>
      </c>
      <c r="I73" s="8" t="str">
        <f>LEFT(Table1[[#This Row],[Month Number]],4)</f>
        <v>2015</v>
      </c>
      <c r="J73" s="8" t="str">
        <f>RIGHT(Table1[[#This Row],[Month Number]],2)</f>
        <v>08</v>
      </c>
    </row>
    <row r="74" spans="1:13" x14ac:dyDescent="0.3">
      <c r="A74" s="3" t="s">
        <v>8</v>
      </c>
      <c r="B74" s="3" t="s">
        <v>9</v>
      </c>
      <c r="C74" s="3" t="s">
        <v>10</v>
      </c>
      <c r="D74" s="3" t="s">
        <v>20</v>
      </c>
      <c r="E74" s="3" t="s">
        <v>12</v>
      </c>
      <c r="F74" s="3" t="s">
        <v>13</v>
      </c>
      <c r="G74">
        <v>201601</v>
      </c>
      <c r="H74" s="4">
        <v>90.45</v>
      </c>
      <c r="I74" s="8" t="str">
        <f>LEFT(Table1[[#This Row],[Month Number]],4)</f>
        <v>2016</v>
      </c>
      <c r="J74" s="8" t="str">
        <f>RIGHT(Table1[[#This Row],[Month Number]],2)</f>
        <v>01</v>
      </c>
    </row>
    <row r="75" spans="1:13" x14ac:dyDescent="0.3">
      <c r="A75" s="3" t="s">
        <v>8</v>
      </c>
      <c r="B75" s="3" t="s">
        <v>9</v>
      </c>
      <c r="C75" s="3" t="s">
        <v>10</v>
      </c>
      <c r="D75" s="3" t="s">
        <v>20</v>
      </c>
      <c r="E75" s="3" t="s">
        <v>12</v>
      </c>
      <c r="F75" s="3" t="s">
        <v>13</v>
      </c>
      <c r="G75">
        <v>201605</v>
      </c>
      <c r="H75" s="4">
        <v>92.71</v>
      </c>
      <c r="I75" s="8" t="str">
        <f>LEFT(Table1[[#This Row],[Month Number]],4)</f>
        <v>2016</v>
      </c>
      <c r="J75" s="8" t="str">
        <f>RIGHT(Table1[[#This Row],[Month Number]],2)</f>
        <v>05</v>
      </c>
    </row>
    <row r="76" spans="1:13" x14ac:dyDescent="0.3">
      <c r="A76" s="3" t="s">
        <v>8</v>
      </c>
      <c r="B76" s="3" t="s">
        <v>9</v>
      </c>
      <c r="C76" s="3" t="s">
        <v>10</v>
      </c>
      <c r="D76" s="3" t="s">
        <v>20</v>
      </c>
      <c r="E76" s="3" t="s">
        <v>12</v>
      </c>
      <c r="F76" s="3" t="s">
        <v>13</v>
      </c>
      <c r="G76">
        <v>201608</v>
      </c>
      <c r="H76" s="4">
        <v>94.4</v>
      </c>
      <c r="I76" s="8" t="str">
        <f>LEFT(Table1[[#This Row],[Month Number]],4)</f>
        <v>2016</v>
      </c>
      <c r="J76" s="8" t="str">
        <f>RIGHT(Table1[[#This Row],[Month Number]],2)</f>
        <v>08</v>
      </c>
    </row>
    <row r="77" spans="1:13" x14ac:dyDescent="0.3">
      <c r="A77" s="3" t="s">
        <v>8</v>
      </c>
      <c r="B77" s="3" t="s">
        <v>9</v>
      </c>
      <c r="C77" s="3" t="s">
        <v>10</v>
      </c>
      <c r="D77" s="3" t="s">
        <v>20</v>
      </c>
      <c r="E77" s="3" t="s">
        <v>12</v>
      </c>
      <c r="F77" s="3" t="s">
        <v>13</v>
      </c>
      <c r="G77">
        <v>201701</v>
      </c>
      <c r="H77" s="4">
        <v>166.85</v>
      </c>
      <c r="I77" s="8" t="str">
        <f>LEFT(Table1[[#This Row],[Month Number]],4)</f>
        <v>2017</v>
      </c>
      <c r="J77" s="8" t="str">
        <f>RIGHT(Table1[[#This Row],[Month Number]],2)</f>
        <v>01</v>
      </c>
      <c r="K77" s="10"/>
      <c r="L77" s="10"/>
      <c r="M77" s="13"/>
    </row>
    <row r="78" spans="1:13" x14ac:dyDescent="0.3">
      <c r="A78" s="3" t="s">
        <v>8</v>
      </c>
      <c r="B78" s="3" t="s">
        <v>9</v>
      </c>
      <c r="C78" s="3" t="s">
        <v>10</v>
      </c>
      <c r="D78" s="3" t="s">
        <v>20</v>
      </c>
      <c r="E78" s="3" t="s">
        <v>12</v>
      </c>
      <c r="F78" s="3" t="s">
        <v>13</v>
      </c>
      <c r="G78">
        <v>201703</v>
      </c>
      <c r="H78" s="4">
        <v>353.44</v>
      </c>
      <c r="I78" s="8" t="str">
        <f>LEFT(Table1[[#This Row],[Month Number]],4)</f>
        <v>2017</v>
      </c>
      <c r="J78" s="8" t="str">
        <f>RIGHT(Table1[[#This Row],[Month Number]],2)</f>
        <v>03</v>
      </c>
    </row>
    <row r="79" spans="1:13" x14ac:dyDescent="0.3">
      <c r="A79" s="3" t="s">
        <v>8</v>
      </c>
      <c r="B79" s="3" t="s">
        <v>9</v>
      </c>
      <c r="C79" s="3" t="s">
        <v>10</v>
      </c>
      <c r="D79" s="3" t="s">
        <v>20</v>
      </c>
      <c r="E79" s="3" t="s">
        <v>12</v>
      </c>
      <c r="F79" s="3" t="s">
        <v>13</v>
      </c>
      <c r="G79">
        <v>201704</v>
      </c>
      <c r="H79" s="4">
        <v>543.48</v>
      </c>
      <c r="I79" s="8" t="str">
        <f>LEFT(Table1[[#This Row],[Month Number]],4)</f>
        <v>2017</v>
      </c>
      <c r="J79" s="8" t="str">
        <f>RIGHT(Table1[[#This Row],[Month Number]],2)</f>
        <v>04</v>
      </c>
    </row>
    <row r="80" spans="1:13" x14ac:dyDescent="0.3">
      <c r="A80" s="3" t="s">
        <v>8</v>
      </c>
      <c r="B80" s="3" t="s">
        <v>9</v>
      </c>
      <c r="C80" s="3" t="s">
        <v>10</v>
      </c>
      <c r="D80" s="3" t="s">
        <v>20</v>
      </c>
      <c r="E80" s="3" t="s">
        <v>12</v>
      </c>
      <c r="F80" s="3" t="s">
        <v>13</v>
      </c>
      <c r="G80">
        <v>201705</v>
      </c>
      <c r="H80" s="4">
        <v>20.45</v>
      </c>
      <c r="I80" s="8" t="str">
        <f>LEFT(Table1[[#This Row],[Month Number]],4)</f>
        <v>2017</v>
      </c>
      <c r="J80" s="8" t="str">
        <f>RIGHT(Table1[[#This Row],[Month Number]],2)</f>
        <v>05</v>
      </c>
    </row>
    <row r="81" spans="1:10" x14ac:dyDescent="0.3">
      <c r="A81" s="3" t="s">
        <v>8</v>
      </c>
      <c r="B81" s="3" t="s">
        <v>9</v>
      </c>
      <c r="C81" s="3" t="s">
        <v>10</v>
      </c>
      <c r="D81" s="3" t="s">
        <v>20</v>
      </c>
      <c r="E81" s="3" t="s">
        <v>12</v>
      </c>
      <c r="F81" s="3" t="s">
        <v>13</v>
      </c>
      <c r="G81">
        <v>201708</v>
      </c>
      <c r="H81" s="4">
        <v>871.47</v>
      </c>
      <c r="I81" s="8" t="str">
        <f>LEFT(Table1[[#This Row],[Month Number]],4)</f>
        <v>2017</v>
      </c>
      <c r="J81" s="8" t="str">
        <f>RIGHT(Table1[[#This Row],[Month Number]],2)</f>
        <v>08</v>
      </c>
    </row>
    <row r="82" spans="1:10" x14ac:dyDescent="0.3">
      <c r="A82" s="3" t="s">
        <v>8</v>
      </c>
      <c r="B82" s="3" t="s">
        <v>9</v>
      </c>
      <c r="C82" s="3" t="s">
        <v>10</v>
      </c>
      <c r="D82" s="3" t="s">
        <v>20</v>
      </c>
      <c r="E82" s="3" t="s">
        <v>12</v>
      </c>
      <c r="F82" s="3" t="s">
        <v>13</v>
      </c>
      <c r="G82">
        <v>201709</v>
      </c>
      <c r="H82" s="4">
        <v>76.45</v>
      </c>
      <c r="I82" s="8" t="str">
        <f>LEFT(Table1[[#This Row],[Month Number]],4)</f>
        <v>2017</v>
      </c>
      <c r="J82" s="8" t="str">
        <f>RIGHT(Table1[[#This Row],[Month Number]],2)</f>
        <v>09</v>
      </c>
    </row>
    <row r="83" spans="1:10" x14ac:dyDescent="0.3">
      <c r="A83" s="3" t="s">
        <v>8</v>
      </c>
      <c r="B83" s="3" t="s">
        <v>9</v>
      </c>
      <c r="C83" s="3" t="s">
        <v>10</v>
      </c>
      <c r="D83" s="3" t="s">
        <v>20</v>
      </c>
      <c r="E83" s="3" t="s">
        <v>12</v>
      </c>
      <c r="F83" s="3" t="s">
        <v>13</v>
      </c>
      <c r="G83">
        <v>201711</v>
      </c>
      <c r="H83" s="4">
        <v>0.02</v>
      </c>
      <c r="I83" s="8" t="str">
        <f>LEFT(Table1[[#This Row],[Month Number]],4)</f>
        <v>2017</v>
      </c>
      <c r="J83" s="8" t="str">
        <f>RIGHT(Table1[[#This Row],[Month Number]],2)</f>
        <v>11</v>
      </c>
    </row>
    <row r="84" spans="1:10" x14ac:dyDescent="0.3">
      <c r="A84" s="3" t="s">
        <v>8</v>
      </c>
      <c r="B84" s="3" t="s">
        <v>9</v>
      </c>
      <c r="C84" s="3" t="s">
        <v>10</v>
      </c>
      <c r="D84" s="3" t="s">
        <v>20</v>
      </c>
      <c r="E84" s="3" t="s">
        <v>12</v>
      </c>
      <c r="F84" s="3" t="s">
        <v>13</v>
      </c>
      <c r="G84">
        <v>201712</v>
      </c>
      <c r="H84" s="4">
        <v>0.02</v>
      </c>
      <c r="I84" s="8" t="str">
        <f>LEFT(Table1[[#This Row],[Month Number]],4)</f>
        <v>2017</v>
      </c>
      <c r="J84" s="8" t="str">
        <f>RIGHT(Table1[[#This Row],[Month Number]],2)</f>
        <v>12</v>
      </c>
    </row>
    <row r="85" spans="1:10" x14ac:dyDescent="0.3">
      <c r="A85" s="3" t="s">
        <v>8</v>
      </c>
      <c r="B85" s="3" t="s">
        <v>9</v>
      </c>
      <c r="C85" s="3" t="s">
        <v>10</v>
      </c>
      <c r="D85" s="3" t="s">
        <v>21</v>
      </c>
      <c r="E85" s="3" t="s">
        <v>12</v>
      </c>
      <c r="F85" s="3" t="s">
        <v>13</v>
      </c>
      <c r="G85">
        <v>201605</v>
      </c>
      <c r="H85" s="4">
        <v>1062.5</v>
      </c>
      <c r="I85" s="8" t="str">
        <f>LEFT(Table1[[#This Row],[Month Number]],4)</f>
        <v>2016</v>
      </c>
      <c r="J85" s="8" t="str">
        <f>RIGHT(Table1[[#This Row],[Month Number]],2)</f>
        <v>05</v>
      </c>
    </row>
    <row r="86" spans="1:10" x14ac:dyDescent="0.3">
      <c r="A86" s="3" t="s">
        <v>8</v>
      </c>
      <c r="B86" s="3" t="s">
        <v>9</v>
      </c>
      <c r="C86" s="3" t="s">
        <v>10</v>
      </c>
      <c r="D86" s="3" t="s">
        <v>21</v>
      </c>
      <c r="E86" s="3" t="s">
        <v>12</v>
      </c>
      <c r="F86" s="3" t="s">
        <v>13</v>
      </c>
      <c r="G86">
        <v>201608</v>
      </c>
      <c r="H86" s="4">
        <v>250</v>
      </c>
      <c r="I86" s="8" t="str">
        <f>LEFT(Table1[[#This Row],[Month Number]],4)</f>
        <v>2016</v>
      </c>
      <c r="J86" s="8" t="str">
        <f>RIGHT(Table1[[#This Row],[Month Number]],2)</f>
        <v>08</v>
      </c>
    </row>
    <row r="87" spans="1:10" x14ac:dyDescent="0.3">
      <c r="A87" s="3" t="s">
        <v>8</v>
      </c>
      <c r="B87" s="3" t="s">
        <v>9</v>
      </c>
      <c r="C87" s="3" t="s">
        <v>10</v>
      </c>
      <c r="D87" s="3" t="s">
        <v>21</v>
      </c>
      <c r="E87" s="3" t="s">
        <v>12</v>
      </c>
      <c r="F87" s="3" t="s">
        <v>13</v>
      </c>
      <c r="G87">
        <v>201609</v>
      </c>
      <c r="H87" s="4">
        <v>470.16</v>
      </c>
      <c r="I87" s="8" t="str">
        <f>LEFT(Table1[[#This Row],[Month Number]],4)</f>
        <v>2016</v>
      </c>
      <c r="J87" s="8" t="str">
        <f>RIGHT(Table1[[#This Row],[Month Number]],2)</f>
        <v>09</v>
      </c>
    </row>
    <row r="88" spans="1:10" x14ac:dyDescent="0.3">
      <c r="A88" s="3" t="s">
        <v>8</v>
      </c>
      <c r="B88" s="3" t="s">
        <v>9</v>
      </c>
      <c r="C88" s="3" t="s">
        <v>10</v>
      </c>
      <c r="D88" s="3" t="s">
        <v>21</v>
      </c>
      <c r="E88" s="3" t="s">
        <v>12</v>
      </c>
      <c r="F88" s="3" t="s">
        <v>13</v>
      </c>
      <c r="G88">
        <v>201610</v>
      </c>
      <c r="H88" s="4">
        <v>-720.16</v>
      </c>
      <c r="I88" s="8" t="str">
        <f>LEFT(Table1[[#This Row],[Month Number]],4)</f>
        <v>2016</v>
      </c>
      <c r="J88" s="8" t="str">
        <f>RIGHT(Table1[[#This Row],[Month Number]],2)</f>
        <v>10</v>
      </c>
    </row>
    <row r="89" spans="1:10" x14ac:dyDescent="0.3">
      <c r="A89" s="3" t="s">
        <v>8</v>
      </c>
      <c r="B89" s="3" t="s">
        <v>9</v>
      </c>
      <c r="C89" s="3" t="s">
        <v>10</v>
      </c>
      <c r="D89" s="3" t="s">
        <v>21</v>
      </c>
      <c r="E89" s="3" t="s">
        <v>12</v>
      </c>
      <c r="F89" s="3" t="s">
        <v>13</v>
      </c>
      <c r="G89">
        <v>201705</v>
      </c>
      <c r="H89" s="4">
        <v>215.05</v>
      </c>
      <c r="I89" s="8" t="str">
        <f>LEFT(Table1[[#This Row],[Month Number]],4)</f>
        <v>2017</v>
      </c>
      <c r="J89" s="8" t="str">
        <f>RIGHT(Table1[[#This Row],[Month Number]],2)</f>
        <v>05</v>
      </c>
    </row>
    <row r="90" spans="1:10" x14ac:dyDescent="0.3">
      <c r="A90" s="3" t="s">
        <v>8</v>
      </c>
      <c r="B90" s="3" t="s">
        <v>9</v>
      </c>
      <c r="C90" s="3" t="s">
        <v>10</v>
      </c>
      <c r="D90" s="3" t="s">
        <v>21</v>
      </c>
      <c r="E90" s="3" t="s">
        <v>12</v>
      </c>
      <c r="F90" s="3" t="s">
        <v>13</v>
      </c>
      <c r="G90">
        <v>201706</v>
      </c>
      <c r="H90" s="4">
        <v>7721.04</v>
      </c>
      <c r="I90" s="8" t="str">
        <f>LEFT(Table1[[#This Row],[Month Number]],4)</f>
        <v>2017</v>
      </c>
      <c r="J90" s="8" t="str">
        <f>RIGHT(Table1[[#This Row],[Month Number]],2)</f>
        <v>06</v>
      </c>
    </row>
    <row r="91" spans="1:10" x14ac:dyDescent="0.3">
      <c r="A91" s="3" t="s">
        <v>8</v>
      </c>
      <c r="B91" s="3" t="s">
        <v>9</v>
      </c>
      <c r="C91" s="3" t="s">
        <v>10</v>
      </c>
      <c r="D91" s="3" t="s">
        <v>21</v>
      </c>
      <c r="E91" s="3" t="s">
        <v>12</v>
      </c>
      <c r="F91" s="3" t="s">
        <v>13</v>
      </c>
      <c r="G91">
        <v>201708</v>
      </c>
      <c r="H91" s="4">
        <v>17502.72</v>
      </c>
      <c r="I91" s="8" t="str">
        <f>LEFT(Table1[[#This Row],[Month Number]],4)</f>
        <v>2017</v>
      </c>
      <c r="J91" s="8" t="str">
        <f>RIGHT(Table1[[#This Row],[Month Number]],2)</f>
        <v>08</v>
      </c>
    </row>
    <row r="92" spans="1:10" x14ac:dyDescent="0.3">
      <c r="A92" s="3" t="s">
        <v>8</v>
      </c>
      <c r="B92" s="3" t="s">
        <v>9</v>
      </c>
      <c r="C92" s="3" t="s">
        <v>10</v>
      </c>
      <c r="D92" s="3" t="s">
        <v>21</v>
      </c>
      <c r="E92" s="3" t="s">
        <v>12</v>
      </c>
      <c r="F92" s="3" t="s">
        <v>13</v>
      </c>
      <c r="G92">
        <v>201710</v>
      </c>
      <c r="H92" s="4">
        <v>360.4</v>
      </c>
      <c r="I92" s="8" t="str">
        <f>LEFT(Table1[[#This Row],[Month Number]],4)</f>
        <v>2017</v>
      </c>
      <c r="J92" s="8" t="str">
        <f>RIGHT(Table1[[#This Row],[Month Number]],2)</f>
        <v>10</v>
      </c>
    </row>
    <row r="93" spans="1:10" x14ac:dyDescent="0.3">
      <c r="A93" s="3" t="s">
        <v>8</v>
      </c>
      <c r="B93" s="3" t="s">
        <v>9</v>
      </c>
      <c r="C93" s="3" t="s">
        <v>10</v>
      </c>
      <c r="D93" s="3" t="s">
        <v>21</v>
      </c>
      <c r="E93" s="3" t="s">
        <v>12</v>
      </c>
      <c r="F93" s="3" t="s">
        <v>13</v>
      </c>
      <c r="G93">
        <v>201711</v>
      </c>
      <c r="H93" s="4">
        <v>375</v>
      </c>
      <c r="I93" s="8" t="str">
        <f>LEFT(Table1[[#This Row],[Month Number]],4)</f>
        <v>2017</v>
      </c>
      <c r="J93" s="8" t="str">
        <f>RIGHT(Table1[[#This Row],[Month Number]],2)</f>
        <v>11</v>
      </c>
    </row>
    <row r="94" spans="1:10" x14ac:dyDescent="0.3">
      <c r="A94" s="3" t="s">
        <v>8</v>
      </c>
      <c r="B94" s="3" t="s">
        <v>9</v>
      </c>
      <c r="C94" s="3" t="s">
        <v>10</v>
      </c>
      <c r="D94" s="3" t="s">
        <v>21</v>
      </c>
      <c r="E94" s="3" t="s">
        <v>12</v>
      </c>
      <c r="F94" s="3" t="s">
        <v>13</v>
      </c>
      <c r="G94">
        <v>201712</v>
      </c>
      <c r="H94" s="4">
        <v>-375</v>
      </c>
      <c r="I94" s="8" t="str">
        <f>LEFT(Table1[[#This Row],[Month Number]],4)</f>
        <v>2017</v>
      </c>
      <c r="J94" s="8" t="str">
        <f>RIGHT(Table1[[#This Row],[Month Number]],2)</f>
        <v>12</v>
      </c>
    </row>
    <row r="95" spans="1:10" x14ac:dyDescent="0.3">
      <c r="A95" s="3" t="s">
        <v>8</v>
      </c>
      <c r="B95" s="3" t="s">
        <v>9</v>
      </c>
      <c r="C95" s="3" t="s">
        <v>10</v>
      </c>
      <c r="D95" s="3" t="s">
        <v>22</v>
      </c>
      <c r="E95" s="3" t="s">
        <v>12</v>
      </c>
      <c r="F95" s="3" t="s">
        <v>15</v>
      </c>
      <c r="G95">
        <v>201502</v>
      </c>
      <c r="H95" s="4">
        <v>47.27</v>
      </c>
      <c r="I95" s="8" t="str">
        <f>LEFT(Table1[[#This Row],[Month Number]],4)</f>
        <v>2015</v>
      </c>
      <c r="J95" s="8" t="str">
        <f>RIGHT(Table1[[#This Row],[Month Number]],2)</f>
        <v>02</v>
      </c>
    </row>
    <row r="96" spans="1:10" x14ac:dyDescent="0.3">
      <c r="A96" s="3" t="s">
        <v>8</v>
      </c>
      <c r="B96" s="3" t="s">
        <v>9</v>
      </c>
      <c r="C96" s="3" t="s">
        <v>10</v>
      </c>
      <c r="D96" s="3" t="s">
        <v>22</v>
      </c>
      <c r="E96" s="3" t="s">
        <v>12</v>
      </c>
      <c r="F96" s="3" t="s">
        <v>13</v>
      </c>
      <c r="G96">
        <v>201508</v>
      </c>
      <c r="H96" s="4">
        <v>44.37</v>
      </c>
      <c r="I96" s="8" t="str">
        <f>LEFT(Table1[[#This Row],[Month Number]],4)</f>
        <v>2015</v>
      </c>
      <c r="J96" s="8" t="str">
        <f>RIGHT(Table1[[#This Row],[Month Number]],2)</f>
        <v>08</v>
      </c>
    </row>
    <row r="97" spans="1:18" x14ac:dyDescent="0.3">
      <c r="A97" s="3" t="s">
        <v>8</v>
      </c>
      <c r="B97" s="3" t="s">
        <v>9</v>
      </c>
      <c r="C97" s="3" t="s">
        <v>10</v>
      </c>
      <c r="D97" s="3" t="s">
        <v>22</v>
      </c>
      <c r="E97" s="3" t="s">
        <v>12</v>
      </c>
      <c r="F97" s="3" t="s">
        <v>13</v>
      </c>
      <c r="G97">
        <v>201601</v>
      </c>
      <c r="H97" s="4">
        <v>34.15</v>
      </c>
      <c r="I97" s="8" t="str">
        <f>LEFT(Table1[[#This Row],[Month Number]],4)</f>
        <v>2016</v>
      </c>
      <c r="J97" s="8" t="str">
        <f>RIGHT(Table1[[#This Row],[Month Number]],2)</f>
        <v>01</v>
      </c>
    </row>
    <row r="98" spans="1:18" x14ac:dyDescent="0.3">
      <c r="A98" s="3" t="s">
        <v>8</v>
      </c>
      <c r="B98" s="3" t="s">
        <v>9</v>
      </c>
      <c r="C98" s="3" t="s">
        <v>10</v>
      </c>
      <c r="D98" s="3" t="s">
        <v>22</v>
      </c>
      <c r="E98" s="3" t="s">
        <v>12</v>
      </c>
      <c r="F98" s="3" t="s">
        <v>13</v>
      </c>
      <c r="G98">
        <v>201605</v>
      </c>
      <c r="H98" s="4">
        <v>48.38</v>
      </c>
      <c r="I98" s="8" t="str">
        <f>LEFT(Table1[[#This Row],[Month Number]],4)</f>
        <v>2016</v>
      </c>
      <c r="J98" s="8" t="str">
        <f>RIGHT(Table1[[#This Row],[Month Number]],2)</f>
        <v>05</v>
      </c>
    </row>
    <row r="99" spans="1:18" x14ac:dyDescent="0.3">
      <c r="A99" s="3" t="s">
        <v>8</v>
      </c>
      <c r="B99" s="3" t="s">
        <v>9</v>
      </c>
      <c r="C99" s="3" t="s">
        <v>10</v>
      </c>
      <c r="D99" s="3" t="s">
        <v>22</v>
      </c>
      <c r="E99" s="3" t="s">
        <v>12</v>
      </c>
      <c r="F99" s="3" t="s">
        <v>13</v>
      </c>
      <c r="G99">
        <v>201608</v>
      </c>
      <c r="H99" s="4">
        <v>32.700000000000003</v>
      </c>
      <c r="I99" s="8" t="str">
        <f>LEFT(Table1[[#This Row],[Month Number]],4)</f>
        <v>2016</v>
      </c>
      <c r="J99" s="8" t="str">
        <f>RIGHT(Table1[[#This Row],[Month Number]],2)</f>
        <v>08</v>
      </c>
    </row>
    <row r="100" spans="1:18" x14ac:dyDescent="0.3">
      <c r="A100" s="3" t="s">
        <v>8</v>
      </c>
      <c r="B100" s="3" t="s">
        <v>9</v>
      </c>
      <c r="C100" s="3" t="s">
        <v>10</v>
      </c>
      <c r="D100" s="3" t="s">
        <v>22</v>
      </c>
      <c r="E100" s="3" t="s">
        <v>12</v>
      </c>
      <c r="F100" s="3" t="s">
        <v>13</v>
      </c>
      <c r="G100">
        <v>201701</v>
      </c>
      <c r="H100" s="4">
        <v>166.36</v>
      </c>
      <c r="I100" s="8" t="str">
        <f>LEFT(Table1[[#This Row],[Month Number]],4)</f>
        <v>2017</v>
      </c>
      <c r="J100" s="8" t="str">
        <f>RIGHT(Table1[[#This Row],[Month Number]],2)</f>
        <v>01</v>
      </c>
    </row>
    <row r="101" spans="1:18" x14ac:dyDescent="0.3">
      <c r="A101" s="3" t="s">
        <v>8</v>
      </c>
      <c r="B101" s="3" t="s">
        <v>9</v>
      </c>
      <c r="C101" s="3" t="s">
        <v>10</v>
      </c>
      <c r="D101" s="3" t="s">
        <v>22</v>
      </c>
      <c r="E101" s="3" t="s">
        <v>12</v>
      </c>
      <c r="F101" s="3" t="s">
        <v>13</v>
      </c>
      <c r="G101">
        <v>201703</v>
      </c>
      <c r="H101" s="4">
        <v>260.92</v>
      </c>
      <c r="I101" s="8" t="str">
        <f>LEFT(Table1[[#This Row],[Month Number]],4)</f>
        <v>2017</v>
      </c>
      <c r="J101" s="8" t="str">
        <f>RIGHT(Table1[[#This Row],[Month Number]],2)</f>
        <v>03</v>
      </c>
    </row>
    <row r="102" spans="1:18" x14ac:dyDescent="0.3">
      <c r="A102" s="3" t="s">
        <v>8</v>
      </c>
      <c r="B102" s="3" t="s">
        <v>9</v>
      </c>
      <c r="C102" s="3" t="s">
        <v>10</v>
      </c>
      <c r="D102" s="3" t="s">
        <v>22</v>
      </c>
      <c r="E102" s="3" t="s">
        <v>12</v>
      </c>
      <c r="F102" s="3" t="s">
        <v>13</v>
      </c>
      <c r="G102">
        <v>201704</v>
      </c>
      <c r="H102" s="4">
        <v>868.76</v>
      </c>
      <c r="I102" s="8" t="str">
        <f>LEFT(Table1[[#This Row],[Month Number]],4)</f>
        <v>2017</v>
      </c>
      <c r="J102" s="8" t="str">
        <f>RIGHT(Table1[[#This Row],[Month Number]],2)</f>
        <v>04</v>
      </c>
    </row>
    <row r="103" spans="1:18" x14ac:dyDescent="0.3">
      <c r="A103" s="3" t="s">
        <v>8</v>
      </c>
      <c r="B103" s="3" t="s">
        <v>9</v>
      </c>
      <c r="C103" s="3" t="s">
        <v>10</v>
      </c>
      <c r="D103" s="3" t="s">
        <v>22</v>
      </c>
      <c r="E103" s="3" t="s">
        <v>12</v>
      </c>
      <c r="F103" s="3" t="s">
        <v>13</v>
      </c>
      <c r="G103">
        <v>201705</v>
      </c>
      <c r="H103" s="4">
        <v>12.16</v>
      </c>
      <c r="I103" s="8" t="str">
        <f>LEFT(Table1[[#This Row],[Month Number]],4)</f>
        <v>2017</v>
      </c>
      <c r="J103" s="8" t="str">
        <f>RIGHT(Table1[[#This Row],[Month Number]],2)</f>
        <v>05</v>
      </c>
    </row>
    <row r="104" spans="1:18" x14ac:dyDescent="0.3">
      <c r="A104" s="3" t="s">
        <v>8</v>
      </c>
      <c r="B104" s="3" t="s">
        <v>9</v>
      </c>
      <c r="C104" s="3" t="s">
        <v>10</v>
      </c>
      <c r="D104" s="3" t="s">
        <v>22</v>
      </c>
      <c r="E104" s="3" t="s">
        <v>12</v>
      </c>
      <c r="F104" s="3" t="s">
        <v>13</v>
      </c>
      <c r="G104">
        <v>201708</v>
      </c>
      <c r="H104" s="4">
        <v>759.32</v>
      </c>
      <c r="I104" s="8" t="str">
        <f>LEFT(Table1[[#This Row],[Month Number]],4)</f>
        <v>2017</v>
      </c>
      <c r="J104" s="8" t="str">
        <f>RIGHT(Table1[[#This Row],[Month Number]],2)</f>
        <v>08</v>
      </c>
    </row>
    <row r="105" spans="1:18" x14ac:dyDescent="0.3">
      <c r="A105" s="3" t="s">
        <v>8</v>
      </c>
      <c r="B105" s="3" t="s">
        <v>9</v>
      </c>
      <c r="C105" s="3" t="s">
        <v>10</v>
      </c>
      <c r="D105" s="3" t="s">
        <v>22</v>
      </c>
      <c r="E105" s="3" t="s">
        <v>12</v>
      </c>
      <c r="F105" s="3" t="s">
        <v>13</v>
      </c>
      <c r="G105">
        <v>201709</v>
      </c>
      <c r="H105" s="4">
        <v>57.54</v>
      </c>
      <c r="I105" s="8" t="str">
        <f>LEFT(Table1[[#This Row],[Month Number]],4)</f>
        <v>2017</v>
      </c>
      <c r="J105" s="8" t="str">
        <f>RIGHT(Table1[[#This Row],[Month Number]],2)</f>
        <v>09</v>
      </c>
    </row>
    <row r="106" spans="1:18" x14ac:dyDescent="0.3">
      <c r="A106" s="3" t="s">
        <v>8</v>
      </c>
      <c r="B106" s="3" t="s">
        <v>9</v>
      </c>
      <c r="C106" s="3" t="s">
        <v>10</v>
      </c>
      <c r="D106" s="3" t="s">
        <v>22</v>
      </c>
      <c r="E106" s="3" t="s">
        <v>12</v>
      </c>
      <c r="F106" s="3" t="s">
        <v>13</v>
      </c>
      <c r="G106">
        <v>201711</v>
      </c>
      <c r="H106" s="4">
        <v>0</v>
      </c>
      <c r="I106" s="8" t="str">
        <f>LEFT(Table1[[#This Row],[Month Number]],4)</f>
        <v>2017</v>
      </c>
      <c r="J106" s="8" t="str">
        <f>RIGHT(Table1[[#This Row],[Month Number]],2)</f>
        <v>11</v>
      </c>
    </row>
    <row r="107" spans="1:18" x14ac:dyDescent="0.3">
      <c r="A107" s="3" t="s">
        <v>8</v>
      </c>
      <c r="B107" s="3" t="s">
        <v>9</v>
      </c>
      <c r="C107" s="3" t="s">
        <v>10</v>
      </c>
      <c r="D107" s="3" t="s">
        <v>22</v>
      </c>
      <c r="E107" s="3" t="s">
        <v>12</v>
      </c>
      <c r="F107" s="3" t="s">
        <v>13</v>
      </c>
      <c r="G107">
        <v>201712</v>
      </c>
      <c r="H107" s="4">
        <v>0</v>
      </c>
      <c r="I107" s="8" t="str">
        <f>LEFT(Table1[[#This Row],[Month Number]],4)</f>
        <v>2017</v>
      </c>
      <c r="J107" s="8" t="str">
        <f>RIGHT(Table1[[#This Row],[Month Number]],2)</f>
        <v>12</v>
      </c>
    </row>
    <row r="108" spans="1:18" x14ac:dyDescent="0.3">
      <c r="A108" s="3" t="s">
        <v>8</v>
      </c>
      <c r="B108" s="3" t="s">
        <v>9</v>
      </c>
      <c r="C108" s="3" t="s">
        <v>10</v>
      </c>
      <c r="D108" s="3" t="s">
        <v>23</v>
      </c>
      <c r="E108" s="3" t="s">
        <v>12</v>
      </c>
      <c r="F108" s="3" t="s">
        <v>13</v>
      </c>
      <c r="G108">
        <v>201704</v>
      </c>
      <c r="H108" s="4">
        <v>85.6</v>
      </c>
      <c r="I108" s="8" t="str">
        <f>LEFT(Table1[[#This Row],[Month Number]],4)</f>
        <v>2017</v>
      </c>
      <c r="J108" s="8" t="str">
        <f>RIGHT(Table1[[#This Row],[Month Number]],2)</f>
        <v>04</v>
      </c>
    </row>
    <row r="109" spans="1:18" x14ac:dyDescent="0.3">
      <c r="A109" s="3" t="s">
        <v>8</v>
      </c>
      <c r="B109" s="3" t="s">
        <v>9</v>
      </c>
      <c r="C109" s="3" t="s">
        <v>10</v>
      </c>
      <c r="D109" s="3" t="s">
        <v>24</v>
      </c>
      <c r="E109" s="3" t="s">
        <v>18</v>
      </c>
      <c r="F109" s="3" t="s">
        <v>15</v>
      </c>
      <c r="G109">
        <v>201503</v>
      </c>
      <c r="H109" s="4">
        <v>120.71</v>
      </c>
      <c r="I109" s="8" t="str">
        <f>LEFT(Table1[[#This Row],[Month Number]],4)</f>
        <v>2015</v>
      </c>
      <c r="J109" s="8" t="str">
        <f>RIGHT(Table1[[#This Row],[Month Number]],2)</f>
        <v>03</v>
      </c>
      <c r="R109" s="19"/>
    </row>
    <row r="110" spans="1:18" x14ac:dyDescent="0.3">
      <c r="A110" s="3" t="s">
        <v>8</v>
      </c>
      <c r="B110" s="3" t="s">
        <v>9</v>
      </c>
      <c r="C110" s="3" t="s">
        <v>10</v>
      </c>
      <c r="D110" s="3" t="s">
        <v>24</v>
      </c>
      <c r="E110" s="3" t="s">
        <v>12</v>
      </c>
      <c r="F110" s="3" t="s">
        <v>13</v>
      </c>
      <c r="G110">
        <v>201506</v>
      </c>
      <c r="H110" s="4">
        <v>201.32</v>
      </c>
      <c r="I110" s="8" t="str">
        <f>LEFT(Table1[[#This Row],[Month Number]],4)</f>
        <v>2015</v>
      </c>
      <c r="J110" s="8" t="str">
        <f>RIGHT(Table1[[#This Row],[Month Number]],2)</f>
        <v>06</v>
      </c>
    </row>
    <row r="111" spans="1:18" x14ac:dyDescent="0.3">
      <c r="A111" s="3" t="s">
        <v>8</v>
      </c>
      <c r="B111" s="3" t="s">
        <v>9</v>
      </c>
      <c r="C111" s="3" t="s">
        <v>10</v>
      </c>
      <c r="D111" s="3" t="s">
        <v>24</v>
      </c>
      <c r="E111" s="3" t="s">
        <v>12</v>
      </c>
      <c r="F111" s="3" t="s">
        <v>13</v>
      </c>
      <c r="G111">
        <v>201508</v>
      </c>
      <c r="H111" s="4">
        <v>1570.72</v>
      </c>
      <c r="I111" s="8" t="str">
        <f>LEFT(Table1[[#This Row],[Month Number]],4)</f>
        <v>2015</v>
      </c>
      <c r="J111" s="8" t="str">
        <f>RIGHT(Table1[[#This Row],[Month Number]],2)</f>
        <v>08</v>
      </c>
    </row>
    <row r="112" spans="1:18" x14ac:dyDescent="0.3">
      <c r="A112" s="3" t="s">
        <v>8</v>
      </c>
      <c r="B112" s="3" t="s">
        <v>9</v>
      </c>
      <c r="C112" s="3" t="s">
        <v>10</v>
      </c>
      <c r="D112" s="3" t="s">
        <v>24</v>
      </c>
      <c r="E112" s="3" t="s">
        <v>12</v>
      </c>
      <c r="F112" s="3" t="s">
        <v>13</v>
      </c>
      <c r="G112">
        <v>201701</v>
      </c>
      <c r="H112" s="4">
        <v>167.26</v>
      </c>
      <c r="I112" s="8" t="str">
        <f>LEFT(Table1[[#This Row],[Month Number]],4)</f>
        <v>2017</v>
      </c>
      <c r="J112" s="8" t="str">
        <f>RIGHT(Table1[[#This Row],[Month Number]],2)</f>
        <v>01</v>
      </c>
    </row>
    <row r="113" spans="1:10" x14ac:dyDescent="0.3">
      <c r="A113" s="3" t="s">
        <v>8</v>
      </c>
      <c r="B113" s="3" t="s">
        <v>9</v>
      </c>
      <c r="C113" s="3" t="s">
        <v>10</v>
      </c>
      <c r="D113" s="3" t="s">
        <v>24</v>
      </c>
      <c r="E113" s="3" t="s">
        <v>12</v>
      </c>
      <c r="F113" s="3" t="s">
        <v>13</v>
      </c>
      <c r="G113">
        <v>201704</v>
      </c>
      <c r="H113" s="4">
        <v>72.66</v>
      </c>
      <c r="I113" s="8" t="str">
        <f>LEFT(Table1[[#This Row],[Month Number]],4)</f>
        <v>2017</v>
      </c>
      <c r="J113" s="8" t="str">
        <f>RIGHT(Table1[[#This Row],[Month Number]],2)</f>
        <v>04</v>
      </c>
    </row>
    <row r="114" spans="1:10" x14ac:dyDescent="0.3">
      <c r="A114" s="3" t="s">
        <v>8</v>
      </c>
      <c r="B114" s="3" t="s">
        <v>9</v>
      </c>
      <c r="C114" s="3" t="s">
        <v>10</v>
      </c>
      <c r="D114" s="3" t="s">
        <v>24</v>
      </c>
      <c r="E114" s="3" t="s">
        <v>12</v>
      </c>
      <c r="F114" s="3" t="s">
        <v>13</v>
      </c>
      <c r="G114">
        <v>201709</v>
      </c>
      <c r="H114" s="4">
        <v>271.81</v>
      </c>
      <c r="I114" s="8" t="str">
        <f>LEFT(Table1[[#This Row],[Month Number]],4)</f>
        <v>2017</v>
      </c>
      <c r="J114" s="8" t="str">
        <f>RIGHT(Table1[[#This Row],[Month Number]],2)</f>
        <v>09</v>
      </c>
    </row>
    <row r="115" spans="1:10" x14ac:dyDescent="0.3">
      <c r="A115" s="3" t="s">
        <v>8</v>
      </c>
      <c r="B115" s="3" t="s">
        <v>9</v>
      </c>
      <c r="C115" s="3" t="s">
        <v>10</v>
      </c>
      <c r="D115" s="3" t="s">
        <v>25</v>
      </c>
      <c r="E115" s="3" t="s">
        <v>18</v>
      </c>
      <c r="F115" s="3" t="s">
        <v>15</v>
      </c>
      <c r="G115">
        <v>201503</v>
      </c>
      <c r="H115" s="4">
        <v>36.21</v>
      </c>
      <c r="I115" s="8" t="str">
        <f>LEFT(Table1[[#This Row],[Month Number]],4)</f>
        <v>2015</v>
      </c>
      <c r="J115" s="8" t="str">
        <f>RIGHT(Table1[[#This Row],[Month Number]],2)</f>
        <v>03</v>
      </c>
    </row>
    <row r="116" spans="1:10" x14ac:dyDescent="0.3">
      <c r="A116" s="3" t="s">
        <v>8</v>
      </c>
      <c r="B116" s="3" t="s">
        <v>9</v>
      </c>
      <c r="C116" s="3" t="s">
        <v>10</v>
      </c>
      <c r="D116" s="3" t="s">
        <v>25</v>
      </c>
      <c r="E116" s="3" t="s">
        <v>12</v>
      </c>
      <c r="F116" s="3" t="s">
        <v>13</v>
      </c>
      <c r="G116">
        <v>201506</v>
      </c>
      <c r="H116" s="4">
        <v>37.25</v>
      </c>
      <c r="I116" s="8" t="str">
        <f>LEFT(Table1[[#This Row],[Month Number]],4)</f>
        <v>2015</v>
      </c>
      <c r="J116" s="8" t="str">
        <f>RIGHT(Table1[[#This Row],[Month Number]],2)</f>
        <v>06</v>
      </c>
    </row>
    <row r="117" spans="1:10" x14ac:dyDescent="0.3">
      <c r="A117" s="3" t="s">
        <v>8</v>
      </c>
      <c r="B117" s="3" t="s">
        <v>9</v>
      </c>
      <c r="C117" s="3" t="s">
        <v>10</v>
      </c>
      <c r="D117" s="3" t="s">
        <v>25</v>
      </c>
      <c r="E117" s="3" t="s">
        <v>12</v>
      </c>
      <c r="F117" s="3" t="s">
        <v>13</v>
      </c>
      <c r="G117">
        <v>201508</v>
      </c>
      <c r="H117" s="4">
        <v>290.58999999999997</v>
      </c>
      <c r="I117" s="8" t="str">
        <f>LEFT(Table1[[#This Row],[Month Number]],4)</f>
        <v>2015</v>
      </c>
      <c r="J117" s="8" t="str">
        <f>RIGHT(Table1[[#This Row],[Month Number]],2)</f>
        <v>08</v>
      </c>
    </row>
    <row r="118" spans="1:10" x14ac:dyDescent="0.3">
      <c r="A118" s="3" t="s">
        <v>8</v>
      </c>
      <c r="B118" s="3" t="s">
        <v>9</v>
      </c>
      <c r="C118" s="3" t="s">
        <v>10</v>
      </c>
      <c r="D118" s="3" t="s">
        <v>25</v>
      </c>
      <c r="E118" s="3" t="s">
        <v>12</v>
      </c>
      <c r="F118" s="3" t="s">
        <v>13</v>
      </c>
      <c r="G118">
        <v>201701</v>
      </c>
      <c r="H118" s="4">
        <v>21.74</v>
      </c>
      <c r="I118" s="8" t="str">
        <f>LEFT(Table1[[#This Row],[Month Number]],4)</f>
        <v>2017</v>
      </c>
      <c r="J118" s="8" t="str">
        <f>RIGHT(Table1[[#This Row],[Month Number]],2)</f>
        <v>01</v>
      </c>
    </row>
    <row r="119" spans="1:10" x14ac:dyDescent="0.3">
      <c r="A119" s="3" t="s">
        <v>8</v>
      </c>
      <c r="B119" s="3" t="s">
        <v>9</v>
      </c>
      <c r="C119" s="3" t="s">
        <v>10</v>
      </c>
      <c r="D119" s="3" t="s">
        <v>25</v>
      </c>
      <c r="E119" s="3" t="s">
        <v>12</v>
      </c>
      <c r="F119" s="3" t="s">
        <v>13</v>
      </c>
      <c r="G119">
        <v>201704</v>
      </c>
      <c r="H119" s="4">
        <v>9.4499999999999993</v>
      </c>
      <c r="I119" s="8" t="str">
        <f>LEFT(Table1[[#This Row],[Month Number]],4)</f>
        <v>2017</v>
      </c>
      <c r="J119" s="8" t="str">
        <f>RIGHT(Table1[[#This Row],[Month Number]],2)</f>
        <v>04</v>
      </c>
    </row>
    <row r="120" spans="1:10" x14ac:dyDescent="0.3">
      <c r="A120" s="3" t="s">
        <v>8</v>
      </c>
      <c r="B120" s="3" t="s">
        <v>9</v>
      </c>
      <c r="C120" s="3" t="s">
        <v>10</v>
      </c>
      <c r="D120" s="3" t="s">
        <v>25</v>
      </c>
      <c r="E120" s="3" t="s">
        <v>12</v>
      </c>
      <c r="F120" s="3" t="s">
        <v>13</v>
      </c>
      <c r="G120">
        <v>201709</v>
      </c>
      <c r="H120" s="4">
        <v>35.340000000000003</v>
      </c>
      <c r="I120" s="8" t="str">
        <f>LEFT(Table1[[#This Row],[Month Number]],4)</f>
        <v>2017</v>
      </c>
      <c r="J120" s="8" t="str">
        <f>RIGHT(Table1[[#This Row],[Month Number]],2)</f>
        <v>09</v>
      </c>
    </row>
    <row r="121" spans="1:10" x14ac:dyDescent="0.3">
      <c r="A121" s="3" t="s">
        <v>26</v>
      </c>
      <c r="B121" s="3" t="s">
        <v>9</v>
      </c>
      <c r="C121" s="3" t="s">
        <v>10</v>
      </c>
      <c r="D121" s="3" t="s">
        <v>27</v>
      </c>
      <c r="E121" s="3" t="s">
        <v>28</v>
      </c>
      <c r="F121" s="3" t="s">
        <v>13</v>
      </c>
      <c r="G121">
        <v>201508</v>
      </c>
      <c r="H121" s="4">
        <v>1282.22</v>
      </c>
      <c r="I121" s="8" t="str">
        <f>LEFT(Table1[[#This Row],[Month Number]],4)</f>
        <v>2015</v>
      </c>
      <c r="J121" s="8" t="str">
        <f>RIGHT(Table1[[#This Row],[Month Number]],2)</f>
        <v>08</v>
      </c>
    </row>
    <row r="122" spans="1:10" x14ac:dyDescent="0.3">
      <c r="A122" s="3" t="s">
        <v>26</v>
      </c>
      <c r="B122" s="3" t="s">
        <v>9</v>
      </c>
      <c r="C122" s="3" t="s">
        <v>10</v>
      </c>
      <c r="D122" s="3" t="s">
        <v>27</v>
      </c>
      <c r="E122" s="3" t="s">
        <v>28</v>
      </c>
      <c r="F122" s="3" t="s">
        <v>13</v>
      </c>
      <c r="G122">
        <v>201606</v>
      </c>
      <c r="H122" s="4">
        <v>9.94</v>
      </c>
      <c r="I122" s="8" t="str">
        <f>LEFT(Table1[[#This Row],[Month Number]],4)</f>
        <v>2016</v>
      </c>
      <c r="J122" s="8" t="str">
        <f>RIGHT(Table1[[#This Row],[Month Number]],2)</f>
        <v>06</v>
      </c>
    </row>
    <row r="123" spans="1:10" x14ac:dyDescent="0.3">
      <c r="A123" s="3" t="s">
        <v>26</v>
      </c>
      <c r="B123" s="3" t="s">
        <v>9</v>
      </c>
      <c r="C123" s="3" t="s">
        <v>10</v>
      </c>
      <c r="D123" s="3" t="s">
        <v>27</v>
      </c>
      <c r="E123" s="3" t="s">
        <v>28</v>
      </c>
      <c r="F123" s="3" t="s">
        <v>13</v>
      </c>
      <c r="G123">
        <v>201703</v>
      </c>
      <c r="H123" s="4">
        <v>977.78</v>
      </c>
      <c r="I123" s="8" t="str">
        <f>LEFT(Table1[[#This Row],[Month Number]],4)</f>
        <v>2017</v>
      </c>
      <c r="J123" s="8" t="str">
        <f>RIGHT(Table1[[#This Row],[Month Number]],2)</f>
        <v>03</v>
      </c>
    </row>
    <row r="124" spans="1:10" x14ac:dyDescent="0.3">
      <c r="A124" s="3" t="s">
        <v>26</v>
      </c>
      <c r="B124" s="3" t="s">
        <v>9</v>
      </c>
      <c r="C124" s="3" t="s">
        <v>10</v>
      </c>
      <c r="D124" s="3" t="s">
        <v>14</v>
      </c>
      <c r="E124" s="3" t="s">
        <v>28</v>
      </c>
      <c r="F124" s="3" t="s">
        <v>15</v>
      </c>
      <c r="G124">
        <v>201501</v>
      </c>
      <c r="H124" s="4">
        <v>5370.01</v>
      </c>
      <c r="I124" s="8" t="str">
        <f>LEFT(Table1[[#This Row],[Month Number]],4)</f>
        <v>2015</v>
      </c>
      <c r="J124" s="8" t="str">
        <f>RIGHT(Table1[[#This Row],[Month Number]],2)</f>
        <v>01</v>
      </c>
    </row>
    <row r="125" spans="1:10" x14ac:dyDescent="0.3">
      <c r="A125" s="3" t="s">
        <v>26</v>
      </c>
      <c r="B125" s="3" t="s">
        <v>9</v>
      </c>
      <c r="C125" s="3" t="s">
        <v>10</v>
      </c>
      <c r="D125" s="3" t="s">
        <v>14</v>
      </c>
      <c r="E125" s="3" t="s">
        <v>28</v>
      </c>
      <c r="F125" s="3" t="s">
        <v>15</v>
      </c>
      <c r="G125">
        <v>201502</v>
      </c>
      <c r="H125" s="4">
        <v>3759.46</v>
      </c>
      <c r="I125" s="8" t="str">
        <f>LEFT(Table1[[#This Row],[Month Number]],4)</f>
        <v>2015</v>
      </c>
      <c r="J125" s="8" t="str">
        <f>RIGHT(Table1[[#This Row],[Month Number]],2)</f>
        <v>02</v>
      </c>
    </row>
    <row r="126" spans="1:10" x14ac:dyDescent="0.3">
      <c r="A126" s="3" t="s">
        <v>26</v>
      </c>
      <c r="B126" s="3" t="s">
        <v>9</v>
      </c>
      <c r="C126" s="3" t="s">
        <v>10</v>
      </c>
      <c r="D126" s="3" t="s">
        <v>14</v>
      </c>
      <c r="E126" s="3" t="s">
        <v>28</v>
      </c>
      <c r="F126" s="3" t="s">
        <v>15</v>
      </c>
      <c r="G126">
        <v>201503</v>
      </c>
      <c r="H126" s="4">
        <v>1520.09</v>
      </c>
      <c r="I126" s="8" t="str">
        <f>LEFT(Table1[[#This Row],[Month Number]],4)</f>
        <v>2015</v>
      </c>
      <c r="J126" s="8" t="str">
        <f>RIGHT(Table1[[#This Row],[Month Number]],2)</f>
        <v>03</v>
      </c>
    </row>
    <row r="127" spans="1:10" x14ac:dyDescent="0.3">
      <c r="A127" s="3" t="s">
        <v>26</v>
      </c>
      <c r="B127" s="3" t="s">
        <v>9</v>
      </c>
      <c r="C127" s="3" t="s">
        <v>10</v>
      </c>
      <c r="D127" s="3" t="s">
        <v>14</v>
      </c>
      <c r="E127" s="3" t="s">
        <v>28</v>
      </c>
      <c r="F127" s="3" t="s">
        <v>15</v>
      </c>
      <c r="G127">
        <v>201504</v>
      </c>
      <c r="H127" s="4">
        <v>165.28</v>
      </c>
      <c r="I127" s="8" t="str">
        <f>LEFT(Table1[[#This Row],[Month Number]],4)</f>
        <v>2015</v>
      </c>
      <c r="J127" s="8" t="str">
        <f>RIGHT(Table1[[#This Row],[Month Number]],2)</f>
        <v>04</v>
      </c>
    </row>
    <row r="128" spans="1:10" x14ac:dyDescent="0.3">
      <c r="A128" s="3" t="s">
        <v>26</v>
      </c>
      <c r="B128" s="3" t="s">
        <v>9</v>
      </c>
      <c r="C128" s="3" t="s">
        <v>10</v>
      </c>
      <c r="D128" s="3" t="s">
        <v>14</v>
      </c>
      <c r="E128" s="3" t="s">
        <v>28</v>
      </c>
      <c r="F128" s="3" t="s">
        <v>15</v>
      </c>
      <c r="G128">
        <v>201512</v>
      </c>
      <c r="H128" s="4">
        <v>227.22</v>
      </c>
      <c r="I128" s="8" t="str">
        <f>LEFT(Table1[[#This Row],[Month Number]],4)</f>
        <v>2015</v>
      </c>
      <c r="J128" s="8" t="str">
        <f>RIGHT(Table1[[#This Row],[Month Number]],2)</f>
        <v>12</v>
      </c>
    </row>
    <row r="129" spans="1:10" x14ac:dyDescent="0.3">
      <c r="A129" s="3" t="s">
        <v>26</v>
      </c>
      <c r="B129" s="3" t="s">
        <v>9</v>
      </c>
      <c r="C129" s="3" t="s">
        <v>10</v>
      </c>
      <c r="D129" s="3" t="s">
        <v>14</v>
      </c>
      <c r="E129" s="3" t="s">
        <v>28</v>
      </c>
      <c r="F129" s="3" t="s">
        <v>15</v>
      </c>
      <c r="G129">
        <v>201604</v>
      </c>
      <c r="H129" s="4">
        <v>75.739999999999995</v>
      </c>
      <c r="I129" s="8" t="str">
        <f>LEFT(Table1[[#This Row],[Month Number]],4)</f>
        <v>2016</v>
      </c>
      <c r="J129" s="8" t="str">
        <f>RIGHT(Table1[[#This Row],[Month Number]],2)</f>
        <v>04</v>
      </c>
    </row>
    <row r="130" spans="1:10" x14ac:dyDescent="0.3">
      <c r="A130" s="3" t="s">
        <v>26</v>
      </c>
      <c r="B130" s="3" t="s">
        <v>9</v>
      </c>
      <c r="C130" s="3" t="s">
        <v>10</v>
      </c>
      <c r="D130" s="3" t="s">
        <v>14</v>
      </c>
      <c r="E130" s="3" t="s">
        <v>28</v>
      </c>
      <c r="F130" s="3" t="s">
        <v>13</v>
      </c>
      <c r="G130">
        <v>201504</v>
      </c>
      <c r="H130" s="4">
        <v>2419.38</v>
      </c>
      <c r="I130" s="8" t="str">
        <f>LEFT(Table1[[#This Row],[Month Number]],4)</f>
        <v>2015</v>
      </c>
      <c r="J130" s="8" t="str">
        <f>RIGHT(Table1[[#This Row],[Month Number]],2)</f>
        <v>04</v>
      </c>
    </row>
    <row r="131" spans="1:10" x14ac:dyDescent="0.3">
      <c r="A131" s="3" t="s">
        <v>26</v>
      </c>
      <c r="B131" s="3" t="s">
        <v>9</v>
      </c>
      <c r="C131" s="3" t="s">
        <v>10</v>
      </c>
      <c r="D131" s="3" t="s">
        <v>14</v>
      </c>
      <c r="E131" s="3" t="s">
        <v>28</v>
      </c>
      <c r="F131" s="3" t="s">
        <v>13</v>
      </c>
      <c r="G131">
        <v>201506</v>
      </c>
      <c r="H131" s="4">
        <v>2327.89</v>
      </c>
      <c r="I131" s="8" t="str">
        <f>LEFT(Table1[[#This Row],[Month Number]],4)</f>
        <v>2015</v>
      </c>
      <c r="J131" s="8" t="str">
        <f>RIGHT(Table1[[#This Row],[Month Number]],2)</f>
        <v>06</v>
      </c>
    </row>
    <row r="132" spans="1:10" x14ac:dyDescent="0.3">
      <c r="A132" s="3" t="s">
        <v>26</v>
      </c>
      <c r="B132" s="3" t="s">
        <v>9</v>
      </c>
      <c r="C132" s="3" t="s">
        <v>10</v>
      </c>
      <c r="D132" s="3" t="s">
        <v>14</v>
      </c>
      <c r="E132" s="3" t="s">
        <v>28</v>
      </c>
      <c r="F132" s="3" t="s">
        <v>13</v>
      </c>
      <c r="G132">
        <v>201507</v>
      </c>
      <c r="H132" s="4">
        <v>1689.99</v>
      </c>
      <c r="I132" s="8" t="str">
        <f>LEFT(Table1[[#This Row],[Month Number]],4)</f>
        <v>2015</v>
      </c>
      <c r="J132" s="8" t="str">
        <f>RIGHT(Table1[[#This Row],[Month Number]],2)</f>
        <v>07</v>
      </c>
    </row>
    <row r="133" spans="1:10" x14ac:dyDescent="0.3">
      <c r="A133" s="3" t="s">
        <v>26</v>
      </c>
      <c r="B133" s="3" t="s">
        <v>9</v>
      </c>
      <c r="C133" s="3" t="s">
        <v>10</v>
      </c>
      <c r="D133" s="3" t="s">
        <v>14</v>
      </c>
      <c r="E133" s="3" t="s">
        <v>28</v>
      </c>
      <c r="F133" s="3" t="s">
        <v>13</v>
      </c>
      <c r="G133">
        <v>201508</v>
      </c>
      <c r="H133" s="4">
        <v>346.46</v>
      </c>
      <c r="I133" s="8" t="str">
        <f>LEFT(Table1[[#This Row],[Month Number]],4)</f>
        <v>2015</v>
      </c>
      <c r="J133" s="8" t="str">
        <f>RIGHT(Table1[[#This Row],[Month Number]],2)</f>
        <v>08</v>
      </c>
    </row>
    <row r="134" spans="1:10" x14ac:dyDescent="0.3">
      <c r="A134" s="3" t="s">
        <v>26</v>
      </c>
      <c r="B134" s="3" t="s">
        <v>9</v>
      </c>
      <c r="C134" s="3" t="s">
        <v>10</v>
      </c>
      <c r="D134" s="3" t="s">
        <v>14</v>
      </c>
      <c r="E134" s="3" t="s">
        <v>28</v>
      </c>
      <c r="F134" s="3" t="s">
        <v>13</v>
      </c>
      <c r="G134">
        <v>201510</v>
      </c>
      <c r="H134" s="4">
        <v>547.21</v>
      </c>
      <c r="I134" s="8" t="str">
        <f>LEFT(Table1[[#This Row],[Month Number]],4)</f>
        <v>2015</v>
      </c>
      <c r="J134" s="8" t="str">
        <f>RIGHT(Table1[[#This Row],[Month Number]],2)</f>
        <v>10</v>
      </c>
    </row>
    <row r="135" spans="1:10" x14ac:dyDescent="0.3">
      <c r="A135" s="3" t="s">
        <v>26</v>
      </c>
      <c r="B135" s="3" t="s">
        <v>9</v>
      </c>
      <c r="C135" s="3" t="s">
        <v>10</v>
      </c>
      <c r="D135" s="3" t="s">
        <v>14</v>
      </c>
      <c r="E135" s="3" t="s">
        <v>28</v>
      </c>
      <c r="F135" s="3" t="s">
        <v>13</v>
      </c>
      <c r="G135">
        <v>201512</v>
      </c>
      <c r="H135" s="4">
        <v>1442.4</v>
      </c>
      <c r="I135" s="8" t="str">
        <f>LEFT(Table1[[#This Row],[Month Number]],4)</f>
        <v>2015</v>
      </c>
      <c r="J135" s="8" t="str">
        <f>RIGHT(Table1[[#This Row],[Month Number]],2)</f>
        <v>12</v>
      </c>
    </row>
    <row r="136" spans="1:10" x14ac:dyDescent="0.3">
      <c r="A136" s="3" t="s">
        <v>26</v>
      </c>
      <c r="B136" s="3" t="s">
        <v>9</v>
      </c>
      <c r="C136" s="3" t="s">
        <v>10</v>
      </c>
      <c r="D136" s="3" t="s">
        <v>14</v>
      </c>
      <c r="E136" s="3" t="s">
        <v>28</v>
      </c>
      <c r="F136" s="3" t="s">
        <v>13</v>
      </c>
      <c r="G136">
        <v>201601</v>
      </c>
      <c r="H136" s="4">
        <v>465.06</v>
      </c>
      <c r="I136" s="8" t="str">
        <f>LEFT(Table1[[#This Row],[Month Number]],4)</f>
        <v>2016</v>
      </c>
      <c r="J136" s="8" t="str">
        <f>RIGHT(Table1[[#This Row],[Month Number]],2)</f>
        <v>01</v>
      </c>
    </row>
    <row r="137" spans="1:10" x14ac:dyDescent="0.3">
      <c r="A137" s="3" t="s">
        <v>26</v>
      </c>
      <c r="B137" s="3" t="s">
        <v>9</v>
      </c>
      <c r="C137" s="3" t="s">
        <v>10</v>
      </c>
      <c r="D137" s="3" t="s">
        <v>14</v>
      </c>
      <c r="E137" s="3" t="s">
        <v>28</v>
      </c>
      <c r="F137" s="3" t="s">
        <v>13</v>
      </c>
      <c r="G137">
        <v>201602</v>
      </c>
      <c r="H137" s="4">
        <v>294.52999999999997</v>
      </c>
      <c r="I137" s="8" t="str">
        <f>LEFT(Table1[[#This Row],[Month Number]],4)</f>
        <v>2016</v>
      </c>
      <c r="J137" s="8" t="str">
        <f>RIGHT(Table1[[#This Row],[Month Number]],2)</f>
        <v>02</v>
      </c>
    </row>
    <row r="138" spans="1:10" x14ac:dyDescent="0.3">
      <c r="A138" s="3" t="s">
        <v>26</v>
      </c>
      <c r="B138" s="3" t="s">
        <v>9</v>
      </c>
      <c r="C138" s="3" t="s">
        <v>10</v>
      </c>
      <c r="D138" s="3" t="s">
        <v>14</v>
      </c>
      <c r="E138" s="3" t="s">
        <v>28</v>
      </c>
      <c r="F138" s="3" t="s">
        <v>13</v>
      </c>
      <c r="G138">
        <v>201603</v>
      </c>
      <c r="H138" s="4">
        <v>140.96</v>
      </c>
      <c r="I138" s="8" t="str">
        <f>LEFT(Table1[[#This Row],[Month Number]],4)</f>
        <v>2016</v>
      </c>
      <c r="J138" s="8" t="str">
        <f>RIGHT(Table1[[#This Row],[Month Number]],2)</f>
        <v>03</v>
      </c>
    </row>
    <row r="139" spans="1:10" x14ac:dyDescent="0.3">
      <c r="A139" s="3" t="s">
        <v>26</v>
      </c>
      <c r="B139" s="3" t="s">
        <v>9</v>
      </c>
      <c r="C139" s="3" t="s">
        <v>10</v>
      </c>
      <c r="D139" s="3" t="s">
        <v>14</v>
      </c>
      <c r="E139" s="3" t="s">
        <v>28</v>
      </c>
      <c r="F139" s="3" t="s">
        <v>13</v>
      </c>
      <c r="G139">
        <v>201604</v>
      </c>
      <c r="H139" s="4">
        <v>2958.87</v>
      </c>
      <c r="I139" s="8" t="str">
        <f>LEFT(Table1[[#This Row],[Month Number]],4)</f>
        <v>2016</v>
      </c>
      <c r="J139" s="8" t="str">
        <f>RIGHT(Table1[[#This Row],[Month Number]],2)</f>
        <v>04</v>
      </c>
    </row>
    <row r="140" spans="1:10" x14ac:dyDescent="0.3">
      <c r="A140" s="3" t="s">
        <v>26</v>
      </c>
      <c r="B140" s="3" t="s">
        <v>9</v>
      </c>
      <c r="C140" s="3" t="s">
        <v>10</v>
      </c>
      <c r="D140" s="3" t="s">
        <v>14</v>
      </c>
      <c r="E140" s="3" t="s">
        <v>28</v>
      </c>
      <c r="F140" s="3" t="s">
        <v>13</v>
      </c>
      <c r="G140">
        <v>201605</v>
      </c>
      <c r="H140" s="4">
        <v>520.37</v>
      </c>
      <c r="I140" s="8" t="str">
        <f>LEFT(Table1[[#This Row],[Month Number]],4)</f>
        <v>2016</v>
      </c>
      <c r="J140" s="8" t="str">
        <f>RIGHT(Table1[[#This Row],[Month Number]],2)</f>
        <v>05</v>
      </c>
    </row>
    <row r="141" spans="1:10" x14ac:dyDescent="0.3">
      <c r="A141" s="3" t="s">
        <v>26</v>
      </c>
      <c r="B141" s="3" t="s">
        <v>9</v>
      </c>
      <c r="C141" s="3" t="s">
        <v>10</v>
      </c>
      <c r="D141" s="3" t="s">
        <v>14</v>
      </c>
      <c r="E141" s="3" t="s">
        <v>28</v>
      </c>
      <c r="F141" s="3" t="s">
        <v>13</v>
      </c>
      <c r="G141">
        <v>201606</v>
      </c>
      <c r="H141" s="4">
        <v>1508.37</v>
      </c>
      <c r="I141" s="8" t="str">
        <f>LEFT(Table1[[#This Row],[Month Number]],4)</f>
        <v>2016</v>
      </c>
      <c r="J141" s="8" t="str">
        <f>RIGHT(Table1[[#This Row],[Month Number]],2)</f>
        <v>06</v>
      </c>
    </row>
    <row r="142" spans="1:10" x14ac:dyDescent="0.3">
      <c r="A142" s="3" t="s">
        <v>26</v>
      </c>
      <c r="B142" s="3" t="s">
        <v>9</v>
      </c>
      <c r="C142" s="3" t="s">
        <v>10</v>
      </c>
      <c r="D142" s="3" t="s">
        <v>14</v>
      </c>
      <c r="E142" s="3" t="s">
        <v>28</v>
      </c>
      <c r="F142" s="3" t="s">
        <v>13</v>
      </c>
      <c r="G142">
        <v>201607</v>
      </c>
      <c r="H142" s="4">
        <v>1052.6600000000001</v>
      </c>
      <c r="I142" s="8" t="str">
        <f>LEFT(Table1[[#This Row],[Month Number]],4)</f>
        <v>2016</v>
      </c>
      <c r="J142" s="8" t="str">
        <f>RIGHT(Table1[[#This Row],[Month Number]],2)</f>
        <v>07</v>
      </c>
    </row>
    <row r="143" spans="1:10" x14ac:dyDescent="0.3">
      <c r="A143" s="3" t="s">
        <v>26</v>
      </c>
      <c r="B143" s="3" t="s">
        <v>9</v>
      </c>
      <c r="C143" s="3" t="s">
        <v>10</v>
      </c>
      <c r="D143" s="3" t="s">
        <v>14</v>
      </c>
      <c r="E143" s="3" t="s">
        <v>28</v>
      </c>
      <c r="F143" s="3" t="s">
        <v>13</v>
      </c>
      <c r="G143">
        <v>201608</v>
      </c>
      <c r="H143" s="4">
        <v>4784.66</v>
      </c>
      <c r="I143" s="8" t="str">
        <f>LEFT(Table1[[#This Row],[Month Number]],4)</f>
        <v>2016</v>
      </c>
      <c r="J143" s="8" t="str">
        <f>RIGHT(Table1[[#This Row],[Month Number]],2)</f>
        <v>08</v>
      </c>
    </row>
    <row r="144" spans="1:10" x14ac:dyDescent="0.3">
      <c r="A144" s="3" t="s">
        <v>26</v>
      </c>
      <c r="B144" s="3" t="s">
        <v>9</v>
      </c>
      <c r="C144" s="3" t="s">
        <v>10</v>
      </c>
      <c r="D144" s="3" t="s">
        <v>14</v>
      </c>
      <c r="E144" s="3" t="s">
        <v>28</v>
      </c>
      <c r="F144" s="3" t="s">
        <v>13</v>
      </c>
      <c r="G144">
        <v>201703</v>
      </c>
      <c r="H144" s="4">
        <v>100.82</v>
      </c>
      <c r="I144" s="8" t="str">
        <f>LEFT(Table1[[#This Row],[Month Number]],4)</f>
        <v>2017</v>
      </c>
      <c r="J144" s="8" t="str">
        <f>RIGHT(Table1[[#This Row],[Month Number]],2)</f>
        <v>03</v>
      </c>
    </row>
    <row r="145" spans="1:10" x14ac:dyDescent="0.3">
      <c r="A145" s="3" t="s">
        <v>26</v>
      </c>
      <c r="B145" s="3" t="s">
        <v>9</v>
      </c>
      <c r="C145" s="3" t="s">
        <v>10</v>
      </c>
      <c r="D145" s="3" t="s">
        <v>14</v>
      </c>
      <c r="E145" s="3" t="s">
        <v>28</v>
      </c>
      <c r="F145" s="3" t="s">
        <v>13</v>
      </c>
      <c r="G145">
        <v>201704</v>
      </c>
      <c r="H145" s="4">
        <v>1182.5999999999999</v>
      </c>
      <c r="I145" s="8" t="str">
        <f>LEFT(Table1[[#This Row],[Month Number]],4)</f>
        <v>2017</v>
      </c>
      <c r="J145" s="8" t="str">
        <f>RIGHT(Table1[[#This Row],[Month Number]],2)</f>
        <v>04</v>
      </c>
    </row>
    <row r="146" spans="1:10" x14ac:dyDescent="0.3">
      <c r="A146" s="3" t="s">
        <v>26</v>
      </c>
      <c r="B146" s="3" t="s">
        <v>9</v>
      </c>
      <c r="C146" s="3" t="s">
        <v>10</v>
      </c>
      <c r="D146" s="3" t="s">
        <v>14</v>
      </c>
      <c r="E146" s="3" t="s">
        <v>28</v>
      </c>
      <c r="F146" s="3" t="s">
        <v>13</v>
      </c>
      <c r="G146">
        <v>201705</v>
      </c>
      <c r="H146" s="4">
        <v>243.12</v>
      </c>
      <c r="I146" s="8" t="str">
        <f>LEFT(Table1[[#This Row],[Month Number]],4)</f>
        <v>2017</v>
      </c>
      <c r="J146" s="8" t="str">
        <f>RIGHT(Table1[[#This Row],[Month Number]],2)</f>
        <v>05</v>
      </c>
    </row>
    <row r="147" spans="1:10" x14ac:dyDescent="0.3">
      <c r="A147" s="3" t="s">
        <v>26</v>
      </c>
      <c r="B147" s="3" t="s">
        <v>9</v>
      </c>
      <c r="C147" s="3" t="s">
        <v>10</v>
      </c>
      <c r="D147" s="3" t="s">
        <v>14</v>
      </c>
      <c r="E147" s="3" t="s">
        <v>28</v>
      </c>
      <c r="F147" s="3" t="s">
        <v>13</v>
      </c>
      <c r="G147">
        <v>201706</v>
      </c>
      <c r="H147" s="4">
        <v>1233.57</v>
      </c>
      <c r="I147" s="8" t="str">
        <f>LEFT(Table1[[#This Row],[Month Number]],4)</f>
        <v>2017</v>
      </c>
      <c r="J147" s="8" t="str">
        <f>RIGHT(Table1[[#This Row],[Month Number]],2)</f>
        <v>06</v>
      </c>
    </row>
    <row r="148" spans="1:10" x14ac:dyDescent="0.3">
      <c r="A148" s="3" t="s">
        <v>26</v>
      </c>
      <c r="B148" s="3" t="s">
        <v>9</v>
      </c>
      <c r="C148" s="3" t="s">
        <v>10</v>
      </c>
      <c r="D148" s="3" t="s">
        <v>14</v>
      </c>
      <c r="E148" s="3" t="s">
        <v>28</v>
      </c>
      <c r="F148" s="3" t="s">
        <v>13</v>
      </c>
      <c r="G148">
        <v>201707</v>
      </c>
      <c r="H148" s="4">
        <v>1917.43</v>
      </c>
      <c r="I148" s="8" t="str">
        <f>LEFT(Table1[[#This Row],[Month Number]],4)</f>
        <v>2017</v>
      </c>
      <c r="J148" s="8" t="str">
        <f>RIGHT(Table1[[#This Row],[Month Number]],2)</f>
        <v>07</v>
      </c>
    </row>
    <row r="149" spans="1:10" x14ac:dyDescent="0.3">
      <c r="A149" s="3" t="s">
        <v>26</v>
      </c>
      <c r="B149" s="3" t="s">
        <v>9</v>
      </c>
      <c r="C149" s="3" t="s">
        <v>10</v>
      </c>
      <c r="D149" s="3" t="s">
        <v>14</v>
      </c>
      <c r="E149" s="3" t="s">
        <v>28</v>
      </c>
      <c r="F149" s="3" t="s">
        <v>13</v>
      </c>
      <c r="G149">
        <v>201708</v>
      </c>
      <c r="H149" s="4">
        <v>36.58</v>
      </c>
      <c r="I149" s="8" t="str">
        <f>LEFT(Table1[[#This Row],[Month Number]],4)</f>
        <v>2017</v>
      </c>
      <c r="J149" s="8" t="str">
        <f>RIGHT(Table1[[#This Row],[Month Number]],2)</f>
        <v>08</v>
      </c>
    </row>
    <row r="150" spans="1:10" x14ac:dyDescent="0.3">
      <c r="A150" s="3" t="s">
        <v>26</v>
      </c>
      <c r="B150" s="3" t="s">
        <v>9</v>
      </c>
      <c r="C150" s="3" t="s">
        <v>10</v>
      </c>
      <c r="D150" s="3" t="s">
        <v>14</v>
      </c>
      <c r="E150" s="3" t="s">
        <v>28</v>
      </c>
      <c r="F150" s="3" t="s">
        <v>13</v>
      </c>
      <c r="G150">
        <v>201709</v>
      </c>
      <c r="H150" s="4">
        <v>565.72</v>
      </c>
      <c r="I150" s="8" t="str">
        <f>LEFT(Table1[[#This Row],[Month Number]],4)</f>
        <v>2017</v>
      </c>
      <c r="J150" s="8" t="str">
        <f>RIGHT(Table1[[#This Row],[Month Number]],2)</f>
        <v>09</v>
      </c>
    </row>
    <row r="151" spans="1:10" x14ac:dyDescent="0.3">
      <c r="A151" s="3" t="s">
        <v>26</v>
      </c>
      <c r="B151" s="3" t="s">
        <v>9</v>
      </c>
      <c r="C151" s="3" t="s">
        <v>10</v>
      </c>
      <c r="D151" s="3" t="s">
        <v>16</v>
      </c>
      <c r="E151" s="3" t="s">
        <v>28</v>
      </c>
      <c r="F151" s="3" t="s">
        <v>15</v>
      </c>
      <c r="G151">
        <v>201501</v>
      </c>
      <c r="H151" s="4">
        <v>28</v>
      </c>
      <c r="I151" s="8" t="str">
        <f>LEFT(Table1[[#This Row],[Month Number]],4)</f>
        <v>2015</v>
      </c>
      <c r="J151" s="8" t="str">
        <f>RIGHT(Table1[[#This Row],[Month Number]],2)</f>
        <v>01</v>
      </c>
    </row>
    <row r="152" spans="1:10" x14ac:dyDescent="0.3">
      <c r="A152" s="3" t="s">
        <v>26</v>
      </c>
      <c r="B152" s="3" t="s">
        <v>9</v>
      </c>
      <c r="C152" s="3" t="s">
        <v>10</v>
      </c>
      <c r="D152" s="3" t="s">
        <v>16</v>
      </c>
      <c r="E152" s="3" t="s">
        <v>28</v>
      </c>
      <c r="F152" s="3" t="s">
        <v>15</v>
      </c>
      <c r="G152">
        <v>201502</v>
      </c>
      <c r="H152" s="4">
        <v>139.13999999999999</v>
      </c>
      <c r="I152" s="8" t="str">
        <f>LEFT(Table1[[#This Row],[Month Number]],4)</f>
        <v>2015</v>
      </c>
      <c r="J152" s="8" t="str">
        <f>RIGHT(Table1[[#This Row],[Month Number]],2)</f>
        <v>02</v>
      </c>
    </row>
    <row r="153" spans="1:10" x14ac:dyDescent="0.3">
      <c r="A153" s="3" t="s">
        <v>26</v>
      </c>
      <c r="B153" s="3" t="s">
        <v>9</v>
      </c>
      <c r="C153" s="3" t="s">
        <v>10</v>
      </c>
      <c r="D153" s="3" t="s">
        <v>16</v>
      </c>
      <c r="E153" s="3" t="s">
        <v>28</v>
      </c>
      <c r="F153" s="3" t="s">
        <v>15</v>
      </c>
      <c r="G153">
        <v>201503</v>
      </c>
      <c r="H153" s="4">
        <v>180.6</v>
      </c>
      <c r="I153" s="8" t="str">
        <f>LEFT(Table1[[#This Row],[Month Number]],4)</f>
        <v>2015</v>
      </c>
      <c r="J153" s="8" t="str">
        <f>RIGHT(Table1[[#This Row],[Month Number]],2)</f>
        <v>03</v>
      </c>
    </row>
    <row r="154" spans="1:10" x14ac:dyDescent="0.3">
      <c r="A154" s="3" t="s">
        <v>26</v>
      </c>
      <c r="B154" s="3" t="s">
        <v>9</v>
      </c>
      <c r="C154" s="3" t="s">
        <v>10</v>
      </c>
      <c r="D154" s="3" t="s">
        <v>16</v>
      </c>
      <c r="E154" s="3" t="s">
        <v>28</v>
      </c>
      <c r="F154" s="3" t="s">
        <v>15</v>
      </c>
      <c r="G154">
        <v>201504</v>
      </c>
      <c r="H154" s="4">
        <v>26.27</v>
      </c>
      <c r="I154" s="8" t="str">
        <f>LEFT(Table1[[#This Row],[Month Number]],4)</f>
        <v>2015</v>
      </c>
      <c r="J154" s="8" t="str">
        <f>RIGHT(Table1[[#This Row],[Month Number]],2)</f>
        <v>04</v>
      </c>
    </row>
    <row r="155" spans="1:10" x14ac:dyDescent="0.3">
      <c r="A155" s="3" t="s">
        <v>26</v>
      </c>
      <c r="B155" s="3" t="s">
        <v>9</v>
      </c>
      <c r="C155" s="3" t="s">
        <v>10</v>
      </c>
      <c r="D155" s="3" t="s">
        <v>16</v>
      </c>
      <c r="E155" s="3" t="s">
        <v>28</v>
      </c>
      <c r="F155" s="3" t="s">
        <v>15</v>
      </c>
      <c r="G155">
        <v>201610</v>
      </c>
      <c r="H155" s="4">
        <v>168.43</v>
      </c>
      <c r="I155" s="8" t="str">
        <f>LEFT(Table1[[#This Row],[Month Number]],4)</f>
        <v>2016</v>
      </c>
      <c r="J155" s="8" t="str">
        <f>RIGHT(Table1[[#This Row],[Month Number]],2)</f>
        <v>10</v>
      </c>
    </row>
    <row r="156" spans="1:10" x14ac:dyDescent="0.3">
      <c r="A156" s="3" t="s">
        <v>26</v>
      </c>
      <c r="B156" s="3" t="s">
        <v>9</v>
      </c>
      <c r="C156" s="3" t="s">
        <v>10</v>
      </c>
      <c r="D156" s="3" t="s">
        <v>16</v>
      </c>
      <c r="E156" s="3" t="s">
        <v>28</v>
      </c>
      <c r="F156" s="3" t="s">
        <v>13</v>
      </c>
      <c r="G156">
        <v>201504</v>
      </c>
      <c r="H156" s="4">
        <v>21</v>
      </c>
      <c r="I156" s="8" t="str">
        <f>LEFT(Table1[[#This Row],[Month Number]],4)</f>
        <v>2015</v>
      </c>
      <c r="J156" s="8" t="str">
        <f>RIGHT(Table1[[#This Row],[Month Number]],2)</f>
        <v>04</v>
      </c>
    </row>
    <row r="157" spans="1:10" x14ac:dyDescent="0.3">
      <c r="A157" s="3" t="s">
        <v>26</v>
      </c>
      <c r="B157" s="3" t="s">
        <v>9</v>
      </c>
      <c r="C157" s="3" t="s">
        <v>10</v>
      </c>
      <c r="D157" s="3" t="s">
        <v>16</v>
      </c>
      <c r="E157" s="3" t="s">
        <v>28</v>
      </c>
      <c r="F157" s="3" t="s">
        <v>13</v>
      </c>
      <c r="G157">
        <v>201505</v>
      </c>
      <c r="H157" s="4">
        <v>50.4</v>
      </c>
      <c r="I157" s="8" t="str">
        <f>LEFT(Table1[[#This Row],[Month Number]],4)</f>
        <v>2015</v>
      </c>
      <c r="J157" s="8" t="str">
        <f>RIGHT(Table1[[#This Row],[Month Number]],2)</f>
        <v>05</v>
      </c>
    </row>
    <row r="158" spans="1:10" x14ac:dyDescent="0.3">
      <c r="A158" s="3" t="s">
        <v>26</v>
      </c>
      <c r="B158" s="3" t="s">
        <v>9</v>
      </c>
      <c r="C158" s="3" t="s">
        <v>10</v>
      </c>
      <c r="D158" s="3" t="s">
        <v>16</v>
      </c>
      <c r="E158" s="3" t="s">
        <v>28</v>
      </c>
      <c r="F158" s="3" t="s">
        <v>13</v>
      </c>
      <c r="G158">
        <v>201507</v>
      </c>
      <c r="H158" s="4">
        <v>11.18</v>
      </c>
      <c r="I158" s="8" t="str">
        <f>LEFT(Table1[[#This Row],[Month Number]],4)</f>
        <v>2015</v>
      </c>
      <c r="J158" s="8" t="str">
        <f>RIGHT(Table1[[#This Row],[Month Number]],2)</f>
        <v>07</v>
      </c>
    </row>
    <row r="159" spans="1:10" x14ac:dyDescent="0.3">
      <c r="A159" s="3" t="s">
        <v>26</v>
      </c>
      <c r="B159" s="3" t="s">
        <v>9</v>
      </c>
      <c r="C159" s="3" t="s">
        <v>10</v>
      </c>
      <c r="D159" s="3" t="s">
        <v>16</v>
      </c>
      <c r="E159" s="3" t="s">
        <v>28</v>
      </c>
      <c r="F159" s="3" t="s">
        <v>13</v>
      </c>
      <c r="G159">
        <v>201508</v>
      </c>
      <c r="H159" s="4">
        <v>95.15</v>
      </c>
      <c r="I159" s="8" t="str">
        <f>LEFT(Table1[[#This Row],[Month Number]],4)</f>
        <v>2015</v>
      </c>
      <c r="J159" s="8" t="str">
        <f>RIGHT(Table1[[#This Row],[Month Number]],2)</f>
        <v>08</v>
      </c>
    </row>
    <row r="160" spans="1:10" x14ac:dyDescent="0.3">
      <c r="A160" s="3" t="s">
        <v>26</v>
      </c>
      <c r="B160" s="3" t="s">
        <v>9</v>
      </c>
      <c r="C160" s="3" t="s">
        <v>10</v>
      </c>
      <c r="D160" s="3" t="s">
        <v>16</v>
      </c>
      <c r="E160" s="3" t="s">
        <v>28</v>
      </c>
      <c r="F160" s="3" t="s">
        <v>13</v>
      </c>
      <c r="G160">
        <v>201509</v>
      </c>
      <c r="H160" s="4">
        <v>66.84</v>
      </c>
      <c r="I160" s="8" t="str">
        <f>LEFT(Table1[[#This Row],[Month Number]],4)</f>
        <v>2015</v>
      </c>
      <c r="J160" s="8" t="str">
        <f>RIGHT(Table1[[#This Row],[Month Number]],2)</f>
        <v>09</v>
      </c>
    </row>
    <row r="161" spans="1:10" x14ac:dyDescent="0.3">
      <c r="A161" s="3" t="s">
        <v>26</v>
      </c>
      <c r="B161" s="3" t="s">
        <v>9</v>
      </c>
      <c r="C161" s="3" t="s">
        <v>10</v>
      </c>
      <c r="D161" s="3" t="s">
        <v>16</v>
      </c>
      <c r="E161" s="3" t="s">
        <v>28</v>
      </c>
      <c r="F161" s="3" t="s">
        <v>13</v>
      </c>
      <c r="G161">
        <v>201512</v>
      </c>
      <c r="H161" s="4">
        <v>35</v>
      </c>
      <c r="I161" s="8" t="str">
        <f>LEFT(Table1[[#This Row],[Month Number]],4)</f>
        <v>2015</v>
      </c>
      <c r="J161" s="8" t="str">
        <f>RIGHT(Table1[[#This Row],[Month Number]],2)</f>
        <v>12</v>
      </c>
    </row>
    <row r="162" spans="1:10" x14ac:dyDescent="0.3">
      <c r="A162" s="3" t="s">
        <v>26</v>
      </c>
      <c r="B162" s="3" t="s">
        <v>9</v>
      </c>
      <c r="C162" s="3" t="s">
        <v>10</v>
      </c>
      <c r="D162" s="3" t="s">
        <v>16</v>
      </c>
      <c r="E162" s="3" t="s">
        <v>28</v>
      </c>
      <c r="F162" s="3" t="s">
        <v>13</v>
      </c>
      <c r="G162">
        <v>201601</v>
      </c>
      <c r="H162" s="4">
        <v>11.15</v>
      </c>
      <c r="I162" s="8" t="str">
        <f>LEFT(Table1[[#This Row],[Month Number]],4)</f>
        <v>2016</v>
      </c>
      <c r="J162" s="8" t="str">
        <f>RIGHT(Table1[[#This Row],[Month Number]],2)</f>
        <v>01</v>
      </c>
    </row>
    <row r="163" spans="1:10" x14ac:dyDescent="0.3">
      <c r="A163" s="3" t="s">
        <v>26</v>
      </c>
      <c r="B163" s="3" t="s">
        <v>9</v>
      </c>
      <c r="C163" s="3" t="s">
        <v>10</v>
      </c>
      <c r="D163" s="3" t="s">
        <v>16</v>
      </c>
      <c r="E163" s="3" t="s">
        <v>28</v>
      </c>
      <c r="F163" s="3" t="s">
        <v>13</v>
      </c>
      <c r="G163">
        <v>201605</v>
      </c>
      <c r="H163" s="4">
        <v>99.5</v>
      </c>
      <c r="I163" s="8" t="str">
        <f>LEFT(Table1[[#This Row],[Month Number]],4)</f>
        <v>2016</v>
      </c>
      <c r="J163" s="8" t="str">
        <f>RIGHT(Table1[[#This Row],[Month Number]],2)</f>
        <v>05</v>
      </c>
    </row>
    <row r="164" spans="1:10" x14ac:dyDescent="0.3">
      <c r="A164" s="3" t="s">
        <v>26</v>
      </c>
      <c r="B164" s="3" t="s">
        <v>9</v>
      </c>
      <c r="C164" s="3" t="s">
        <v>10</v>
      </c>
      <c r="D164" s="3" t="s">
        <v>16</v>
      </c>
      <c r="E164" s="3" t="s">
        <v>28</v>
      </c>
      <c r="F164" s="3" t="s">
        <v>13</v>
      </c>
      <c r="G164">
        <v>201606</v>
      </c>
      <c r="H164" s="4">
        <v>21.68</v>
      </c>
      <c r="I164" s="8" t="str">
        <f>LEFT(Table1[[#This Row],[Month Number]],4)</f>
        <v>2016</v>
      </c>
      <c r="J164" s="8" t="str">
        <f>RIGHT(Table1[[#This Row],[Month Number]],2)</f>
        <v>06</v>
      </c>
    </row>
    <row r="165" spans="1:10" x14ac:dyDescent="0.3">
      <c r="A165" s="3" t="s">
        <v>26</v>
      </c>
      <c r="B165" s="3" t="s">
        <v>9</v>
      </c>
      <c r="C165" s="3" t="s">
        <v>10</v>
      </c>
      <c r="D165" s="3" t="s">
        <v>16</v>
      </c>
      <c r="E165" s="3" t="s">
        <v>28</v>
      </c>
      <c r="F165" s="3" t="s">
        <v>13</v>
      </c>
      <c r="G165">
        <v>201607</v>
      </c>
      <c r="H165" s="4">
        <v>4.1900000000000004</v>
      </c>
      <c r="I165" s="8" t="str">
        <f>LEFT(Table1[[#This Row],[Month Number]],4)</f>
        <v>2016</v>
      </c>
      <c r="J165" s="8" t="str">
        <f>RIGHT(Table1[[#This Row],[Month Number]],2)</f>
        <v>07</v>
      </c>
    </row>
    <row r="166" spans="1:10" x14ac:dyDescent="0.3">
      <c r="A166" s="3" t="s">
        <v>26</v>
      </c>
      <c r="B166" s="3" t="s">
        <v>9</v>
      </c>
      <c r="C166" s="3" t="s">
        <v>10</v>
      </c>
      <c r="D166" s="3" t="s">
        <v>16</v>
      </c>
      <c r="E166" s="3" t="s">
        <v>28</v>
      </c>
      <c r="F166" s="3" t="s">
        <v>13</v>
      </c>
      <c r="G166">
        <v>201608</v>
      </c>
      <c r="H166" s="4">
        <v>165.17</v>
      </c>
      <c r="I166" s="8" t="str">
        <f>LEFT(Table1[[#This Row],[Month Number]],4)</f>
        <v>2016</v>
      </c>
      <c r="J166" s="8" t="str">
        <f>RIGHT(Table1[[#This Row],[Month Number]],2)</f>
        <v>08</v>
      </c>
    </row>
    <row r="167" spans="1:10" x14ac:dyDescent="0.3">
      <c r="A167" s="3" t="s">
        <v>26</v>
      </c>
      <c r="B167" s="3" t="s">
        <v>9</v>
      </c>
      <c r="C167" s="3" t="s">
        <v>10</v>
      </c>
      <c r="D167" s="3" t="s">
        <v>16</v>
      </c>
      <c r="E167" s="3" t="s">
        <v>28</v>
      </c>
      <c r="F167" s="3" t="s">
        <v>13</v>
      </c>
      <c r="G167">
        <v>201609</v>
      </c>
      <c r="H167" s="4">
        <v>31.79</v>
      </c>
      <c r="I167" s="8" t="str">
        <f>LEFT(Table1[[#This Row],[Month Number]],4)</f>
        <v>2016</v>
      </c>
      <c r="J167" s="8" t="str">
        <f>RIGHT(Table1[[#This Row],[Month Number]],2)</f>
        <v>09</v>
      </c>
    </row>
    <row r="168" spans="1:10" x14ac:dyDescent="0.3">
      <c r="A168" s="3" t="s">
        <v>26</v>
      </c>
      <c r="B168" s="3" t="s">
        <v>9</v>
      </c>
      <c r="C168" s="3" t="s">
        <v>10</v>
      </c>
      <c r="D168" s="3" t="s">
        <v>16</v>
      </c>
      <c r="E168" s="3" t="s">
        <v>28</v>
      </c>
      <c r="F168" s="3" t="s">
        <v>13</v>
      </c>
      <c r="G168">
        <v>201611</v>
      </c>
      <c r="H168" s="4">
        <v>28.7</v>
      </c>
      <c r="I168" s="8" t="str">
        <f>LEFT(Table1[[#This Row],[Month Number]],4)</f>
        <v>2016</v>
      </c>
      <c r="J168" s="8" t="str">
        <f>RIGHT(Table1[[#This Row],[Month Number]],2)</f>
        <v>11</v>
      </c>
    </row>
    <row r="169" spans="1:10" x14ac:dyDescent="0.3">
      <c r="A169" s="3" t="s">
        <v>26</v>
      </c>
      <c r="B169" s="3" t="s">
        <v>9</v>
      </c>
      <c r="C169" s="3" t="s">
        <v>10</v>
      </c>
      <c r="D169" s="3" t="s">
        <v>16</v>
      </c>
      <c r="E169" s="3" t="s">
        <v>28</v>
      </c>
      <c r="F169" s="3" t="s">
        <v>13</v>
      </c>
      <c r="G169">
        <v>201612</v>
      </c>
      <c r="H169" s="4">
        <v>0</v>
      </c>
      <c r="I169" s="8" t="str">
        <f>LEFT(Table1[[#This Row],[Month Number]],4)</f>
        <v>2016</v>
      </c>
      <c r="J169" s="8" t="str">
        <f>RIGHT(Table1[[#This Row],[Month Number]],2)</f>
        <v>12</v>
      </c>
    </row>
    <row r="170" spans="1:10" x14ac:dyDescent="0.3">
      <c r="A170" s="3" t="s">
        <v>26</v>
      </c>
      <c r="B170" s="3" t="s">
        <v>9</v>
      </c>
      <c r="C170" s="3" t="s">
        <v>10</v>
      </c>
      <c r="D170" s="3" t="s">
        <v>16</v>
      </c>
      <c r="E170" s="3" t="s">
        <v>28</v>
      </c>
      <c r="F170" s="3" t="s">
        <v>13</v>
      </c>
      <c r="G170">
        <v>201707</v>
      </c>
      <c r="H170" s="4">
        <v>29.87</v>
      </c>
      <c r="I170" s="8" t="str">
        <f>LEFT(Table1[[#This Row],[Month Number]],4)</f>
        <v>2017</v>
      </c>
      <c r="J170" s="8" t="str">
        <f>RIGHT(Table1[[#This Row],[Month Number]],2)</f>
        <v>07</v>
      </c>
    </row>
    <row r="171" spans="1:10" x14ac:dyDescent="0.3">
      <c r="A171" s="3" t="s">
        <v>26</v>
      </c>
      <c r="B171" s="3" t="s">
        <v>9</v>
      </c>
      <c r="C171" s="3" t="s">
        <v>10</v>
      </c>
      <c r="D171" s="3" t="s">
        <v>16</v>
      </c>
      <c r="E171" s="3" t="s">
        <v>28</v>
      </c>
      <c r="F171" s="3" t="s">
        <v>13</v>
      </c>
      <c r="G171">
        <v>201709</v>
      </c>
      <c r="H171" s="4">
        <v>7</v>
      </c>
      <c r="I171" s="8" t="str">
        <f>LEFT(Table1[[#This Row],[Month Number]],4)</f>
        <v>2017</v>
      </c>
      <c r="J171" s="8" t="str">
        <f>RIGHT(Table1[[#This Row],[Month Number]],2)</f>
        <v>09</v>
      </c>
    </row>
    <row r="172" spans="1:10" x14ac:dyDescent="0.3">
      <c r="A172" s="3" t="s">
        <v>26</v>
      </c>
      <c r="B172" s="3" t="s">
        <v>9</v>
      </c>
      <c r="C172" s="3" t="s">
        <v>10</v>
      </c>
      <c r="D172" s="3" t="s">
        <v>16</v>
      </c>
      <c r="E172" s="3" t="s">
        <v>28</v>
      </c>
      <c r="F172" s="3" t="s">
        <v>13</v>
      </c>
      <c r="G172">
        <v>201712</v>
      </c>
      <c r="H172" s="4">
        <v>79</v>
      </c>
      <c r="I172" s="8" t="str">
        <f>LEFT(Table1[[#This Row],[Month Number]],4)</f>
        <v>2017</v>
      </c>
      <c r="J172" s="8" t="str">
        <f>RIGHT(Table1[[#This Row],[Month Number]],2)</f>
        <v>12</v>
      </c>
    </row>
    <row r="173" spans="1:10" x14ac:dyDescent="0.3">
      <c r="A173" s="3" t="s">
        <v>26</v>
      </c>
      <c r="B173" s="3" t="s">
        <v>9</v>
      </c>
      <c r="C173" s="3" t="s">
        <v>10</v>
      </c>
      <c r="D173" s="3" t="s">
        <v>29</v>
      </c>
      <c r="E173" s="3" t="s">
        <v>28</v>
      </c>
      <c r="F173" s="3" t="s">
        <v>15</v>
      </c>
      <c r="G173">
        <v>201504</v>
      </c>
      <c r="H173" s="4">
        <v>14.13</v>
      </c>
      <c r="I173" s="8" t="str">
        <f>LEFT(Table1[[#This Row],[Month Number]],4)</f>
        <v>2015</v>
      </c>
      <c r="J173" s="8" t="str">
        <f>RIGHT(Table1[[#This Row],[Month Number]],2)</f>
        <v>04</v>
      </c>
    </row>
    <row r="174" spans="1:10" x14ac:dyDescent="0.3">
      <c r="A174" s="3" t="s">
        <v>26</v>
      </c>
      <c r="B174" s="3" t="s">
        <v>9</v>
      </c>
      <c r="C174" s="3" t="s">
        <v>10</v>
      </c>
      <c r="D174" s="3" t="s">
        <v>29</v>
      </c>
      <c r="E174" s="3" t="s">
        <v>28</v>
      </c>
      <c r="F174" s="3" t="s">
        <v>13</v>
      </c>
      <c r="G174">
        <v>201507</v>
      </c>
      <c r="H174" s="4">
        <v>55.96</v>
      </c>
      <c r="I174" s="8" t="str">
        <f>LEFT(Table1[[#This Row],[Month Number]],4)</f>
        <v>2015</v>
      </c>
      <c r="J174" s="8" t="str">
        <f>RIGHT(Table1[[#This Row],[Month Number]],2)</f>
        <v>07</v>
      </c>
    </row>
    <row r="175" spans="1:10" x14ac:dyDescent="0.3">
      <c r="A175" s="3" t="s">
        <v>26</v>
      </c>
      <c r="B175" s="3" t="s">
        <v>9</v>
      </c>
      <c r="C175" s="3" t="s">
        <v>10</v>
      </c>
      <c r="D175" s="3" t="s">
        <v>29</v>
      </c>
      <c r="E175" s="3" t="s">
        <v>28</v>
      </c>
      <c r="F175" s="3" t="s">
        <v>13</v>
      </c>
      <c r="G175">
        <v>201608</v>
      </c>
      <c r="H175" s="4">
        <v>26.37</v>
      </c>
      <c r="I175" s="8" t="str">
        <f>LEFT(Table1[[#This Row],[Month Number]],4)</f>
        <v>2016</v>
      </c>
      <c r="J175" s="8" t="str">
        <f>RIGHT(Table1[[#This Row],[Month Number]],2)</f>
        <v>08</v>
      </c>
    </row>
    <row r="176" spans="1:10" x14ac:dyDescent="0.3">
      <c r="A176" s="3" t="s">
        <v>26</v>
      </c>
      <c r="B176" s="3" t="s">
        <v>9</v>
      </c>
      <c r="C176" s="3" t="s">
        <v>10</v>
      </c>
      <c r="D176" s="3" t="s">
        <v>17</v>
      </c>
      <c r="E176" s="3" t="s">
        <v>28</v>
      </c>
      <c r="F176" s="3" t="s">
        <v>15</v>
      </c>
      <c r="G176">
        <v>201501</v>
      </c>
      <c r="H176" s="4">
        <v>43837.74</v>
      </c>
      <c r="I176" s="8" t="str">
        <f>LEFT(Table1[[#This Row],[Month Number]],4)</f>
        <v>2015</v>
      </c>
      <c r="J176" s="8" t="str">
        <f>RIGHT(Table1[[#This Row],[Month Number]],2)</f>
        <v>01</v>
      </c>
    </row>
    <row r="177" spans="1:10" x14ac:dyDescent="0.3">
      <c r="A177" s="3" t="s">
        <v>26</v>
      </c>
      <c r="B177" s="3" t="s">
        <v>9</v>
      </c>
      <c r="C177" s="3" t="s">
        <v>10</v>
      </c>
      <c r="D177" s="3" t="s">
        <v>17</v>
      </c>
      <c r="E177" s="3" t="s">
        <v>28</v>
      </c>
      <c r="F177" s="3" t="s">
        <v>15</v>
      </c>
      <c r="G177">
        <v>201502</v>
      </c>
      <c r="H177" s="4">
        <v>197726.29</v>
      </c>
      <c r="I177" s="8" t="str">
        <f>LEFT(Table1[[#This Row],[Month Number]],4)</f>
        <v>2015</v>
      </c>
      <c r="J177" s="8" t="str">
        <f>RIGHT(Table1[[#This Row],[Month Number]],2)</f>
        <v>02</v>
      </c>
    </row>
    <row r="178" spans="1:10" x14ac:dyDescent="0.3">
      <c r="A178" s="3" t="s">
        <v>26</v>
      </c>
      <c r="B178" s="3" t="s">
        <v>9</v>
      </c>
      <c r="C178" s="3" t="s">
        <v>10</v>
      </c>
      <c r="D178" s="3" t="s">
        <v>17</v>
      </c>
      <c r="E178" s="3" t="s">
        <v>28</v>
      </c>
      <c r="F178" s="3" t="s">
        <v>15</v>
      </c>
      <c r="G178">
        <v>201503</v>
      </c>
      <c r="H178" s="4">
        <v>54072.959999999999</v>
      </c>
      <c r="I178" s="8" t="str">
        <f>LEFT(Table1[[#This Row],[Month Number]],4)</f>
        <v>2015</v>
      </c>
      <c r="J178" s="8" t="str">
        <f>RIGHT(Table1[[#This Row],[Month Number]],2)</f>
        <v>03</v>
      </c>
    </row>
    <row r="179" spans="1:10" x14ac:dyDescent="0.3">
      <c r="A179" s="3" t="s">
        <v>26</v>
      </c>
      <c r="B179" s="3" t="s">
        <v>9</v>
      </c>
      <c r="C179" s="3" t="s">
        <v>10</v>
      </c>
      <c r="D179" s="3" t="s">
        <v>17</v>
      </c>
      <c r="E179" s="3" t="s">
        <v>28</v>
      </c>
      <c r="F179" s="3" t="s">
        <v>15</v>
      </c>
      <c r="G179">
        <v>201504</v>
      </c>
      <c r="H179" s="4">
        <v>3995.18</v>
      </c>
      <c r="I179" s="8" t="str">
        <f>LEFT(Table1[[#This Row],[Month Number]],4)</f>
        <v>2015</v>
      </c>
      <c r="J179" s="8" t="str">
        <f>RIGHT(Table1[[#This Row],[Month Number]],2)</f>
        <v>04</v>
      </c>
    </row>
    <row r="180" spans="1:10" x14ac:dyDescent="0.3">
      <c r="A180" s="3" t="s">
        <v>26</v>
      </c>
      <c r="B180" s="3" t="s">
        <v>9</v>
      </c>
      <c r="C180" s="3" t="s">
        <v>10</v>
      </c>
      <c r="D180" s="3" t="s">
        <v>17</v>
      </c>
      <c r="E180" s="3" t="s">
        <v>28</v>
      </c>
      <c r="F180" s="3" t="s">
        <v>15</v>
      </c>
      <c r="G180">
        <v>201506</v>
      </c>
      <c r="H180" s="4">
        <v>3754.92</v>
      </c>
      <c r="I180" s="8" t="str">
        <f>LEFT(Table1[[#This Row],[Month Number]],4)</f>
        <v>2015</v>
      </c>
      <c r="J180" s="8" t="str">
        <f>RIGHT(Table1[[#This Row],[Month Number]],2)</f>
        <v>06</v>
      </c>
    </row>
    <row r="181" spans="1:10" x14ac:dyDescent="0.3">
      <c r="A181" s="3" t="s">
        <v>26</v>
      </c>
      <c r="B181" s="3" t="s">
        <v>9</v>
      </c>
      <c r="C181" s="3" t="s">
        <v>10</v>
      </c>
      <c r="D181" s="3" t="s">
        <v>17</v>
      </c>
      <c r="E181" s="3" t="s">
        <v>28</v>
      </c>
      <c r="F181" s="3" t="s">
        <v>15</v>
      </c>
      <c r="G181">
        <v>201507</v>
      </c>
      <c r="H181" s="4">
        <v>2610.4</v>
      </c>
      <c r="I181" s="8" t="str">
        <f>LEFT(Table1[[#This Row],[Month Number]],4)</f>
        <v>2015</v>
      </c>
      <c r="J181" s="8" t="str">
        <f>RIGHT(Table1[[#This Row],[Month Number]],2)</f>
        <v>07</v>
      </c>
    </row>
    <row r="182" spans="1:10" x14ac:dyDescent="0.3">
      <c r="A182" s="3" t="s">
        <v>26</v>
      </c>
      <c r="B182" s="3" t="s">
        <v>9</v>
      </c>
      <c r="C182" s="3" t="s">
        <v>10</v>
      </c>
      <c r="D182" s="3" t="s">
        <v>17</v>
      </c>
      <c r="E182" s="3" t="s">
        <v>28</v>
      </c>
      <c r="F182" s="3" t="s">
        <v>15</v>
      </c>
      <c r="G182">
        <v>201511</v>
      </c>
      <c r="H182" s="4">
        <v>1321.73</v>
      </c>
      <c r="I182" s="8" t="str">
        <f>LEFT(Table1[[#This Row],[Month Number]],4)</f>
        <v>2015</v>
      </c>
      <c r="J182" s="8" t="str">
        <f>RIGHT(Table1[[#This Row],[Month Number]],2)</f>
        <v>11</v>
      </c>
    </row>
    <row r="183" spans="1:10" x14ac:dyDescent="0.3">
      <c r="A183" s="3" t="s">
        <v>26</v>
      </c>
      <c r="B183" s="3" t="s">
        <v>9</v>
      </c>
      <c r="C183" s="3" t="s">
        <v>10</v>
      </c>
      <c r="D183" s="3" t="s">
        <v>17</v>
      </c>
      <c r="E183" s="3" t="s">
        <v>28</v>
      </c>
      <c r="F183" s="3" t="s">
        <v>15</v>
      </c>
      <c r="G183">
        <v>201603</v>
      </c>
      <c r="H183" s="4">
        <v>3389.25</v>
      </c>
      <c r="I183" s="8" t="str">
        <f>LEFT(Table1[[#This Row],[Month Number]],4)</f>
        <v>2016</v>
      </c>
      <c r="J183" s="8" t="str">
        <f>RIGHT(Table1[[#This Row],[Month Number]],2)</f>
        <v>03</v>
      </c>
    </row>
    <row r="184" spans="1:10" x14ac:dyDescent="0.3">
      <c r="A184" s="3" t="s">
        <v>26</v>
      </c>
      <c r="B184" s="3" t="s">
        <v>9</v>
      </c>
      <c r="C184" s="3" t="s">
        <v>10</v>
      </c>
      <c r="D184" s="3" t="s">
        <v>17</v>
      </c>
      <c r="E184" s="3" t="s">
        <v>28</v>
      </c>
      <c r="F184" s="3" t="s">
        <v>15</v>
      </c>
      <c r="G184">
        <v>201604</v>
      </c>
      <c r="H184" s="4">
        <v>-3389.25</v>
      </c>
      <c r="I184" s="8" t="str">
        <f>LEFT(Table1[[#This Row],[Month Number]],4)</f>
        <v>2016</v>
      </c>
      <c r="J184" s="8" t="str">
        <f>RIGHT(Table1[[#This Row],[Month Number]],2)</f>
        <v>04</v>
      </c>
    </row>
    <row r="185" spans="1:10" x14ac:dyDescent="0.3">
      <c r="A185" s="3" t="s">
        <v>26</v>
      </c>
      <c r="B185" s="3" t="s">
        <v>9</v>
      </c>
      <c r="C185" s="3" t="s">
        <v>10</v>
      </c>
      <c r="D185" s="3" t="s">
        <v>17</v>
      </c>
      <c r="E185" s="3" t="s">
        <v>28</v>
      </c>
      <c r="F185" s="3" t="s">
        <v>15</v>
      </c>
      <c r="G185">
        <v>201705</v>
      </c>
      <c r="H185" s="4">
        <v>23830.26</v>
      </c>
      <c r="I185" s="8" t="str">
        <f>LEFT(Table1[[#This Row],[Month Number]],4)</f>
        <v>2017</v>
      </c>
      <c r="J185" s="8" t="str">
        <f>RIGHT(Table1[[#This Row],[Month Number]],2)</f>
        <v>05</v>
      </c>
    </row>
    <row r="186" spans="1:10" x14ac:dyDescent="0.3">
      <c r="A186" s="3" t="s">
        <v>26</v>
      </c>
      <c r="B186" s="3" t="s">
        <v>9</v>
      </c>
      <c r="C186" s="3" t="s">
        <v>10</v>
      </c>
      <c r="D186" s="3" t="s">
        <v>17</v>
      </c>
      <c r="E186" s="3" t="s">
        <v>28</v>
      </c>
      <c r="F186" s="3" t="s">
        <v>15</v>
      </c>
      <c r="G186">
        <v>201706</v>
      </c>
      <c r="H186" s="4">
        <v>-23830.26</v>
      </c>
      <c r="I186" s="8" t="str">
        <f>LEFT(Table1[[#This Row],[Month Number]],4)</f>
        <v>2017</v>
      </c>
      <c r="J186" s="8" t="str">
        <f>RIGHT(Table1[[#This Row],[Month Number]],2)</f>
        <v>06</v>
      </c>
    </row>
    <row r="187" spans="1:10" x14ac:dyDescent="0.3">
      <c r="A187" s="3" t="s">
        <v>26</v>
      </c>
      <c r="B187" s="3" t="s">
        <v>9</v>
      </c>
      <c r="C187" s="3" t="s">
        <v>10</v>
      </c>
      <c r="D187" s="3" t="s">
        <v>17</v>
      </c>
      <c r="E187" s="3" t="s">
        <v>28</v>
      </c>
      <c r="F187" s="3" t="s">
        <v>13</v>
      </c>
      <c r="G187">
        <v>201503</v>
      </c>
      <c r="H187" s="4">
        <v>17347.5</v>
      </c>
      <c r="I187" s="8" t="str">
        <f>LEFT(Table1[[#This Row],[Month Number]],4)</f>
        <v>2015</v>
      </c>
      <c r="J187" s="8" t="str">
        <f>RIGHT(Table1[[#This Row],[Month Number]],2)</f>
        <v>03</v>
      </c>
    </row>
    <row r="188" spans="1:10" x14ac:dyDescent="0.3">
      <c r="A188" s="3" t="s">
        <v>26</v>
      </c>
      <c r="B188" s="3" t="s">
        <v>9</v>
      </c>
      <c r="C188" s="3" t="s">
        <v>10</v>
      </c>
      <c r="D188" s="3" t="s">
        <v>17</v>
      </c>
      <c r="E188" s="3" t="s">
        <v>28</v>
      </c>
      <c r="F188" s="3" t="s">
        <v>13</v>
      </c>
      <c r="G188">
        <v>201504</v>
      </c>
      <c r="H188" s="4">
        <v>34231.550000000003</v>
      </c>
      <c r="I188" s="8" t="str">
        <f>LEFT(Table1[[#This Row],[Month Number]],4)</f>
        <v>2015</v>
      </c>
      <c r="J188" s="8" t="str">
        <f>RIGHT(Table1[[#This Row],[Month Number]],2)</f>
        <v>04</v>
      </c>
    </row>
    <row r="189" spans="1:10" x14ac:dyDescent="0.3">
      <c r="A189" s="3" t="s">
        <v>26</v>
      </c>
      <c r="B189" s="3" t="s">
        <v>9</v>
      </c>
      <c r="C189" s="3" t="s">
        <v>10</v>
      </c>
      <c r="D189" s="3" t="s">
        <v>17</v>
      </c>
      <c r="E189" s="3" t="s">
        <v>28</v>
      </c>
      <c r="F189" s="3" t="s">
        <v>13</v>
      </c>
      <c r="G189">
        <v>201505</v>
      </c>
      <c r="H189" s="4">
        <v>23758.74</v>
      </c>
      <c r="I189" s="8" t="str">
        <f>LEFT(Table1[[#This Row],[Month Number]],4)</f>
        <v>2015</v>
      </c>
      <c r="J189" s="8" t="str">
        <f>RIGHT(Table1[[#This Row],[Month Number]],2)</f>
        <v>05</v>
      </c>
    </row>
    <row r="190" spans="1:10" x14ac:dyDescent="0.3">
      <c r="A190" s="3" t="s">
        <v>26</v>
      </c>
      <c r="B190" s="3" t="s">
        <v>9</v>
      </c>
      <c r="C190" s="3" t="s">
        <v>10</v>
      </c>
      <c r="D190" s="3" t="s">
        <v>17</v>
      </c>
      <c r="E190" s="3" t="s">
        <v>28</v>
      </c>
      <c r="F190" s="3" t="s">
        <v>13</v>
      </c>
      <c r="G190">
        <v>201506</v>
      </c>
      <c r="H190" s="4">
        <v>42870.46</v>
      </c>
      <c r="I190" s="8" t="str">
        <f>LEFT(Table1[[#This Row],[Month Number]],4)</f>
        <v>2015</v>
      </c>
      <c r="J190" s="8" t="str">
        <f>RIGHT(Table1[[#This Row],[Month Number]],2)</f>
        <v>06</v>
      </c>
    </row>
    <row r="191" spans="1:10" x14ac:dyDescent="0.3">
      <c r="A191" s="3" t="s">
        <v>26</v>
      </c>
      <c r="B191" s="3" t="s">
        <v>9</v>
      </c>
      <c r="C191" s="3" t="s">
        <v>10</v>
      </c>
      <c r="D191" s="3" t="s">
        <v>17</v>
      </c>
      <c r="E191" s="3" t="s">
        <v>28</v>
      </c>
      <c r="F191" s="3" t="s">
        <v>13</v>
      </c>
      <c r="G191">
        <v>201507</v>
      </c>
      <c r="H191" s="4">
        <v>39808.49</v>
      </c>
      <c r="I191" s="8" t="str">
        <f>LEFT(Table1[[#This Row],[Month Number]],4)</f>
        <v>2015</v>
      </c>
      <c r="J191" s="8" t="str">
        <f>RIGHT(Table1[[#This Row],[Month Number]],2)</f>
        <v>07</v>
      </c>
    </row>
    <row r="192" spans="1:10" x14ac:dyDescent="0.3">
      <c r="A192" s="3" t="s">
        <v>26</v>
      </c>
      <c r="B192" s="3" t="s">
        <v>9</v>
      </c>
      <c r="C192" s="3" t="s">
        <v>10</v>
      </c>
      <c r="D192" s="3" t="s">
        <v>17</v>
      </c>
      <c r="E192" s="3" t="s">
        <v>28</v>
      </c>
      <c r="F192" s="3" t="s">
        <v>13</v>
      </c>
      <c r="G192">
        <v>201508</v>
      </c>
      <c r="H192" s="4">
        <v>51429.1</v>
      </c>
      <c r="I192" s="8" t="str">
        <f>LEFT(Table1[[#This Row],[Month Number]],4)</f>
        <v>2015</v>
      </c>
      <c r="J192" s="8" t="str">
        <f>RIGHT(Table1[[#This Row],[Month Number]],2)</f>
        <v>08</v>
      </c>
    </row>
    <row r="193" spans="1:10" x14ac:dyDescent="0.3">
      <c r="A193" s="3" t="s">
        <v>26</v>
      </c>
      <c r="B193" s="3" t="s">
        <v>9</v>
      </c>
      <c r="C193" s="3" t="s">
        <v>10</v>
      </c>
      <c r="D193" s="3" t="s">
        <v>17</v>
      </c>
      <c r="E193" s="3" t="s">
        <v>28</v>
      </c>
      <c r="F193" s="3" t="s">
        <v>13</v>
      </c>
      <c r="G193">
        <v>201509</v>
      </c>
      <c r="H193" s="4">
        <v>2781.04</v>
      </c>
      <c r="I193" s="8" t="str">
        <f>LEFT(Table1[[#This Row],[Month Number]],4)</f>
        <v>2015</v>
      </c>
      <c r="J193" s="8" t="str">
        <f>RIGHT(Table1[[#This Row],[Month Number]],2)</f>
        <v>09</v>
      </c>
    </row>
    <row r="194" spans="1:10" x14ac:dyDescent="0.3">
      <c r="A194" s="3" t="s">
        <v>26</v>
      </c>
      <c r="B194" s="3" t="s">
        <v>9</v>
      </c>
      <c r="C194" s="3" t="s">
        <v>10</v>
      </c>
      <c r="D194" s="3" t="s">
        <v>17</v>
      </c>
      <c r="E194" s="3" t="s">
        <v>28</v>
      </c>
      <c r="F194" s="3" t="s">
        <v>13</v>
      </c>
      <c r="G194">
        <v>201510</v>
      </c>
      <c r="H194" s="4">
        <v>18024.04</v>
      </c>
      <c r="I194" s="8" t="str">
        <f>LEFT(Table1[[#This Row],[Month Number]],4)</f>
        <v>2015</v>
      </c>
      <c r="J194" s="8" t="str">
        <f>RIGHT(Table1[[#This Row],[Month Number]],2)</f>
        <v>10</v>
      </c>
    </row>
    <row r="195" spans="1:10" x14ac:dyDescent="0.3">
      <c r="A195" s="3" t="s">
        <v>26</v>
      </c>
      <c r="B195" s="3" t="s">
        <v>9</v>
      </c>
      <c r="C195" s="3" t="s">
        <v>10</v>
      </c>
      <c r="D195" s="3" t="s">
        <v>17</v>
      </c>
      <c r="E195" s="3" t="s">
        <v>28</v>
      </c>
      <c r="F195" s="3" t="s">
        <v>13</v>
      </c>
      <c r="G195">
        <v>201511</v>
      </c>
      <c r="H195" s="4">
        <v>6604.31</v>
      </c>
      <c r="I195" s="8" t="str">
        <f>LEFT(Table1[[#This Row],[Month Number]],4)</f>
        <v>2015</v>
      </c>
      <c r="J195" s="8" t="str">
        <f>RIGHT(Table1[[#This Row],[Month Number]],2)</f>
        <v>11</v>
      </c>
    </row>
    <row r="196" spans="1:10" x14ac:dyDescent="0.3">
      <c r="A196" s="3" t="s">
        <v>26</v>
      </c>
      <c r="B196" s="3" t="s">
        <v>9</v>
      </c>
      <c r="C196" s="3" t="s">
        <v>10</v>
      </c>
      <c r="D196" s="3" t="s">
        <v>17</v>
      </c>
      <c r="E196" s="3" t="s">
        <v>28</v>
      </c>
      <c r="F196" s="3" t="s">
        <v>13</v>
      </c>
      <c r="G196">
        <v>201601</v>
      </c>
      <c r="H196" s="4">
        <v>35101.15</v>
      </c>
      <c r="I196" s="8" t="str">
        <f>LEFT(Table1[[#This Row],[Month Number]],4)</f>
        <v>2016</v>
      </c>
      <c r="J196" s="8" t="str">
        <f>RIGHT(Table1[[#This Row],[Month Number]],2)</f>
        <v>01</v>
      </c>
    </row>
    <row r="197" spans="1:10" x14ac:dyDescent="0.3">
      <c r="A197" s="3" t="s">
        <v>26</v>
      </c>
      <c r="B197" s="3" t="s">
        <v>9</v>
      </c>
      <c r="C197" s="3" t="s">
        <v>10</v>
      </c>
      <c r="D197" s="3" t="s">
        <v>17</v>
      </c>
      <c r="E197" s="3" t="s">
        <v>28</v>
      </c>
      <c r="F197" s="3" t="s">
        <v>13</v>
      </c>
      <c r="G197">
        <v>201602</v>
      </c>
      <c r="H197" s="4">
        <v>17708.04</v>
      </c>
      <c r="I197" s="8" t="str">
        <f>LEFT(Table1[[#This Row],[Month Number]],4)</f>
        <v>2016</v>
      </c>
      <c r="J197" s="8" t="str">
        <f>RIGHT(Table1[[#This Row],[Month Number]],2)</f>
        <v>02</v>
      </c>
    </row>
    <row r="198" spans="1:10" x14ac:dyDescent="0.3">
      <c r="A198" s="3" t="s">
        <v>26</v>
      </c>
      <c r="B198" s="3" t="s">
        <v>9</v>
      </c>
      <c r="C198" s="3" t="s">
        <v>10</v>
      </c>
      <c r="D198" s="3" t="s">
        <v>17</v>
      </c>
      <c r="E198" s="3" t="s">
        <v>28</v>
      </c>
      <c r="F198" s="3" t="s">
        <v>13</v>
      </c>
      <c r="G198">
        <v>201603</v>
      </c>
      <c r="H198" s="4">
        <v>24648.1</v>
      </c>
      <c r="I198" s="8" t="str">
        <f>LEFT(Table1[[#This Row],[Month Number]],4)</f>
        <v>2016</v>
      </c>
      <c r="J198" s="8" t="str">
        <f>RIGHT(Table1[[#This Row],[Month Number]],2)</f>
        <v>03</v>
      </c>
    </row>
    <row r="199" spans="1:10" x14ac:dyDescent="0.3">
      <c r="A199" s="3" t="s">
        <v>26</v>
      </c>
      <c r="B199" s="3" t="s">
        <v>9</v>
      </c>
      <c r="C199" s="3" t="s">
        <v>10</v>
      </c>
      <c r="D199" s="3" t="s">
        <v>17</v>
      </c>
      <c r="E199" s="3" t="s">
        <v>28</v>
      </c>
      <c r="F199" s="3" t="s">
        <v>13</v>
      </c>
      <c r="G199">
        <v>201604</v>
      </c>
      <c r="H199" s="4">
        <v>43942.07</v>
      </c>
      <c r="I199" s="8" t="str">
        <f>LEFT(Table1[[#This Row],[Month Number]],4)</f>
        <v>2016</v>
      </c>
      <c r="J199" s="8" t="str">
        <f>RIGHT(Table1[[#This Row],[Month Number]],2)</f>
        <v>04</v>
      </c>
    </row>
    <row r="200" spans="1:10" x14ac:dyDescent="0.3">
      <c r="A200" s="3" t="s">
        <v>26</v>
      </c>
      <c r="B200" s="3" t="s">
        <v>9</v>
      </c>
      <c r="C200" s="3" t="s">
        <v>10</v>
      </c>
      <c r="D200" s="3" t="s">
        <v>17</v>
      </c>
      <c r="E200" s="3" t="s">
        <v>28</v>
      </c>
      <c r="F200" s="3" t="s">
        <v>13</v>
      </c>
      <c r="G200">
        <v>201605</v>
      </c>
      <c r="H200" s="4">
        <v>17567.48</v>
      </c>
      <c r="I200" s="8" t="str">
        <f>LEFT(Table1[[#This Row],[Month Number]],4)</f>
        <v>2016</v>
      </c>
      <c r="J200" s="8" t="str">
        <f>RIGHT(Table1[[#This Row],[Month Number]],2)</f>
        <v>05</v>
      </c>
    </row>
    <row r="201" spans="1:10" x14ac:dyDescent="0.3">
      <c r="A201" s="3" t="s">
        <v>26</v>
      </c>
      <c r="B201" s="3" t="s">
        <v>9</v>
      </c>
      <c r="C201" s="3" t="s">
        <v>10</v>
      </c>
      <c r="D201" s="3" t="s">
        <v>17</v>
      </c>
      <c r="E201" s="3" t="s">
        <v>28</v>
      </c>
      <c r="F201" s="3" t="s">
        <v>13</v>
      </c>
      <c r="G201">
        <v>201606</v>
      </c>
      <c r="H201" s="4">
        <v>23178.400000000001</v>
      </c>
      <c r="I201" s="8" t="str">
        <f>LEFT(Table1[[#This Row],[Month Number]],4)</f>
        <v>2016</v>
      </c>
      <c r="J201" s="8" t="str">
        <f>RIGHT(Table1[[#This Row],[Month Number]],2)</f>
        <v>06</v>
      </c>
    </row>
    <row r="202" spans="1:10" x14ac:dyDescent="0.3">
      <c r="A202" s="3" t="s">
        <v>26</v>
      </c>
      <c r="B202" s="3" t="s">
        <v>9</v>
      </c>
      <c r="C202" s="3" t="s">
        <v>10</v>
      </c>
      <c r="D202" s="3" t="s">
        <v>17</v>
      </c>
      <c r="E202" s="3" t="s">
        <v>28</v>
      </c>
      <c r="F202" s="3" t="s">
        <v>13</v>
      </c>
      <c r="G202">
        <v>201607</v>
      </c>
      <c r="H202" s="4">
        <v>17859.89</v>
      </c>
      <c r="I202" s="8" t="str">
        <f>LEFT(Table1[[#This Row],[Month Number]],4)</f>
        <v>2016</v>
      </c>
      <c r="J202" s="8" t="str">
        <f>RIGHT(Table1[[#This Row],[Month Number]],2)</f>
        <v>07</v>
      </c>
    </row>
    <row r="203" spans="1:10" x14ac:dyDescent="0.3">
      <c r="A203" s="3" t="s">
        <v>26</v>
      </c>
      <c r="B203" s="3" t="s">
        <v>9</v>
      </c>
      <c r="C203" s="3" t="s">
        <v>10</v>
      </c>
      <c r="D203" s="3" t="s">
        <v>17</v>
      </c>
      <c r="E203" s="3" t="s">
        <v>28</v>
      </c>
      <c r="F203" s="3" t="s">
        <v>13</v>
      </c>
      <c r="G203">
        <v>201608</v>
      </c>
      <c r="H203" s="4">
        <v>47653.120000000003</v>
      </c>
      <c r="I203" s="8" t="str">
        <f>LEFT(Table1[[#This Row],[Month Number]],4)</f>
        <v>2016</v>
      </c>
      <c r="J203" s="8" t="str">
        <f>RIGHT(Table1[[#This Row],[Month Number]],2)</f>
        <v>08</v>
      </c>
    </row>
    <row r="204" spans="1:10" x14ac:dyDescent="0.3">
      <c r="A204" s="3" t="s">
        <v>26</v>
      </c>
      <c r="B204" s="3" t="s">
        <v>9</v>
      </c>
      <c r="C204" s="3" t="s">
        <v>10</v>
      </c>
      <c r="D204" s="3" t="s">
        <v>17</v>
      </c>
      <c r="E204" s="3" t="s">
        <v>28</v>
      </c>
      <c r="F204" s="3" t="s">
        <v>13</v>
      </c>
      <c r="G204">
        <v>201609</v>
      </c>
      <c r="H204" s="4">
        <v>13042.42</v>
      </c>
      <c r="I204" s="8" t="str">
        <f>LEFT(Table1[[#This Row],[Month Number]],4)</f>
        <v>2016</v>
      </c>
      <c r="J204" s="8" t="str">
        <f>RIGHT(Table1[[#This Row],[Month Number]],2)</f>
        <v>09</v>
      </c>
    </row>
    <row r="205" spans="1:10" x14ac:dyDescent="0.3">
      <c r="A205" s="3" t="s">
        <v>26</v>
      </c>
      <c r="B205" s="3" t="s">
        <v>9</v>
      </c>
      <c r="C205" s="3" t="s">
        <v>10</v>
      </c>
      <c r="D205" s="3" t="s">
        <v>17</v>
      </c>
      <c r="E205" s="3" t="s">
        <v>28</v>
      </c>
      <c r="F205" s="3" t="s">
        <v>13</v>
      </c>
      <c r="G205">
        <v>201610</v>
      </c>
      <c r="H205" s="4">
        <v>709.14</v>
      </c>
      <c r="I205" s="8" t="str">
        <f>LEFT(Table1[[#This Row],[Month Number]],4)</f>
        <v>2016</v>
      </c>
      <c r="J205" s="8" t="str">
        <f>RIGHT(Table1[[#This Row],[Month Number]],2)</f>
        <v>10</v>
      </c>
    </row>
    <row r="206" spans="1:10" x14ac:dyDescent="0.3">
      <c r="A206" s="3" t="s">
        <v>26</v>
      </c>
      <c r="B206" s="3" t="s">
        <v>9</v>
      </c>
      <c r="C206" s="3" t="s">
        <v>10</v>
      </c>
      <c r="D206" s="3" t="s">
        <v>17</v>
      </c>
      <c r="E206" s="3" t="s">
        <v>28</v>
      </c>
      <c r="F206" s="3" t="s">
        <v>13</v>
      </c>
      <c r="G206">
        <v>201611</v>
      </c>
      <c r="H206" s="4">
        <v>26868.63</v>
      </c>
      <c r="I206" s="8" t="str">
        <f>LEFT(Table1[[#This Row],[Month Number]],4)</f>
        <v>2016</v>
      </c>
      <c r="J206" s="8" t="str">
        <f>RIGHT(Table1[[#This Row],[Month Number]],2)</f>
        <v>11</v>
      </c>
    </row>
    <row r="207" spans="1:10" x14ac:dyDescent="0.3">
      <c r="A207" s="3" t="s">
        <v>26</v>
      </c>
      <c r="B207" s="3" t="s">
        <v>9</v>
      </c>
      <c r="C207" s="3" t="s">
        <v>10</v>
      </c>
      <c r="D207" s="3" t="s">
        <v>17</v>
      </c>
      <c r="E207" s="3" t="s">
        <v>28</v>
      </c>
      <c r="F207" s="3" t="s">
        <v>13</v>
      </c>
      <c r="G207">
        <v>201701</v>
      </c>
      <c r="H207" s="4">
        <v>3726.18</v>
      </c>
      <c r="I207" s="8" t="str">
        <f>LEFT(Table1[[#This Row],[Month Number]],4)</f>
        <v>2017</v>
      </c>
      <c r="J207" s="8" t="str">
        <f>RIGHT(Table1[[#This Row],[Month Number]],2)</f>
        <v>01</v>
      </c>
    </row>
    <row r="208" spans="1:10" x14ac:dyDescent="0.3">
      <c r="A208" s="3" t="s">
        <v>26</v>
      </c>
      <c r="B208" s="3" t="s">
        <v>9</v>
      </c>
      <c r="C208" s="3" t="s">
        <v>10</v>
      </c>
      <c r="D208" s="3" t="s">
        <v>17</v>
      </c>
      <c r="E208" s="3" t="s">
        <v>28</v>
      </c>
      <c r="F208" s="3" t="s">
        <v>13</v>
      </c>
      <c r="G208">
        <v>201702</v>
      </c>
      <c r="H208" s="4">
        <v>7203.15</v>
      </c>
      <c r="I208" s="8" t="str">
        <f>LEFT(Table1[[#This Row],[Month Number]],4)</f>
        <v>2017</v>
      </c>
      <c r="J208" s="8" t="str">
        <f>RIGHT(Table1[[#This Row],[Month Number]],2)</f>
        <v>02</v>
      </c>
    </row>
    <row r="209" spans="1:10" x14ac:dyDescent="0.3">
      <c r="A209" s="3" t="s">
        <v>26</v>
      </c>
      <c r="B209" s="3" t="s">
        <v>9</v>
      </c>
      <c r="C209" s="3" t="s">
        <v>10</v>
      </c>
      <c r="D209" s="3" t="s">
        <v>17</v>
      </c>
      <c r="E209" s="3" t="s">
        <v>28</v>
      </c>
      <c r="F209" s="3" t="s">
        <v>13</v>
      </c>
      <c r="G209">
        <v>201703</v>
      </c>
      <c r="H209" s="4">
        <v>6624.71</v>
      </c>
      <c r="I209" s="8" t="str">
        <f>LEFT(Table1[[#This Row],[Month Number]],4)</f>
        <v>2017</v>
      </c>
      <c r="J209" s="8" t="str">
        <f>RIGHT(Table1[[#This Row],[Month Number]],2)</f>
        <v>03</v>
      </c>
    </row>
    <row r="210" spans="1:10" x14ac:dyDescent="0.3">
      <c r="A210" s="3" t="s">
        <v>26</v>
      </c>
      <c r="B210" s="3" t="s">
        <v>9</v>
      </c>
      <c r="C210" s="3" t="s">
        <v>10</v>
      </c>
      <c r="D210" s="3" t="s">
        <v>17</v>
      </c>
      <c r="E210" s="3" t="s">
        <v>28</v>
      </c>
      <c r="F210" s="3" t="s">
        <v>13</v>
      </c>
      <c r="G210">
        <v>201704</v>
      </c>
      <c r="H210" s="4">
        <v>13797.05</v>
      </c>
      <c r="I210" s="8" t="str">
        <f>LEFT(Table1[[#This Row],[Month Number]],4)</f>
        <v>2017</v>
      </c>
      <c r="J210" s="8" t="str">
        <f>RIGHT(Table1[[#This Row],[Month Number]],2)</f>
        <v>04</v>
      </c>
    </row>
    <row r="211" spans="1:10" x14ac:dyDescent="0.3">
      <c r="A211" s="3" t="s">
        <v>26</v>
      </c>
      <c r="B211" s="3" t="s">
        <v>9</v>
      </c>
      <c r="C211" s="3" t="s">
        <v>10</v>
      </c>
      <c r="D211" s="3" t="s">
        <v>17</v>
      </c>
      <c r="E211" s="3" t="s">
        <v>28</v>
      </c>
      <c r="F211" s="3" t="s">
        <v>13</v>
      </c>
      <c r="G211">
        <v>201705</v>
      </c>
      <c r="H211" s="4">
        <v>24283.31</v>
      </c>
      <c r="I211" s="8" t="str">
        <f>LEFT(Table1[[#This Row],[Month Number]],4)</f>
        <v>2017</v>
      </c>
      <c r="J211" s="8" t="str">
        <f>RIGHT(Table1[[#This Row],[Month Number]],2)</f>
        <v>05</v>
      </c>
    </row>
    <row r="212" spans="1:10" x14ac:dyDescent="0.3">
      <c r="A212" s="3" t="s">
        <v>26</v>
      </c>
      <c r="B212" s="3" t="s">
        <v>9</v>
      </c>
      <c r="C212" s="3" t="s">
        <v>10</v>
      </c>
      <c r="D212" s="3" t="s">
        <v>17</v>
      </c>
      <c r="E212" s="3" t="s">
        <v>28</v>
      </c>
      <c r="F212" s="3" t="s">
        <v>13</v>
      </c>
      <c r="G212">
        <v>201706</v>
      </c>
      <c r="H212" s="4">
        <v>39576.19</v>
      </c>
      <c r="I212" s="8" t="str">
        <f>LEFT(Table1[[#This Row],[Month Number]],4)</f>
        <v>2017</v>
      </c>
      <c r="J212" s="8" t="str">
        <f>RIGHT(Table1[[#This Row],[Month Number]],2)</f>
        <v>06</v>
      </c>
    </row>
    <row r="213" spans="1:10" x14ac:dyDescent="0.3">
      <c r="A213" s="3" t="s">
        <v>26</v>
      </c>
      <c r="B213" s="3" t="s">
        <v>9</v>
      </c>
      <c r="C213" s="3" t="s">
        <v>10</v>
      </c>
      <c r="D213" s="3" t="s">
        <v>17</v>
      </c>
      <c r="E213" s="3" t="s">
        <v>28</v>
      </c>
      <c r="F213" s="3" t="s">
        <v>13</v>
      </c>
      <c r="G213">
        <v>201707</v>
      </c>
      <c r="H213" s="4">
        <v>21763.26</v>
      </c>
      <c r="I213" s="8" t="str">
        <f>LEFT(Table1[[#This Row],[Month Number]],4)</f>
        <v>2017</v>
      </c>
      <c r="J213" s="8" t="str">
        <f>RIGHT(Table1[[#This Row],[Month Number]],2)</f>
        <v>07</v>
      </c>
    </row>
    <row r="214" spans="1:10" x14ac:dyDescent="0.3">
      <c r="A214" s="3" t="s">
        <v>26</v>
      </c>
      <c r="B214" s="3" t="s">
        <v>9</v>
      </c>
      <c r="C214" s="3" t="s">
        <v>10</v>
      </c>
      <c r="D214" s="3" t="s">
        <v>17</v>
      </c>
      <c r="E214" s="3" t="s">
        <v>28</v>
      </c>
      <c r="F214" s="3" t="s">
        <v>13</v>
      </c>
      <c r="G214">
        <v>201708</v>
      </c>
      <c r="H214" s="4">
        <v>505.99</v>
      </c>
      <c r="I214" s="8" t="str">
        <f>LEFT(Table1[[#This Row],[Month Number]],4)</f>
        <v>2017</v>
      </c>
      <c r="J214" s="8" t="str">
        <f>RIGHT(Table1[[#This Row],[Month Number]],2)</f>
        <v>08</v>
      </c>
    </row>
    <row r="215" spans="1:10" x14ac:dyDescent="0.3">
      <c r="A215" s="3" t="s">
        <v>26</v>
      </c>
      <c r="B215" s="3" t="s">
        <v>9</v>
      </c>
      <c r="C215" s="3" t="s">
        <v>10</v>
      </c>
      <c r="D215" s="3" t="s">
        <v>17</v>
      </c>
      <c r="E215" s="3" t="s">
        <v>28</v>
      </c>
      <c r="F215" s="3" t="s">
        <v>13</v>
      </c>
      <c r="G215">
        <v>201709</v>
      </c>
      <c r="H215" s="4">
        <v>26390.98</v>
      </c>
      <c r="I215" s="8" t="str">
        <f>LEFT(Table1[[#This Row],[Month Number]],4)</f>
        <v>2017</v>
      </c>
      <c r="J215" s="8" t="str">
        <f>RIGHT(Table1[[#This Row],[Month Number]],2)</f>
        <v>09</v>
      </c>
    </row>
    <row r="216" spans="1:10" x14ac:dyDescent="0.3">
      <c r="A216" s="3" t="s">
        <v>26</v>
      </c>
      <c r="B216" s="3" t="s">
        <v>9</v>
      </c>
      <c r="C216" s="3" t="s">
        <v>10</v>
      </c>
      <c r="D216" s="3" t="s">
        <v>17</v>
      </c>
      <c r="E216" s="3" t="s">
        <v>28</v>
      </c>
      <c r="F216" s="3" t="s">
        <v>13</v>
      </c>
      <c r="G216">
        <v>201710</v>
      </c>
      <c r="H216" s="4">
        <v>0</v>
      </c>
      <c r="I216" s="8" t="str">
        <f>LEFT(Table1[[#This Row],[Month Number]],4)</f>
        <v>2017</v>
      </c>
      <c r="J216" s="8" t="str">
        <f>RIGHT(Table1[[#This Row],[Month Number]],2)</f>
        <v>10</v>
      </c>
    </row>
    <row r="217" spans="1:10" x14ac:dyDescent="0.3">
      <c r="A217" s="3" t="s">
        <v>26</v>
      </c>
      <c r="B217" s="3" t="s">
        <v>9</v>
      </c>
      <c r="C217" s="3" t="s">
        <v>10</v>
      </c>
      <c r="D217" s="3" t="s">
        <v>17</v>
      </c>
      <c r="E217" s="3" t="s">
        <v>28</v>
      </c>
      <c r="F217" s="3" t="s">
        <v>13</v>
      </c>
      <c r="G217">
        <v>201711</v>
      </c>
      <c r="H217" s="4">
        <v>2977.17</v>
      </c>
      <c r="I217" s="8" t="str">
        <f>LEFT(Table1[[#This Row],[Month Number]],4)</f>
        <v>2017</v>
      </c>
      <c r="J217" s="8" t="str">
        <f>RIGHT(Table1[[#This Row],[Month Number]],2)</f>
        <v>11</v>
      </c>
    </row>
    <row r="218" spans="1:10" x14ac:dyDescent="0.3">
      <c r="A218" s="3" t="s">
        <v>26</v>
      </c>
      <c r="B218" s="3" t="s">
        <v>9</v>
      </c>
      <c r="C218" s="3" t="s">
        <v>10</v>
      </c>
      <c r="D218" s="3" t="s">
        <v>17</v>
      </c>
      <c r="E218" s="3" t="s">
        <v>28</v>
      </c>
      <c r="F218" s="3" t="s">
        <v>13</v>
      </c>
      <c r="G218">
        <v>201712</v>
      </c>
      <c r="H218" s="4">
        <v>0</v>
      </c>
      <c r="I218" s="8" t="str">
        <f>LEFT(Table1[[#This Row],[Month Number]],4)</f>
        <v>2017</v>
      </c>
      <c r="J218" s="8" t="str">
        <f>RIGHT(Table1[[#This Row],[Month Number]],2)</f>
        <v>12</v>
      </c>
    </row>
    <row r="219" spans="1:10" x14ac:dyDescent="0.3">
      <c r="A219" s="3" t="s">
        <v>26</v>
      </c>
      <c r="B219" s="3" t="s">
        <v>9</v>
      </c>
      <c r="C219" s="3" t="s">
        <v>10</v>
      </c>
      <c r="D219" s="3" t="s">
        <v>19</v>
      </c>
      <c r="E219" s="3" t="s">
        <v>28</v>
      </c>
      <c r="F219" s="3" t="s">
        <v>15</v>
      </c>
      <c r="G219">
        <v>201503</v>
      </c>
      <c r="H219" s="4">
        <v>38.03</v>
      </c>
      <c r="I219" s="8" t="str">
        <f>LEFT(Table1[[#This Row],[Month Number]],4)</f>
        <v>2015</v>
      </c>
      <c r="J219" s="8" t="str">
        <f>RIGHT(Table1[[#This Row],[Month Number]],2)</f>
        <v>03</v>
      </c>
    </row>
    <row r="220" spans="1:10" x14ac:dyDescent="0.3">
      <c r="A220" s="3" t="s">
        <v>26</v>
      </c>
      <c r="B220" s="3" t="s">
        <v>9</v>
      </c>
      <c r="C220" s="3" t="s">
        <v>10</v>
      </c>
      <c r="D220" s="3" t="s">
        <v>19</v>
      </c>
      <c r="E220" s="3" t="s">
        <v>28</v>
      </c>
      <c r="F220" s="3" t="s">
        <v>13</v>
      </c>
      <c r="G220">
        <v>201504</v>
      </c>
      <c r="H220" s="4">
        <v>1698.3</v>
      </c>
      <c r="I220" s="8" t="str">
        <f>LEFT(Table1[[#This Row],[Month Number]],4)</f>
        <v>2015</v>
      </c>
      <c r="J220" s="8" t="str">
        <f>RIGHT(Table1[[#This Row],[Month Number]],2)</f>
        <v>04</v>
      </c>
    </row>
    <row r="221" spans="1:10" x14ac:dyDescent="0.3">
      <c r="A221" s="3" t="s">
        <v>26</v>
      </c>
      <c r="B221" s="3" t="s">
        <v>9</v>
      </c>
      <c r="C221" s="3" t="s">
        <v>10</v>
      </c>
      <c r="D221" s="3" t="s">
        <v>19</v>
      </c>
      <c r="E221" s="3" t="s">
        <v>28</v>
      </c>
      <c r="F221" s="3" t="s">
        <v>13</v>
      </c>
      <c r="G221">
        <v>201505</v>
      </c>
      <c r="H221" s="4">
        <v>-1698.3</v>
      </c>
      <c r="I221" s="8" t="str">
        <f>LEFT(Table1[[#This Row],[Month Number]],4)</f>
        <v>2015</v>
      </c>
      <c r="J221" s="8" t="str">
        <f>RIGHT(Table1[[#This Row],[Month Number]],2)</f>
        <v>05</v>
      </c>
    </row>
    <row r="222" spans="1:10" x14ac:dyDescent="0.3">
      <c r="A222" s="3" t="s">
        <v>26</v>
      </c>
      <c r="B222" s="3" t="s">
        <v>9</v>
      </c>
      <c r="C222" s="3" t="s">
        <v>10</v>
      </c>
      <c r="D222" s="3" t="s">
        <v>19</v>
      </c>
      <c r="E222" s="3" t="s">
        <v>28</v>
      </c>
      <c r="F222" s="3" t="s">
        <v>13</v>
      </c>
      <c r="G222">
        <v>201507</v>
      </c>
      <c r="H222" s="4">
        <v>2547.4499999999998</v>
      </c>
      <c r="I222" s="8" t="str">
        <f>LEFT(Table1[[#This Row],[Month Number]],4)</f>
        <v>2015</v>
      </c>
      <c r="J222" s="8" t="str">
        <f>RIGHT(Table1[[#This Row],[Month Number]],2)</f>
        <v>07</v>
      </c>
    </row>
    <row r="223" spans="1:10" x14ac:dyDescent="0.3">
      <c r="A223" s="3" t="s">
        <v>26</v>
      </c>
      <c r="B223" s="3" t="s">
        <v>9</v>
      </c>
      <c r="C223" s="3" t="s">
        <v>10</v>
      </c>
      <c r="D223" s="3" t="s">
        <v>19</v>
      </c>
      <c r="E223" s="3" t="s">
        <v>28</v>
      </c>
      <c r="F223" s="3" t="s">
        <v>13</v>
      </c>
      <c r="G223">
        <v>201508</v>
      </c>
      <c r="H223" s="4">
        <v>2207.79</v>
      </c>
      <c r="I223" s="8" t="str">
        <f>LEFT(Table1[[#This Row],[Month Number]],4)</f>
        <v>2015</v>
      </c>
      <c r="J223" s="8" t="str">
        <f>RIGHT(Table1[[#This Row],[Month Number]],2)</f>
        <v>08</v>
      </c>
    </row>
    <row r="224" spans="1:10" x14ac:dyDescent="0.3">
      <c r="A224" s="3" t="s">
        <v>26</v>
      </c>
      <c r="B224" s="3" t="s">
        <v>9</v>
      </c>
      <c r="C224" s="3" t="s">
        <v>10</v>
      </c>
      <c r="D224" s="3" t="s">
        <v>19</v>
      </c>
      <c r="E224" s="3" t="s">
        <v>28</v>
      </c>
      <c r="F224" s="3" t="s">
        <v>13</v>
      </c>
      <c r="G224">
        <v>201509</v>
      </c>
      <c r="H224" s="4">
        <v>3170.16</v>
      </c>
      <c r="I224" s="8" t="str">
        <f>LEFT(Table1[[#This Row],[Month Number]],4)</f>
        <v>2015</v>
      </c>
      <c r="J224" s="8" t="str">
        <f>RIGHT(Table1[[#This Row],[Month Number]],2)</f>
        <v>09</v>
      </c>
    </row>
    <row r="225" spans="1:10" x14ac:dyDescent="0.3">
      <c r="A225" s="3" t="s">
        <v>26</v>
      </c>
      <c r="B225" s="3" t="s">
        <v>9</v>
      </c>
      <c r="C225" s="3" t="s">
        <v>10</v>
      </c>
      <c r="D225" s="3" t="s">
        <v>19</v>
      </c>
      <c r="E225" s="3" t="s">
        <v>28</v>
      </c>
      <c r="F225" s="3" t="s">
        <v>13</v>
      </c>
      <c r="G225">
        <v>201510</v>
      </c>
      <c r="H225" s="4">
        <v>0</v>
      </c>
      <c r="I225" s="8" t="str">
        <f>LEFT(Table1[[#This Row],[Month Number]],4)</f>
        <v>2015</v>
      </c>
      <c r="J225" s="8" t="str">
        <f>RIGHT(Table1[[#This Row],[Month Number]],2)</f>
        <v>10</v>
      </c>
    </row>
    <row r="226" spans="1:10" x14ac:dyDescent="0.3">
      <c r="A226" s="3" t="s">
        <v>26</v>
      </c>
      <c r="B226" s="3" t="s">
        <v>9</v>
      </c>
      <c r="C226" s="3" t="s">
        <v>10</v>
      </c>
      <c r="D226" s="3" t="s">
        <v>19</v>
      </c>
      <c r="E226" s="3" t="s">
        <v>28</v>
      </c>
      <c r="F226" s="3" t="s">
        <v>13</v>
      </c>
      <c r="G226">
        <v>201601</v>
      </c>
      <c r="H226" s="4">
        <v>2830.7</v>
      </c>
      <c r="I226" s="8" t="str">
        <f>LEFT(Table1[[#This Row],[Month Number]],4)</f>
        <v>2016</v>
      </c>
      <c r="J226" s="8" t="str">
        <f>RIGHT(Table1[[#This Row],[Month Number]],2)</f>
        <v>01</v>
      </c>
    </row>
    <row r="227" spans="1:10" x14ac:dyDescent="0.3">
      <c r="A227" s="3" t="s">
        <v>26</v>
      </c>
      <c r="B227" s="3" t="s">
        <v>9</v>
      </c>
      <c r="C227" s="3" t="s">
        <v>10</v>
      </c>
      <c r="D227" s="3" t="s">
        <v>19</v>
      </c>
      <c r="E227" s="3" t="s">
        <v>28</v>
      </c>
      <c r="F227" s="3" t="s">
        <v>13</v>
      </c>
      <c r="G227">
        <v>201602</v>
      </c>
      <c r="H227" s="4">
        <v>624.79999999999995</v>
      </c>
      <c r="I227" s="8" t="str">
        <f>LEFT(Table1[[#This Row],[Month Number]],4)</f>
        <v>2016</v>
      </c>
      <c r="J227" s="8" t="str">
        <f>RIGHT(Table1[[#This Row],[Month Number]],2)</f>
        <v>02</v>
      </c>
    </row>
    <row r="228" spans="1:10" x14ac:dyDescent="0.3">
      <c r="A228" s="3" t="s">
        <v>26</v>
      </c>
      <c r="B228" s="3" t="s">
        <v>9</v>
      </c>
      <c r="C228" s="3" t="s">
        <v>10</v>
      </c>
      <c r="D228" s="3" t="s">
        <v>19</v>
      </c>
      <c r="E228" s="3" t="s">
        <v>28</v>
      </c>
      <c r="F228" s="3" t="s">
        <v>13</v>
      </c>
      <c r="G228">
        <v>201604</v>
      </c>
      <c r="H228" s="4">
        <v>6085.58</v>
      </c>
      <c r="I228" s="8" t="str">
        <f>LEFT(Table1[[#This Row],[Month Number]],4)</f>
        <v>2016</v>
      </c>
      <c r="J228" s="8" t="str">
        <f>RIGHT(Table1[[#This Row],[Month Number]],2)</f>
        <v>04</v>
      </c>
    </row>
    <row r="229" spans="1:10" x14ac:dyDescent="0.3">
      <c r="A229" s="3" t="s">
        <v>26</v>
      </c>
      <c r="B229" s="3" t="s">
        <v>9</v>
      </c>
      <c r="C229" s="3" t="s">
        <v>10</v>
      </c>
      <c r="D229" s="3" t="s">
        <v>19</v>
      </c>
      <c r="E229" s="3" t="s">
        <v>28</v>
      </c>
      <c r="F229" s="3" t="s">
        <v>13</v>
      </c>
      <c r="G229">
        <v>201605</v>
      </c>
      <c r="H229" s="4">
        <v>2264.4</v>
      </c>
      <c r="I229" s="8" t="str">
        <f>LEFT(Table1[[#This Row],[Month Number]],4)</f>
        <v>2016</v>
      </c>
      <c r="J229" s="8" t="str">
        <f>RIGHT(Table1[[#This Row],[Month Number]],2)</f>
        <v>05</v>
      </c>
    </row>
    <row r="230" spans="1:10" x14ac:dyDescent="0.3">
      <c r="A230" s="3" t="s">
        <v>26</v>
      </c>
      <c r="B230" s="3" t="s">
        <v>9</v>
      </c>
      <c r="C230" s="3" t="s">
        <v>10</v>
      </c>
      <c r="D230" s="3" t="s">
        <v>19</v>
      </c>
      <c r="E230" s="3" t="s">
        <v>28</v>
      </c>
      <c r="F230" s="3" t="s">
        <v>13</v>
      </c>
      <c r="G230">
        <v>201606</v>
      </c>
      <c r="H230" s="4">
        <v>574.79999999999995</v>
      </c>
      <c r="I230" s="8" t="str">
        <f>LEFT(Table1[[#This Row],[Month Number]],4)</f>
        <v>2016</v>
      </c>
      <c r="J230" s="8" t="str">
        <f>RIGHT(Table1[[#This Row],[Month Number]],2)</f>
        <v>06</v>
      </c>
    </row>
    <row r="231" spans="1:10" x14ac:dyDescent="0.3">
      <c r="A231" s="3" t="s">
        <v>26</v>
      </c>
      <c r="B231" s="3" t="s">
        <v>9</v>
      </c>
      <c r="C231" s="3" t="s">
        <v>10</v>
      </c>
      <c r="D231" s="3" t="s">
        <v>19</v>
      </c>
      <c r="E231" s="3" t="s">
        <v>28</v>
      </c>
      <c r="F231" s="3" t="s">
        <v>13</v>
      </c>
      <c r="G231">
        <v>201608</v>
      </c>
      <c r="H231" s="4">
        <v>4075.92</v>
      </c>
      <c r="I231" s="8" t="str">
        <f>LEFT(Table1[[#This Row],[Month Number]],4)</f>
        <v>2016</v>
      </c>
      <c r="J231" s="8" t="str">
        <f>RIGHT(Table1[[#This Row],[Month Number]],2)</f>
        <v>08</v>
      </c>
    </row>
    <row r="232" spans="1:10" x14ac:dyDescent="0.3">
      <c r="A232" s="3" t="s">
        <v>26</v>
      </c>
      <c r="B232" s="3" t="s">
        <v>9</v>
      </c>
      <c r="C232" s="3" t="s">
        <v>10</v>
      </c>
      <c r="D232" s="3" t="s">
        <v>19</v>
      </c>
      <c r="E232" s="3" t="s">
        <v>28</v>
      </c>
      <c r="F232" s="3" t="s">
        <v>13</v>
      </c>
      <c r="G232">
        <v>201609</v>
      </c>
      <c r="H232" s="4">
        <v>-4033.67</v>
      </c>
      <c r="I232" s="8" t="str">
        <f>LEFT(Table1[[#This Row],[Month Number]],4)</f>
        <v>2016</v>
      </c>
      <c r="J232" s="8" t="str">
        <f>RIGHT(Table1[[#This Row],[Month Number]],2)</f>
        <v>09</v>
      </c>
    </row>
    <row r="233" spans="1:10" x14ac:dyDescent="0.3">
      <c r="A233" s="3" t="s">
        <v>26</v>
      </c>
      <c r="B233" s="3" t="s">
        <v>9</v>
      </c>
      <c r="C233" s="3" t="s">
        <v>10</v>
      </c>
      <c r="D233" s="3" t="s">
        <v>19</v>
      </c>
      <c r="E233" s="3" t="s">
        <v>28</v>
      </c>
      <c r="F233" s="3" t="s">
        <v>13</v>
      </c>
      <c r="G233">
        <v>201611</v>
      </c>
      <c r="H233" s="4">
        <v>3764.15</v>
      </c>
      <c r="I233" s="8" t="str">
        <f>LEFT(Table1[[#This Row],[Month Number]],4)</f>
        <v>2016</v>
      </c>
      <c r="J233" s="8" t="str">
        <f>RIGHT(Table1[[#This Row],[Month Number]],2)</f>
        <v>11</v>
      </c>
    </row>
    <row r="234" spans="1:10" x14ac:dyDescent="0.3">
      <c r="A234" s="3" t="s">
        <v>26</v>
      </c>
      <c r="B234" s="3" t="s">
        <v>9</v>
      </c>
      <c r="C234" s="3" t="s">
        <v>10</v>
      </c>
      <c r="D234" s="3" t="s">
        <v>19</v>
      </c>
      <c r="E234" s="3" t="s">
        <v>28</v>
      </c>
      <c r="F234" s="3" t="s">
        <v>13</v>
      </c>
      <c r="G234">
        <v>201612</v>
      </c>
      <c r="H234" s="4">
        <v>2377.62</v>
      </c>
      <c r="I234" s="8" t="str">
        <f>LEFT(Table1[[#This Row],[Month Number]],4)</f>
        <v>2016</v>
      </c>
      <c r="J234" s="8" t="str">
        <f>RIGHT(Table1[[#This Row],[Month Number]],2)</f>
        <v>12</v>
      </c>
    </row>
    <row r="235" spans="1:10" x14ac:dyDescent="0.3">
      <c r="A235" s="3" t="s">
        <v>26</v>
      </c>
      <c r="B235" s="3" t="s">
        <v>9</v>
      </c>
      <c r="C235" s="3" t="s">
        <v>10</v>
      </c>
      <c r="D235" s="3" t="s">
        <v>19</v>
      </c>
      <c r="E235" s="3" t="s">
        <v>28</v>
      </c>
      <c r="F235" s="3" t="s">
        <v>13</v>
      </c>
      <c r="G235">
        <v>201701</v>
      </c>
      <c r="H235" s="4">
        <v>0</v>
      </c>
      <c r="I235" s="8" t="str">
        <f>LEFT(Table1[[#This Row],[Month Number]],4)</f>
        <v>2017</v>
      </c>
      <c r="J235" s="8" t="str">
        <f>RIGHT(Table1[[#This Row],[Month Number]],2)</f>
        <v>01</v>
      </c>
    </row>
    <row r="236" spans="1:10" x14ac:dyDescent="0.3">
      <c r="A236" s="3" t="s">
        <v>26</v>
      </c>
      <c r="B236" s="3" t="s">
        <v>9</v>
      </c>
      <c r="C236" s="3" t="s">
        <v>10</v>
      </c>
      <c r="D236" s="3" t="s">
        <v>19</v>
      </c>
      <c r="E236" s="3" t="s">
        <v>28</v>
      </c>
      <c r="F236" s="3" t="s">
        <v>13</v>
      </c>
      <c r="G236">
        <v>201702</v>
      </c>
      <c r="H236" s="4">
        <v>1245.42</v>
      </c>
      <c r="I236" s="8" t="str">
        <f>LEFT(Table1[[#This Row],[Month Number]],4)</f>
        <v>2017</v>
      </c>
      <c r="J236" s="8" t="str">
        <f>RIGHT(Table1[[#This Row],[Month Number]],2)</f>
        <v>02</v>
      </c>
    </row>
    <row r="237" spans="1:10" x14ac:dyDescent="0.3">
      <c r="A237" s="3" t="s">
        <v>26</v>
      </c>
      <c r="B237" s="3" t="s">
        <v>9</v>
      </c>
      <c r="C237" s="3" t="s">
        <v>10</v>
      </c>
      <c r="D237" s="3" t="s">
        <v>19</v>
      </c>
      <c r="E237" s="3" t="s">
        <v>28</v>
      </c>
      <c r="F237" s="3" t="s">
        <v>13</v>
      </c>
      <c r="G237">
        <v>201703</v>
      </c>
      <c r="H237" s="4">
        <v>3679.65</v>
      </c>
      <c r="I237" s="8" t="str">
        <f>LEFT(Table1[[#This Row],[Month Number]],4)</f>
        <v>2017</v>
      </c>
      <c r="J237" s="8" t="str">
        <f>RIGHT(Table1[[#This Row],[Month Number]],2)</f>
        <v>03</v>
      </c>
    </row>
    <row r="238" spans="1:10" x14ac:dyDescent="0.3">
      <c r="A238" s="3" t="s">
        <v>26</v>
      </c>
      <c r="B238" s="3" t="s">
        <v>9</v>
      </c>
      <c r="C238" s="3" t="s">
        <v>10</v>
      </c>
      <c r="D238" s="3" t="s">
        <v>19</v>
      </c>
      <c r="E238" s="3" t="s">
        <v>28</v>
      </c>
      <c r="F238" s="3" t="s">
        <v>13</v>
      </c>
      <c r="G238">
        <v>201704</v>
      </c>
      <c r="H238" s="4">
        <v>0</v>
      </c>
      <c r="I238" s="8" t="str">
        <f>LEFT(Table1[[#This Row],[Month Number]],4)</f>
        <v>2017</v>
      </c>
      <c r="J238" s="8" t="str">
        <f>RIGHT(Table1[[#This Row],[Month Number]],2)</f>
        <v>04</v>
      </c>
    </row>
    <row r="239" spans="1:10" x14ac:dyDescent="0.3">
      <c r="A239" s="3" t="s">
        <v>26</v>
      </c>
      <c r="B239" s="3" t="s">
        <v>9</v>
      </c>
      <c r="C239" s="3" t="s">
        <v>10</v>
      </c>
      <c r="D239" s="3" t="s">
        <v>19</v>
      </c>
      <c r="E239" s="3" t="s">
        <v>28</v>
      </c>
      <c r="F239" s="3" t="s">
        <v>13</v>
      </c>
      <c r="G239">
        <v>201705</v>
      </c>
      <c r="H239" s="4">
        <v>1132.2</v>
      </c>
      <c r="I239" s="8" t="str">
        <f>LEFT(Table1[[#This Row],[Month Number]],4)</f>
        <v>2017</v>
      </c>
      <c r="J239" s="8" t="str">
        <f>RIGHT(Table1[[#This Row],[Month Number]],2)</f>
        <v>05</v>
      </c>
    </row>
    <row r="240" spans="1:10" x14ac:dyDescent="0.3">
      <c r="A240" s="3" t="s">
        <v>26</v>
      </c>
      <c r="B240" s="3" t="s">
        <v>9</v>
      </c>
      <c r="C240" s="3" t="s">
        <v>10</v>
      </c>
      <c r="D240" s="3" t="s">
        <v>19</v>
      </c>
      <c r="E240" s="3" t="s">
        <v>28</v>
      </c>
      <c r="F240" s="3" t="s">
        <v>13</v>
      </c>
      <c r="G240">
        <v>201706</v>
      </c>
      <c r="H240" s="4">
        <v>1132.2</v>
      </c>
      <c r="I240" s="8" t="str">
        <f>LEFT(Table1[[#This Row],[Month Number]],4)</f>
        <v>2017</v>
      </c>
      <c r="J240" s="8" t="str">
        <f>RIGHT(Table1[[#This Row],[Month Number]],2)</f>
        <v>06</v>
      </c>
    </row>
    <row r="241" spans="1:10" x14ac:dyDescent="0.3">
      <c r="A241" s="3" t="s">
        <v>26</v>
      </c>
      <c r="B241" s="3" t="s">
        <v>9</v>
      </c>
      <c r="C241" s="3" t="s">
        <v>10</v>
      </c>
      <c r="D241" s="3" t="s">
        <v>19</v>
      </c>
      <c r="E241" s="3" t="s">
        <v>28</v>
      </c>
      <c r="F241" s="3" t="s">
        <v>13</v>
      </c>
      <c r="G241">
        <v>201707</v>
      </c>
      <c r="H241" s="4">
        <v>5004.32</v>
      </c>
      <c r="I241" s="8" t="str">
        <f>LEFT(Table1[[#This Row],[Month Number]],4)</f>
        <v>2017</v>
      </c>
      <c r="J241" s="8" t="str">
        <f>RIGHT(Table1[[#This Row],[Month Number]],2)</f>
        <v>07</v>
      </c>
    </row>
    <row r="242" spans="1:10" x14ac:dyDescent="0.3">
      <c r="A242" s="3" t="s">
        <v>26</v>
      </c>
      <c r="B242" s="3" t="s">
        <v>9</v>
      </c>
      <c r="C242" s="3" t="s">
        <v>10</v>
      </c>
      <c r="D242" s="3" t="s">
        <v>19</v>
      </c>
      <c r="E242" s="3" t="s">
        <v>28</v>
      </c>
      <c r="F242" s="3" t="s">
        <v>13</v>
      </c>
      <c r="G242">
        <v>201708</v>
      </c>
      <c r="H242" s="4">
        <v>-2490.84</v>
      </c>
      <c r="I242" s="8" t="str">
        <f>LEFT(Table1[[#This Row],[Month Number]],4)</f>
        <v>2017</v>
      </c>
      <c r="J242" s="8" t="str">
        <f>RIGHT(Table1[[#This Row],[Month Number]],2)</f>
        <v>08</v>
      </c>
    </row>
    <row r="243" spans="1:10" x14ac:dyDescent="0.3">
      <c r="A243" s="3" t="s">
        <v>26</v>
      </c>
      <c r="B243" s="3" t="s">
        <v>9</v>
      </c>
      <c r="C243" s="3" t="s">
        <v>10</v>
      </c>
      <c r="D243" s="3" t="s">
        <v>19</v>
      </c>
      <c r="E243" s="3" t="s">
        <v>28</v>
      </c>
      <c r="F243" s="3" t="s">
        <v>13</v>
      </c>
      <c r="G243">
        <v>201709</v>
      </c>
      <c r="H243" s="4">
        <v>3506.45</v>
      </c>
      <c r="I243" s="8" t="str">
        <f>LEFT(Table1[[#This Row],[Month Number]],4)</f>
        <v>2017</v>
      </c>
      <c r="J243" s="8" t="str">
        <f>RIGHT(Table1[[#This Row],[Month Number]],2)</f>
        <v>09</v>
      </c>
    </row>
    <row r="244" spans="1:10" x14ac:dyDescent="0.3">
      <c r="A244" s="3" t="s">
        <v>26</v>
      </c>
      <c r="B244" s="3" t="s">
        <v>9</v>
      </c>
      <c r="C244" s="3" t="s">
        <v>10</v>
      </c>
      <c r="D244" s="3" t="s">
        <v>20</v>
      </c>
      <c r="E244" s="3" t="s">
        <v>28</v>
      </c>
      <c r="F244" s="3" t="s">
        <v>15</v>
      </c>
      <c r="G244">
        <v>201501</v>
      </c>
      <c r="H244" s="4">
        <v>1024.1500000000001</v>
      </c>
      <c r="I244" s="8" t="str">
        <f>LEFT(Table1[[#This Row],[Month Number]],4)</f>
        <v>2015</v>
      </c>
      <c r="J244" s="8" t="str">
        <f>RIGHT(Table1[[#This Row],[Month Number]],2)</f>
        <v>01</v>
      </c>
    </row>
    <row r="245" spans="1:10" x14ac:dyDescent="0.3">
      <c r="A245" s="3" t="s">
        <v>26</v>
      </c>
      <c r="B245" s="3" t="s">
        <v>9</v>
      </c>
      <c r="C245" s="3" t="s">
        <v>10</v>
      </c>
      <c r="D245" s="3" t="s">
        <v>20</v>
      </c>
      <c r="E245" s="3" t="s">
        <v>28</v>
      </c>
      <c r="F245" s="3" t="s">
        <v>15</v>
      </c>
      <c r="G245">
        <v>201502</v>
      </c>
      <c r="H245" s="4">
        <v>945.71</v>
      </c>
      <c r="I245" s="8" t="str">
        <f>LEFT(Table1[[#This Row],[Month Number]],4)</f>
        <v>2015</v>
      </c>
      <c r="J245" s="8" t="str">
        <f>RIGHT(Table1[[#This Row],[Month Number]],2)</f>
        <v>02</v>
      </c>
    </row>
    <row r="246" spans="1:10" x14ac:dyDescent="0.3">
      <c r="A246" s="3" t="s">
        <v>26</v>
      </c>
      <c r="B246" s="3" t="s">
        <v>9</v>
      </c>
      <c r="C246" s="3" t="s">
        <v>10</v>
      </c>
      <c r="D246" s="3" t="s">
        <v>20</v>
      </c>
      <c r="E246" s="3" t="s">
        <v>28</v>
      </c>
      <c r="F246" s="3" t="s">
        <v>15</v>
      </c>
      <c r="G246">
        <v>201503</v>
      </c>
      <c r="H246" s="4">
        <v>124.06</v>
      </c>
      <c r="I246" s="8" t="str">
        <f>LEFT(Table1[[#This Row],[Month Number]],4)</f>
        <v>2015</v>
      </c>
      <c r="J246" s="8" t="str">
        <f>RIGHT(Table1[[#This Row],[Month Number]],2)</f>
        <v>03</v>
      </c>
    </row>
    <row r="247" spans="1:10" x14ac:dyDescent="0.3">
      <c r="A247" s="3" t="s">
        <v>26</v>
      </c>
      <c r="B247" s="3" t="s">
        <v>9</v>
      </c>
      <c r="C247" s="3" t="s">
        <v>10</v>
      </c>
      <c r="D247" s="3" t="s">
        <v>20</v>
      </c>
      <c r="E247" s="3" t="s">
        <v>28</v>
      </c>
      <c r="F247" s="3" t="s">
        <v>15</v>
      </c>
      <c r="G247">
        <v>201504</v>
      </c>
      <c r="H247" s="4">
        <v>13.49</v>
      </c>
      <c r="I247" s="8" t="str">
        <f>LEFT(Table1[[#This Row],[Month Number]],4)</f>
        <v>2015</v>
      </c>
      <c r="J247" s="8" t="str">
        <f>RIGHT(Table1[[#This Row],[Month Number]],2)</f>
        <v>04</v>
      </c>
    </row>
    <row r="248" spans="1:10" x14ac:dyDescent="0.3">
      <c r="A248" s="3" t="s">
        <v>26</v>
      </c>
      <c r="B248" s="3" t="s">
        <v>9</v>
      </c>
      <c r="C248" s="3" t="s">
        <v>10</v>
      </c>
      <c r="D248" s="3" t="s">
        <v>20</v>
      </c>
      <c r="E248" s="3" t="s">
        <v>28</v>
      </c>
      <c r="F248" s="3" t="s">
        <v>15</v>
      </c>
      <c r="G248">
        <v>201512</v>
      </c>
      <c r="H248" s="4">
        <v>43.32</v>
      </c>
      <c r="I248" s="8" t="str">
        <f>LEFT(Table1[[#This Row],[Month Number]],4)</f>
        <v>2015</v>
      </c>
      <c r="J248" s="8" t="str">
        <f>RIGHT(Table1[[#This Row],[Month Number]],2)</f>
        <v>12</v>
      </c>
    </row>
    <row r="249" spans="1:10" x14ac:dyDescent="0.3">
      <c r="A249" s="3" t="s">
        <v>26</v>
      </c>
      <c r="B249" s="3" t="s">
        <v>9</v>
      </c>
      <c r="C249" s="3" t="s">
        <v>10</v>
      </c>
      <c r="D249" s="3" t="s">
        <v>20</v>
      </c>
      <c r="E249" s="3" t="s">
        <v>28</v>
      </c>
      <c r="F249" s="3" t="s">
        <v>15</v>
      </c>
      <c r="G249">
        <v>201604</v>
      </c>
      <c r="H249" s="4">
        <v>20.47</v>
      </c>
      <c r="I249" s="8" t="str">
        <f>LEFT(Table1[[#This Row],[Month Number]],4)</f>
        <v>2016</v>
      </c>
      <c r="J249" s="8" t="str">
        <f>RIGHT(Table1[[#This Row],[Month Number]],2)</f>
        <v>04</v>
      </c>
    </row>
    <row r="250" spans="1:10" x14ac:dyDescent="0.3">
      <c r="A250" s="3" t="s">
        <v>26</v>
      </c>
      <c r="B250" s="3" t="s">
        <v>9</v>
      </c>
      <c r="C250" s="3" t="s">
        <v>10</v>
      </c>
      <c r="D250" s="3" t="s">
        <v>20</v>
      </c>
      <c r="E250" s="3" t="s">
        <v>28</v>
      </c>
      <c r="F250" s="3" t="s">
        <v>13</v>
      </c>
      <c r="G250">
        <v>201504</v>
      </c>
      <c r="H250" s="4">
        <v>285.76</v>
      </c>
      <c r="I250" s="8" t="str">
        <f>LEFT(Table1[[#This Row],[Month Number]],4)</f>
        <v>2015</v>
      </c>
      <c r="J250" s="8" t="str">
        <f>RIGHT(Table1[[#This Row],[Month Number]],2)</f>
        <v>04</v>
      </c>
    </row>
    <row r="251" spans="1:10" x14ac:dyDescent="0.3">
      <c r="A251" s="3" t="s">
        <v>26</v>
      </c>
      <c r="B251" s="3" t="s">
        <v>9</v>
      </c>
      <c r="C251" s="3" t="s">
        <v>10</v>
      </c>
      <c r="D251" s="3" t="s">
        <v>20</v>
      </c>
      <c r="E251" s="3" t="s">
        <v>28</v>
      </c>
      <c r="F251" s="3" t="s">
        <v>13</v>
      </c>
      <c r="G251">
        <v>201506</v>
      </c>
      <c r="H251" s="4">
        <v>189.98</v>
      </c>
      <c r="I251" s="8" t="str">
        <f>LEFT(Table1[[#This Row],[Month Number]],4)</f>
        <v>2015</v>
      </c>
      <c r="J251" s="8" t="str">
        <f>RIGHT(Table1[[#This Row],[Month Number]],2)</f>
        <v>06</v>
      </c>
    </row>
    <row r="252" spans="1:10" x14ac:dyDescent="0.3">
      <c r="A252" s="3" t="s">
        <v>26</v>
      </c>
      <c r="B252" s="3" t="s">
        <v>9</v>
      </c>
      <c r="C252" s="3" t="s">
        <v>10</v>
      </c>
      <c r="D252" s="3" t="s">
        <v>20</v>
      </c>
      <c r="E252" s="3" t="s">
        <v>28</v>
      </c>
      <c r="F252" s="3" t="s">
        <v>13</v>
      </c>
      <c r="G252">
        <v>201507</v>
      </c>
      <c r="H252" s="4">
        <v>459.19</v>
      </c>
      <c r="I252" s="8" t="str">
        <f>LEFT(Table1[[#This Row],[Month Number]],4)</f>
        <v>2015</v>
      </c>
      <c r="J252" s="8" t="str">
        <f>RIGHT(Table1[[#This Row],[Month Number]],2)</f>
        <v>07</v>
      </c>
    </row>
    <row r="253" spans="1:10" x14ac:dyDescent="0.3">
      <c r="A253" s="3" t="s">
        <v>26</v>
      </c>
      <c r="B253" s="3" t="s">
        <v>9</v>
      </c>
      <c r="C253" s="3" t="s">
        <v>10</v>
      </c>
      <c r="D253" s="3" t="s">
        <v>20</v>
      </c>
      <c r="E253" s="3" t="s">
        <v>28</v>
      </c>
      <c r="F253" s="3" t="s">
        <v>13</v>
      </c>
      <c r="G253">
        <v>201508</v>
      </c>
      <c r="H253" s="4">
        <v>94.39</v>
      </c>
      <c r="I253" s="8" t="str">
        <f>LEFT(Table1[[#This Row],[Month Number]],4)</f>
        <v>2015</v>
      </c>
      <c r="J253" s="8" t="str">
        <f>RIGHT(Table1[[#This Row],[Month Number]],2)</f>
        <v>08</v>
      </c>
    </row>
    <row r="254" spans="1:10" x14ac:dyDescent="0.3">
      <c r="A254" s="3" t="s">
        <v>26</v>
      </c>
      <c r="B254" s="3" t="s">
        <v>9</v>
      </c>
      <c r="C254" s="3" t="s">
        <v>10</v>
      </c>
      <c r="D254" s="3" t="s">
        <v>20</v>
      </c>
      <c r="E254" s="3" t="s">
        <v>28</v>
      </c>
      <c r="F254" s="3" t="s">
        <v>13</v>
      </c>
      <c r="G254">
        <v>201510</v>
      </c>
      <c r="H254" s="4">
        <v>109.21</v>
      </c>
      <c r="I254" s="8" t="str">
        <f>LEFT(Table1[[#This Row],[Month Number]],4)</f>
        <v>2015</v>
      </c>
      <c r="J254" s="8" t="str">
        <f>RIGHT(Table1[[#This Row],[Month Number]],2)</f>
        <v>10</v>
      </c>
    </row>
    <row r="255" spans="1:10" x14ac:dyDescent="0.3">
      <c r="A255" s="3" t="s">
        <v>26</v>
      </c>
      <c r="B255" s="3" t="s">
        <v>9</v>
      </c>
      <c r="C255" s="3" t="s">
        <v>10</v>
      </c>
      <c r="D255" s="3" t="s">
        <v>20</v>
      </c>
      <c r="E255" s="3" t="s">
        <v>28</v>
      </c>
      <c r="F255" s="3" t="s">
        <v>13</v>
      </c>
      <c r="G255">
        <v>201512</v>
      </c>
      <c r="H255" s="4">
        <v>274.99</v>
      </c>
      <c r="I255" s="8" t="str">
        <f>LEFT(Table1[[#This Row],[Month Number]],4)</f>
        <v>2015</v>
      </c>
      <c r="J255" s="8" t="str">
        <f>RIGHT(Table1[[#This Row],[Month Number]],2)</f>
        <v>12</v>
      </c>
    </row>
    <row r="256" spans="1:10" x14ac:dyDescent="0.3">
      <c r="A256" s="3" t="s">
        <v>26</v>
      </c>
      <c r="B256" s="3" t="s">
        <v>9</v>
      </c>
      <c r="C256" s="3" t="s">
        <v>10</v>
      </c>
      <c r="D256" s="3" t="s">
        <v>20</v>
      </c>
      <c r="E256" s="3" t="s">
        <v>28</v>
      </c>
      <c r="F256" s="3" t="s">
        <v>13</v>
      </c>
      <c r="G256">
        <v>201601</v>
      </c>
      <c r="H256" s="4">
        <v>122.52</v>
      </c>
      <c r="I256" s="8" t="str">
        <f>LEFT(Table1[[#This Row],[Month Number]],4)</f>
        <v>2016</v>
      </c>
      <c r="J256" s="8" t="str">
        <f>RIGHT(Table1[[#This Row],[Month Number]],2)</f>
        <v>01</v>
      </c>
    </row>
    <row r="257" spans="1:10" x14ac:dyDescent="0.3">
      <c r="A257" s="3" t="s">
        <v>26</v>
      </c>
      <c r="B257" s="3" t="s">
        <v>9</v>
      </c>
      <c r="C257" s="3" t="s">
        <v>10</v>
      </c>
      <c r="D257" s="3" t="s">
        <v>20</v>
      </c>
      <c r="E257" s="3" t="s">
        <v>28</v>
      </c>
      <c r="F257" s="3" t="s">
        <v>13</v>
      </c>
      <c r="G257">
        <v>201602</v>
      </c>
      <c r="H257" s="4">
        <v>67</v>
      </c>
      <c r="I257" s="8" t="str">
        <f>LEFT(Table1[[#This Row],[Month Number]],4)</f>
        <v>2016</v>
      </c>
      <c r="J257" s="8" t="str">
        <f>RIGHT(Table1[[#This Row],[Month Number]],2)</f>
        <v>02</v>
      </c>
    </row>
    <row r="258" spans="1:10" x14ac:dyDescent="0.3">
      <c r="A258" s="3" t="s">
        <v>26</v>
      </c>
      <c r="B258" s="3" t="s">
        <v>9</v>
      </c>
      <c r="C258" s="3" t="s">
        <v>10</v>
      </c>
      <c r="D258" s="3" t="s">
        <v>20</v>
      </c>
      <c r="E258" s="3" t="s">
        <v>28</v>
      </c>
      <c r="F258" s="3" t="s">
        <v>13</v>
      </c>
      <c r="G258">
        <v>201603</v>
      </c>
      <c r="H258" s="4">
        <v>11.59</v>
      </c>
      <c r="I258" s="8" t="str">
        <f>LEFT(Table1[[#This Row],[Month Number]],4)</f>
        <v>2016</v>
      </c>
      <c r="J258" s="8" t="str">
        <f>RIGHT(Table1[[#This Row],[Month Number]],2)</f>
        <v>03</v>
      </c>
    </row>
    <row r="259" spans="1:10" x14ac:dyDescent="0.3">
      <c r="A259" s="3" t="s">
        <v>26</v>
      </c>
      <c r="B259" s="3" t="s">
        <v>9</v>
      </c>
      <c r="C259" s="3" t="s">
        <v>10</v>
      </c>
      <c r="D259" s="3" t="s">
        <v>20</v>
      </c>
      <c r="E259" s="3" t="s">
        <v>28</v>
      </c>
      <c r="F259" s="3" t="s">
        <v>13</v>
      </c>
      <c r="G259">
        <v>201604</v>
      </c>
      <c r="H259" s="4">
        <v>411.94</v>
      </c>
      <c r="I259" s="8" t="str">
        <f>LEFT(Table1[[#This Row],[Month Number]],4)</f>
        <v>2016</v>
      </c>
      <c r="J259" s="8" t="str">
        <f>RIGHT(Table1[[#This Row],[Month Number]],2)</f>
        <v>04</v>
      </c>
    </row>
    <row r="260" spans="1:10" x14ac:dyDescent="0.3">
      <c r="A260" s="3" t="s">
        <v>26</v>
      </c>
      <c r="B260" s="3" t="s">
        <v>9</v>
      </c>
      <c r="C260" s="3" t="s">
        <v>10</v>
      </c>
      <c r="D260" s="3" t="s">
        <v>20</v>
      </c>
      <c r="E260" s="3" t="s">
        <v>28</v>
      </c>
      <c r="F260" s="3" t="s">
        <v>13</v>
      </c>
      <c r="G260">
        <v>201605</v>
      </c>
      <c r="H260" s="4">
        <v>42.8</v>
      </c>
      <c r="I260" s="8" t="str">
        <f>LEFT(Table1[[#This Row],[Month Number]],4)</f>
        <v>2016</v>
      </c>
      <c r="J260" s="8" t="str">
        <f>RIGHT(Table1[[#This Row],[Month Number]],2)</f>
        <v>05</v>
      </c>
    </row>
    <row r="261" spans="1:10" x14ac:dyDescent="0.3">
      <c r="A261" s="3" t="s">
        <v>26</v>
      </c>
      <c r="B261" s="3" t="s">
        <v>9</v>
      </c>
      <c r="C261" s="3" t="s">
        <v>10</v>
      </c>
      <c r="D261" s="3" t="s">
        <v>20</v>
      </c>
      <c r="E261" s="3" t="s">
        <v>28</v>
      </c>
      <c r="F261" s="3" t="s">
        <v>13</v>
      </c>
      <c r="G261">
        <v>201607</v>
      </c>
      <c r="H261" s="4">
        <v>301.05</v>
      </c>
      <c r="I261" s="8" t="str">
        <f>LEFT(Table1[[#This Row],[Month Number]],4)</f>
        <v>2016</v>
      </c>
      <c r="J261" s="8" t="str">
        <f>RIGHT(Table1[[#This Row],[Month Number]],2)</f>
        <v>07</v>
      </c>
    </row>
    <row r="262" spans="1:10" x14ac:dyDescent="0.3">
      <c r="A262" s="3" t="s">
        <v>26</v>
      </c>
      <c r="B262" s="3" t="s">
        <v>9</v>
      </c>
      <c r="C262" s="3" t="s">
        <v>10</v>
      </c>
      <c r="D262" s="3" t="s">
        <v>20</v>
      </c>
      <c r="E262" s="3" t="s">
        <v>28</v>
      </c>
      <c r="F262" s="3" t="s">
        <v>13</v>
      </c>
      <c r="G262">
        <v>201608</v>
      </c>
      <c r="H262" s="4">
        <v>466.14</v>
      </c>
      <c r="I262" s="8" t="str">
        <f>LEFT(Table1[[#This Row],[Month Number]],4)</f>
        <v>2016</v>
      </c>
      <c r="J262" s="8" t="str">
        <f>RIGHT(Table1[[#This Row],[Month Number]],2)</f>
        <v>08</v>
      </c>
    </row>
    <row r="263" spans="1:10" x14ac:dyDescent="0.3">
      <c r="A263" s="3" t="s">
        <v>26</v>
      </c>
      <c r="B263" s="3" t="s">
        <v>9</v>
      </c>
      <c r="C263" s="3" t="s">
        <v>10</v>
      </c>
      <c r="D263" s="3" t="s">
        <v>20</v>
      </c>
      <c r="E263" s="3" t="s">
        <v>28</v>
      </c>
      <c r="F263" s="3" t="s">
        <v>13</v>
      </c>
      <c r="G263">
        <v>201703</v>
      </c>
      <c r="H263" s="4">
        <v>29.49</v>
      </c>
      <c r="I263" s="8" t="str">
        <f>LEFT(Table1[[#This Row],[Month Number]],4)</f>
        <v>2017</v>
      </c>
      <c r="J263" s="8" t="str">
        <f>RIGHT(Table1[[#This Row],[Month Number]],2)</f>
        <v>03</v>
      </c>
    </row>
    <row r="264" spans="1:10" x14ac:dyDescent="0.3">
      <c r="A264" s="3" t="s">
        <v>26</v>
      </c>
      <c r="B264" s="3" t="s">
        <v>9</v>
      </c>
      <c r="C264" s="3" t="s">
        <v>10</v>
      </c>
      <c r="D264" s="3" t="s">
        <v>20</v>
      </c>
      <c r="E264" s="3" t="s">
        <v>28</v>
      </c>
      <c r="F264" s="3" t="s">
        <v>13</v>
      </c>
      <c r="G264">
        <v>201704</v>
      </c>
      <c r="H264" s="4">
        <v>228.46</v>
      </c>
      <c r="I264" s="8" t="str">
        <f>LEFT(Table1[[#This Row],[Month Number]],4)</f>
        <v>2017</v>
      </c>
      <c r="J264" s="8" t="str">
        <f>RIGHT(Table1[[#This Row],[Month Number]],2)</f>
        <v>04</v>
      </c>
    </row>
    <row r="265" spans="1:10" x14ac:dyDescent="0.3">
      <c r="A265" s="3" t="s">
        <v>26</v>
      </c>
      <c r="B265" s="3" t="s">
        <v>9</v>
      </c>
      <c r="C265" s="3" t="s">
        <v>10</v>
      </c>
      <c r="D265" s="3" t="s">
        <v>20</v>
      </c>
      <c r="E265" s="3" t="s">
        <v>28</v>
      </c>
      <c r="F265" s="3" t="s">
        <v>13</v>
      </c>
      <c r="G265">
        <v>201705</v>
      </c>
      <c r="H265" s="4">
        <v>69.290000000000006</v>
      </c>
      <c r="I265" s="8" t="str">
        <f>LEFT(Table1[[#This Row],[Month Number]],4)</f>
        <v>2017</v>
      </c>
      <c r="J265" s="8" t="str">
        <f>RIGHT(Table1[[#This Row],[Month Number]],2)</f>
        <v>05</v>
      </c>
    </row>
    <row r="266" spans="1:10" x14ac:dyDescent="0.3">
      <c r="A266" s="3" t="s">
        <v>26</v>
      </c>
      <c r="B266" s="3" t="s">
        <v>9</v>
      </c>
      <c r="C266" s="3" t="s">
        <v>10</v>
      </c>
      <c r="D266" s="3" t="s">
        <v>20</v>
      </c>
      <c r="E266" s="3" t="s">
        <v>28</v>
      </c>
      <c r="F266" s="3" t="s">
        <v>13</v>
      </c>
      <c r="G266">
        <v>201706</v>
      </c>
      <c r="H266" s="4">
        <v>224.37</v>
      </c>
      <c r="I266" s="8" t="str">
        <f>LEFT(Table1[[#This Row],[Month Number]],4)</f>
        <v>2017</v>
      </c>
      <c r="J266" s="8" t="str">
        <f>RIGHT(Table1[[#This Row],[Month Number]],2)</f>
        <v>06</v>
      </c>
    </row>
    <row r="267" spans="1:10" x14ac:dyDescent="0.3">
      <c r="A267" s="3" t="s">
        <v>26</v>
      </c>
      <c r="B267" s="3" t="s">
        <v>9</v>
      </c>
      <c r="C267" s="3" t="s">
        <v>10</v>
      </c>
      <c r="D267" s="3" t="s">
        <v>20</v>
      </c>
      <c r="E267" s="3" t="s">
        <v>28</v>
      </c>
      <c r="F267" s="3" t="s">
        <v>13</v>
      </c>
      <c r="G267">
        <v>201707</v>
      </c>
      <c r="H267" s="4">
        <v>237.57</v>
      </c>
      <c r="I267" s="8" t="str">
        <f>LEFT(Table1[[#This Row],[Month Number]],4)</f>
        <v>2017</v>
      </c>
      <c r="J267" s="8" t="str">
        <f>RIGHT(Table1[[#This Row],[Month Number]],2)</f>
        <v>07</v>
      </c>
    </row>
    <row r="268" spans="1:10" x14ac:dyDescent="0.3">
      <c r="A268" s="3" t="s">
        <v>26</v>
      </c>
      <c r="B268" s="3" t="s">
        <v>9</v>
      </c>
      <c r="C268" s="3" t="s">
        <v>10</v>
      </c>
      <c r="D268" s="3" t="s">
        <v>20</v>
      </c>
      <c r="E268" s="3" t="s">
        <v>28</v>
      </c>
      <c r="F268" s="3" t="s">
        <v>13</v>
      </c>
      <c r="G268">
        <v>201708</v>
      </c>
      <c r="H268" s="4">
        <v>4.5999999999999996</v>
      </c>
      <c r="I268" s="8" t="str">
        <f>LEFT(Table1[[#This Row],[Month Number]],4)</f>
        <v>2017</v>
      </c>
      <c r="J268" s="8" t="str">
        <f>RIGHT(Table1[[#This Row],[Month Number]],2)</f>
        <v>08</v>
      </c>
    </row>
    <row r="269" spans="1:10" x14ac:dyDescent="0.3">
      <c r="A269" s="3" t="s">
        <v>26</v>
      </c>
      <c r="B269" s="3" t="s">
        <v>9</v>
      </c>
      <c r="C269" s="3" t="s">
        <v>10</v>
      </c>
      <c r="D269" s="3" t="s">
        <v>20</v>
      </c>
      <c r="E269" s="3" t="s">
        <v>28</v>
      </c>
      <c r="F269" s="3" t="s">
        <v>13</v>
      </c>
      <c r="G269">
        <v>201709</v>
      </c>
      <c r="H269" s="4">
        <v>59.77</v>
      </c>
      <c r="I269" s="8" t="str">
        <f>LEFT(Table1[[#This Row],[Month Number]],4)</f>
        <v>2017</v>
      </c>
      <c r="J269" s="8" t="str">
        <f>RIGHT(Table1[[#This Row],[Month Number]],2)</f>
        <v>09</v>
      </c>
    </row>
    <row r="270" spans="1:10" x14ac:dyDescent="0.3">
      <c r="A270" s="3" t="s">
        <v>26</v>
      </c>
      <c r="B270" s="3" t="s">
        <v>9</v>
      </c>
      <c r="C270" s="3" t="s">
        <v>10</v>
      </c>
      <c r="D270" s="3" t="s">
        <v>21</v>
      </c>
      <c r="E270" s="3" t="s">
        <v>28</v>
      </c>
      <c r="F270" s="3" t="s">
        <v>13</v>
      </c>
      <c r="G270">
        <v>201504</v>
      </c>
      <c r="H270" s="4">
        <v>375</v>
      </c>
      <c r="I270" s="8" t="str">
        <f>LEFT(Table1[[#This Row],[Month Number]],4)</f>
        <v>2015</v>
      </c>
      <c r="J270" s="8" t="str">
        <f>RIGHT(Table1[[#This Row],[Month Number]],2)</f>
        <v>04</v>
      </c>
    </row>
    <row r="271" spans="1:10" x14ac:dyDescent="0.3">
      <c r="A271" s="3" t="s">
        <v>26</v>
      </c>
      <c r="B271" s="3" t="s">
        <v>9</v>
      </c>
      <c r="C271" s="3" t="s">
        <v>10</v>
      </c>
      <c r="D271" s="3" t="s">
        <v>21</v>
      </c>
      <c r="E271" s="3" t="s">
        <v>28</v>
      </c>
      <c r="F271" s="3" t="s">
        <v>13</v>
      </c>
      <c r="G271">
        <v>201505</v>
      </c>
      <c r="H271" s="4">
        <v>-375</v>
      </c>
      <c r="I271" s="8" t="str">
        <f>LEFT(Table1[[#This Row],[Month Number]],4)</f>
        <v>2015</v>
      </c>
      <c r="J271" s="8" t="str">
        <f>RIGHT(Table1[[#This Row],[Month Number]],2)</f>
        <v>05</v>
      </c>
    </row>
    <row r="272" spans="1:10" x14ac:dyDescent="0.3">
      <c r="A272" s="3" t="s">
        <v>26</v>
      </c>
      <c r="B272" s="3" t="s">
        <v>9</v>
      </c>
      <c r="C272" s="3" t="s">
        <v>10</v>
      </c>
      <c r="D272" s="3" t="s">
        <v>21</v>
      </c>
      <c r="E272" s="3" t="s">
        <v>28</v>
      </c>
      <c r="F272" s="3" t="s">
        <v>13</v>
      </c>
      <c r="G272">
        <v>201507</v>
      </c>
      <c r="H272" s="4">
        <v>562.5</v>
      </c>
      <c r="I272" s="8" t="str">
        <f>LEFT(Table1[[#This Row],[Month Number]],4)</f>
        <v>2015</v>
      </c>
      <c r="J272" s="8" t="str">
        <f>RIGHT(Table1[[#This Row],[Month Number]],2)</f>
        <v>07</v>
      </c>
    </row>
    <row r="273" spans="1:10" x14ac:dyDescent="0.3">
      <c r="A273" s="3" t="s">
        <v>26</v>
      </c>
      <c r="B273" s="3" t="s">
        <v>9</v>
      </c>
      <c r="C273" s="3" t="s">
        <v>10</v>
      </c>
      <c r="D273" s="3" t="s">
        <v>21</v>
      </c>
      <c r="E273" s="3" t="s">
        <v>28</v>
      </c>
      <c r="F273" s="3" t="s">
        <v>13</v>
      </c>
      <c r="G273">
        <v>201508</v>
      </c>
      <c r="H273" s="4">
        <v>597.91999999999996</v>
      </c>
      <c r="I273" s="8" t="str">
        <f>LEFT(Table1[[#This Row],[Month Number]],4)</f>
        <v>2015</v>
      </c>
      <c r="J273" s="8" t="str">
        <f>RIGHT(Table1[[#This Row],[Month Number]],2)</f>
        <v>08</v>
      </c>
    </row>
    <row r="274" spans="1:10" x14ac:dyDescent="0.3">
      <c r="A274" s="3" t="s">
        <v>26</v>
      </c>
      <c r="B274" s="3" t="s">
        <v>9</v>
      </c>
      <c r="C274" s="3" t="s">
        <v>10</v>
      </c>
      <c r="D274" s="3" t="s">
        <v>21</v>
      </c>
      <c r="E274" s="3" t="s">
        <v>28</v>
      </c>
      <c r="F274" s="3" t="s">
        <v>13</v>
      </c>
      <c r="G274">
        <v>201509</v>
      </c>
      <c r="H274" s="4">
        <v>675</v>
      </c>
      <c r="I274" s="8" t="str">
        <f>LEFT(Table1[[#This Row],[Month Number]],4)</f>
        <v>2015</v>
      </c>
      <c r="J274" s="8" t="str">
        <f>RIGHT(Table1[[#This Row],[Month Number]],2)</f>
        <v>09</v>
      </c>
    </row>
    <row r="275" spans="1:10" x14ac:dyDescent="0.3">
      <c r="A275" s="3" t="s">
        <v>26</v>
      </c>
      <c r="B275" s="3" t="s">
        <v>9</v>
      </c>
      <c r="C275" s="3" t="s">
        <v>10</v>
      </c>
      <c r="D275" s="3" t="s">
        <v>21</v>
      </c>
      <c r="E275" s="3" t="s">
        <v>28</v>
      </c>
      <c r="F275" s="3" t="s">
        <v>13</v>
      </c>
      <c r="G275">
        <v>201510</v>
      </c>
      <c r="H275" s="4">
        <v>0</v>
      </c>
      <c r="I275" s="8" t="str">
        <f>LEFT(Table1[[#This Row],[Month Number]],4)</f>
        <v>2015</v>
      </c>
      <c r="J275" s="8" t="str">
        <f>RIGHT(Table1[[#This Row],[Month Number]],2)</f>
        <v>10</v>
      </c>
    </row>
    <row r="276" spans="1:10" x14ac:dyDescent="0.3">
      <c r="A276" s="3" t="s">
        <v>26</v>
      </c>
      <c r="B276" s="3" t="s">
        <v>9</v>
      </c>
      <c r="C276" s="3" t="s">
        <v>10</v>
      </c>
      <c r="D276" s="3" t="s">
        <v>21</v>
      </c>
      <c r="E276" s="3" t="s">
        <v>28</v>
      </c>
      <c r="F276" s="3" t="s">
        <v>13</v>
      </c>
      <c r="G276">
        <v>201601</v>
      </c>
      <c r="H276" s="4">
        <v>625</v>
      </c>
      <c r="I276" s="8" t="str">
        <f>LEFT(Table1[[#This Row],[Month Number]],4)</f>
        <v>2016</v>
      </c>
      <c r="J276" s="8" t="str">
        <f>RIGHT(Table1[[#This Row],[Month Number]],2)</f>
        <v>01</v>
      </c>
    </row>
    <row r="277" spans="1:10" x14ac:dyDescent="0.3">
      <c r="A277" s="3" t="s">
        <v>26</v>
      </c>
      <c r="B277" s="3" t="s">
        <v>9</v>
      </c>
      <c r="C277" s="3" t="s">
        <v>10</v>
      </c>
      <c r="D277" s="3" t="s">
        <v>21</v>
      </c>
      <c r="E277" s="3" t="s">
        <v>28</v>
      </c>
      <c r="F277" s="3" t="s">
        <v>13</v>
      </c>
      <c r="G277">
        <v>201602</v>
      </c>
      <c r="H277" s="4">
        <v>-625</v>
      </c>
      <c r="I277" s="8" t="str">
        <f>LEFT(Table1[[#This Row],[Month Number]],4)</f>
        <v>2016</v>
      </c>
      <c r="J277" s="8" t="str">
        <f>RIGHT(Table1[[#This Row],[Month Number]],2)</f>
        <v>02</v>
      </c>
    </row>
    <row r="278" spans="1:10" x14ac:dyDescent="0.3">
      <c r="A278" s="3" t="s">
        <v>26</v>
      </c>
      <c r="B278" s="3" t="s">
        <v>9</v>
      </c>
      <c r="C278" s="3" t="s">
        <v>10</v>
      </c>
      <c r="D278" s="3" t="s">
        <v>21</v>
      </c>
      <c r="E278" s="3" t="s">
        <v>28</v>
      </c>
      <c r="F278" s="3" t="s">
        <v>13</v>
      </c>
      <c r="G278">
        <v>201604</v>
      </c>
      <c r="H278" s="4">
        <v>1343.75</v>
      </c>
      <c r="I278" s="8" t="str">
        <f>LEFT(Table1[[#This Row],[Month Number]],4)</f>
        <v>2016</v>
      </c>
      <c r="J278" s="8" t="str">
        <f>RIGHT(Table1[[#This Row],[Month Number]],2)</f>
        <v>04</v>
      </c>
    </row>
    <row r="279" spans="1:10" x14ac:dyDescent="0.3">
      <c r="A279" s="3" t="s">
        <v>26</v>
      </c>
      <c r="B279" s="3" t="s">
        <v>9</v>
      </c>
      <c r="C279" s="3" t="s">
        <v>10</v>
      </c>
      <c r="D279" s="3" t="s">
        <v>21</v>
      </c>
      <c r="E279" s="3" t="s">
        <v>28</v>
      </c>
      <c r="F279" s="3" t="s">
        <v>13</v>
      </c>
      <c r="G279">
        <v>201605</v>
      </c>
      <c r="H279" s="4">
        <v>500</v>
      </c>
      <c r="I279" s="8" t="str">
        <f>LEFT(Table1[[#This Row],[Month Number]],4)</f>
        <v>2016</v>
      </c>
      <c r="J279" s="8" t="str">
        <f>RIGHT(Table1[[#This Row],[Month Number]],2)</f>
        <v>05</v>
      </c>
    </row>
    <row r="280" spans="1:10" x14ac:dyDescent="0.3">
      <c r="A280" s="3" t="s">
        <v>26</v>
      </c>
      <c r="B280" s="3" t="s">
        <v>9</v>
      </c>
      <c r="C280" s="3" t="s">
        <v>10</v>
      </c>
      <c r="D280" s="3" t="s">
        <v>21</v>
      </c>
      <c r="E280" s="3" t="s">
        <v>28</v>
      </c>
      <c r="F280" s="3" t="s">
        <v>13</v>
      </c>
      <c r="G280">
        <v>201606</v>
      </c>
      <c r="H280" s="4">
        <v>0</v>
      </c>
      <c r="I280" s="8" t="str">
        <f>LEFT(Table1[[#This Row],[Month Number]],4)</f>
        <v>2016</v>
      </c>
      <c r="J280" s="8" t="str">
        <f>RIGHT(Table1[[#This Row],[Month Number]],2)</f>
        <v>06</v>
      </c>
    </row>
    <row r="281" spans="1:10" x14ac:dyDescent="0.3">
      <c r="A281" s="3" t="s">
        <v>26</v>
      </c>
      <c r="B281" s="3" t="s">
        <v>9</v>
      </c>
      <c r="C281" s="3" t="s">
        <v>10</v>
      </c>
      <c r="D281" s="3" t="s">
        <v>21</v>
      </c>
      <c r="E281" s="3" t="s">
        <v>28</v>
      </c>
      <c r="F281" s="3" t="s">
        <v>13</v>
      </c>
      <c r="G281">
        <v>201608</v>
      </c>
      <c r="H281" s="4">
        <v>900</v>
      </c>
      <c r="I281" s="8" t="str">
        <f>LEFT(Table1[[#This Row],[Month Number]],4)</f>
        <v>2016</v>
      </c>
      <c r="J281" s="8" t="str">
        <f>RIGHT(Table1[[#This Row],[Month Number]],2)</f>
        <v>08</v>
      </c>
    </row>
    <row r="282" spans="1:10" x14ac:dyDescent="0.3">
      <c r="A282" s="3" t="s">
        <v>26</v>
      </c>
      <c r="B282" s="3" t="s">
        <v>9</v>
      </c>
      <c r="C282" s="3" t="s">
        <v>10</v>
      </c>
      <c r="D282" s="3" t="s">
        <v>21</v>
      </c>
      <c r="E282" s="3" t="s">
        <v>28</v>
      </c>
      <c r="F282" s="3" t="s">
        <v>13</v>
      </c>
      <c r="G282">
        <v>201609</v>
      </c>
      <c r="H282" s="4">
        <v>-900</v>
      </c>
      <c r="I282" s="8" t="str">
        <f>LEFT(Table1[[#This Row],[Month Number]],4)</f>
        <v>2016</v>
      </c>
      <c r="J282" s="8" t="str">
        <f>RIGHT(Table1[[#This Row],[Month Number]],2)</f>
        <v>09</v>
      </c>
    </row>
    <row r="283" spans="1:10" x14ac:dyDescent="0.3">
      <c r="A283" s="3" t="s">
        <v>26</v>
      </c>
      <c r="B283" s="3" t="s">
        <v>9</v>
      </c>
      <c r="C283" s="3" t="s">
        <v>10</v>
      </c>
      <c r="D283" s="3" t="s">
        <v>21</v>
      </c>
      <c r="E283" s="3" t="s">
        <v>28</v>
      </c>
      <c r="F283" s="3" t="s">
        <v>13</v>
      </c>
      <c r="G283">
        <v>201611</v>
      </c>
      <c r="H283" s="4">
        <v>812.5</v>
      </c>
      <c r="I283" s="8" t="str">
        <f>LEFT(Table1[[#This Row],[Month Number]],4)</f>
        <v>2016</v>
      </c>
      <c r="J283" s="8" t="str">
        <f>RIGHT(Table1[[#This Row],[Month Number]],2)</f>
        <v>11</v>
      </c>
    </row>
    <row r="284" spans="1:10" x14ac:dyDescent="0.3">
      <c r="A284" s="3" t="s">
        <v>26</v>
      </c>
      <c r="B284" s="3" t="s">
        <v>9</v>
      </c>
      <c r="C284" s="3" t="s">
        <v>10</v>
      </c>
      <c r="D284" s="3" t="s">
        <v>21</v>
      </c>
      <c r="E284" s="3" t="s">
        <v>28</v>
      </c>
      <c r="F284" s="3" t="s">
        <v>13</v>
      </c>
      <c r="G284">
        <v>201612</v>
      </c>
      <c r="H284" s="4">
        <v>525</v>
      </c>
      <c r="I284" s="8" t="str">
        <f>LEFT(Table1[[#This Row],[Month Number]],4)</f>
        <v>2016</v>
      </c>
      <c r="J284" s="8" t="str">
        <f>RIGHT(Table1[[#This Row],[Month Number]],2)</f>
        <v>12</v>
      </c>
    </row>
    <row r="285" spans="1:10" x14ac:dyDescent="0.3">
      <c r="A285" s="3" t="s">
        <v>26</v>
      </c>
      <c r="B285" s="3" t="s">
        <v>9</v>
      </c>
      <c r="C285" s="3" t="s">
        <v>10</v>
      </c>
      <c r="D285" s="3" t="s">
        <v>21</v>
      </c>
      <c r="E285" s="3" t="s">
        <v>28</v>
      </c>
      <c r="F285" s="3" t="s">
        <v>13</v>
      </c>
      <c r="G285">
        <v>201701</v>
      </c>
      <c r="H285" s="4">
        <v>0</v>
      </c>
      <c r="I285" s="8" t="str">
        <f>LEFT(Table1[[#This Row],[Month Number]],4)</f>
        <v>2017</v>
      </c>
      <c r="J285" s="8" t="str">
        <f>RIGHT(Table1[[#This Row],[Month Number]],2)</f>
        <v>01</v>
      </c>
    </row>
    <row r="286" spans="1:10" x14ac:dyDescent="0.3">
      <c r="A286" s="3" t="s">
        <v>26</v>
      </c>
      <c r="B286" s="3" t="s">
        <v>9</v>
      </c>
      <c r="C286" s="3" t="s">
        <v>10</v>
      </c>
      <c r="D286" s="3" t="s">
        <v>21</v>
      </c>
      <c r="E286" s="3" t="s">
        <v>28</v>
      </c>
      <c r="F286" s="3" t="s">
        <v>13</v>
      </c>
      <c r="G286">
        <v>201702</v>
      </c>
      <c r="H286" s="4">
        <v>462.82</v>
      </c>
      <c r="I286" s="8" t="str">
        <f>LEFT(Table1[[#This Row],[Month Number]],4)</f>
        <v>2017</v>
      </c>
      <c r="J286" s="8" t="str">
        <f>RIGHT(Table1[[#This Row],[Month Number]],2)</f>
        <v>02</v>
      </c>
    </row>
    <row r="287" spans="1:10" x14ac:dyDescent="0.3">
      <c r="A287" s="3" t="s">
        <v>26</v>
      </c>
      <c r="B287" s="3" t="s">
        <v>9</v>
      </c>
      <c r="C287" s="3" t="s">
        <v>10</v>
      </c>
      <c r="D287" s="3" t="s">
        <v>21</v>
      </c>
      <c r="E287" s="3" t="s">
        <v>28</v>
      </c>
      <c r="F287" s="3" t="s">
        <v>13</v>
      </c>
      <c r="G287">
        <v>201703</v>
      </c>
      <c r="H287" s="4">
        <v>812.5</v>
      </c>
      <c r="I287" s="8" t="str">
        <f>LEFT(Table1[[#This Row],[Month Number]],4)</f>
        <v>2017</v>
      </c>
      <c r="J287" s="8" t="str">
        <f>RIGHT(Table1[[#This Row],[Month Number]],2)</f>
        <v>03</v>
      </c>
    </row>
    <row r="288" spans="1:10" x14ac:dyDescent="0.3">
      <c r="A288" s="3" t="s">
        <v>26</v>
      </c>
      <c r="B288" s="3" t="s">
        <v>9</v>
      </c>
      <c r="C288" s="3" t="s">
        <v>10</v>
      </c>
      <c r="D288" s="3" t="s">
        <v>21</v>
      </c>
      <c r="E288" s="3" t="s">
        <v>28</v>
      </c>
      <c r="F288" s="3" t="s">
        <v>13</v>
      </c>
      <c r="G288">
        <v>201704</v>
      </c>
      <c r="H288" s="4">
        <v>0</v>
      </c>
      <c r="I288" s="8" t="str">
        <f>LEFT(Table1[[#This Row],[Month Number]],4)</f>
        <v>2017</v>
      </c>
      <c r="J288" s="8" t="str">
        <f>RIGHT(Table1[[#This Row],[Month Number]],2)</f>
        <v>04</v>
      </c>
    </row>
    <row r="289" spans="1:10" x14ac:dyDescent="0.3">
      <c r="A289" s="3" t="s">
        <v>26</v>
      </c>
      <c r="B289" s="3" t="s">
        <v>9</v>
      </c>
      <c r="C289" s="3" t="s">
        <v>10</v>
      </c>
      <c r="D289" s="3" t="s">
        <v>21</v>
      </c>
      <c r="E289" s="3" t="s">
        <v>28</v>
      </c>
      <c r="F289" s="3" t="s">
        <v>13</v>
      </c>
      <c r="G289">
        <v>201705</v>
      </c>
      <c r="H289" s="4">
        <v>548.75</v>
      </c>
      <c r="I289" s="8" t="str">
        <f>LEFT(Table1[[#This Row],[Month Number]],4)</f>
        <v>2017</v>
      </c>
      <c r="J289" s="8" t="str">
        <f>RIGHT(Table1[[#This Row],[Month Number]],2)</f>
        <v>05</v>
      </c>
    </row>
    <row r="290" spans="1:10" x14ac:dyDescent="0.3">
      <c r="A290" s="3" t="s">
        <v>26</v>
      </c>
      <c r="B290" s="3" t="s">
        <v>9</v>
      </c>
      <c r="C290" s="3" t="s">
        <v>10</v>
      </c>
      <c r="D290" s="3" t="s">
        <v>21</v>
      </c>
      <c r="E290" s="3" t="s">
        <v>28</v>
      </c>
      <c r="F290" s="3" t="s">
        <v>13</v>
      </c>
      <c r="G290">
        <v>201706</v>
      </c>
      <c r="H290" s="4">
        <v>530</v>
      </c>
      <c r="I290" s="8" t="str">
        <f>LEFT(Table1[[#This Row],[Month Number]],4)</f>
        <v>2017</v>
      </c>
      <c r="J290" s="8" t="str">
        <f>RIGHT(Table1[[#This Row],[Month Number]],2)</f>
        <v>06</v>
      </c>
    </row>
    <row r="291" spans="1:10" x14ac:dyDescent="0.3">
      <c r="A291" s="3" t="s">
        <v>26</v>
      </c>
      <c r="B291" s="3" t="s">
        <v>9</v>
      </c>
      <c r="C291" s="3" t="s">
        <v>10</v>
      </c>
      <c r="D291" s="3" t="s">
        <v>21</v>
      </c>
      <c r="E291" s="3" t="s">
        <v>28</v>
      </c>
      <c r="F291" s="3" t="s">
        <v>13</v>
      </c>
      <c r="G291">
        <v>201707</v>
      </c>
      <c r="H291" s="4">
        <v>1105</v>
      </c>
      <c r="I291" s="8" t="str">
        <f>LEFT(Table1[[#This Row],[Month Number]],4)</f>
        <v>2017</v>
      </c>
      <c r="J291" s="8" t="str">
        <f>RIGHT(Table1[[#This Row],[Month Number]],2)</f>
        <v>07</v>
      </c>
    </row>
    <row r="292" spans="1:10" x14ac:dyDescent="0.3">
      <c r="A292" s="3" t="s">
        <v>26</v>
      </c>
      <c r="B292" s="3" t="s">
        <v>9</v>
      </c>
      <c r="C292" s="3" t="s">
        <v>10</v>
      </c>
      <c r="D292" s="3" t="s">
        <v>21</v>
      </c>
      <c r="E292" s="3" t="s">
        <v>28</v>
      </c>
      <c r="F292" s="3" t="s">
        <v>13</v>
      </c>
      <c r="G292">
        <v>201708</v>
      </c>
      <c r="H292" s="4">
        <v>-533.5</v>
      </c>
      <c r="I292" s="8" t="str">
        <f>LEFT(Table1[[#This Row],[Month Number]],4)</f>
        <v>2017</v>
      </c>
      <c r="J292" s="8" t="str">
        <f>RIGHT(Table1[[#This Row],[Month Number]],2)</f>
        <v>08</v>
      </c>
    </row>
    <row r="293" spans="1:10" x14ac:dyDescent="0.3">
      <c r="A293" s="3" t="s">
        <v>26</v>
      </c>
      <c r="B293" s="3" t="s">
        <v>9</v>
      </c>
      <c r="C293" s="3" t="s">
        <v>10</v>
      </c>
      <c r="D293" s="3" t="s">
        <v>21</v>
      </c>
      <c r="E293" s="3" t="s">
        <v>28</v>
      </c>
      <c r="F293" s="3" t="s">
        <v>13</v>
      </c>
      <c r="G293">
        <v>201709</v>
      </c>
      <c r="H293" s="4">
        <v>750</v>
      </c>
      <c r="I293" s="8" t="str">
        <f>LEFT(Table1[[#This Row],[Month Number]],4)</f>
        <v>2017</v>
      </c>
      <c r="J293" s="8" t="str">
        <f>RIGHT(Table1[[#This Row],[Month Number]],2)</f>
        <v>09</v>
      </c>
    </row>
    <row r="294" spans="1:10" x14ac:dyDescent="0.3">
      <c r="A294" s="3" t="s">
        <v>26</v>
      </c>
      <c r="B294" s="3" t="s">
        <v>9</v>
      </c>
      <c r="C294" s="3" t="s">
        <v>10</v>
      </c>
      <c r="D294" s="3" t="s">
        <v>30</v>
      </c>
      <c r="E294" s="3" t="s">
        <v>28</v>
      </c>
      <c r="F294" s="3" t="s">
        <v>13</v>
      </c>
      <c r="G294">
        <v>201508</v>
      </c>
      <c r="H294" s="4">
        <v>300</v>
      </c>
      <c r="I294" s="8" t="str">
        <f>LEFT(Table1[[#This Row],[Month Number]],4)</f>
        <v>2015</v>
      </c>
      <c r="J294" s="8" t="str">
        <f>RIGHT(Table1[[#This Row],[Month Number]],2)</f>
        <v>08</v>
      </c>
    </row>
    <row r="295" spans="1:10" x14ac:dyDescent="0.3">
      <c r="A295" s="3" t="s">
        <v>26</v>
      </c>
      <c r="B295" s="3" t="s">
        <v>9</v>
      </c>
      <c r="C295" s="3" t="s">
        <v>10</v>
      </c>
      <c r="D295" s="3" t="s">
        <v>30</v>
      </c>
      <c r="E295" s="3" t="s">
        <v>28</v>
      </c>
      <c r="F295" s="3" t="s">
        <v>13</v>
      </c>
      <c r="G295">
        <v>201705</v>
      </c>
      <c r="H295" s="4">
        <v>2442.4</v>
      </c>
      <c r="I295" s="8" t="str">
        <f>LEFT(Table1[[#This Row],[Month Number]],4)</f>
        <v>2017</v>
      </c>
      <c r="J295" s="8" t="str">
        <f>RIGHT(Table1[[#This Row],[Month Number]],2)</f>
        <v>05</v>
      </c>
    </row>
    <row r="296" spans="1:10" x14ac:dyDescent="0.3">
      <c r="A296" s="3" t="s">
        <v>26</v>
      </c>
      <c r="B296" s="3" t="s">
        <v>9</v>
      </c>
      <c r="C296" s="3" t="s">
        <v>10</v>
      </c>
      <c r="D296" s="3" t="s">
        <v>22</v>
      </c>
      <c r="E296" s="3" t="s">
        <v>28</v>
      </c>
      <c r="F296" s="3" t="s">
        <v>15</v>
      </c>
      <c r="G296">
        <v>201501</v>
      </c>
      <c r="H296" s="4">
        <v>1825.05</v>
      </c>
      <c r="I296" s="8" t="str">
        <f>LEFT(Table1[[#This Row],[Month Number]],4)</f>
        <v>2015</v>
      </c>
      <c r="J296" s="8" t="str">
        <f>RIGHT(Table1[[#This Row],[Month Number]],2)</f>
        <v>01</v>
      </c>
    </row>
    <row r="297" spans="1:10" x14ac:dyDescent="0.3">
      <c r="A297" s="3" t="s">
        <v>26</v>
      </c>
      <c r="B297" s="3" t="s">
        <v>9</v>
      </c>
      <c r="C297" s="3" t="s">
        <v>10</v>
      </c>
      <c r="D297" s="3" t="s">
        <v>22</v>
      </c>
      <c r="E297" s="3" t="s">
        <v>28</v>
      </c>
      <c r="F297" s="3" t="s">
        <v>15</v>
      </c>
      <c r="G297">
        <v>201502</v>
      </c>
      <c r="H297" s="4">
        <v>653.66</v>
      </c>
      <c r="I297" s="8" t="str">
        <f>LEFT(Table1[[#This Row],[Month Number]],4)</f>
        <v>2015</v>
      </c>
      <c r="J297" s="8" t="str">
        <f>RIGHT(Table1[[#This Row],[Month Number]],2)</f>
        <v>02</v>
      </c>
    </row>
    <row r="298" spans="1:10" x14ac:dyDescent="0.3">
      <c r="A298" s="3" t="s">
        <v>26</v>
      </c>
      <c r="B298" s="3" t="s">
        <v>9</v>
      </c>
      <c r="C298" s="3" t="s">
        <v>10</v>
      </c>
      <c r="D298" s="3" t="s">
        <v>22</v>
      </c>
      <c r="E298" s="3" t="s">
        <v>28</v>
      </c>
      <c r="F298" s="3" t="s">
        <v>15</v>
      </c>
      <c r="G298">
        <v>201503</v>
      </c>
      <c r="H298" s="4">
        <v>482.48</v>
      </c>
      <c r="I298" s="8" t="str">
        <f>LEFT(Table1[[#This Row],[Month Number]],4)</f>
        <v>2015</v>
      </c>
      <c r="J298" s="8" t="str">
        <f>RIGHT(Table1[[#This Row],[Month Number]],2)</f>
        <v>03</v>
      </c>
    </row>
    <row r="299" spans="1:10" x14ac:dyDescent="0.3">
      <c r="A299" s="3" t="s">
        <v>26</v>
      </c>
      <c r="B299" s="3" t="s">
        <v>9</v>
      </c>
      <c r="C299" s="3" t="s">
        <v>10</v>
      </c>
      <c r="D299" s="3" t="s">
        <v>22</v>
      </c>
      <c r="E299" s="3" t="s">
        <v>28</v>
      </c>
      <c r="F299" s="3" t="s">
        <v>15</v>
      </c>
      <c r="G299">
        <v>201504</v>
      </c>
      <c r="H299" s="4">
        <v>42.6</v>
      </c>
      <c r="I299" s="8" t="str">
        <f>LEFT(Table1[[#This Row],[Month Number]],4)</f>
        <v>2015</v>
      </c>
      <c r="J299" s="8" t="str">
        <f>RIGHT(Table1[[#This Row],[Month Number]],2)</f>
        <v>04</v>
      </c>
    </row>
    <row r="300" spans="1:10" x14ac:dyDescent="0.3">
      <c r="A300" s="3" t="s">
        <v>26</v>
      </c>
      <c r="B300" s="3" t="s">
        <v>9</v>
      </c>
      <c r="C300" s="3" t="s">
        <v>10</v>
      </c>
      <c r="D300" s="3" t="s">
        <v>22</v>
      </c>
      <c r="E300" s="3" t="s">
        <v>28</v>
      </c>
      <c r="F300" s="3" t="s">
        <v>15</v>
      </c>
      <c r="G300">
        <v>201512</v>
      </c>
      <c r="H300" s="4">
        <v>75.62</v>
      </c>
      <c r="I300" s="8" t="str">
        <f>LEFT(Table1[[#This Row],[Month Number]],4)</f>
        <v>2015</v>
      </c>
      <c r="J300" s="8" t="str">
        <f>RIGHT(Table1[[#This Row],[Month Number]],2)</f>
        <v>12</v>
      </c>
    </row>
    <row r="301" spans="1:10" x14ac:dyDescent="0.3">
      <c r="A301" s="3" t="s">
        <v>26</v>
      </c>
      <c r="B301" s="3" t="s">
        <v>9</v>
      </c>
      <c r="C301" s="3" t="s">
        <v>10</v>
      </c>
      <c r="D301" s="3" t="s">
        <v>22</v>
      </c>
      <c r="E301" s="3" t="s">
        <v>28</v>
      </c>
      <c r="F301" s="3" t="s">
        <v>15</v>
      </c>
      <c r="G301">
        <v>201604</v>
      </c>
      <c r="H301" s="4">
        <v>58.78</v>
      </c>
      <c r="I301" s="8" t="str">
        <f>LEFT(Table1[[#This Row],[Month Number]],4)</f>
        <v>2016</v>
      </c>
      <c r="J301" s="8" t="str">
        <f>RIGHT(Table1[[#This Row],[Month Number]],2)</f>
        <v>04</v>
      </c>
    </row>
    <row r="302" spans="1:10" x14ac:dyDescent="0.3">
      <c r="A302" s="3" t="s">
        <v>26</v>
      </c>
      <c r="B302" s="3" t="s">
        <v>9</v>
      </c>
      <c r="C302" s="3" t="s">
        <v>10</v>
      </c>
      <c r="D302" s="3" t="s">
        <v>22</v>
      </c>
      <c r="E302" s="3" t="s">
        <v>28</v>
      </c>
      <c r="F302" s="3" t="s">
        <v>13</v>
      </c>
      <c r="G302">
        <v>201504</v>
      </c>
      <c r="H302" s="4">
        <v>650.64</v>
      </c>
      <c r="I302" s="8" t="str">
        <f>LEFT(Table1[[#This Row],[Month Number]],4)</f>
        <v>2015</v>
      </c>
      <c r="J302" s="8" t="str">
        <f>RIGHT(Table1[[#This Row],[Month Number]],2)</f>
        <v>04</v>
      </c>
    </row>
    <row r="303" spans="1:10" x14ac:dyDescent="0.3">
      <c r="A303" s="3" t="s">
        <v>26</v>
      </c>
      <c r="B303" s="3" t="s">
        <v>9</v>
      </c>
      <c r="C303" s="3" t="s">
        <v>10</v>
      </c>
      <c r="D303" s="3" t="s">
        <v>22</v>
      </c>
      <c r="E303" s="3" t="s">
        <v>28</v>
      </c>
      <c r="F303" s="3" t="s">
        <v>13</v>
      </c>
      <c r="G303">
        <v>201506</v>
      </c>
      <c r="H303" s="4">
        <v>673.41</v>
      </c>
      <c r="I303" s="8" t="str">
        <f>LEFT(Table1[[#This Row],[Month Number]],4)</f>
        <v>2015</v>
      </c>
      <c r="J303" s="8" t="str">
        <f>RIGHT(Table1[[#This Row],[Month Number]],2)</f>
        <v>06</v>
      </c>
    </row>
    <row r="304" spans="1:10" x14ac:dyDescent="0.3">
      <c r="A304" s="3" t="s">
        <v>26</v>
      </c>
      <c r="B304" s="3" t="s">
        <v>9</v>
      </c>
      <c r="C304" s="3" t="s">
        <v>10</v>
      </c>
      <c r="D304" s="3" t="s">
        <v>22</v>
      </c>
      <c r="E304" s="3" t="s">
        <v>28</v>
      </c>
      <c r="F304" s="3" t="s">
        <v>13</v>
      </c>
      <c r="G304">
        <v>201507</v>
      </c>
      <c r="H304" s="4">
        <v>172.12</v>
      </c>
      <c r="I304" s="8" t="str">
        <f>LEFT(Table1[[#This Row],[Month Number]],4)</f>
        <v>2015</v>
      </c>
      <c r="J304" s="8" t="str">
        <f>RIGHT(Table1[[#This Row],[Month Number]],2)</f>
        <v>07</v>
      </c>
    </row>
    <row r="305" spans="1:10" x14ac:dyDescent="0.3">
      <c r="A305" s="3" t="s">
        <v>26</v>
      </c>
      <c r="B305" s="3" t="s">
        <v>9</v>
      </c>
      <c r="C305" s="3" t="s">
        <v>10</v>
      </c>
      <c r="D305" s="3" t="s">
        <v>22</v>
      </c>
      <c r="E305" s="3" t="s">
        <v>28</v>
      </c>
      <c r="F305" s="3" t="s">
        <v>13</v>
      </c>
      <c r="G305">
        <v>201508</v>
      </c>
      <c r="H305" s="4">
        <v>47.32</v>
      </c>
      <c r="I305" s="8" t="str">
        <f>LEFT(Table1[[#This Row],[Month Number]],4)</f>
        <v>2015</v>
      </c>
      <c r="J305" s="8" t="str">
        <f>RIGHT(Table1[[#This Row],[Month Number]],2)</f>
        <v>08</v>
      </c>
    </row>
    <row r="306" spans="1:10" x14ac:dyDescent="0.3">
      <c r="A306" s="3" t="s">
        <v>26</v>
      </c>
      <c r="B306" s="3" t="s">
        <v>9</v>
      </c>
      <c r="C306" s="3" t="s">
        <v>10</v>
      </c>
      <c r="D306" s="3" t="s">
        <v>22</v>
      </c>
      <c r="E306" s="3" t="s">
        <v>28</v>
      </c>
      <c r="F306" s="3" t="s">
        <v>13</v>
      </c>
      <c r="G306">
        <v>201510</v>
      </c>
      <c r="H306" s="4">
        <v>265.94</v>
      </c>
      <c r="I306" s="8" t="str">
        <f>LEFT(Table1[[#This Row],[Month Number]],4)</f>
        <v>2015</v>
      </c>
      <c r="J306" s="8" t="str">
        <f>RIGHT(Table1[[#This Row],[Month Number]],2)</f>
        <v>10</v>
      </c>
    </row>
    <row r="307" spans="1:10" x14ac:dyDescent="0.3">
      <c r="A307" s="3" t="s">
        <v>26</v>
      </c>
      <c r="B307" s="3" t="s">
        <v>9</v>
      </c>
      <c r="C307" s="3" t="s">
        <v>10</v>
      </c>
      <c r="D307" s="3" t="s">
        <v>22</v>
      </c>
      <c r="E307" s="3" t="s">
        <v>28</v>
      </c>
      <c r="F307" s="3" t="s">
        <v>13</v>
      </c>
      <c r="G307">
        <v>201512</v>
      </c>
      <c r="H307" s="4">
        <v>459.98</v>
      </c>
      <c r="I307" s="8" t="str">
        <f>LEFT(Table1[[#This Row],[Month Number]],4)</f>
        <v>2015</v>
      </c>
      <c r="J307" s="8" t="str">
        <f>RIGHT(Table1[[#This Row],[Month Number]],2)</f>
        <v>12</v>
      </c>
    </row>
    <row r="308" spans="1:10" x14ac:dyDescent="0.3">
      <c r="A308" s="3" t="s">
        <v>26</v>
      </c>
      <c r="B308" s="3" t="s">
        <v>9</v>
      </c>
      <c r="C308" s="3" t="s">
        <v>10</v>
      </c>
      <c r="D308" s="3" t="s">
        <v>22</v>
      </c>
      <c r="E308" s="3" t="s">
        <v>28</v>
      </c>
      <c r="F308" s="3" t="s">
        <v>13</v>
      </c>
      <c r="G308">
        <v>201601</v>
      </c>
      <c r="H308" s="4">
        <v>173.24</v>
      </c>
      <c r="I308" s="8" t="str">
        <f>LEFT(Table1[[#This Row],[Month Number]],4)</f>
        <v>2016</v>
      </c>
      <c r="J308" s="8" t="str">
        <f>RIGHT(Table1[[#This Row],[Month Number]],2)</f>
        <v>01</v>
      </c>
    </row>
    <row r="309" spans="1:10" x14ac:dyDescent="0.3">
      <c r="A309" s="3" t="s">
        <v>26</v>
      </c>
      <c r="B309" s="3" t="s">
        <v>9</v>
      </c>
      <c r="C309" s="3" t="s">
        <v>10</v>
      </c>
      <c r="D309" s="3" t="s">
        <v>22</v>
      </c>
      <c r="E309" s="3" t="s">
        <v>28</v>
      </c>
      <c r="F309" s="3" t="s">
        <v>13</v>
      </c>
      <c r="G309">
        <v>201602</v>
      </c>
      <c r="H309" s="4">
        <v>167</v>
      </c>
      <c r="I309" s="8" t="str">
        <f>LEFT(Table1[[#This Row],[Month Number]],4)</f>
        <v>2016</v>
      </c>
      <c r="J309" s="8" t="str">
        <f>RIGHT(Table1[[#This Row],[Month Number]],2)</f>
        <v>02</v>
      </c>
    </row>
    <row r="310" spans="1:10" x14ac:dyDescent="0.3">
      <c r="A310" s="3" t="s">
        <v>26</v>
      </c>
      <c r="B310" s="3" t="s">
        <v>9</v>
      </c>
      <c r="C310" s="3" t="s">
        <v>10</v>
      </c>
      <c r="D310" s="3" t="s">
        <v>22</v>
      </c>
      <c r="E310" s="3" t="s">
        <v>28</v>
      </c>
      <c r="F310" s="3" t="s">
        <v>13</v>
      </c>
      <c r="G310">
        <v>201603</v>
      </c>
      <c r="H310" s="4">
        <v>100.02</v>
      </c>
      <c r="I310" s="8" t="str">
        <f>LEFT(Table1[[#This Row],[Month Number]],4)</f>
        <v>2016</v>
      </c>
      <c r="J310" s="8" t="str">
        <f>RIGHT(Table1[[#This Row],[Month Number]],2)</f>
        <v>03</v>
      </c>
    </row>
    <row r="311" spans="1:10" x14ac:dyDescent="0.3">
      <c r="A311" s="3" t="s">
        <v>26</v>
      </c>
      <c r="B311" s="3" t="s">
        <v>9</v>
      </c>
      <c r="C311" s="3" t="s">
        <v>10</v>
      </c>
      <c r="D311" s="3" t="s">
        <v>22</v>
      </c>
      <c r="E311" s="3" t="s">
        <v>28</v>
      </c>
      <c r="F311" s="3" t="s">
        <v>13</v>
      </c>
      <c r="G311">
        <v>201604</v>
      </c>
      <c r="H311" s="4">
        <v>939.88</v>
      </c>
      <c r="I311" s="8" t="str">
        <f>LEFT(Table1[[#This Row],[Month Number]],4)</f>
        <v>2016</v>
      </c>
      <c r="J311" s="8" t="str">
        <f>RIGHT(Table1[[#This Row],[Month Number]],2)</f>
        <v>04</v>
      </c>
    </row>
    <row r="312" spans="1:10" x14ac:dyDescent="0.3">
      <c r="A312" s="3" t="s">
        <v>26</v>
      </c>
      <c r="B312" s="3" t="s">
        <v>9</v>
      </c>
      <c r="C312" s="3" t="s">
        <v>10</v>
      </c>
      <c r="D312" s="3" t="s">
        <v>22</v>
      </c>
      <c r="E312" s="3" t="s">
        <v>28</v>
      </c>
      <c r="F312" s="3" t="s">
        <v>13</v>
      </c>
      <c r="G312">
        <v>201605</v>
      </c>
      <c r="H312" s="4">
        <v>257.58999999999997</v>
      </c>
      <c r="I312" s="8" t="str">
        <f>LEFT(Table1[[#This Row],[Month Number]],4)</f>
        <v>2016</v>
      </c>
      <c r="J312" s="8" t="str">
        <f>RIGHT(Table1[[#This Row],[Month Number]],2)</f>
        <v>05</v>
      </c>
    </row>
    <row r="313" spans="1:10" x14ac:dyDescent="0.3">
      <c r="A313" s="3" t="s">
        <v>26</v>
      </c>
      <c r="B313" s="3" t="s">
        <v>9</v>
      </c>
      <c r="C313" s="3" t="s">
        <v>10</v>
      </c>
      <c r="D313" s="3" t="s">
        <v>22</v>
      </c>
      <c r="E313" s="3" t="s">
        <v>28</v>
      </c>
      <c r="F313" s="3" t="s">
        <v>13</v>
      </c>
      <c r="G313">
        <v>201606</v>
      </c>
      <c r="H313" s="4">
        <v>191.46</v>
      </c>
      <c r="I313" s="8" t="str">
        <f>LEFT(Table1[[#This Row],[Month Number]],4)</f>
        <v>2016</v>
      </c>
      <c r="J313" s="8" t="str">
        <f>RIGHT(Table1[[#This Row],[Month Number]],2)</f>
        <v>06</v>
      </c>
    </row>
    <row r="314" spans="1:10" x14ac:dyDescent="0.3">
      <c r="A314" s="3" t="s">
        <v>26</v>
      </c>
      <c r="B314" s="3" t="s">
        <v>9</v>
      </c>
      <c r="C314" s="3" t="s">
        <v>10</v>
      </c>
      <c r="D314" s="3" t="s">
        <v>22</v>
      </c>
      <c r="E314" s="3" t="s">
        <v>28</v>
      </c>
      <c r="F314" s="3" t="s">
        <v>13</v>
      </c>
      <c r="G314">
        <v>201607</v>
      </c>
      <c r="H314" s="4">
        <v>140.05000000000001</v>
      </c>
      <c r="I314" s="8" t="str">
        <f>LEFT(Table1[[#This Row],[Month Number]],4)</f>
        <v>2016</v>
      </c>
      <c r="J314" s="8" t="str">
        <f>RIGHT(Table1[[#This Row],[Month Number]],2)</f>
        <v>07</v>
      </c>
    </row>
    <row r="315" spans="1:10" x14ac:dyDescent="0.3">
      <c r="A315" s="3" t="s">
        <v>26</v>
      </c>
      <c r="B315" s="3" t="s">
        <v>9</v>
      </c>
      <c r="C315" s="3" t="s">
        <v>10</v>
      </c>
      <c r="D315" s="3" t="s">
        <v>22</v>
      </c>
      <c r="E315" s="3" t="s">
        <v>28</v>
      </c>
      <c r="F315" s="3" t="s">
        <v>13</v>
      </c>
      <c r="G315">
        <v>201608</v>
      </c>
      <c r="H315" s="4">
        <v>965.39</v>
      </c>
      <c r="I315" s="8" t="str">
        <f>LEFT(Table1[[#This Row],[Month Number]],4)</f>
        <v>2016</v>
      </c>
      <c r="J315" s="8" t="str">
        <f>RIGHT(Table1[[#This Row],[Month Number]],2)</f>
        <v>08</v>
      </c>
    </row>
    <row r="316" spans="1:10" x14ac:dyDescent="0.3">
      <c r="A316" s="3" t="s">
        <v>26</v>
      </c>
      <c r="B316" s="3" t="s">
        <v>9</v>
      </c>
      <c r="C316" s="3" t="s">
        <v>10</v>
      </c>
      <c r="D316" s="3" t="s">
        <v>22</v>
      </c>
      <c r="E316" s="3" t="s">
        <v>28</v>
      </c>
      <c r="F316" s="3" t="s">
        <v>13</v>
      </c>
      <c r="G316">
        <v>201703</v>
      </c>
      <c r="H316" s="4">
        <v>187.76</v>
      </c>
      <c r="I316" s="8" t="str">
        <f>LEFT(Table1[[#This Row],[Month Number]],4)</f>
        <v>2017</v>
      </c>
      <c r="J316" s="8" t="str">
        <f>RIGHT(Table1[[#This Row],[Month Number]],2)</f>
        <v>03</v>
      </c>
    </row>
    <row r="317" spans="1:10" x14ac:dyDescent="0.3">
      <c r="A317" s="3" t="s">
        <v>26</v>
      </c>
      <c r="B317" s="3" t="s">
        <v>9</v>
      </c>
      <c r="C317" s="3" t="s">
        <v>10</v>
      </c>
      <c r="D317" s="3" t="s">
        <v>22</v>
      </c>
      <c r="E317" s="3" t="s">
        <v>28</v>
      </c>
      <c r="F317" s="3" t="s">
        <v>13</v>
      </c>
      <c r="G317">
        <v>201704</v>
      </c>
      <c r="H317" s="4">
        <v>654.64</v>
      </c>
      <c r="I317" s="8" t="str">
        <f>LEFT(Table1[[#This Row],[Month Number]],4)</f>
        <v>2017</v>
      </c>
      <c r="J317" s="8" t="str">
        <f>RIGHT(Table1[[#This Row],[Month Number]],2)</f>
        <v>04</v>
      </c>
    </row>
    <row r="318" spans="1:10" x14ac:dyDescent="0.3">
      <c r="A318" s="3" t="s">
        <v>26</v>
      </c>
      <c r="B318" s="3" t="s">
        <v>9</v>
      </c>
      <c r="C318" s="3" t="s">
        <v>10</v>
      </c>
      <c r="D318" s="3" t="s">
        <v>22</v>
      </c>
      <c r="E318" s="3" t="s">
        <v>28</v>
      </c>
      <c r="F318" s="3" t="s">
        <v>13</v>
      </c>
      <c r="G318">
        <v>201705</v>
      </c>
      <c r="H318" s="4">
        <v>226.39</v>
      </c>
      <c r="I318" s="8" t="str">
        <f>LEFT(Table1[[#This Row],[Month Number]],4)</f>
        <v>2017</v>
      </c>
      <c r="J318" s="8" t="str">
        <f>RIGHT(Table1[[#This Row],[Month Number]],2)</f>
        <v>05</v>
      </c>
    </row>
    <row r="319" spans="1:10" x14ac:dyDescent="0.3">
      <c r="A319" s="3" t="s">
        <v>26</v>
      </c>
      <c r="B319" s="3" t="s">
        <v>9</v>
      </c>
      <c r="C319" s="3" t="s">
        <v>10</v>
      </c>
      <c r="D319" s="3" t="s">
        <v>22</v>
      </c>
      <c r="E319" s="3" t="s">
        <v>28</v>
      </c>
      <c r="F319" s="3" t="s">
        <v>13</v>
      </c>
      <c r="G319">
        <v>201706</v>
      </c>
      <c r="H319" s="4">
        <v>355.68</v>
      </c>
      <c r="I319" s="8" t="str">
        <f>LEFT(Table1[[#This Row],[Month Number]],4)</f>
        <v>2017</v>
      </c>
      <c r="J319" s="8" t="str">
        <f>RIGHT(Table1[[#This Row],[Month Number]],2)</f>
        <v>06</v>
      </c>
    </row>
    <row r="320" spans="1:10" x14ac:dyDescent="0.3">
      <c r="A320" s="3" t="s">
        <v>26</v>
      </c>
      <c r="B320" s="3" t="s">
        <v>9</v>
      </c>
      <c r="C320" s="3" t="s">
        <v>10</v>
      </c>
      <c r="D320" s="3" t="s">
        <v>22</v>
      </c>
      <c r="E320" s="3" t="s">
        <v>28</v>
      </c>
      <c r="F320" s="3" t="s">
        <v>13</v>
      </c>
      <c r="G320">
        <v>201707</v>
      </c>
      <c r="H320" s="4">
        <v>931.27</v>
      </c>
      <c r="I320" s="8" t="str">
        <f>LEFT(Table1[[#This Row],[Month Number]],4)</f>
        <v>2017</v>
      </c>
      <c r="J320" s="8" t="str">
        <f>RIGHT(Table1[[#This Row],[Month Number]],2)</f>
        <v>07</v>
      </c>
    </row>
    <row r="321" spans="1:10" x14ac:dyDescent="0.3">
      <c r="A321" s="3" t="s">
        <v>26</v>
      </c>
      <c r="B321" s="3" t="s">
        <v>9</v>
      </c>
      <c r="C321" s="3" t="s">
        <v>10</v>
      </c>
      <c r="D321" s="3" t="s">
        <v>22</v>
      </c>
      <c r="E321" s="3" t="s">
        <v>28</v>
      </c>
      <c r="F321" s="3" t="s">
        <v>13</v>
      </c>
      <c r="G321">
        <v>201708</v>
      </c>
      <c r="H321" s="4">
        <v>104.12</v>
      </c>
      <c r="I321" s="8" t="str">
        <f>LEFT(Table1[[#This Row],[Month Number]],4)</f>
        <v>2017</v>
      </c>
      <c r="J321" s="8" t="str">
        <f>RIGHT(Table1[[#This Row],[Month Number]],2)</f>
        <v>08</v>
      </c>
    </row>
    <row r="322" spans="1:10" x14ac:dyDescent="0.3">
      <c r="A322" s="3" t="s">
        <v>26</v>
      </c>
      <c r="B322" s="3" t="s">
        <v>9</v>
      </c>
      <c r="C322" s="3" t="s">
        <v>10</v>
      </c>
      <c r="D322" s="3" t="s">
        <v>22</v>
      </c>
      <c r="E322" s="3" t="s">
        <v>28</v>
      </c>
      <c r="F322" s="3" t="s">
        <v>13</v>
      </c>
      <c r="G322">
        <v>201709</v>
      </c>
      <c r="H322" s="4">
        <v>198.31</v>
      </c>
      <c r="I322" s="8" t="str">
        <f>LEFT(Table1[[#This Row],[Month Number]],4)</f>
        <v>2017</v>
      </c>
      <c r="J322" s="8" t="str">
        <f>RIGHT(Table1[[#This Row],[Month Number]],2)</f>
        <v>09</v>
      </c>
    </row>
    <row r="323" spans="1:10" x14ac:dyDescent="0.3">
      <c r="A323" s="3" t="s">
        <v>26</v>
      </c>
      <c r="B323" s="3" t="s">
        <v>9</v>
      </c>
      <c r="C323" s="3" t="s">
        <v>10</v>
      </c>
      <c r="D323" s="3" t="s">
        <v>23</v>
      </c>
      <c r="E323" s="3" t="s">
        <v>28</v>
      </c>
      <c r="F323" s="3" t="s">
        <v>13</v>
      </c>
      <c r="G323">
        <v>201507</v>
      </c>
      <c r="H323" s="4">
        <v>95.86</v>
      </c>
      <c r="I323" s="8" t="str">
        <f>LEFT(Table1[[#This Row],[Month Number]],4)</f>
        <v>2015</v>
      </c>
      <c r="J323" s="8" t="str">
        <f>RIGHT(Table1[[#This Row],[Month Number]],2)</f>
        <v>07</v>
      </c>
    </row>
    <row r="324" spans="1:10" x14ac:dyDescent="0.3">
      <c r="A324" s="3" t="s">
        <v>26</v>
      </c>
      <c r="B324" s="3" t="s">
        <v>9</v>
      </c>
      <c r="C324" s="3" t="s">
        <v>10</v>
      </c>
      <c r="D324" s="3" t="s">
        <v>23</v>
      </c>
      <c r="E324" s="3" t="s">
        <v>28</v>
      </c>
      <c r="F324" s="3" t="s">
        <v>13</v>
      </c>
      <c r="G324">
        <v>201509</v>
      </c>
      <c r="H324" s="4">
        <v>3.94</v>
      </c>
      <c r="I324" s="8" t="str">
        <f>LEFT(Table1[[#This Row],[Month Number]],4)</f>
        <v>2015</v>
      </c>
      <c r="J324" s="8" t="str">
        <f>RIGHT(Table1[[#This Row],[Month Number]],2)</f>
        <v>09</v>
      </c>
    </row>
    <row r="325" spans="1:10" x14ac:dyDescent="0.3">
      <c r="A325" s="3" t="s">
        <v>26</v>
      </c>
      <c r="B325" s="3" t="s">
        <v>9</v>
      </c>
      <c r="C325" s="3" t="s">
        <v>10</v>
      </c>
      <c r="D325" s="3" t="s">
        <v>24</v>
      </c>
      <c r="E325" s="3" t="s">
        <v>28</v>
      </c>
      <c r="F325" s="3" t="s">
        <v>15</v>
      </c>
      <c r="G325">
        <v>201501</v>
      </c>
      <c r="H325" s="4">
        <v>71.17</v>
      </c>
      <c r="I325" s="8" t="str">
        <f>LEFT(Table1[[#This Row],[Month Number]],4)</f>
        <v>2015</v>
      </c>
      <c r="J325" s="8" t="str">
        <f>RIGHT(Table1[[#This Row],[Month Number]],2)</f>
        <v>01</v>
      </c>
    </row>
    <row r="326" spans="1:10" x14ac:dyDescent="0.3">
      <c r="A326" s="3" t="s">
        <v>26</v>
      </c>
      <c r="B326" s="3" t="s">
        <v>9</v>
      </c>
      <c r="C326" s="3" t="s">
        <v>10</v>
      </c>
      <c r="D326" s="3" t="s">
        <v>24</v>
      </c>
      <c r="E326" s="3" t="s">
        <v>28</v>
      </c>
      <c r="F326" s="3" t="s">
        <v>15</v>
      </c>
      <c r="G326">
        <v>201502</v>
      </c>
      <c r="H326" s="4">
        <v>25.38</v>
      </c>
      <c r="I326" s="8" t="str">
        <f>LEFT(Table1[[#This Row],[Month Number]],4)</f>
        <v>2015</v>
      </c>
      <c r="J326" s="8" t="str">
        <f>RIGHT(Table1[[#This Row],[Month Number]],2)</f>
        <v>02</v>
      </c>
    </row>
    <row r="327" spans="1:10" x14ac:dyDescent="0.3">
      <c r="A327" s="3" t="s">
        <v>26</v>
      </c>
      <c r="B327" s="3" t="s">
        <v>9</v>
      </c>
      <c r="C327" s="3" t="s">
        <v>10</v>
      </c>
      <c r="D327" s="3" t="s">
        <v>24</v>
      </c>
      <c r="E327" s="3" t="s">
        <v>28</v>
      </c>
      <c r="F327" s="3" t="s">
        <v>15</v>
      </c>
      <c r="G327">
        <v>201504</v>
      </c>
      <c r="H327" s="4">
        <v>50.23</v>
      </c>
      <c r="I327" s="8" t="str">
        <f>LEFT(Table1[[#This Row],[Month Number]],4)</f>
        <v>2015</v>
      </c>
      <c r="J327" s="8" t="str">
        <f>RIGHT(Table1[[#This Row],[Month Number]],2)</f>
        <v>04</v>
      </c>
    </row>
    <row r="328" spans="1:10" x14ac:dyDescent="0.3">
      <c r="A328" s="3" t="s">
        <v>26</v>
      </c>
      <c r="B328" s="3" t="s">
        <v>9</v>
      </c>
      <c r="C328" s="3" t="s">
        <v>10</v>
      </c>
      <c r="D328" s="3" t="s">
        <v>24</v>
      </c>
      <c r="E328" s="3" t="s">
        <v>28</v>
      </c>
      <c r="F328" s="3" t="s">
        <v>15</v>
      </c>
      <c r="G328">
        <v>201706</v>
      </c>
      <c r="H328" s="4">
        <v>70.23</v>
      </c>
      <c r="I328" s="8" t="str">
        <f>LEFT(Table1[[#This Row],[Month Number]],4)</f>
        <v>2017</v>
      </c>
      <c r="J328" s="8" t="str">
        <f>RIGHT(Table1[[#This Row],[Month Number]],2)</f>
        <v>06</v>
      </c>
    </row>
    <row r="329" spans="1:10" x14ac:dyDescent="0.3">
      <c r="A329" s="3" t="s">
        <v>26</v>
      </c>
      <c r="B329" s="3" t="s">
        <v>9</v>
      </c>
      <c r="C329" s="3" t="s">
        <v>10</v>
      </c>
      <c r="D329" s="3" t="s">
        <v>24</v>
      </c>
      <c r="E329" s="3" t="s">
        <v>28</v>
      </c>
      <c r="F329" s="3" t="s">
        <v>13</v>
      </c>
      <c r="G329">
        <v>201504</v>
      </c>
      <c r="H329" s="4">
        <v>146.03</v>
      </c>
      <c r="I329" s="8" t="str">
        <f>LEFT(Table1[[#This Row],[Month Number]],4)</f>
        <v>2015</v>
      </c>
      <c r="J329" s="8" t="str">
        <f>RIGHT(Table1[[#This Row],[Month Number]],2)</f>
        <v>04</v>
      </c>
    </row>
    <row r="330" spans="1:10" x14ac:dyDescent="0.3">
      <c r="A330" s="3" t="s">
        <v>26</v>
      </c>
      <c r="B330" s="3" t="s">
        <v>9</v>
      </c>
      <c r="C330" s="3" t="s">
        <v>10</v>
      </c>
      <c r="D330" s="3" t="s">
        <v>24</v>
      </c>
      <c r="E330" s="3" t="s">
        <v>28</v>
      </c>
      <c r="F330" s="3" t="s">
        <v>13</v>
      </c>
      <c r="G330">
        <v>201506</v>
      </c>
      <c r="H330" s="4">
        <v>359.73</v>
      </c>
      <c r="I330" s="8" t="str">
        <f>LEFT(Table1[[#This Row],[Month Number]],4)</f>
        <v>2015</v>
      </c>
      <c r="J330" s="8" t="str">
        <f>RIGHT(Table1[[#This Row],[Month Number]],2)</f>
        <v>06</v>
      </c>
    </row>
    <row r="331" spans="1:10" x14ac:dyDescent="0.3">
      <c r="A331" s="3" t="s">
        <v>26</v>
      </c>
      <c r="B331" s="3" t="s">
        <v>9</v>
      </c>
      <c r="C331" s="3" t="s">
        <v>10</v>
      </c>
      <c r="D331" s="3" t="s">
        <v>24</v>
      </c>
      <c r="E331" s="3" t="s">
        <v>28</v>
      </c>
      <c r="F331" s="3" t="s">
        <v>13</v>
      </c>
      <c r="G331">
        <v>201508</v>
      </c>
      <c r="H331" s="4">
        <v>-359.75</v>
      </c>
      <c r="I331" s="8" t="str">
        <f>LEFT(Table1[[#This Row],[Month Number]],4)</f>
        <v>2015</v>
      </c>
      <c r="J331" s="8" t="str">
        <f>RIGHT(Table1[[#This Row],[Month Number]],2)</f>
        <v>08</v>
      </c>
    </row>
    <row r="332" spans="1:10" x14ac:dyDescent="0.3">
      <c r="A332" s="3" t="s">
        <v>26</v>
      </c>
      <c r="B332" s="3" t="s">
        <v>9</v>
      </c>
      <c r="C332" s="3" t="s">
        <v>10</v>
      </c>
      <c r="D332" s="3" t="s">
        <v>24</v>
      </c>
      <c r="E332" s="3" t="s">
        <v>28</v>
      </c>
      <c r="F332" s="3" t="s">
        <v>13</v>
      </c>
      <c r="G332">
        <v>201511</v>
      </c>
      <c r="H332" s="4">
        <v>1995.7</v>
      </c>
      <c r="I332" s="8" t="str">
        <f>LEFT(Table1[[#This Row],[Month Number]],4)</f>
        <v>2015</v>
      </c>
      <c r="J332" s="8" t="str">
        <f>RIGHT(Table1[[#This Row],[Month Number]],2)</f>
        <v>11</v>
      </c>
    </row>
    <row r="333" spans="1:10" x14ac:dyDescent="0.3">
      <c r="A333" s="3" t="s">
        <v>26</v>
      </c>
      <c r="B333" s="3" t="s">
        <v>9</v>
      </c>
      <c r="C333" s="3" t="s">
        <v>10</v>
      </c>
      <c r="D333" s="3" t="s">
        <v>24</v>
      </c>
      <c r="E333" s="3" t="s">
        <v>28</v>
      </c>
      <c r="F333" s="3" t="s">
        <v>13</v>
      </c>
      <c r="G333">
        <v>201608</v>
      </c>
      <c r="H333" s="4">
        <v>50.02</v>
      </c>
      <c r="I333" s="8" t="str">
        <f>LEFT(Table1[[#This Row],[Month Number]],4)</f>
        <v>2016</v>
      </c>
      <c r="J333" s="8" t="str">
        <f>RIGHT(Table1[[#This Row],[Month Number]],2)</f>
        <v>08</v>
      </c>
    </row>
    <row r="334" spans="1:10" x14ac:dyDescent="0.3">
      <c r="A334" s="3" t="s">
        <v>26</v>
      </c>
      <c r="B334" s="3" t="s">
        <v>9</v>
      </c>
      <c r="C334" s="3" t="s">
        <v>10</v>
      </c>
      <c r="D334" s="3" t="s">
        <v>24</v>
      </c>
      <c r="E334" s="3" t="s">
        <v>28</v>
      </c>
      <c r="F334" s="3" t="s">
        <v>13</v>
      </c>
      <c r="G334">
        <v>201611</v>
      </c>
      <c r="H334" s="4">
        <v>570.23</v>
      </c>
      <c r="I334" s="8" t="str">
        <f>LEFT(Table1[[#This Row],[Month Number]],4)</f>
        <v>2016</v>
      </c>
      <c r="J334" s="8" t="str">
        <f>RIGHT(Table1[[#This Row],[Month Number]],2)</f>
        <v>11</v>
      </c>
    </row>
    <row r="335" spans="1:10" x14ac:dyDescent="0.3">
      <c r="A335" s="3" t="s">
        <v>26</v>
      </c>
      <c r="B335" s="3" t="s">
        <v>9</v>
      </c>
      <c r="C335" s="3" t="s">
        <v>10</v>
      </c>
      <c r="D335" s="3" t="s">
        <v>25</v>
      </c>
      <c r="E335" s="3" t="s">
        <v>28</v>
      </c>
      <c r="F335" s="3" t="s">
        <v>15</v>
      </c>
      <c r="G335">
        <v>201501</v>
      </c>
      <c r="H335" s="4">
        <v>21.35</v>
      </c>
      <c r="I335" s="8" t="str">
        <f>LEFT(Table1[[#This Row],[Month Number]],4)</f>
        <v>2015</v>
      </c>
      <c r="J335" s="8" t="str">
        <f>RIGHT(Table1[[#This Row],[Month Number]],2)</f>
        <v>01</v>
      </c>
    </row>
    <row r="336" spans="1:10" x14ac:dyDescent="0.3">
      <c r="A336" s="3" t="s">
        <v>26</v>
      </c>
      <c r="B336" s="3" t="s">
        <v>9</v>
      </c>
      <c r="C336" s="3" t="s">
        <v>10</v>
      </c>
      <c r="D336" s="3" t="s">
        <v>25</v>
      </c>
      <c r="E336" s="3" t="s">
        <v>28</v>
      </c>
      <c r="F336" s="3" t="s">
        <v>15</v>
      </c>
      <c r="G336">
        <v>201502</v>
      </c>
      <c r="H336" s="4">
        <v>7.61</v>
      </c>
      <c r="I336" s="8" t="str">
        <f>LEFT(Table1[[#This Row],[Month Number]],4)</f>
        <v>2015</v>
      </c>
      <c r="J336" s="8" t="str">
        <f>RIGHT(Table1[[#This Row],[Month Number]],2)</f>
        <v>02</v>
      </c>
    </row>
    <row r="337" spans="1:10" x14ac:dyDescent="0.3">
      <c r="A337" s="3" t="s">
        <v>26</v>
      </c>
      <c r="B337" s="3" t="s">
        <v>9</v>
      </c>
      <c r="C337" s="3" t="s">
        <v>10</v>
      </c>
      <c r="D337" s="3" t="s">
        <v>25</v>
      </c>
      <c r="E337" s="3" t="s">
        <v>28</v>
      </c>
      <c r="F337" s="3" t="s">
        <v>15</v>
      </c>
      <c r="G337">
        <v>201504</v>
      </c>
      <c r="H337" s="4">
        <v>15.07</v>
      </c>
      <c r="I337" s="8" t="str">
        <f>LEFT(Table1[[#This Row],[Month Number]],4)</f>
        <v>2015</v>
      </c>
      <c r="J337" s="8" t="str">
        <f>RIGHT(Table1[[#This Row],[Month Number]],2)</f>
        <v>04</v>
      </c>
    </row>
    <row r="338" spans="1:10" x14ac:dyDescent="0.3">
      <c r="A338" s="3" t="s">
        <v>26</v>
      </c>
      <c r="B338" s="3" t="s">
        <v>9</v>
      </c>
      <c r="C338" s="3" t="s">
        <v>10</v>
      </c>
      <c r="D338" s="3" t="s">
        <v>25</v>
      </c>
      <c r="E338" s="3" t="s">
        <v>28</v>
      </c>
      <c r="F338" s="3" t="s">
        <v>15</v>
      </c>
      <c r="G338">
        <v>201706</v>
      </c>
      <c r="H338" s="4">
        <v>12.64</v>
      </c>
      <c r="I338" s="8" t="str">
        <f>LEFT(Table1[[#This Row],[Month Number]],4)</f>
        <v>2017</v>
      </c>
      <c r="J338" s="8" t="str">
        <f>RIGHT(Table1[[#This Row],[Month Number]],2)</f>
        <v>06</v>
      </c>
    </row>
    <row r="339" spans="1:10" x14ac:dyDescent="0.3">
      <c r="A339" s="3" t="s">
        <v>26</v>
      </c>
      <c r="B339" s="3" t="s">
        <v>9</v>
      </c>
      <c r="C339" s="3" t="s">
        <v>10</v>
      </c>
      <c r="D339" s="3" t="s">
        <v>25</v>
      </c>
      <c r="E339" s="3" t="s">
        <v>28</v>
      </c>
      <c r="F339" s="3" t="s">
        <v>13</v>
      </c>
      <c r="G339">
        <v>201504</v>
      </c>
      <c r="H339" s="4">
        <v>43.81</v>
      </c>
      <c r="I339" s="8" t="str">
        <f>LEFT(Table1[[#This Row],[Month Number]],4)</f>
        <v>2015</v>
      </c>
      <c r="J339" s="8" t="str">
        <f>RIGHT(Table1[[#This Row],[Month Number]],2)</f>
        <v>04</v>
      </c>
    </row>
    <row r="340" spans="1:10" x14ac:dyDescent="0.3">
      <c r="A340" s="3" t="s">
        <v>26</v>
      </c>
      <c r="B340" s="3" t="s">
        <v>9</v>
      </c>
      <c r="C340" s="3" t="s">
        <v>10</v>
      </c>
      <c r="D340" s="3" t="s">
        <v>25</v>
      </c>
      <c r="E340" s="3" t="s">
        <v>28</v>
      </c>
      <c r="F340" s="3" t="s">
        <v>13</v>
      </c>
      <c r="G340">
        <v>201506</v>
      </c>
      <c r="H340" s="4">
        <v>107.92</v>
      </c>
      <c r="I340" s="8" t="str">
        <f>LEFT(Table1[[#This Row],[Month Number]],4)</f>
        <v>2015</v>
      </c>
      <c r="J340" s="8" t="str">
        <f>RIGHT(Table1[[#This Row],[Month Number]],2)</f>
        <v>06</v>
      </c>
    </row>
    <row r="341" spans="1:10" x14ac:dyDescent="0.3">
      <c r="A341" s="3" t="s">
        <v>26</v>
      </c>
      <c r="B341" s="3" t="s">
        <v>9</v>
      </c>
      <c r="C341" s="3" t="s">
        <v>10</v>
      </c>
      <c r="D341" s="3" t="s">
        <v>25</v>
      </c>
      <c r="E341" s="3" t="s">
        <v>28</v>
      </c>
      <c r="F341" s="3" t="s">
        <v>13</v>
      </c>
      <c r="G341">
        <v>201511</v>
      </c>
      <c r="H341" s="4">
        <v>693.92</v>
      </c>
      <c r="I341" s="8" t="str">
        <f>LEFT(Table1[[#This Row],[Month Number]],4)</f>
        <v>2015</v>
      </c>
      <c r="J341" s="8" t="str">
        <f>RIGHT(Table1[[#This Row],[Month Number]],2)</f>
        <v>11</v>
      </c>
    </row>
    <row r="342" spans="1:10" x14ac:dyDescent="0.3">
      <c r="A342" s="3" t="s">
        <v>26</v>
      </c>
      <c r="B342" s="3" t="s">
        <v>9</v>
      </c>
      <c r="C342" s="3" t="s">
        <v>10</v>
      </c>
      <c r="D342" s="3" t="s">
        <v>25</v>
      </c>
      <c r="E342" s="3" t="s">
        <v>28</v>
      </c>
      <c r="F342" s="3" t="s">
        <v>13</v>
      </c>
      <c r="G342">
        <v>201611</v>
      </c>
      <c r="H342" s="4">
        <v>102.64</v>
      </c>
      <c r="I342" s="8" t="str">
        <f>LEFT(Table1[[#This Row],[Month Number]],4)</f>
        <v>2016</v>
      </c>
      <c r="J342" s="8" t="str">
        <f>RIGHT(Table1[[#This Row],[Month Number]],2)</f>
        <v>11</v>
      </c>
    </row>
  </sheetData>
  <pageMargins left="0.7" right="0.7" top="0.75" bottom="1.75" header="0.3" footer="0.5"/>
  <pageSetup scale="70" orientation="landscape" r:id="rId1"/>
  <headerFooter>
    <oddFooter xml:space="preserve">&amp;R&amp;"Times New Roman,Bold"&amp;12 Case No. 2018-00294
Attachment to Response to KIUC-2 Question No. 13
Page &amp;P of &amp;N
Arbough
</oddFooter>
  </headerFooter>
  <rowBreaks count="1" manualBreakCount="1">
    <brk id="38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013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5A6DBBC-EDEB-462F-8491-EE44FB59B8BD}"/>
</file>

<file path=customXml/itemProps2.xml><?xml version="1.0" encoding="utf-8"?>
<ds:datastoreItem xmlns:ds="http://schemas.openxmlformats.org/officeDocument/2006/customXml" ds:itemID="{15E1DB87-EF37-41A1-9129-8F8534168989}"/>
</file>

<file path=customXml/itemProps3.xml><?xml version="1.0" encoding="utf-8"?>
<ds:datastoreItem xmlns:ds="http://schemas.openxmlformats.org/officeDocument/2006/customXml" ds:itemID="{E275BB98-F4D6-4113-8D7D-E6B908AFC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Jon</dc:creator>
  <cp:lastModifiedBy>Rhonda Anderson</cp:lastModifiedBy>
  <cp:lastPrinted>2018-12-18T21:50:54Z</cp:lastPrinted>
  <dcterms:created xsi:type="dcterms:W3CDTF">2018-02-21T20:35:45Z</dcterms:created>
  <dcterms:modified xsi:type="dcterms:W3CDTF">2018-12-18T21:52:22Z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