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W:\Regulatory Accounting Services\Pilkinton\Kentucky\2018\AG\"/>
    </mc:Choice>
  </mc:AlternateContent>
  <bookViews>
    <workbookView xWindow="240" yWindow="120" windowWidth="14940" windowHeight="9225"/>
  </bookViews>
  <sheets>
    <sheet name="SERP" sheetId="6" r:id="rId1"/>
  </sheets>
  <definedNames>
    <definedName name="_xlnm.Print_Area" localSheetId="0">SERP!$A$1:$J$22</definedName>
  </definedNames>
  <calcPr calcId="152511"/>
  <webPublishing codePage="0"/>
</workbook>
</file>

<file path=xl/calcChain.xml><?xml version="1.0" encoding="utf-8"?>
<calcChain xmlns="http://schemas.openxmlformats.org/spreadsheetml/2006/main">
  <c r="J9" i="6" l="1"/>
  <c r="I9" i="6"/>
  <c r="H9" i="6"/>
  <c r="G9" i="6"/>
  <c r="H19" i="6" l="1"/>
  <c r="I19" i="6"/>
  <c r="J19" i="6"/>
  <c r="G19" i="6"/>
  <c r="H16" i="6"/>
  <c r="I16" i="6"/>
  <c r="J16" i="6"/>
  <c r="G16" i="6"/>
</calcChain>
</file>

<file path=xl/sharedStrings.xml><?xml version="1.0" encoding="utf-8"?>
<sst xmlns="http://schemas.openxmlformats.org/spreadsheetml/2006/main" count="48" uniqueCount="29">
  <si>
    <t>Company</t>
  </si>
  <si>
    <t>Account</t>
  </si>
  <si>
    <t>Account Description</t>
  </si>
  <si>
    <t>Sub Account</t>
  </si>
  <si>
    <t>Sub Account Description</t>
  </si>
  <si>
    <t>Division</t>
  </si>
  <si>
    <t>050</t>
  </si>
  <si>
    <t>9260</t>
  </si>
  <si>
    <t>A&amp;G-Employee pensions and benefits</t>
  </si>
  <si>
    <t>07490</t>
  </si>
  <si>
    <t>SERP Capitalized</t>
  </si>
  <si>
    <t>07489</t>
  </si>
  <si>
    <t>NQ Retirement Cost</t>
  </si>
  <si>
    <t>010</t>
  </si>
  <si>
    <t>Calendar 2016</t>
  </si>
  <si>
    <t>Calendar 2017</t>
  </si>
  <si>
    <t>Fiscal 2018</t>
  </si>
  <si>
    <t>Calendar 2015</t>
  </si>
  <si>
    <t>002</t>
  </si>
  <si>
    <t>091</t>
  </si>
  <si>
    <t>Capitalized Overhead</t>
  </si>
  <si>
    <t>Net Expense</t>
  </si>
  <si>
    <t>Net Expense Allocated to KY from Div 002</t>
  </si>
  <si>
    <t>Net Expense Allocated to KY from Div 091</t>
  </si>
  <si>
    <t>Total Net Expense for KY</t>
  </si>
  <si>
    <t>Atmos Energy Corporation</t>
  </si>
  <si>
    <t>SERP Expense</t>
  </si>
  <si>
    <t>Calendar 2015 through Calendar 2017 and Fiscal 2018</t>
  </si>
  <si>
    <t>Note: Fiscal 2018 was provided as Calendar 2018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</si>
</sst>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41" fontId="0" fillId="0" borderId="0" xfId="0" applyNumberFormat="1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1" fontId="0" fillId="0" borderId="1" xfId="0" applyNumberFormat="1" applyBorder="1"/>
    <xf numFmtId="0" fontId="3" fillId="0" borderId="0" xfId="0" applyFont="1" applyAlignment="1">
      <alignment horizontal="right"/>
    </xf>
    <xf numFmtId="41" fontId="0" fillId="0" borderId="2" xfId="0" applyNumberFormat="1" applyBorder="1"/>
    <xf numFmtId="10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E2" sqref="E2"/>
    </sheetView>
  </sheetViews>
  <sheetFormatPr defaultRowHeight="12.75" x14ac:dyDescent="0.2"/>
  <cols>
    <col min="1" max="1" width="10.42578125" style="2" customWidth="1"/>
    <col min="2" max="2" width="9.140625" style="2"/>
    <col min="3" max="3" width="11.140625" style="2" customWidth="1"/>
    <col min="4" max="4" width="33.140625" bestFit="1" customWidth="1"/>
    <col min="5" max="5" width="13.7109375" style="2" customWidth="1"/>
    <col min="6" max="6" width="23.7109375" customWidth="1"/>
    <col min="7" max="7" width="15.5703125" customWidth="1"/>
    <col min="8" max="8" width="14.85546875" customWidth="1"/>
    <col min="9" max="9" width="15" customWidth="1"/>
    <col min="10" max="10" width="14.5703125" customWidth="1"/>
  </cols>
  <sheetData>
    <row r="1" spans="1:10" x14ac:dyDescent="0.2">
      <c r="A1" s="13" t="s">
        <v>25</v>
      </c>
    </row>
    <row r="2" spans="1:10" x14ac:dyDescent="0.2">
      <c r="A2" s="13" t="s">
        <v>26</v>
      </c>
    </row>
    <row r="3" spans="1:10" x14ac:dyDescent="0.2">
      <c r="A3" s="13" t="s">
        <v>27</v>
      </c>
    </row>
    <row r="4" spans="1:10" x14ac:dyDescent="0.2">
      <c r="A4" s="12"/>
    </row>
    <row r="6" spans="1:10" s="4" customFormat="1" x14ac:dyDescent="0.2">
      <c r="A6" s="5" t="s">
        <v>0</v>
      </c>
      <c r="B6" s="5" t="s">
        <v>5</v>
      </c>
      <c r="C6" s="5" t="s">
        <v>1</v>
      </c>
      <c r="D6" s="7" t="s">
        <v>2</v>
      </c>
      <c r="E6" s="5" t="s">
        <v>3</v>
      </c>
      <c r="F6" s="6" t="s">
        <v>4</v>
      </c>
      <c r="G6" s="5" t="s">
        <v>17</v>
      </c>
      <c r="H6" s="5" t="s">
        <v>14</v>
      </c>
      <c r="I6" s="5" t="s">
        <v>15</v>
      </c>
      <c r="J6" s="5" t="s">
        <v>16</v>
      </c>
    </row>
    <row r="7" spans="1:10" x14ac:dyDescent="0.2">
      <c r="A7" s="2" t="s">
        <v>13</v>
      </c>
      <c r="B7" s="3" t="s">
        <v>18</v>
      </c>
      <c r="C7" s="2" t="s">
        <v>7</v>
      </c>
      <c r="D7" t="s">
        <v>8</v>
      </c>
      <c r="E7" s="2" t="s">
        <v>11</v>
      </c>
      <c r="F7" t="s">
        <v>12</v>
      </c>
      <c r="G7" s="1">
        <v>8975531.8599999994</v>
      </c>
      <c r="H7" s="1">
        <v>8906063.7300000004</v>
      </c>
      <c r="I7" s="1">
        <v>12292278.66</v>
      </c>
      <c r="J7" s="1">
        <v>10933405.350000001</v>
      </c>
    </row>
    <row r="8" spans="1:10" x14ac:dyDescent="0.2">
      <c r="F8" s="9" t="s">
        <v>20</v>
      </c>
      <c r="G8" s="8">
        <v>6330176.0546261705</v>
      </c>
      <c r="H8" s="8">
        <v>6338203.7709420063</v>
      </c>
      <c r="I8" s="8">
        <v>9096909.66962138</v>
      </c>
      <c r="J8" s="8">
        <v>8240618.2147823814</v>
      </c>
    </row>
    <row r="9" spans="1:10" x14ac:dyDescent="0.2">
      <c r="F9" s="9" t="s">
        <v>21</v>
      </c>
      <c r="G9" s="1">
        <f>G7-G8</f>
        <v>2645355.8053738289</v>
      </c>
      <c r="H9" s="1">
        <f t="shared" ref="H9:J9" si="0">H7-H8</f>
        <v>2567859.9590579942</v>
      </c>
      <c r="I9" s="1">
        <f t="shared" si="0"/>
        <v>3195368.9903786201</v>
      </c>
      <c r="J9" s="1">
        <f t="shared" si="0"/>
        <v>2692787.1352176201</v>
      </c>
    </row>
    <row r="10" spans="1:10" x14ac:dyDescent="0.2">
      <c r="F10" s="9" t="s">
        <v>22</v>
      </c>
      <c r="G10" s="1">
        <v>139713.1375376088</v>
      </c>
      <c r="H10" s="1">
        <v>136357.94992416335</v>
      </c>
      <c r="I10" s="1">
        <v>166059.86846078795</v>
      </c>
      <c r="J10" s="1">
        <v>139486.37360427264</v>
      </c>
    </row>
    <row r="11" spans="1:10" x14ac:dyDescent="0.2">
      <c r="F11" s="9"/>
      <c r="G11" s="11"/>
      <c r="H11" s="11"/>
      <c r="I11" s="11"/>
      <c r="J11" s="11"/>
    </row>
    <row r="12" spans="1:10" x14ac:dyDescent="0.2">
      <c r="G12" s="1"/>
      <c r="H12" s="1"/>
      <c r="I12" s="1"/>
      <c r="J12" s="1"/>
    </row>
    <row r="13" spans="1:10" s="4" customFormat="1" x14ac:dyDescent="0.2">
      <c r="A13" s="5" t="s">
        <v>0</v>
      </c>
      <c r="B13" s="5" t="s">
        <v>5</v>
      </c>
      <c r="C13" s="5" t="s">
        <v>1</v>
      </c>
      <c r="D13" s="6" t="s">
        <v>2</v>
      </c>
      <c r="E13" s="5" t="s">
        <v>3</v>
      </c>
      <c r="F13" s="6" t="s">
        <v>4</v>
      </c>
      <c r="G13" s="5" t="s">
        <v>17</v>
      </c>
      <c r="H13" s="5" t="s">
        <v>14</v>
      </c>
      <c r="I13" s="5" t="s">
        <v>15</v>
      </c>
      <c r="J13" s="5" t="s">
        <v>16</v>
      </c>
    </row>
    <row r="14" spans="1:10" x14ac:dyDescent="0.2">
      <c r="A14" s="2" t="s">
        <v>6</v>
      </c>
      <c r="B14" s="3" t="s">
        <v>19</v>
      </c>
      <c r="C14" s="2" t="s">
        <v>7</v>
      </c>
      <c r="D14" t="s">
        <v>8</v>
      </c>
      <c r="E14" s="2" t="s">
        <v>11</v>
      </c>
      <c r="F14" t="s">
        <v>12</v>
      </c>
      <c r="G14" s="1">
        <v>196086.24</v>
      </c>
      <c r="H14" s="1">
        <v>163023.48000000001</v>
      </c>
      <c r="I14" s="1">
        <v>210077.01000000004</v>
      </c>
      <c r="J14" s="1">
        <v>312073.37</v>
      </c>
    </row>
    <row r="15" spans="1:10" x14ac:dyDescent="0.2">
      <c r="A15" s="2" t="s">
        <v>6</v>
      </c>
      <c r="B15" s="3" t="s">
        <v>19</v>
      </c>
      <c r="C15" s="2" t="s">
        <v>7</v>
      </c>
      <c r="D15" t="s">
        <v>8</v>
      </c>
      <c r="E15" s="2" t="s">
        <v>9</v>
      </c>
      <c r="F15" t="s">
        <v>10</v>
      </c>
      <c r="G15" s="8">
        <v>-68385.570000000007</v>
      </c>
      <c r="H15" s="8">
        <v>-68352.360000000015</v>
      </c>
      <c r="I15" s="8">
        <v>-98644.529999999984</v>
      </c>
      <c r="J15" s="8">
        <v>-162116.06</v>
      </c>
    </row>
    <row r="16" spans="1:10" x14ac:dyDescent="0.2">
      <c r="F16" s="9" t="s">
        <v>21</v>
      </c>
      <c r="G16" s="1">
        <f>SUM(G14:G15)</f>
        <v>127700.66999999998</v>
      </c>
      <c r="H16" s="1">
        <f t="shared" ref="H16:J16" si="1">SUM(H14:H15)</f>
        <v>94671.12</v>
      </c>
      <c r="I16" s="1">
        <f t="shared" si="1"/>
        <v>111432.48000000005</v>
      </c>
      <c r="J16" s="1">
        <f t="shared" si="1"/>
        <v>149957.31</v>
      </c>
    </row>
    <row r="17" spans="1:10" x14ac:dyDescent="0.2">
      <c r="F17" s="9" t="s">
        <v>23</v>
      </c>
      <c r="G17" s="1">
        <v>63417.603425999987</v>
      </c>
      <c r="H17" s="1">
        <v>48934.899326999999</v>
      </c>
      <c r="I17" s="1">
        <v>55834.441736999986</v>
      </c>
      <c r="J17" s="1">
        <v>74648.748917999998</v>
      </c>
    </row>
    <row r="18" spans="1:10" x14ac:dyDescent="0.2">
      <c r="G18" s="11"/>
      <c r="H18" s="11"/>
      <c r="I18" s="11"/>
      <c r="J18" s="11"/>
    </row>
    <row r="19" spans="1:10" ht="13.5" thickBot="1" x14ac:dyDescent="0.25">
      <c r="F19" s="9" t="s">
        <v>24</v>
      </c>
      <c r="G19" s="10">
        <f>G10+G17</f>
        <v>203130.74096360878</v>
      </c>
      <c r="H19" s="10">
        <f t="shared" ref="H19:J19" si="2">H10+H17</f>
        <v>185292.84925116334</v>
      </c>
      <c r="I19" s="10">
        <f t="shared" si="2"/>
        <v>221894.31019778794</v>
      </c>
      <c r="J19" s="10">
        <f t="shared" si="2"/>
        <v>214135.12252227264</v>
      </c>
    </row>
    <row r="20" spans="1:10" ht="13.5" thickTop="1" x14ac:dyDescent="0.2"/>
    <row r="21" spans="1:10" x14ac:dyDescent="0.2">
      <c r="A21" s="13" t="s">
        <v>28</v>
      </c>
    </row>
  </sheetData>
  <pageMargins left="0.7" right="0.7" top="0.75" bottom="0.75" header="0.3" footer="0.3"/>
  <pageSetup scale="77" orientation="landscape" r:id="rId1"/>
  <headerFooter>
    <oddHeader>&amp;RCASE NO. 2018-00281
ATTACHMENT 1
TO AG DR NO. 1-53</oddHeader>
  </headerFooter>
  <ignoredErrors>
    <ignoredError sqref="A7:J7 A17:E17 A16:E16 A12:J15 A8:E8 A9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SERP</vt:lpstr>
      <vt:lpstr>SERP!Print_Area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</dc:creator>
  <cp:keywords/>
  <dc:description/>
  <cp:lastModifiedBy>Chad W Pilkinton</cp:lastModifiedBy>
  <cp:lastPrinted>2018-11-29T15:44:46Z</cp:lastPrinted>
  <dcterms:created xsi:type="dcterms:W3CDTF">2018-11-27T21:03:39Z</dcterms:created>
  <dcterms:modified xsi:type="dcterms:W3CDTF">2018-11-29T15:45:38Z</dcterms:modified>
  <cp:category/>
  <cp:contentStatus/>
</cp:coreProperties>
</file>