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Regulatory Accounting Services\Yurova\KY\2018\AG DR\"/>
    </mc:Choice>
  </mc:AlternateContent>
  <bookViews>
    <workbookView xWindow="0" yWindow="0" windowWidth="28800" windowHeight="12435"/>
  </bookViews>
  <sheets>
    <sheet name="O&amp;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 l="1"/>
  <c r="L6" i="1" l="1"/>
  <c r="L22" i="1" l="1"/>
  <c r="L10" i="1" l="1"/>
  <c r="L23" i="1"/>
  <c r="L18" i="1"/>
  <c r="L13" i="1"/>
  <c r="L14" i="1" l="1"/>
  <c r="L9" i="1"/>
  <c r="L16" i="1"/>
  <c r="L19" i="1"/>
  <c r="L12" i="1"/>
  <c r="L7" i="1"/>
  <c r="F25" i="1" l="1"/>
  <c r="L15" i="1"/>
  <c r="L17" i="1"/>
  <c r="L21" i="1"/>
  <c r="L20" i="1"/>
  <c r="L8" i="1"/>
  <c r="L11" i="1"/>
  <c r="M6" i="1"/>
  <c r="I25" i="1"/>
  <c r="L25" i="1" l="1"/>
  <c r="M22" i="1"/>
  <c r="M18" i="1"/>
  <c r="M14" i="1"/>
  <c r="M10" i="1"/>
  <c r="M21" i="1"/>
  <c r="M17" i="1"/>
  <c r="M13" i="1"/>
  <c r="M9" i="1"/>
  <c r="M20" i="1"/>
  <c r="M16" i="1"/>
  <c r="M12" i="1"/>
  <c r="M8" i="1"/>
  <c r="M23" i="1"/>
  <c r="M19" i="1"/>
  <c r="M15" i="1"/>
  <c r="M11" i="1"/>
  <c r="M7" i="1"/>
  <c r="J25" i="1"/>
  <c r="D25" i="1"/>
  <c r="C25" i="1"/>
  <c r="M25" i="1" l="1"/>
</calcChain>
</file>

<file path=xl/sharedStrings.xml><?xml version="1.0" encoding="utf-8"?>
<sst xmlns="http://schemas.openxmlformats.org/spreadsheetml/2006/main" count="32" uniqueCount="26">
  <si>
    <t>O&amp;M by Cost Element</t>
  </si>
  <si>
    <t>Kentucky</t>
  </si>
  <si>
    <t>SSU</t>
  </si>
  <si>
    <t>Division General Office</t>
  </si>
  <si>
    <t>Total</t>
  </si>
  <si>
    <t>Labor</t>
  </si>
  <si>
    <t>Benefits</t>
  </si>
  <si>
    <t>Employee Welfare</t>
  </si>
  <si>
    <t>Insurance</t>
  </si>
  <si>
    <t>Rent, Maint., &amp; Utilities</t>
  </si>
  <si>
    <t>Vehicles &amp; Equip</t>
  </si>
  <si>
    <t>Materials &amp; Supplies</t>
  </si>
  <si>
    <t>Information Technologies</t>
  </si>
  <si>
    <t>Telecom</t>
  </si>
  <si>
    <t>Marketing</t>
  </si>
  <si>
    <t>Directors &amp; Shareholders &amp;PR</t>
  </si>
  <si>
    <t>Print &amp; Postages</t>
  </si>
  <si>
    <t>Travel &amp; Entertainment</t>
  </si>
  <si>
    <t>Training</t>
  </si>
  <si>
    <t>Outside Services</t>
  </si>
  <si>
    <t>Provision for Bad Debt</t>
  </si>
  <si>
    <t>Miscellaneous</t>
  </si>
  <si>
    <t>Total O&amp;M Expenses</t>
  </si>
  <si>
    <t>Dues &amp; Membership Fees</t>
  </si>
  <si>
    <t>FY17</t>
  </si>
  <si>
    <t>FY18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</si>
</sst>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b/>
      <u/>
      <sz val="10"/>
      <name val="Arial"/>
      <family val="2"/>
    </font>
    <font>
      <sz val="9"/>
      <name val="Times New Roman"/>
      <family val="1"/>
    </font>
    <font>
      <sz val="10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" fillId="0" borderId="0"/>
    <xf numFmtId="43" fontId="2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3" applyFont="1" applyFill="1"/>
    <xf numFmtId="0" fontId="2" fillId="0" borderId="0" xfId="3" applyFont="1" applyFill="1"/>
    <xf numFmtId="0" fontId="4" fillId="0" borderId="0" xfId="3" applyFont="1" applyFill="1"/>
    <xf numFmtId="0" fontId="5" fillId="0" borderId="0" xfId="0" applyFont="1" applyFill="1"/>
    <xf numFmtId="164" fontId="2" fillId="0" borderId="0" xfId="3" applyNumberFormat="1" applyFont="1" applyFill="1"/>
    <xf numFmtId="0" fontId="6" fillId="0" borderId="0" xfId="3" applyFont="1" applyFill="1" applyAlignment="1">
      <alignment horizontal="center"/>
    </xf>
    <xf numFmtId="165" fontId="2" fillId="0" borderId="0" xfId="1" applyNumberFormat="1" applyFont="1" applyFill="1"/>
    <xf numFmtId="9" fontId="2" fillId="0" borderId="0" xfId="2" applyNumberFormat="1" applyFont="1" applyFill="1"/>
    <xf numFmtId="166" fontId="2" fillId="0" borderId="0" xfId="2" applyNumberFormat="1" applyFont="1" applyFill="1"/>
    <xf numFmtId="165" fontId="4" fillId="0" borderId="0" xfId="1" applyNumberFormat="1" applyFont="1" applyFill="1"/>
    <xf numFmtId="43" fontId="2" fillId="0" borderId="0" xfId="1" applyNumberFormat="1" applyFont="1" applyFill="1"/>
    <xf numFmtId="43" fontId="2" fillId="0" borderId="0" xfId="2" applyNumberFormat="1" applyFont="1" applyFill="1"/>
    <xf numFmtId="0" fontId="4" fillId="0" borderId="1" xfId="3" applyFont="1" applyFill="1" applyBorder="1" applyAlignment="1">
      <alignment horizontal="center"/>
    </xf>
    <xf numFmtId="0" fontId="4" fillId="0" borderId="2" xfId="3" applyFont="1" applyFill="1" applyBorder="1" applyAlignment="1">
      <alignment horizontal="center"/>
    </xf>
    <xf numFmtId="41" fontId="2" fillId="0" borderId="0" xfId="1" applyNumberFormat="1" applyFont="1" applyFill="1"/>
    <xf numFmtId="42" fontId="2" fillId="0" borderId="0" xfId="1" applyNumberFormat="1" applyFont="1" applyFill="1"/>
  </cellXfs>
  <cellStyles count="8">
    <cellStyle name="Comma 2" xfId="7"/>
    <cellStyle name="Comma 3" xfId="5"/>
    <cellStyle name="Currency" xfId="1" builtinId="4"/>
    <cellStyle name="Normal" xfId="0" builtinId="0"/>
    <cellStyle name="Normal 2" xfId="6"/>
    <cellStyle name="Normal_13 MFR and Workpapers public 2007WP as filed" xfId="3"/>
    <cellStyle name="Percent" xfId="2" builtinId="5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5"/>
  <sheetViews>
    <sheetView tabSelected="1" zoomScaleNormal="100" zoomScaleSheetLayoutView="80" workbookViewId="0">
      <selection activeCell="C1" sqref="C1"/>
    </sheetView>
  </sheetViews>
  <sheetFormatPr defaultRowHeight="15" x14ac:dyDescent="0.25"/>
  <cols>
    <col min="1" max="1" width="33.28515625" style="4" bestFit="1" customWidth="1"/>
    <col min="2" max="2" width="9.140625" style="4"/>
    <col min="3" max="4" width="15.140625" style="4" bestFit="1" customWidth="1"/>
    <col min="5" max="5" width="6.28515625" style="4" bestFit="1" customWidth="1"/>
    <col min="6" max="7" width="15.140625" style="4" bestFit="1" customWidth="1"/>
    <col min="8" max="8" width="5.85546875" style="4" bestFit="1" customWidth="1"/>
    <col min="9" max="10" width="14.140625" style="4" bestFit="1" customWidth="1"/>
    <col min="11" max="11" width="6.28515625" style="4" bestFit="1" customWidth="1"/>
    <col min="12" max="13" width="15.140625" style="4" bestFit="1" customWidth="1"/>
    <col min="14" max="14" width="5.85546875" style="4" bestFit="1" customWidth="1"/>
    <col min="15" max="16384" width="9.140625" style="4"/>
  </cols>
  <sheetData>
    <row r="1" spans="1:14" ht="20.25" x14ac:dyDescent="0.3">
      <c r="A1" s="1" t="s">
        <v>0</v>
      </c>
      <c r="B1" s="2"/>
      <c r="C1" s="2"/>
      <c r="D1" s="2"/>
      <c r="E1" s="2"/>
      <c r="F1" s="3"/>
      <c r="G1" s="3"/>
      <c r="H1" s="2"/>
      <c r="K1" s="2"/>
      <c r="N1" s="2"/>
    </row>
    <row r="2" spans="1:14" ht="21" thickBot="1" x14ac:dyDescent="0.35">
      <c r="A2" s="1"/>
      <c r="B2" s="2"/>
      <c r="C2" s="5"/>
      <c r="D2" s="5"/>
      <c r="E2" s="2"/>
      <c r="F2" s="2"/>
      <c r="G2" s="2"/>
      <c r="H2" s="2"/>
      <c r="I2" s="5"/>
      <c r="K2" s="2"/>
      <c r="L2" s="2"/>
      <c r="M2" s="2"/>
      <c r="N2" s="2"/>
    </row>
    <row r="3" spans="1:14" ht="15.75" thickBot="1" x14ac:dyDescent="0.3">
      <c r="A3" s="2"/>
      <c r="B3" s="2"/>
      <c r="C3" s="13" t="s">
        <v>1</v>
      </c>
      <c r="D3" s="14"/>
      <c r="E3" s="2"/>
      <c r="F3" s="13" t="s">
        <v>2</v>
      </c>
      <c r="G3" s="14"/>
      <c r="H3" s="2"/>
      <c r="I3" s="13" t="s">
        <v>3</v>
      </c>
      <c r="J3" s="14"/>
      <c r="K3" s="2"/>
      <c r="L3" s="13" t="s">
        <v>4</v>
      </c>
      <c r="M3" s="14"/>
      <c r="N3" s="2"/>
    </row>
    <row r="4" spans="1:14" x14ac:dyDescent="0.25">
      <c r="A4" s="2"/>
      <c r="B4" s="2"/>
      <c r="C4" s="6" t="s">
        <v>24</v>
      </c>
      <c r="D4" s="6" t="s">
        <v>25</v>
      </c>
      <c r="E4" s="2"/>
      <c r="F4" s="6" t="s">
        <v>24</v>
      </c>
      <c r="G4" s="6" t="s">
        <v>25</v>
      </c>
      <c r="H4" s="2"/>
      <c r="I4" s="6" t="s">
        <v>24</v>
      </c>
      <c r="J4" s="6" t="s">
        <v>25</v>
      </c>
      <c r="K4" s="2"/>
      <c r="L4" s="6" t="s">
        <v>24</v>
      </c>
      <c r="M4" s="6" t="s">
        <v>25</v>
      </c>
      <c r="N4" s="2"/>
    </row>
    <row r="5" spans="1:14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x14ac:dyDescent="0.25">
      <c r="A6" s="3" t="s">
        <v>5</v>
      </c>
      <c r="B6" s="2"/>
      <c r="C6" s="7">
        <v>5168709.330000001</v>
      </c>
      <c r="D6" s="7">
        <v>5641604.6999999993</v>
      </c>
      <c r="E6" s="7"/>
      <c r="F6" s="16">
        <v>4023021.322651722</v>
      </c>
      <c r="G6" s="16">
        <v>3837116.972407504</v>
      </c>
      <c r="H6" s="7"/>
      <c r="I6" s="7">
        <v>1328030.8034249996</v>
      </c>
      <c r="J6" s="7">
        <v>1327342.3377980001</v>
      </c>
      <c r="K6" s="7"/>
      <c r="L6" s="7">
        <f t="shared" ref="L6:L23" si="0">I6+F6+C6</f>
        <v>10519761.456076723</v>
      </c>
      <c r="M6" s="7">
        <f t="shared" ref="M6:M23" si="1">J6+G6+D6</f>
        <v>10806064.010205504</v>
      </c>
      <c r="N6" s="8"/>
    </row>
    <row r="7" spans="1:14" x14ac:dyDescent="0.25">
      <c r="A7" s="3" t="s">
        <v>6</v>
      </c>
      <c r="B7" s="2"/>
      <c r="C7" s="5">
        <v>1939113.04</v>
      </c>
      <c r="D7" s="5">
        <v>1757155.08</v>
      </c>
      <c r="E7" s="12"/>
      <c r="F7" s="15">
        <v>1307046.302484564</v>
      </c>
      <c r="G7" s="15">
        <v>1241300.2206277282</v>
      </c>
      <c r="H7" s="12"/>
      <c r="I7" s="15">
        <v>330914.62642499997</v>
      </c>
      <c r="J7" s="15">
        <v>304205.16682600003</v>
      </c>
      <c r="K7" s="12"/>
      <c r="L7" s="11">
        <f t="shared" si="0"/>
        <v>3577073.968909564</v>
      </c>
      <c r="M7" s="11">
        <f t="shared" si="1"/>
        <v>3302660.4674537284</v>
      </c>
      <c r="N7" s="8"/>
    </row>
    <row r="8" spans="1:14" x14ac:dyDescent="0.25">
      <c r="A8" s="3" t="s">
        <v>7</v>
      </c>
      <c r="B8" s="2"/>
      <c r="C8" s="5">
        <v>150179.82</v>
      </c>
      <c r="D8" s="5">
        <v>121338.59</v>
      </c>
      <c r="E8" s="12"/>
      <c r="F8" s="15">
        <v>1884949.3408150242</v>
      </c>
      <c r="G8" s="15">
        <v>1822413.100662064</v>
      </c>
      <c r="H8" s="12"/>
      <c r="I8" s="15">
        <v>740857.734375</v>
      </c>
      <c r="J8" s="15">
        <v>734180.47436199989</v>
      </c>
      <c r="K8" s="12"/>
      <c r="L8" s="11">
        <f t="shared" si="0"/>
        <v>2775986.8951900243</v>
      </c>
      <c r="M8" s="11">
        <f t="shared" si="1"/>
        <v>2677932.1650240635</v>
      </c>
      <c r="N8" s="8"/>
    </row>
    <row r="9" spans="1:14" x14ac:dyDescent="0.25">
      <c r="A9" s="3" t="s">
        <v>8</v>
      </c>
      <c r="B9" s="2"/>
      <c r="C9" s="5">
        <v>171711.58000000005</v>
      </c>
      <c r="D9" s="5">
        <v>184268.53</v>
      </c>
      <c r="E9" s="12"/>
      <c r="F9" s="15">
        <v>1034331.719393634</v>
      </c>
      <c r="G9" s="15">
        <v>980095.38125681609</v>
      </c>
      <c r="H9" s="12"/>
      <c r="I9" s="15">
        <v>23415.479925000003</v>
      </c>
      <c r="J9" s="15">
        <v>31346.859262000002</v>
      </c>
      <c r="K9" s="12"/>
      <c r="L9" s="11">
        <f t="shared" si="0"/>
        <v>1229458.7793186342</v>
      </c>
      <c r="M9" s="11">
        <f t="shared" si="1"/>
        <v>1195710.7705188161</v>
      </c>
      <c r="N9" s="8"/>
    </row>
    <row r="10" spans="1:14" x14ac:dyDescent="0.25">
      <c r="A10" s="3" t="s">
        <v>9</v>
      </c>
      <c r="B10" s="2"/>
      <c r="C10" s="5">
        <v>639702.07999999984</v>
      </c>
      <c r="D10" s="5">
        <v>686893.63999999978</v>
      </c>
      <c r="E10" s="12"/>
      <c r="F10" s="15">
        <v>450396.56397634163</v>
      </c>
      <c r="G10" s="15">
        <v>412835.43562991999</v>
      </c>
      <c r="H10" s="12"/>
      <c r="I10" s="15">
        <v>164721.88184999995</v>
      </c>
      <c r="J10" s="15">
        <v>163145.52722400008</v>
      </c>
      <c r="K10" s="12"/>
      <c r="L10" s="11">
        <f t="shared" si="0"/>
        <v>1254820.5258263415</v>
      </c>
      <c r="M10" s="11">
        <f t="shared" si="1"/>
        <v>1262874.6028539198</v>
      </c>
      <c r="N10" s="8"/>
    </row>
    <row r="11" spans="1:14" x14ac:dyDescent="0.25">
      <c r="A11" s="3" t="s">
        <v>10</v>
      </c>
      <c r="B11" s="2"/>
      <c r="C11" s="5">
        <v>922504.4800000001</v>
      </c>
      <c r="D11" s="5">
        <v>1053580.8700000001</v>
      </c>
      <c r="E11" s="12"/>
      <c r="F11" s="15">
        <v>4668.8146103587997</v>
      </c>
      <c r="G11" s="15">
        <v>3095.9299672959996</v>
      </c>
      <c r="H11" s="12"/>
      <c r="I11" s="15">
        <v>37725.695024999994</v>
      </c>
      <c r="J11" s="15">
        <v>24044.805292000001</v>
      </c>
      <c r="K11" s="12"/>
      <c r="L11" s="11">
        <f t="shared" si="0"/>
        <v>964898.98963535891</v>
      </c>
      <c r="M11" s="11">
        <f t="shared" si="1"/>
        <v>1080721.605259296</v>
      </c>
      <c r="N11" s="8"/>
    </row>
    <row r="12" spans="1:14" x14ac:dyDescent="0.25">
      <c r="A12" s="3" t="s">
        <v>11</v>
      </c>
      <c r="B12" s="2"/>
      <c r="C12" s="5">
        <v>842451.25000000023</v>
      </c>
      <c r="D12" s="5">
        <v>885199.96000000008</v>
      </c>
      <c r="E12" s="12"/>
      <c r="F12" s="15">
        <v>43566.371503770395</v>
      </c>
      <c r="G12" s="15">
        <v>52451.385195824005</v>
      </c>
      <c r="H12" s="12"/>
      <c r="I12" s="15">
        <v>86921.249024999983</v>
      </c>
      <c r="J12" s="15">
        <v>86780.413686</v>
      </c>
      <c r="K12" s="12"/>
      <c r="L12" s="11">
        <f t="shared" si="0"/>
        <v>972938.87052877061</v>
      </c>
      <c r="M12" s="11">
        <f t="shared" si="1"/>
        <v>1024431.7588818241</v>
      </c>
      <c r="N12" s="8"/>
    </row>
    <row r="13" spans="1:14" x14ac:dyDescent="0.25">
      <c r="A13" s="3" t="s">
        <v>12</v>
      </c>
      <c r="B13" s="2"/>
      <c r="C13" s="5">
        <v>13908.380000000003</v>
      </c>
      <c r="D13" s="5">
        <v>13964.25</v>
      </c>
      <c r="E13" s="12"/>
      <c r="F13" s="15">
        <v>1023116.5869729022</v>
      </c>
      <c r="G13" s="15">
        <v>1149749.1855456161</v>
      </c>
      <c r="H13" s="12"/>
      <c r="I13" s="15">
        <v>40394.869499999993</v>
      </c>
      <c r="J13" s="15">
        <v>36304.434527999998</v>
      </c>
      <c r="K13" s="12"/>
      <c r="L13" s="11">
        <f t="shared" si="0"/>
        <v>1077419.836472902</v>
      </c>
      <c r="M13" s="11">
        <f t="shared" si="1"/>
        <v>1200017.870073616</v>
      </c>
      <c r="N13" s="8"/>
    </row>
    <row r="14" spans="1:14" x14ac:dyDescent="0.25">
      <c r="A14" s="3" t="s">
        <v>13</v>
      </c>
      <c r="B14" s="2"/>
      <c r="C14" s="5">
        <v>308396.68</v>
      </c>
      <c r="D14" s="5">
        <v>376761.02</v>
      </c>
      <c r="E14" s="12"/>
      <c r="F14" s="15">
        <v>138825.3070945543</v>
      </c>
      <c r="G14" s="15">
        <v>136037.85677283199</v>
      </c>
      <c r="H14" s="12"/>
      <c r="I14" s="15">
        <v>159004.19564999995</v>
      </c>
      <c r="J14" s="15">
        <v>141131.51694400003</v>
      </c>
      <c r="K14" s="12"/>
      <c r="L14" s="11">
        <f t="shared" si="0"/>
        <v>606226.18274455424</v>
      </c>
      <c r="M14" s="11">
        <f t="shared" si="1"/>
        <v>653930.39371683204</v>
      </c>
      <c r="N14" s="8"/>
    </row>
    <row r="15" spans="1:14" x14ac:dyDescent="0.25">
      <c r="A15" s="3" t="s">
        <v>14</v>
      </c>
      <c r="B15" s="2"/>
      <c r="C15" s="5">
        <v>192369.31</v>
      </c>
      <c r="D15" s="5">
        <v>203342.13</v>
      </c>
      <c r="E15" s="12"/>
      <c r="F15" s="15">
        <v>12214.929999241203</v>
      </c>
      <c r="G15" s="15">
        <v>13271.194517616001</v>
      </c>
      <c r="H15" s="12"/>
      <c r="I15" s="15">
        <v>192681.91147499997</v>
      </c>
      <c r="J15" s="15">
        <v>157042.339928</v>
      </c>
      <c r="K15" s="12"/>
      <c r="L15" s="11">
        <f t="shared" si="0"/>
        <v>397266.15147424117</v>
      </c>
      <c r="M15" s="11">
        <f t="shared" si="1"/>
        <v>373655.66444561601</v>
      </c>
      <c r="N15" s="8"/>
    </row>
    <row r="16" spans="1:14" x14ac:dyDescent="0.25">
      <c r="A16" s="3" t="s">
        <v>15</v>
      </c>
      <c r="B16" s="2"/>
      <c r="C16" s="5">
        <v>283.83000000000004</v>
      </c>
      <c r="D16" s="5">
        <v>155.86000000000001</v>
      </c>
      <c r="E16" s="12"/>
      <c r="F16" s="15">
        <v>0</v>
      </c>
      <c r="G16" s="15">
        <v>0</v>
      </c>
      <c r="H16" s="12"/>
      <c r="I16" s="15">
        <v>0</v>
      </c>
      <c r="J16" s="15">
        <v>0</v>
      </c>
      <c r="K16" s="12"/>
      <c r="L16" s="11">
        <f t="shared" si="0"/>
        <v>283.83000000000004</v>
      </c>
      <c r="M16" s="11">
        <f t="shared" si="1"/>
        <v>155.86000000000001</v>
      </c>
      <c r="N16" s="8"/>
    </row>
    <row r="17" spans="1:14" x14ac:dyDescent="0.25">
      <c r="A17" s="3" t="s">
        <v>23</v>
      </c>
      <c r="B17" s="2"/>
      <c r="C17" s="5">
        <v>113462.52000000002</v>
      </c>
      <c r="D17" s="5">
        <v>149452.69</v>
      </c>
      <c r="E17" s="12"/>
      <c r="F17" s="15">
        <v>26694.327488748506</v>
      </c>
      <c r="G17" s="15">
        <v>26408.095055856003</v>
      </c>
      <c r="H17" s="12"/>
      <c r="I17" s="15">
        <v>12603.931124999999</v>
      </c>
      <c r="J17" s="15">
        <v>6946.5003200000001</v>
      </c>
      <c r="K17" s="12"/>
      <c r="L17" s="11">
        <f t="shared" si="0"/>
        <v>152760.77861374852</v>
      </c>
      <c r="M17" s="11">
        <f t="shared" si="1"/>
        <v>182807.28537585601</v>
      </c>
      <c r="N17" s="8"/>
    </row>
    <row r="18" spans="1:14" x14ac:dyDescent="0.25">
      <c r="A18" s="3" t="s">
        <v>16</v>
      </c>
      <c r="B18" s="2"/>
      <c r="C18" s="5">
        <v>16483.68</v>
      </c>
      <c r="D18" s="5">
        <v>15942.51</v>
      </c>
      <c r="E18" s="12"/>
      <c r="F18" s="15">
        <v>8530.6233953485989</v>
      </c>
      <c r="G18" s="15">
        <v>9161.7275121120019</v>
      </c>
      <c r="H18" s="12"/>
      <c r="I18" s="15">
        <v>6354.4089749999985</v>
      </c>
      <c r="J18" s="15">
        <v>6705.1469680000009</v>
      </c>
      <c r="K18" s="12"/>
      <c r="L18" s="11">
        <f t="shared" si="0"/>
        <v>31368.7123703486</v>
      </c>
      <c r="M18" s="11">
        <f t="shared" si="1"/>
        <v>31809.384480112003</v>
      </c>
      <c r="N18" s="8"/>
    </row>
    <row r="19" spans="1:14" x14ac:dyDescent="0.25">
      <c r="A19" s="3" t="s">
        <v>17</v>
      </c>
      <c r="B19" s="2"/>
      <c r="C19" s="5">
        <v>353670.64</v>
      </c>
      <c r="D19" s="5">
        <v>622168.57999999996</v>
      </c>
      <c r="E19" s="12"/>
      <c r="F19" s="15">
        <v>138688.06929160978</v>
      </c>
      <c r="G19" s="15">
        <v>151590.75174369599</v>
      </c>
      <c r="H19" s="12"/>
      <c r="I19" s="15">
        <v>222119.98454999999</v>
      </c>
      <c r="J19" s="15">
        <v>252282.23240799998</v>
      </c>
      <c r="K19" s="12"/>
      <c r="L19" s="11">
        <f t="shared" si="0"/>
        <v>714478.69384160975</v>
      </c>
      <c r="M19" s="11">
        <f t="shared" si="1"/>
        <v>1026041.5641516959</v>
      </c>
      <c r="N19" s="8"/>
    </row>
    <row r="20" spans="1:14" x14ac:dyDescent="0.25">
      <c r="A20" s="3" t="s">
        <v>18</v>
      </c>
      <c r="B20" s="2"/>
      <c r="C20" s="5">
        <v>17585.47</v>
      </c>
      <c r="D20" s="5">
        <v>27190.12</v>
      </c>
      <c r="E20" s="12"/>
      <c r="F20" s="15">
        <v>73969.397731896403</v>
      </c>
      <c r="G20" s="15">
        <v>66108.507931423985</v>
      </c>
      <c r="H20" s="12"/>
      <c r="I20" s="15">
        <v>30625.701675</v>
      </c>
      <c r="J20" s="15">
        <v>29015.208864000004</v>
      </c>
      <c r="K20" s="12"/>
      <c r="L20" s="11">
        <f t="shared" si="0"/>
        <v>122180.56940689641</v>
      </c>
      <c r="M20" s="11">
        <f t="shared" si="1"/>
        <v>122313.83679542398</v>
      </c>
      <c r="N20" s="8"/>
    </row>
    <row r="21" spans="1:14" x14ac:dyDescent="0.25">
      <c r="A21" s="3" t="s">
        <v>19</v>
      </c>
      <c r="B21" s="2"/>
      <c r="C21" s="5">
        <v>3784418.9699999993</v>
      </c>
      <c r="D21" s="5">
        <v>4596871.87</v>
      </c>
      <c r="E21" s="12"/>
      <c r="F21" s="15">
        <v>779979.89114461141</v>
      </c>
      <c r="G21" s="15">
        <v>870928.41762404807</v>
      </c>
      <c r="H21" s="12"/>
      <c r="I21" s="15">
        <v>624712.54762500001</v>
      </c>
      <c r="J21" s="15">
        <v>687159.351654</v>
      </c>
      <c r="K21" s="12"/>
      <c r="L21" s="11">
        <f t="shared" si="0"/>
        <v>5189111.4087696113</v>
      </c>
      <c r="M21" s="11">
        <f t="shared" si="1"/>
        <v>6154959.6392780486</v>
      </c>
      <c r="N21" s="8"/>
    </row>
    <row r="22" spans="1:14" x14ac:dyDescent="0.25">
      <c r="A22" s="3" t="s">
        <v>20</v>
      </c>
      <c r="B22" s="2"/>
      <c r="C22" s="5">
        <v>882329.49</v>
      </c>
      <c r="D22" s="5">
        <v>911821.87</v>
      </c>
      <c r="E22" s="12"/>
      <c r="F22" s="15">
        <v>0</v>
      </c>
      <c r="G22" s="15">
        <v>0</v>
      </c>
      <c r="H22" s="12"/>
      <c r="I22" s="15">
        <v>0</v>
      </c>
      <c r="J22" s="15">
        <v>0</v>
      </c>
      <c r="K22" s="12"/>
      <c r="L22" s="11">
        <f t="shared" si="0"/>
        <v>882329.49</v>
      </c>
      <c r="M22" s="11">
        <f t="shared" si="1"/>
        <v>911821.87</v>
      </c>
      <c r="N22" s="8"/>
    </row>
    <row r="23" spans="1:14" x14ac:dyDescent="0.25">
      <c r="A23" s="3" t="s">
        <v>21</v>
      </c>
      <c r="B23" s="2"/>
      <c r="C23" s="5">
        <v>28738.410000000007</v>
      </c>
      <c r="D23" s="5">
        <v>117501.80999999998</v>
      </c>
      <c r="E23" s="12"/>
      <c r="F23" s="15">
        <v>-3389019.1173773622</v>
      </c>
      <c r="G23" s="15">
        <v>-3261998.4751660959</v>
      </c>
      <c r="H23" s="12"/>
      <c r="I23" s="15">
        <v>-69681.775500000003</v>
      </c>
      <c r="J23" s="15">
        <v>-107965.50233999999</v>
      </c>
      <c r="K23" s="12"/>
      <c r="L23" s="11">
        <f t="shared" si="0"/>
        <v>-3429962.4828773621</v>
      </c>
      <c r="M23" s="11">
        <f t="shared" si="1"/>
        <v>-3252462.167506096</v>
      </c>
      <c r="N23" s="8"/>
    </row>
    <row r="24" spans="1:14" x14ac:dyDescent="0.25">
      <c r="A24" s="2"/>
      <c r="B24" s="2"/>
      <c r="C24" s="5"/>
      <c r="D24" s="5"/>
      <c r="E24" s="9"/>
      <c r="F24" s="5"/>
      <c r="G24" s="5"/>
      <c r="H24" s="9"/>
      <c r="I24" s="5"/>
      <c r="J24" s="5"/>
      <c r="K24" s="9"/>
      <c r="L24" s="5"/>
      <c r="M24" s="5"/>
      <c r="N24" s="9"/>
    </row>
    <row r="25" spans="1:14" x14ac:dyDescent="0.25">
      <c r="A25" s="3" t="s">
        <v>22</v>
      </c>
      <c r="B25" s="2"/>
      <c r="C25" s="10">
        <f>SUM(C6:C24)</f>
        <v>15546018.960000003</v>
      </c>
      <c r="D25" s="10">
        <f t="shared" ref="D25" si="2">SUM(D6:D24)</f>
        <v>17365214.079999998</v>
      </c>
      <c r="E25" s="10"/>
      <c r="F25" s="10">
        <f>SUM(F6:F24)</f>
        <v>7560980.4511769628</v>
      </c>
      <c r="G25" s="10">
        <f t="shared" ref="G25" si="3">SUM(G6:G24)</f>
        <v>7510565.6872842591</v>
      </c>
      <c r="H25" s="10"/>
      <c r="I25" s="10">
        <f>SUM(I6:I24)</f>
        <v>3931403.2451249999</v>
      </c>
      <c r="J25" s="10">
        <f>SUM(J6:J23)</f>
        <v>3879666.813724</v>
      </c>
      <c r="K25" s="10"/>
      <c r="L25" s="10">
        <f>SUM(L6:L24)</f>
        <v>27038402.656301968</v>
      </c>
      <c r="M25" s="10">
        <f t="shared" ref="M25" si="4">SUM(M6:M24)</f>
        <v>28755446.581008255</v>
      </c>
      <c r="N25" s="9"/>
    </row>
  </sheetData>
  <mergeCells count="4">
    <mergeCell ref="C3:D3"/>
    <mergeCell ref="F3:G3"/>
    <mergeCell ref="I3:J3"/>
    <mergeCell ref="L3:M3"/>
  </mergeCells>
  <pageMargins left="0.7" right="0.7" top="0.75" bottom="0.75" header="0.3" footer="0.3"/>
  <pageSetup scale="67" orientation="landscape" r:id="rId1"/>
  <headerFooter>
    <oddHeader>&amp;R&amp;14CASE NO. 2018-00281
ATTACHMENT 1
TO AG DR NO. 1-32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O&amp;M</vt:lpstr>
    </vt:vector>
  </TitlesOfParts>
  <Company>Atmos Energy Corportion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Huisenga V Yurova</dc:creator>
  <cp:lastModifiedBy>Chad W Pilkinton</cp:lastModifiedBy>
  <cp:lastPrinted>2018-11-30T16:35:32Z</cp:lastPrinted>
  <dcterms:created xsi:type="dcterms:W3CDTF">2018-11-29T20:52:10Z</dcterms:created>
  <dcterms:modified xsi:type="dcterms:W3CDTF">2018-11-30T16:36:10Z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