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iscovery\Kentucky\2018-00281 (2018 Kentucky Rate Case)\Staff Set 3 Attachments\"/>
    </mc:Choice>
  </mc:AlternateContent>
  <bookViews>
    <workbookView xWindow="0" yWindow="0" windowWidth="28800" windowHeight="11385"/>
  </bookViews>
  <sheets>
    <sheet name="STF 3-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I14" i="1"/>
  <c r="E14" i="1"/>
  <c r="N12" i="1"/>
  <c r="N14" i="1" s="1"/>
  <c r="M12" i="1"/>
  <c r="L12" i="1"/>
  <c r="L14" i="1" s="1"/>
  <c r="K12" i="1"/>
  <c r="K14" i="1" s="1"/>
  <c r="J12" i="1"/>
  <c r="J14" i="1" s="1"/>
  <c r="I12" i="1"/>
  <c r="H12" i="1"/>
  <c r="H14" i="1" s="1"/>
  <c r="G12" i="1"/>
  <c r="G14" i="1" s="1"/>
  <c r="F12" i="1"/>
  <c r="F14" i="1" s="1"/>
  <c r="E12" i="1"/>
  <c r="D12" i="1"/>
  <c r="D14" i="1" s="1"/>
  <c r="C12" i="1"/>
  <c r="N5" i="1"/>
  <c r="C13" i="1" l="1"/>
  <c r="D13" i="1" s="1"/>
</calcChain>
</file>

<file path=xl/sharedStrings.xml><?xml version="1.0" encoding="utf-8"?>
<sst xmlns="http://schemas.openxmlformats.org/spreadsheetml/2006/main" count="33" uniqueCount="27">
  <si>
    <t>Jurisdiction</t>
  </si>
  <si>
    <t>Revenue Stat</t>
  </si>
  <si>
    <t>Fiscal 2007</t>
  </si>
  <si>
    <t>Fiscal 2008</t>
  </si>
  <si>
    <t>Fiscal 2009</t>
  </si>
  <si>
    <t>Fiscal 2010</t>
  </si>
  <si>
    <t>Fiscal 2011</t>
  </si>
  <si>
    <t>Fiscal 2012</t>
  </si>
  <si>
    <t>Fiscal 2013</t>
  </si>
  <si>
    <t>Fiscal 2014</t>
  </si>
  <si>
    <t>Fiscal 2015</t>
  </si>
  <si>
    <t>Fiscal 2016</t>
  </si>
  <si>
    <t>Fiscal 2017</t>
  </si>
  <si>
    <t>Fiscal 2018</t>
  </si>
  <si>
    <t>KY</t>
  </si>
  <si>
    <t>Avg Base Charge Count</t>
  </si>
  <si>
    <t>Monthly Bill</t>
  </si>
  <si>
    <t>Annual Bill</t>
  </si>
  <si>
    <t>Annual Margin</t>
  </si>
  <si>
    <t>Annual Gas Cost</t>
  </si>
  <si>
    <t>Annual Usage/ Customer</t>
  </si>
  <si>
    <t xml:space="preserve"> Annual GCA Rate</t>
  </si>
  <si>
    <t>Annual Bill less Gas Cost</t>
  </si>
  <si>
    <t>STF 3-6a</t>
  </si>
  <si>
    <t>FY18 vs FY07 difference (w/o gas costs)</t>
  </si>
  <si>
    <t>STF 3-6b</t>
  </si>
  <si>
    <t>Avg Inc w/o Gas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</si>
</sst>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0" fontId="2" fillId="0" borderId="2" xfId="0" applyFont="1" applyFill="1" applyBorder="1"/>
    <xf numFmtId="164" fontId="2" fillId="0" borderId="2" xfId="0" applyNumberFormat="1" applyFont="1" applyFill="1" applyBorder="1"/>
    <xf numFmtId="0" fontId="2" fillId="0" borderId="0" xfId="0" applyFont="1" applyFill="1" applyBorder="1"/>
    <xf numFmtId="165" fontId="2" fillId="0" borderId="0" xfId="2" applyNumberFormat="1" applyFont="1" applyFill="1" applyBorder="1"/>
    <xf numFmtId="164" fontId="2" fillId="0" borderId="0" xfId="1" applyNumberFormat="1" applyFont="1" applyFill="1" applyBorder="1"/>
    <xf numFmtId="0" fontId="2" fillId="0" borderId="3" xfId="0" applyFont="1" applyFill="1" applyBorder="1"/>
    <xf numFmtId="44" fontId="2" fillId="0" borderId="3" xfId="2" applyNumberFormat="1" applyFont="1" applyFill="1" applyBorder="1"/>
    <xf numFmtId="165" fontId="0" fillId="0" borderId="0" xfId="0" applyNumberFormat="1"/>
    <xf numFmtId="9" fontId="0" fillId="0" borderId="0" xfId="3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5"/>
  <sheetViews>
    <sheetView tabSelected="1" workbookViewId="0"/>
  </sheetViews>
  <sheetFormatPr defaultRowHeight="15" x14ac:dyDescent="0.25"/>
  <cols>
    <col min="1" max="1" width="11.140625" bestFit="1" customWidth="1"/>
    <col min="2" max="2" width="36.140625" bestFit="1" customWidth="1"/>
    <col min="3" max="14" width="10.28515625" bestFit="1" customWidth="1"/>
  </cols>
  <sheetData>
    <row r="3" spans="1:14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x14ac:dyDescent="0.25">
      <c r="A4" s="2" t="s">
        <v>14</v>
      </c>
      <c r="B4" s="2" t="s">
        <v>15</v>
      </c>
      <c r="C4" s="3">
        <v>153661.66666666666</v>
      </c>
      <c r="D4" s="3">
        <v>153440.16666666666</v>
      </c>
      <c r="E4" s="3">
        <v>152754.08333333334</v>
      </c>
      <c r="F4" s="3">
        <v>153117.33333333334</v>
      </c>
      <c r="G4" s="3">
        <v>153758</v>
      </c>
      <c r="H4" s="3">
        <v>153931.16666666666</v>
      </c>
      <c r="I4" s="3">
        <v>155081.66666666666</v>
      </c>
      <c r="J4" s="3">
        <v>155637.91666666666</v>
      </c>
      <c r="K4" s="3">
        <v>155555.5</v>
      </c>
      <c r="L4" s="3">
        <v>155982.66666666666</v>
      </c>
      <c r="M4" s="3">
        <v>156614.66666666666</v>
      </c>
      <c r="N4" s="3">
        <v>157418.58333333334</v>
      </c>
    </row>
    <row r="5" spans="1:14" x14ac:dyDescent="0.25">
      <c r="A5" s="4" t="s">
        <v>14</v>
      </c>
      <c r="B5" s="4" t="s">
        <v>16</v>
      </c>
      <c r="C5" s="5">
        <v>63.560972461142974</v>
      </c>
      <c r="D5" s="5">
        <v>69.902511179710672</v>
      </c>
      <c r="E5" s="5">
        <v>71.114058609453423</v>
      </c>
      <c r="F5" s="5">
        <v>51.445477847054114</v>
      </c>
      <c r="G5" s="5">
        <v>47.362081262980354</v>
      </c>
      <c r="H5" s="5">
        <v>43.611859424179862</v>
      </c>
      <c r="I5" s="5">
        <v>48.190519199561528</v>
      </c>
      <c r="J5" s="5">
        <v>60.121363469163207</v>
      </c>
      <c r="K5" s="5">
        <v>58.920207942931405</v>
      </c>
      <c r="L5" s="5">
        <v>44.149347315299991</v>
      </c>
      <c r="M5" s="5">
        <v>45.843593831143956</v>
      </c>
      <c r="N5" s="5">
        <f>N6/12</f>
        <v>55.221786150830361</v>
      </c>
    </row>
    <row r="6" spans="1:14" x14ac:dyDescent="0.25">
      <c r="A6" s="4" t="s">
        <v>14</v>
      </c>
      <c r="B6" s="4" t="s">
        <v>17</v>
      </c>
      <c r="C6" s="5">
        <v>762.73166953371572</v>
      </c>
      <c r="D6" s="5">
        <v>838.83013415652806</v>
      </c>
      <c r="E6" s="5">
        <v>853.36870331344107</v>
      </c>
      <c r="F6" s="5">
        <v>617.34573416464934</v>
      </c>
      <c r="G6" s="5">
        <v>568.34497515576425</v>
      </c>
      <c r="H6" s="5">
        <v>523.34231309015831</v>
      </c>
      <c r="I6" s="5">
        <v>578.28623039473837</v>
      </c>
      <c r="J6" s="5">
        <v>721.45636162995845</v>
      </c>
      <c r="K6" s="5">
        <v>707.04249531517689</v>
      </c>
      <c r="L6" s="5">
        <v>529.79216778359989</v>
      </c>
      <c r="M6" s="5">
        <v>550.1231259737275</v>
      </c>
      <c r="N6" s="5">
        <v>662.66143380996436</v>
      </c>
    </row>
    <row r="7" spans="1:14" x14ac:dyDescent="0.25">
      <c r="A7" s="4" t="s">
        <v>14</v>
      </c>
      <c r="B7" s="4" t="s">
        <v>18</v>
      </c>
      <c r="C7" s="5">
        <v>177.53896688612429</v>
      </c>
      <c r="D7" s="5">
        <v>195.4152878700819</v>
      </c>
      <c r="E7" s="5">
        <v>192.7418385651448</v>
      </c>
      <c r="F7" s="5">
        <v>202.48005509935729</v>
      </c>
      <c r="G7" s="5">
        <v>228.08466785468067</v>
      </c>
      <c r="H7" s="5">
        <v>232.94503378674682</v>
      </c>
      <c r="I7" s="5">
        <v>245.19481352835618</v>
      </c>
      <c r="J7" s="5">
        <v>270.2215079123286</v>
      </c>
      <c r="K7" s="5">
        <v>298.01476591955924</v>
      </c>
      <c r="L7" s="5">
        <v>309.76824766854435</v>
      </c>
      <c r="M7" s="5">
        <v>323.68784481657752</v>
      </c>
      <c r="N7" s="5">
        <v>329.66698207486093</v>
      </c>
    </row>
    <row r="8" spans="1:14" x14ac:dyDescent="0.25">
      <c r="A8" s="4" t="s">
        <v>14</v>
      </c>
      <c r="B8" s="4" t="s">
        <v>19</v>
      </c>
      <c r="C8" s="5">
        <v>585.19270264759143</v>
      </c>
      <c r="D8" s="5">
        <v>643.41484628644616</v>
      </c>
      <c r="E8" s="5">
        <v>660.62686474829627</v>
      </c>
      <c r="F8" s="5">
        <v>414.86567906529206</v>
      </c>
      <c r="G8" s="5">
        <v>340.26030730108357</v>
      </c>
      <c r="H8" s="5">
        <v>290.39727930341149</v>
      </c>
      <c r="I8" s="5">
        <v>333.09141686638219</v>
      </c>
      <c r="J8" s="5">
        <v>451.23485371762985</v>
      </c>
      <c r="K8" s="5">
        <v>409.02772939561765</v>
      </c>
      <c r="L8" s="5">
        <v>220.02392011505555</v>
      </c>
      <c r="M8" s="5">
        <v>226.43528115714997</v>
      </c>
      <c r="N8" s="5">
        <v>332.99445173510327</v>
      </c>
    </row>
    <row r="9" spans="1:14" x14ac:dyDescent="0.25">
      <c r="A9" s="4" t="s">
        <v>14</v>
      </c>
      <c r="B9" s="4" t="s">
        <v>20</v>
      </c>
      <c r="C9" s="6">
        <v>66.741340911309479</v>
      </c>
      <c r="D9" s="6">
        <v>67.678331502073007</v>
      </c>
      <c r="E9" s="6">
        <v>67.518844319819038</v>
      </c>
      <c r="F9" s="6">
        <v>69.181677651996736</v>
      </c>
      <c r="G9" s="6">
        <v>69.703352801155063</v>
      </c>
      <c r="H9" s="6">
        <v>53.695793574400682</v>
      </c>
      <c r="I9" s="6">
        <v>66.867323137486707</v>
      </c>
      <c r="J9" s="6">
        <v>75.114125802891877</v>
      </c>
      <c r="K9" s="6">
        <v>71.063327475402673</v>
      </c>
      <c r="L9" s="6">
        <v>55.601944390616062</v>
      </c>
      <c r="M9" s="6">
        <v>52.092180827253301</v>
      </c>
      <c r="N9" s="6">
        <v>65.395148158598388</v>
      </c>
    </row>
    <row r="10" spans="1:14" ht="15.75" thickBot="1" x14ac:dyDescent="0.3">
      <c r="A10" s="7" t="s">
        <v>14</v>
      </c>
      <c r="B10" s="7" t="s">
        <v>21</v>
      </c>
      <c r="C10" s="8">
        <v>8.7680693054284902</v>
      </c>
      <c r="D10" s="8">
        <v>9.506954914613079</v>
      </c>
      <c r="E10" s="8">
        <v>9.7843331206778394</v>
      </c>
      <c r="F10" s="8">
        <v>5.9967565567314356</v>
      </c>
      <c r="G10" s="8">
        <v>4.8815486433164095</v>
      </c>
      <c r="H10" s="8">
        <v>5.4081941986952513</v>
      </c>
      <c r="I10" s="8">
        <v>4.981378066855001</v>
      </c>
      <c r="J10" s="8">
        <v>6.0073235079873273</v>
      </c>
      <c r="K10" s="8">
        <v>5.7558201104106113</v>
      </c>
      <c r="L10" s="8">
        <v>3.957126365390002</v>
      </c>
      <c r="M10" s="8">
        <v>4.3468189958882428</v>
      </c>
      <c r="N10" s="8">
        <v>5.0920360471928987</v>
      </c>
    </row>
    <row r="11" spans="1:14" ht="15.75" thickTop="1" x14ac:dyDescent="0.25"/>
    <row r="12" spans="1:14" x14ac:dyDescent="0.25">
      <c r="B12" s="4" t="s">
        <v>22</v>
      </c>
      <c r="C12" s="9">
        <f>C6-C8</f>
        <v>177.53896688612429</v>
      </c>
      <c r="D12" s="9">
        <f t="shared" ref="D12:N12" si="0">D6-D8</f>
        <v>195.4152878700819</v>
      </c>
      <c r="E12" s="9">
        <f t="shared" si="0"/>
        <v>192.7418385651448</v>
      </c>
      <c r="F12" s="9">
        <f t="shared" si="0"/>
        <v>202.48005509935729</v>
      </c>
      <c r="G12" s="9">
        <f t="shared" si="0"/>
        <v>228.08466785468067</v>
      </c>
      <c r="H12" s="9">
        <f t="shared" si="0"/>
        <v>232.94503378674682</v>
      </c>
      <c r="I12" s="9">
        <f t="shared" si="0"/>
        <v>245.19481352835618</v>
      </c>
      <c r="J12" s="9">
        <f t="shared" si="0"/>
        <v>270.2215079123286</v>
      </c>
      <c r="K12" s="9">
        <f t="shared" si="0"/>
        <v>298.01476591955924</v>
      </c>
      <c r="L12" s="9">
        <f t="shared" si="0"/>
        <v>309.76824766854435</v>
      </c>
      <c r="M12" s="9">
        <f t="shared" si="0"/>
        <v>323.68784481657752</v>
      </c>
      <c r="N12" s="9">
        <f t="shared" si="0"/>
        <v>329.6669820748611</v>
      </c>
    </row>
    <row r="13" spans="1:14" x14ac:dyDescent="0.25">
      <c r="A13" s="4" t="s">
        <v>23</v>
      </c>
      <c r="B13" s="4" t="s">
        <v>24</v>
      </c>
      <c r="C13" s="9">
        <f>N12-C12</f>
        <v>152.12801518873681</v>
      </c>
      <c r="D13" s="10">
        <f>C13/C12</f>
        <v>0.85687113007880478</v>
      </c>
    </row>
    <row r="14" spans="1:14" x14ac:dyDescent="0.25">
      <c r="A14" s="4" t="s">
        <v>25</v>
      </c>
      <c r="B14" s="4" t="s">
        <v>26</v>
      </c>
      <c r="D14" s="10">
        <f>(D12-C12)/C12</f>
        <v>0.1006895629590078</v>
      </c>
      <c r="E14" s="10">
        <f t="shared" ref="E14:N14" si="1">(E12-D12)/D12</f>
        <v>-1.3680860561505737E-2</v>
      </c>
      <c r="F14" s="10">
        <f t="shared" si="1"/>
        <v>5.0524663491373016E-2</v>
      </c>
      <c r="G14" s="10">
        <f t="shared" si="1"/>
        <v>0.12645498709865108</v>
      </c>
      <c r="H14" s="10">
        <f t="shared" si="1"/>
        <v>2.1309481157947997E-2</v>
      </c>
      <c r="I14" s="10">
        <f t="shared" si="1"/>
        <v>5.2586567493959159E-2</v>
      </c>
      <c r="J14" s="10">
        <f t="shared" si="1"/>
        <v>0.10206861239778284</v>
      </c>
      <c r="K14" s="10">
        <f t="shared" si="1"/>
        <v>0.1028536115498547</v>
      </c>
      <c r="L14" s="10">
        <f t="shared" si="1"/>
        <v>3.9439259704861854E-2</v>
      </c>
      <c r="M14" s="10">
        <f t="shared" si="1"/>
        <v>4.4935519546623476E-2</v>
      </c>
      <c r="N14" s="10">
        <f t="shared" si="1"/>
        <v>1.8471923966350168E-2</v>
      </c>
    </row>
    <row r="15" spans="1:14" x14ac:dyDescent="0.25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</sheetData>
  <pageMargins left="0.7" right="0.7" top="0.75" bottom="0.75" header="0.3" footer="0.3"/>
  <pageSetup scale="71" orientation="landscape" r:id="rId1"/>
  <headerFooter>
    <oddHeader>&amp;RCASE NO. 2018-00281
ATTACHMENT 1
TO STAFF DR NO. 3-06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STF 3-6</vt:lpstr>
    </vt:vector>
  </TitlesOfParts>
  <Company>Atmos Energy Corportion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 C Taylor</dc:creator>
  <cp:lastModifiedBy>Eric J Wilen</cp:lastModifiedBy>
  <cp:lastPrinted>2019-01-03T15:34:26Z</cp:lastPrinted>
  <dcterms:created xsi:type="dcterms:W3CDTF">2019-01-02T23:02:56Z</dcterms:created>
  <dcterms:modified xsi:type="dcterms:W3CDTF">2019-01-03T15:34:29Z</dcterms:modified>
</cp:coreProperties>
</file>