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1 Attachments\"/>
    </mc:Choice>
  </mc:AlternateContent>
  <bookViews>
    <workbookView xWindow="0" yWindow="0" windowWidth="28800" windowHeight="11385"/>
  </bookViews>
  <sheets>
    <sheet name="Fiscal 2018" sheetId="1" r:id="rId1"/>
  </sheets>
  <definedNames>
    <definedName name="_xlnm.Print_Area" localSheetId="0">'Fiscal 2018'!$A$1:$H$993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2" i="1" l="1"/>
  <c r="G961" i="1"/>
  <c r="H961" i="1" s="1"/>
  <c r="H960" i="1"/>
  <c r="H962" i="1" s="1"/>
  <c r="G960" i="1"/>
  <c r="G959" i="1"/>
  <c r="H955" i="1"/>
  <c r="F955" i="1"/>
  <c r="G954" i="1"/>
  <c r="H954" i="1" s="1"/>
  <c r="G953" i="1"/>
  <c r="F949" i="1"/>
  <c r="G946" i="1"/>
  <c r="F942" i="1"/>
  <c r="G935" i="1"/>
  <c r="F931" i="1"/>
  <c r="G928" i="1"/>
  <c r="F924" i="1"/>
  <c r="H923" i="1"/>
  <c r="H924" i="1" s="1"/>
  <c r="G923" i="1"/>
  <c r="G922" i="1"/>
  <c r="H918" i="1"/>
  <c r="F918" i="1"/>
  <c r="G916" i="1"/>
  <c r="G917" i="1" s="1"/>
  <c r="H917" i="1" s="1"/>
  <c r="F912" i="1"/>
  <c r="H911" i="1"/>
  <c r="H912" i="1" s="1"/>
  <c r="G911" i="1"/>
  <c r="G910" i="1"/>
  <c r="H906" i="1"/>
  <c r="F906" i="1"/>
  <c r="F893" i="1"/>
  <c r="G891" i="1"/>
  <c r="H891" i="1" s="1"/>
  <c r="G889" i="1"/>
  <c r="H889" i="1" s="1"/>
  <c r="G887" i="1"/>
  <c r="G892" i="1" s="1"/>
  <c r="H892" i="1" s="1"/>
  <c r="F883" i="1"/>
  <c r="G882" i="1"/>
  <c r="H882" i="1" s="1"/>
  <c r="G880" i="1"/>
  <c r="H880" i="1" s="1"/>
  <c r="G879" i="1"/>
  <c r="G881" i="1" s="1"/>
  <c r="H881" i="1" s="1"/>
  <c r="F875" i="1"/>
  <c r="G873" i="1"/>
  <c r="H873" i="1" s="1"/>
  <c r="G871" i="1"/>
  <c r="H871" i="1" s="1"/>
  <c r="G870" i="1"/>
  <c r="G874" i="1" s="1"/>
  <c r="H874" i="1" s="1"/>
  <c r="F866" i="1"/>
  <c r="G864" i="1"/>
  <c r="H864" i="1" s="1"/>
  <c r="G862" i="1"/>
  <c r="H862" i="1" s="1"/>
  <c r="G861" i="1"/>
  <c r="G865" i="1" s="1"/>
  <c r="H865" i="1" s="1"/>
  <c r="F857" i="1"/>
  <c r="G855" i="1"/>
  <c r="H855" i="1" s="1"/>
  <c r="G853" i="1"/>
  <c r="H853" i="1" s="1"/>
  <c r="G852" i="1"/>
  <c r="G856" i="1" s="1"/>
  <c r="H856" i="1" s="1"/>
  <c r="F848" i="1"/>
  <c r="G847" i="1"/>
  <c r="H847" i="1" s="1"/>
  <c r="G846" i="1"/>
  <c r="H846" i="1" s="1"/>
  <c r="G845" i="1"/>
  <c r="H845" i="1" s="1"/>
  <c r="G844" i="1"/>
  <c r="H844" i="1" s="1"/>
  <c r="G843" i="1"/>
  <c r="H843" i="1" s="1"/>
  <c r="G842" i="1"/>
  <c r="H842" i="1" s="1"/>
  <c r="G841" i="1"/>
  <c r="F837" i="1"/>
  <c r="G836" i="1"/>
  <c r="H836" i="1" s="1"/>
  <c r="G835" i="1"/>
  <c r="H835" i="1" s="1"/>
  <c r="G834" i="1"/>
  <c r="H834" i="1" s="1"/>
  <c r="G833" i="1"/>
  <c r="H833" i="1" s="1"/>
  <c r="G832" i="1"/>
  <c r="H832" i="1" s="1"/>
  <c r="G831" i="1"/>
  <c r="F827" i="1"/>
  <c r="G826" i="1"/>
  <c r="H826" i="1" s="1"/>
  <c r="G825" i="1"/>
  <c r="H825" i="1" s="1"/>
  <c r="G824" i="1"/>
  <c r="H824" i="1" s="1"/>
  <c r="G823" i="1"/>
  <c r="H819" i="1"/>
  <c r="F819" i="1"/>
  <c r="G818" i="1"/>
  <c r="H818" i="1" s="1"/>
  <c r="G817" i="1"/>
  <c r="F813" i="1"/>
  <c r="G812" i="1"/>
  <c r="H812" i="1" s="1"/>
  <c r="G811" i="1"/>
  <c r="H811" i="1" s="1"/>
  <c r="G810" i="1"/>
  <c r="H810" i="1" s="1"/>
  <c r="G809" i="1"/>
  <c r="H809" i="1" s="1"/>
  <c r="G808" i="1"/>
  <c r="F804" i="1"/>
  <c r="G803" i="1"/>
  <c r="H803" i="1" s="1"/>
  <c r="G802" i="1"/>
  <c r="H802" i="1" s="1"/>
  <c r="G801" i="1"/>
  <c r="H801" i="1" s="1"/>
  <c r="G800" i="1"/>
  <c r="H800" i="1" s="1"/>
  <c r="G799" i="1"/>
  <c r="H799" i="1" s="1"/>
  <c r="G798" i="1"/>
  <c r="F794" i="1"/>
  <c r="G793" i="1"/>
  <c r="H793" i="1" s="1"/>
  <c r="G792" i="1"/>
  <c r="H792" i="1" s="1"/>
  <c r="G791" i="1"/>
  <c r="H791" i="1" s="1"/>
  <c r="G790" i="1"/>
  <c r="H790" i="1" s="1"/>
  <c r="G789" i="1"/>
  <c r="H789" i="1" s="1"/>
  <c r="G788" i="1"/>
  <c r="F784" i="1"/>
  <c r="G783" i="1"/>
  <c r="H783" i="1" s="1"/>
  <c r="G782" i="1"/>
  <c r="H782" i="1" s="1"/>
  <c r="G781" i="1"/>
  <c r="H781" i="1" s="1"/>
  <c r="G780" i="1"/>
  <c r="H780" i="1" s="1"/>
  <c r="G779" i="1"/>
  <c r="H779" i="1" s="1"/>
  <c r="G778" i="1"/>
  <c r="H778" i="1" s="1"/>
  <c r="G777" i="1"/>
  <c r="F773" i="1"/>
  <c r="G772" i="1"/>
  <c r="H772" i="1" s="1"/>
  <c r="G771" i="1"/>
  <c r="H771" i="1" s="1"/>
  <c r="G770" i="1"/>
  <c r="H770" i="1" s="1"/>
  <c r="G769" i="1"/>
  <c r="H769" i="1" s="1"/>
  <c r="G768" i="1"/>
  <c r="H768" i="1" s="1"/>
  <c r="G767" i="1"/>
  <c r="H763" i="1"/>
  <c r="F763" i="1"/>
  <c r="G762" i="1"/>
  <c r="G761" i="1"/>
  <c r="G760" i="1"/>
  <c r="G759" i="1"/>
  <c r="G758" i="1"/>
  <c r="G757" i="1"/>
  <c r="F753" i="1"/>
  <c r="G747" i="1"/>
  <c r="F743" i="1"/>
  <c r="G738" i="1"/>
  <c r="F734" i="1"/>
  <c r="G729" i="1"/>
  <c r="F725" i="1"/>
  <c r="G717" i="1"/>
  <c r="G724" i="1" s="1"/>
  <c r="H724" i="1" s="1"/>
  <c r="F713" i="1"/>
  <c r="H711" i="1"/>
  <c r="G711" i="1"/>
  <c r="H709" i="1"/>
  <c r="G709" i="1"/>
  <c r="G708" i="1"/>
  <c r="G712" i="1" s="1"/>
  <c r="H712" i="1" s="1"/>
  <c r="F704" i="1"/>
  <c r="G700" i="1"/>
  <c r="F696" i="1"/>
  <c r="G688" i="1"/>
  <c r="G695" i="1" s="1"/>
  <c r="H695" i="1" s="1"/>
  <c r="F684" i="1"/>
  <c r="G682" i="1"/>
  <c r="G683" i="1" s="1"/>
  <c r="H683" i="1" s="1"/>
  <c r="H684" i="1" s="1"/>
  <c r="F678" i="1"/>
  <c r="G676" i="1"/>
  <c r="G677" i="1" s="1"/>
  <c r="H677" i="1" s="1"/>
  <c r="H678" i="1" s="1"/>
  <c r="F672" i="1"/>
  <c r="G666" i="1"/>
  <c r="F662" i="1"/>
  <c r="H661" i="1"/>
  <c r="G661" i="1"/>
  <c r="G659" i="1"/>
  <c r="H659" i="1" s="1"/>
  <c r="H657" i="1"/>
  <c r="G657" i="1"/>
  <c r="G656" i="1"/>
  <c r="G660" i="1" s="1"/>
  <c r="H660" i="1" s="1"/>
  <c r="F652" i="1"/>
  <c r="G650" i="1"/>
  <c r="H650" i="1" s="1"/>
  <c r="H648" i="1"/>
  <c r="G648" i="1"/>
  <c r="G647" i="1"/>
  <c r="G651" i="1" s="1"/>
  <c r="H651" i="1" s="1"/>
  <c r="F643" i="1"/>
  <c r="G642" i="1"/>
  <c r="H642" i="1" s="1"/>
  <c r="G641" i="1"/>
  <c r="H641" i="1" s="1"/>
  <c r="G640" i="1"/>
  <c r="H640" i="1" s="1"/>
  <c r="G639" i="1"/>
  <c r="H639" i="1" s="1"/>
  <c r="G638" i="1"/>
  <c r="H638" i="1" s="1"/>
  <c r="G637" i="1"/>
  <c r="H637" i="1" s="1"/>
  <c r="H643" i="1" s="1"/>
  <c r="G636" i="1"/>
  <c r="H636" i="1" s="1"/>
  <c r="H635" i="1"/>
  <c r="G635" i="1"/>
  <c r="G634" i="1"/>
  <c r="F630" i="1"/>
  <c r="G629" i="1"/>
  <c r="H629" i="1" s="1"/>
  <c r="H628" i="1"/>
  <c r="G628" i="1"/>
  <c r="G627" i="1"/>
  <c r="H627" i="1" s="1"/>
  <c r="G626" i="1"/>
  <c r="H626" i="1" s="1"/>
  <c r="G625" i="1"/>
  <c r="H625" i="1" s="1"/>
  <c r="G624" i="1"/>
  <c r="H624" i="1" s="1"/>
  <c r="G623" i="1"/>
  <c r="H623" i="1" s="1"/>
  <c r="H622" i="1"/>
  <c r="G622" i="1"/>
  <c r="G621" i="1"/>
  <c r="H621" i="1" s="1"/>
  <c r="G620" i="1"/>
  <c r="H620" i="1" s="1"/>
  <c r="G619" i="1"/>
  <c r="F615" i="1"/>
  <c r="G612" i="1"/>
  <c r="H612" i="1" s="1"/>
  <c r="G607" i="1"/>
  <c r="G610" i="1" s="1"/>
  <c r="H610" i="1" s="1"/>
  <c r="F603" i="1"/>
  <c r="G596" i="1"/>
  <c r="G602" i="1" s="1"/>
  <c r="H602" i="1" s="1"/>
  <c r="F592" i="1"/>
  <c r="G587" i="1"/>
  <c r="F583" i="1"/>
  <c r="G582" i="1"/>
  <c r="H582" i="1" s="1"/>
  <c r="G580" i="1"/>
  <c r="G581" i="1" s="1"/>
  <c r="H581" i="1" s="1"/>
  <c r="F575" i="1"/>
  <c r="G573" i="1"/>
  <c r="H573" i="1" s="1"/>
  <c r="H570" i="1"/>
  <c r="G570" i="1"/>
  <c r="G568" i="1"/>
  <c r="H568" i="1" s="1"/>
  <c r="G567" i="1"/>
  <c r="F563" i="1"/>
  <c r="H562" i="1"/>
  <c r="G561" i="1"/>
  <c r="H561" i="1" s="1"/>
  <c r="G559" i="1"/>
  <c r="H559" i="1" s="1"/>
  <c r="G557" i="1"/>
  <c r="G562" i="1" s="1"/>
  <c r="F553" i="1"/>
  <c r="G541" i="1"/>
  <c r="F537" i="1"/>
  <c r="G535" i="1"/>
  <c r="H535" i="1" s="1"/>
  <c r="G533" i="1"/>
  <c r="H533" i="1" s="1"/>
  <c r="G531" i="1"/>
  <c r="H531" i="1" s="1"/>
  <c r="G530" i="1"/>
  <c r="F526" i="1"/>
  <c r="H525" i="1"/>
  <c r="G525" i="1"/>
  <c r="G524" i="1"/>
  <c r="H524" i="1" s="1"/>
  <c r="H523" i="1"/>
  <c r="G523" i="1"/>
  <c r="G522" i="1"/>
  <c r="H522" i="1" s="1"/>
  <c r="H521" i="1"/>
  <c r="G521" i="1"/>
  <c r="G520" i="1"/>
  <c r="H520" i="1" s="1"/>
  <c r="H519" i="1"/>
  <c r="G519" i="1"/>
  <c r="G518" i="1"/>
  <c r="F514" i="1"/>
  <c r="G513" i="1"/>
  <c r="H513" i="1" s="1"/>
  <c r="H512" i="1"/>
  <c r="G512" i="1"/>
  <c r="G511" i="1"/>
  <c r="H511" i="1" s="1"/>
  <c r="H510" i="1"/>
  <c r="G510" i="1"/>
  <c r="G509" i="1"/>
  <c r="F505" i="1"/>
  <c r="G499" i="1"/>
  <c r="G502" i="1" s="1"/>
  <c r="H502" i="1" s="1"/>
  <c r="F495" i="1"/>
  <c r="G490" i="1"/>
  <c r="F486" i="1"/>
  <c r="G485" i="1"/>
  <c r="H485" i="1" s="1"/>
  <c r="G483" i="1"/>
  <c r="H483" i="1" s="1"/>
  <c r="G481" i="1"/>
  <c r="H481" i="1" s="1"/>
  <c r="G479" i="1"/>
  <c r="H479" i="1" s="1"/>
  <c r="H477" i="1"/>
  <c r="G477" i="1"/>
  <c r="G475" i="1"/>
  <c r="F471" i="1"/>
  <c r="G460" i="1"/>
  <c r="F456" i="1"/>
  <c r="G449" i="1"/>
  <c r="F445" i="1"/>
  <c r="G444" i="1"/>
  <c r="H444" i="1" s="1"/>
  <c r="H442" i="1"/>
  <c r="H445" i="1" s="1"/>
  <c r="G442" i="1"/>
  <c r="G441" i="1"/>
  <c r="G443" i="1" s="1"/>
  <c r="H443" i="1" s="1"/>
  <c r="H437" i="1"/>
  <c r="F437" i="1"/>
  <c r="G436" i="1"/>
  <c r="H436" i="1" s="1"/>
  <c r="G435" i="1"/>
  <c r="H435" i="1" s="1"/>
  <c r="G434" i="1"/>
  <c r="H434" i="1" s="1"/>
  <c r="G433" i="1"/>
  <c r="H433" i="1" s="1"/>
  <c r="G432" i="1"/>
  <c r="H432" i="1" s="1"/>
  <c r="G431" i="1"/>
  <c r="H431" i="1" s="1"/>
  <c r="G430" i="1"/>
  <c r="F426" i="1"/>
  <c r="G423" i="1"/>
  <c r="H423" i="1" s="1"/>
  <c r="G420" i="1"/>
  <c r="F416" i="1"/>
  <c r="G412" i="1"/>
  <c r="H412" i="1" s="1"/>
  <c r="G409" i="1"/>
  <c r="F405" i="1"/>
  <c r="G398" i="1"/>
  <c r="F394" i="1"/>
  <c r="G392" i="1"/>
  <c r="H392" i="1" s="1"/>
  <c r="G389" i="1"/>
  <c r="G391" i="1" s="1"/>
  <c r="H391" i="1" s="1"/>
  <c r="F385" i="1"/>
  <c r="G384" i="1"/>
  <c r="H384" i="1" s="1"/>
  <c r="G383" i="1"/>
  <c r="H383" i="1" s="1"/>
  <c r="G382" i="1"/>
  <c r="H382" i="1" s="1"/>
  <c r="G381" i="1"/>
  <c r="F377" i="1"/>
  <c r="G376" i="1"/>
  <c r="H376" i="1" s="1"/>
  <c r="H375" i="1"/>
  <c r="H377" i="1" s="1"/>
  <c r="G375" i="1"/>
  <c r="G374" i="1"/>
  <c r="F370" i="1"/>
  <c r="G369" i="1"/>
  <c r="H369" i="1" s="1"/>
  <c r="G366" i="1"/>
  <c r="H366" i="1" s="1"/>
  <c r="G363" i="1"/>
  <c r="G367" i="1" s="1"/>
  <c r="H367" i="1" s="1"/>
  <c r="F359" i="1"/>
  <c r="G358" i="1"/>
  <c r="H358" i="1" s="1"/>
  <c r="G357" i="1"/>
  <c r="H357" i="1" s="1"/>
  <c r="H356" i="1"/>
  <c r="G356" i="1"/>
  <c r="G355" i="1"/>
  <c r="F351" i="1"/>
  <c r="G350" i="1"/>
  <c r="H350" i="1" s="1"/>
  <c r="G347" i="1"/>
  <c r="H347" i="1" s="1"/>
  <c r="G345" i="1"/>
  <c r="H345" i="1" s="1"/>
  <c r="G344" i="1"/>
  <c r="H344" i="1" s="1"/>
  <c r="G343" i="1"/>
  <c r="G349" i="1" s="1"/>
  <c r="H349" i="1" s="1"/>
  <c r="F339" i="1"/>
  <c r="H338" i="1"/>
  <c r="G338" i="1"/>
  <c r="G337" i="1"/>
  <c r="H337" i="1" s="1"/>
  <c r="G336" i="1"/>
  <c r="H336" i="1" s="1"/>
  <c r="G335" i="1"/>
  <c r="H335" i="1" s="1"/>
  <c r="G334" i="1"/>
  <c r="H334" i="1" s="1"/>
  <c r="G333" i="1"/>
  <c r="F329" i="1"/>
  <c r="G328" i="1"/>
  <c r="H328" i="1" s="1"/>
  <c r="H327" i="1"/>
  <c r="G327" i="1"/>
  <c r="G326" i="1"/>
  <c r="H326" i="1" s="1"/>
  <c r="H325" i="1"/>
  <c r="H329" i="1" s="1"/>
  <c r="G325" i="1"/>
  <c r="G324" i="1"/>
  <c r="F320" i="1"/>
  <c r="G318" i="1"/>
  <c r="H318" i="1" s="1"/>
  <c r="G316" i="1"/>
  <c r="H316" i="1" s="1"/>
  <c r="G315" i="1"/>
  <c r="H315" i="1" s="1"/>
  <c r="G314" i="1"/>
  <c r="G317" i="1" s="1"/>
  <c r="H317" i="1" s="1"/>
  <c r="F310" i="1"/>
  <c r="H309" i="1"/>
  <c r="G309" i="1"/>
  <c r="G308" i="1"/>
  <c r="H308" i="1" s="1"/>
  <c r="G307" i="1"/>
  <c r="H307" i="1" s="1"/>
  <c r="G306" i="1"/>
  <c r="H306" i="1" s="1"/>
  <c r="G305" i="1"/>
  <c r="H305" i="1" s="1"/>
  <c r="H310" i="1" s="1"/>
  <c r="G304" i="1"/>
  <c r="F300" i="1"/>
  <c r="G299" i="1"/>
  <c r="H299" i="1" s="1"/>
  <c r="G296" i="1"/>
  <c r="F292" i="1"/>
  <c r="G291" i="1"/>
  <c r="H291" i="1" s="1"/>
  <c r="G288" i="1"/>
  <c r="H288" i="1" s="1"/>
  <c r="G285" i="1"/>
  <c r="F281" i="1"/>
  <c r="G280" i="1"/>
  <c r="H280" i="1" s="1"/>
  <c r="G279" i="1"/>
  <c r="H279" i="1" s="1"/>
  <c r="G278" i="1"/>
  <c r="H278" i="1" s="1"/>
  <c r="G277" i="1"/>
  <c r="H277" i="1" s="1"/>
  <c r="H276" i="1"/>
  <c r="G276" i="1"/>
  <c r="G275" i="1"/>
  <c r="H275" i="1" s="1"/>
  <c r="H274" i="1"/>
  <c r="H281" i="1" s="1"/>
  <c r="G274" i="1"/>
  <c r="G273" i="1"/>
  <c r="H269" i="1"/>
  <c r="F269" i="1"/>
  <c r="G268" i="1"/>
  <c r="H268" i="1" s="1"/>
  <c r="G267" i="1"/>
  <c r="H267" i="1" s="1"/>
  <c r="G266" i="1"/>
  <c r="H266" i="1" s="1"/>
  <c r="G265" i="1"/>
  <c r="H265" i="1" s="1"/>
  <c r="G264" i="1"/>
  <c r="H264" i="1" s="1"/>
  <c r="H263" i="1"/>
  <c r="G263" i="1"/>
  <c r="G262" i="1"/>
  <c r="F258" i="1"/>
  <c r="G257" i="1"/>
  <c r="H257" i="1" s="1"/>
  <c r="G254" i="1"/>
  <c r="H254" i="1" s="1"/>
  <c r="G252" i="1"/>
  <c r="H252" i="1" s="1"/>
  <c r="G251" i="1"/>
  <c r="H251" i="1" s="1"/>
  <c r="G250" i="1"/>
  <c r="G256" i="1" s="1"/>
  <c r="H256" i="1" s="1"/>
  <c r="F246" i="1"/>
  <c r="G243" i="1"/>
  <c r="H243" i="1" s="1"/>
  <c r="G241" i="1"/>
  <c r="H241" i="1" s="1"/>
  <c r="G240" i="1"/>
  <c r="H240" i="1" s="1"/>
  <c r="G239" i="1"/>
  <c r="G245" i="1" s="1"/>
  <c r="H245" i="1" s="1"/>
  <c r="F235" i="1"/>
  <c r="G232" i="1"/>
  <c r="G234" i="1" s="1"/>
  <c r="H234" i="1" s="1"/>
  <c r="F228" i="1"/>
  <c r="G227" i="1"/>
  <c r="H227" i="1" s="1"/>
  <c r="G225" i="1"/>
  <c r="H225" i="1" s="1"/>
  <c r="G223" i="1"/>
  <c r="H223" i="1" s="1"/>
  <c r="G221" i="1"/>
  <c r="G226" i="1" s="1"/>
  <c r="H226" i="1" s="1"/>
  <c r="F217" i="1"/>
  <c r="G216" i="1"/>
  <c r="H216" i="1" s="1"/>
  <c r="G214" i="1"/>
  <c r="H214" i="1" s="1"/>
  <c r="G212" i="1"/>
  <c r="H212" i="1" s="1"/>
  <c r="G210" i="1"/>
  <c r="G215" i="1" s="1"/>
  <c r="H215" i="1" s="1"/>
  <c r="F206" i="1"/>
  <c r="G205" i="1"/>
  <c r="H205" i="1" s="1"/>
  <c r="G203" i="1"/>
  <c r="H203" i="1" s="1"/>
  <c r="G201" i="1"/>
  <c r="H201" i="1" s="1"/>
  <c r="G199" i="1"/>
  <c r="H199" i="1" s="1"/>
  <c r="G198" i="1"/>
  <c r="G204" i="1" s="1"/>
  <c r="H204" i="1" s="1"/>
  <c r="F194" i="1"/>
  <c r="G192" i="1"/>
  <c r="H192" i="1" s="1"/>
  <c r="G190" i="1"/>
  <c r="H190" i="1" s="1"/>
  <c r="G188" i="1"/>
  <c r="H188" i="1" s="1"/>
  <c r="G186" i="1"/>
  <c r="G193" i="1" s="1"/>
  <c r="H193" i="1" s="1"/>
  <c r="F182" i="1"/>
  <c r="G181" i="1"/>
  <c r="H181" i="1" s="1"/>
  <c r="G179" i="1"/>
  <c r="H179" i="1" s="1"/>
  <c r="G177" i="1"/>
  <c r="H177" i="1" s="1"/>
  <c r="G175" i="1"/>
  <c r="G180" i="1" s="1"/>
  <c r="H180" i="1" s="1"/>
  <c r="F171" i="1"/>
  <c r="G170" i="1"/>
  <c r="H170" i="1" s="1"/>
  <c r="G168" i="1"/>
  <c r="H168" i="1" s="1"/>
  <c r="G166" i="1"/>
  <c r="G169" i="1" s="1"/>
  <c r="H169" i="1" s="1"/>
  <c r="F162" i="1"/>
  <c r="G161" i="1"/>
  <c r="H161" i="1" s="1"/>
  <c r="G159" i="1"/>
  <c r="H159" i="1" s="1"/>
  <c r="G157" i="1"/>
  <c r="H157" i="1" s="1"/>
  <c r="G155" i="1"/>
  <c r="G160" i="1" s="1"/>
  <c r="H160" i="1" s="1"/>
  <c r="F151" i="1"/>
  <c r="G150" i="1"/>
  <c r="H150" i="1" s="1"/>
  <c r="G148" i="1"/>
  <c r="H148" i="1" s="1"/>
  <c r="G146" i="1"/>
  <c r="G149" i="1" s="1"/>
  <c r="H149" i="1" s="1"/>
  <c r="F142" i="1"/>
  <c r="G141" i="1"/>
  <c r="H141" i="1" s="1"/>
  <c r="G139" i="1"/>
  <c r="H139" i="1" s="1"/>
  <c r="G137" i="1"/>
  <c r="H137" i="1" s="1"/>
  <c r="G136" i="1"/>
  <c r="G140" i="1" s="1"/>
  <c r="H140" i="1" s="1"/>
  <c r="F132" i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H132" i="1" s="1"/>
  <c r="G125" i="1"/>
  <c r="F121" i="1"/>
  <c r="G119" i="1"/>
  <c r="H119" i="1" s="1"/>
  <c r="G117" i="1"/>
  <c r="H117" i="1" s="1"/>
  <c r="G115" i="1"/>
  <c r="G120" i="1" s="1"/>
  <c r="H120" i="1" s="1"/>
  <c r="F111" i="1"/>
  <c r="G110" i="1"/>
  <c r="H110" i="1" s="1"/>
  <c r="G108" i="1"/>
  <c r="H108" i="1" s="1"/>
  <c r="G106" i="1"/>
  <c r="H106" i="1" s="1"/>
  <c r="G104" i="1"/>
  <c r="G109" i="1" s="1"/>
  <c r="H109" i="1" s="1"/>
  <c r="F100" i="1"/>
  <c r="G99" i="1"/>
  <c r="H99" i="1" s="1"/>
  <c r="G97" i="1"/>
  <c r="H97" i="1" s="1"/>
  <c r="G95" i="1"/>
  <c r="H95" i="1" s="1"/>
  <c r="G93" i="1"/>
  <c r="G98" i="1" s="1"/>
  <c r="H98" i="1" s="1"/>
  <c r="F89" i="1"/>
  <c r="G88" i="1"/>
  <c r="H88" i="1" s="1"/>
  <c r="G87" i="1"/>
  <c r="H87" i="1" s="1"/>
  <c r="G86" i="1"/>
  <c r="H86" i="1" s="1"/>
  <c r="G85" i="1"/>
  <c r="H85" i="1" s="1"/>
  <c r="G84" i="1"/>
  <c r="H84" i="1" s="1"/>
  <c r="G83" i="1"/>
  <c r="F79" i="1"/>
  <c r="G78" i="1"/>
  <c r="H78" i="1" s="1"/>
  <c r="G77" i="1"/>
  <c r="H77" i="1" s="1"/>
  <c r="G76" i="1"/>
  <c r="H76" i="1" s="1"/>
  <c r="G75" i="1"/>
  <c r="H75" i="1" s="1"/>
  <c r="G74" i="1"/>
  <c r="F70" i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F59" i="1"/>
  <c r="G57" i="1"/>
  <c r="H57" i="1" s="1"/>
  <c r="G55" i="1"/>
  <c r="H55" i="1" s="1"/>
  <c r="G53" i="1"/>
  <c r="H53" i="1" s="1"/>
  <c r="G51" i="1"/>
  <c r="G58" i="1" s="1"/>
  <c r="H58" i="1" s="1"/>
  <c r="F47" i="1"/>
  <c r="G42" i="1"/>
  <c r="G41" i="1"/>
  <c r="F37" i="1"/>
  <c r="G36" i="1"/>
  <c r="H36" i="1" s="1"/>
  <c r="G35" i="1"/>
  <c r="H35" i="1" s="1"/>
  <c r="G34" i="1"/>
  <c r="F30" i="1"/>
  <c r="G29" i="1"/>
  <c r="H29" i="1" s="1"/>
  <c r="G28" i="1"/>
  <c r="H28" i="1" s="1"/>
  <c r="G27" i="1"/>
  <c r="H27" i="1" s="1"/>
  <c r="H26" i="1"/>
  <c r="G26" i="1"/>
  <c r="G25" i="1"/>
  <c r="F21" i="1"/>
  <c r="G20" i="1"/>
  <c r="H20" i="1" s="1"/>
  <c r="G19" i="1"/>
  <c r="H19" i="1" s="1"/>
  <c r="G18" i="1"/>
  <c r="H18" i="1" s="1"/>
  <c r="H17" i="1"/>
  <c r="H21" i="1" s="1"/>
  <c r="G17" i="1"/>
  <c r="G16" i="1"/>
  <c r="F12" i="1"/>
  <c r="G11" i="1"/>
  <c r="H11" i="1" s="1"/>
  <c r="G10" i="1"/>
  <c r="H10" i="1" s="1"/>
  <c r="G9" i="1"/>
  <c r="H9" i="1" s="1"/>
  <c r="H8" i="1"/>
  <c r="G8" i="1"/>
  <c r="G7" i="1"/>
  <c r="H12" i="1" l="1"/>
  <c r="H30" i="1"/>
  <c r="H37" i="1"/>
  <c r="H339" i="1"/>
  <c r="G402" i="1"/>
  <c r="H402" i="1" s="1"/>
  <c r="G399" i="1"/>
  <c r="H399" i="1" s="1"/>
  <c r="G401" i="1"/>
  <c r="H401" i="1" s="1"/>
  <c r="G404" i="1"/>
  <c r="H404" i="1" s="1"/>
  <c r="G403" i="1"/>
  <c r="H403" i="1" s="1"/>
  <c r="G400" i="1"/>
  <c r="H400" i="1" s="1"/>
  <c r="H70" i="1"/>
  <c r="H89" i="1"/>
  <c r="G290" i="1"/>
  <c r="H290" i="1" s="1"/>
  <c r="G289" i="1"/>
  <c r="H289" i="1" s="1"/>
  <c r="G287" i="1"/>
  <c r="H287" i="1" s="1"/>
  <c r="G286" i="1"/>
  <c r="H286" i="1" s="1"/>
  <c r="H42" i="1"/>
  <c r="G43" i="1"/>
  <c r="H79" i="1"/>
  <c r="G297" i="1"/>
  <c r="H297" i="1" s="1"/>
  <c r="H300" i="1" s="1"/>
  <c r="G298" i="1"/>
  <c r="H298" i="1" s="1"/>
  <c r="G469" i="1"/>
  <c r="H469" i="1" s="1"/>
  <c r="G467" i="1"/>
  <c r="H467" i="1" s="1"/>
  <c r="G465" i="1"/>
  <c r="H465" i="1" s="1"/>
  <c r="G463" i="1"/>
  <c r="H463" i="1" s="1"/>
  <c r="G461" i="1"/>
  <c r="H461" i="1" s="1"/>
  <c r="G470" i="1"/>
  <c r="H470" i="1" s="1"/>
  <c r="G466" i="1"/>
  <c r="H466" i="1" s="1"/>
  <c r="G462" i="1"/>
  <c r="H462" i="1" s="1"/>
  <c r="G393" i="1"/>
  <c r="H393" i="1" s="1"/>
  <c r="G413" i="1"/>
  <c r="H413" i="1" s="1"/>
  <c r="G410" i="1"/>
  <c r="H410" i="1" s="1"/>
  <c r="H416" i="1" s="1"/>
  <c r="G454" i="1"/>
  <c r="H454" i="1" s="1"/>
  <c r="G452" i="1"/>
  <c r="H452" i="1" s="1"/>
  <c r="G450" i="1"/>
  <c r="H450" i="1" s="1"/>
  <c r="G455" i="1"/>
  <c r="H455" i="1" s="1"/>
  <c r="G468" i="1"/>
  <c r="H468" i="1" s="1"/>
  <c r="G493" i="1"/>
  <c r="H493" i="1" s="1"/>
  <c r="G491" i="1"/>
  <c r="H491" i="1" s="1"/>
  <c r="G494" i="1"/>
  <c r="H494" i="1" s="1"/>
  <c r="H630" i="1"/>
  <c r="H652" i="1"/>
  <c r="G52" i="1"/>
  <c r="H52" i="1" s="1"/>
  <c r="G54" i="1"/>
  <c r="H54" i="1" s="1"/>
  <c r="G56" i="1"/>
  <c r="H56" i="1" s="1"/>
  <c r="G94" i="1"/>
  <c r="H94" i="1" s="1"/>
  <c r="H100" i="1" s="1"/>
  <c r="G96" i="1"/>
  <c r="H96" i="1" s="1"/>
  <c r="G105" i="1"/>
  <c r="H105" i="1" s="1"/>
  <c r="G107" i="1"/>
  <c r="H107" i="1" s="1"/>
  <c r="G116" i="1"/>
  <c r="H116" i="1" s="1"/>
  <c r="H121" i="1" s="1"/>
  <c r="G118" i="1"/>
  <c r="H118" i="1" s="1"/>
  <c r="G138" i="1"/>
  <c r="H138" i="1" s="1"/>
  <c r="H142" i="1" s="1"/>
  <c r="G147" i="1"/>
  <c r="H147" i="1" s="1"/>
  <c r="H151" i="1" s="1"/>
  <c r="G156" i="1"/>
  <c r="H156" i="1" s="1"/>
  <c r="G158" i="1"/>
  <c r="H158" i="1" s="1"/>
  <c r="G167" i="1"/>
  <c r="H167" i="1" s="1"/>
  <c r="H171" i="1" s="1"/>
  <c r="G176" i="1"/>
  <c r="H176" i="1" s="1"/>
  <c r="G178" i="1"/>
  <c r="H178" i="1" s="1"/>
  <c r="G187" i="1"/>
  <c r="H187" i="1" s="1"/>
  <c r="G189" i="1"/>
  <c r="H189" i="1" s="1"/>
  <c r="G191" i="1"/>
  <c r="H191" i="1" s="1"/>
  <c r="G200" i="1"/>
  <c r="H200" i="1" s="1"/>
  <c r="H206" i="1" s="1"/>
  <c r="G202" i="1"/>
  <c r="H202" i="1" s="1"/>
  <c r="G211" i="1"/>
  <c r="H211" i="1" s="1"/>
  <c r="G213" i="1"/>
  <c r="H213" i="1" s="1"/>
  <c r="G222" i="1"/>
  <c r="H222" i="1" s="1"/>
  <c r="H228" i="1" s="1"/>
  <c r="G224" i="1"/>
  <c r="H224" i="1" s="1"/>
  <c r="G233" i="1"/>
  <c r="H233" i="1" s="1"/>
  <c r="G244" i="1"/>
  <c r="H244" i="1" s="1"/>
  <c r="G255" i="1"/>
  <c r="H255" i="1" s="1"/>
  <c r="H258" i="1" s="1"/>
  <c r="G319" i="1"/>
  <c r="H319" i="1" s="1"/>
  <c r="H320" i="1" s="1"/>
  <c r="G348" i="1"/>
  <c r="H348" i="1" s="1"/>
  <c r="G364" i="1"/>
  <c r="H364" i="1" s="1"/>
  <c r="G368" i="1"/>
  <c r="H368" i="1" s="1"/>
  <c r="G390" i="1"/>
  <c r="H390" i="1" s="1"/>
  <c r="G411" i="1"/>
  <c r="H411" i="1" s="1"/>
  <c r="G414" i="1"/>
  <c r="H414" i="1" s="1"/>
  <c r="G424" i="1"/>
  <c r="H424" i="1" s="1"/>
  <c r="G421" i="1"/>
  <c r="H421" i="1" s="1"/>
  <c r="G451" i="1"/>
  <c r="H451" i="1" s="1"/>
  <c r="G464" i="1"/>
  <c r="H464" i="1" s="1"/>
  <c r="G492" i="1"/>
  <c r="H492" i="1" s="1"/>
  <c r="G503" i="1"/>
  <c r="H503" i="1" s="1"/>
  <c r="G501" i="1"/>
  <c r="H501" i="1" s="1"/>
  <c r="G504" i="1"/>
  <c r="H504" i="1" s="1"/>
  <c r="G500" i="1"/>
  <c r="H500" i="1" s="1"/>
  <c r="H505" i="1" s="1"/>
  <c r="G589" i="1"/>
  <c r="H589" i="1" s="1"/>
  <c r="G588" i="1"/>
  <c r="H588" i="1" s="1"/>
  <c r="G591" i="1"/>
  <c r="H591" i="1" s="1"/>
  <c r="G598" i="1"/>
  <c r="H598" i="1" s="1"/>
  <c r="G600" i="1"/>
  <c r="H600" i="1" s="1"/>
  <c r="G597" i="1"/>
  <c r="H597" i="1" s="1"/>
  <c r="G601" i="1"/>
  <c r="H601" i="1" s="1"/>
  <c r="G242" i="1"/>
  <c r="H242" i="1" s="1"/>
  <c r="H246" i="1" s="1"/>
  <c r="G253" i="1"/>
  <c r="H253" i="1" s="1"/>
  <c r="G346" i="1"/>
  <c r="H346" i="1" s="1"/>
  <c r="H351" i="1" s="1"/>
  <c r="H359" i="1"/>
  <c r="G365" i="1"/>
  <c r="H365" i="1" s="1"/>
  <c r="H385" i="1"/>
  <c r="G415" i="1"/>
  <c r="H415" i="1" s="1"/>
  <c r="G422" i="1"/>
  <c r="H422" i="1" s="1"/>
  <c r="G425" i="1"/>
  <c r="H425" i="1" s="1"/>
  <c r="G453" i="1"/>
  <c r="H453" i="1" s="1"/>
  <c r="H514" i="1"/>
  <c r="G551" i="1"/>
  <c r="H551" i="1" s="1"/>
  <c r="G549" i="1"/>
  <c r="H549" i="1" s="1"/>
  <c r="G547" i="1"/>
  <c r="H547" i="1" s="1"/>
  <c r="G545" i="1"/>
  <c r="H545" i="1" s="1"/>
  <c r="G543" i="1"/>
  <c r="H543" i="1" s="1"/>
  <c r="G550" i="1"/>
  <c r="H550" i="1" s="1"/>
  <c r="G546" i="1"/>
  <c r="H546" i="1" s="1"/>
  <c r="G542" i="1"/>
  <c r="H542" i="1" s="1"/>
  <c r="G552" i="1"/>
  <c r="H552" i="1" s="1"/>
  <c r="G548" i="1"/>
  <c r="H548" i="1" s="1"/>
  <c r="G544" i="1"/>
  <c r="H544" i="1" s="1"/>
  <c r="G590" i="1"/>
  <c r="H590" i="1" s="1"/>
  <c r="G599" i="1"/>
  <c r="H599" i="1" s="1"/>
  <c r="G484" i="1"/>
  <c r="H484" i="1" s="1"/>
  <c r="G482" i="1"/>
  <c r="H482" i="1" s="1"/>
  <c r="G480" i="1"/>
  <c r="H480" i="1" s="1"/>
  <c r="G478" i="1"/>
  <c r="H478" i="1" s="1"/>
  <c r="G476" i="1"/>
  <c r="H476" i="1" s="1"/>
  <c r="H486" i="1" s="1"/>
  <c r="H526" i="1"/>
  <c r="G536" i="1"/>
  <c r="H536" i="1" s="1"/>
  <c r="G534" i="1"/>
  <c r="H534" i="1" s="1"/>
  <c r="G532" i="1"/>
  <c r="H532" i="1" s="1"/>
  <c r="H537" i="1" s="1"/>
  <c r="G572" i="1"/>
  <c r="H572" i="1" s="1"/>
  <c r="G569" i="1"/>
  <c r="H569" i="1" s="1"/>
  <c r="H575" i="1" s="1"/>
  <c r="G574" i="1"/>
  <c r="H574" i="1" s="1"/>
  <c r="G571" i="1"/>
  <c r="H571" i="1" s="1"/>
  <c r="H583" i="1"/>
  <c r="G702" i="1"/>
  <c r="H702" i="1" s="1"/>
  <c r="G703" i="1"/>
  <c r="H703" i="1" s="1"/>
  <c r="G701" i="1"/>
  <c r="H701" i="1" s="1"/>
  <c r="H704" i="1" s="1"/>
  <c r="G733" i="1"/>
  <c r="H733" i="1" s="1"/>
  <c r="G731" i="1"/>
  <c r="H731" i="1" s="1"/>
  <c r="G732" i="1"/>
  <c r="H732" i="1" s="1"/>
  <c r="G730" i="1"/>
  <c r="H730" i="1" s="1"/>
  <c r="H734" i="1" s="1"/>
  <c r="G742" i="1"/>
  <c r="H742" i="1" s="1"/>
  <c r="G740" i="1"/>
  <c r="H740" i="1" s="1"/>
  <c r="G741" i="1"/>
  <c r="H741" i="1" s="1"/>
  <c r="G739" i="1"/>
  <c r="H739" i="1" s="1"/>
  <c r="H743" i="1" s="1"/>
  <c r="G614" i="1"/>
  <c r="H614" i="1" s="1"/>
  <c r="G609" i="1"/>
  <c r="H609" i="1" s="1"/>
  <c r="G611" i="1"/>
  <c r="H611" i="1" s="1"/>
  <c r="G608" i="1"/>
  <c r="H608" i="1" s="1"/>
  <c r="H615" i="1" s="1"/>
  <c r="G613" i="1"/>
  <c r="H613" i="1" s="1"/>
  <c r="H875" i="1"/>
  <c r="H837" i="1"/>
  <c r="H848" i="1"/>
  <c r="H883" i="1"/>
  <c r="G948" i="1"/>
  <c r="H948" i="1" s="1"/>
  <c r="G947" i="1"/>
  <c r="H947" i="1" s="1"/>
  <c r="G751" i="1"/>
  <c r="H751" i="1" s="1"/>
  <c r="G749" i="1"/>
  <c r="H749" i="1" s="1"/>
  <c r="G752" i="1"/>
  <c r="H752" i="1" s="1"/>
  <c r="G750" i="1"/>
  <c r="H750" i="1" s="1"/>
  <c r="G748" i="1"/>
  <c r="H748" i="1" s="1"/>
  <c r="H773" i="1"/>
  <c r="H784" i="1"/>
  <c r="G558" i="1"/>
  <c r="H558" i="1" s="1"/>
  <c r="G560" i="1"/>
  <c r="H560" i="1" s="1"/>
  <c r="G670" i="1"/>
  <c r="H670" i="1" s="1"/>
  <c r="G668" i="1"/>
  <c r="H668" i="1" s="1"/>
  <c r="G671" i="1"/>
  <c r="H671" i="1" s="1"/>
  <c r="G669" i="1"/>
  <c r="H669" i="1" s="1"/>
  <c r="G667" i="1"/>
  <c r="H667" i="1" s="1"/>
  <c r="H672" i="1" s="1"/>
  <c r="H794" i="1"/>
  <c r="H804" i="1"/>
  <c r="H813" i="1"/>
  <c r="H827" i="1"/>
  <c r="G930" i="1"/>
  <c r="H930" i="1" s="1"/>
  <c r="G929" i="1"/>
  <c r="H929" i="1" s="1"/>
  <c r="H931" i="1" s="1"/>
  <c r="G941" i="1"/>
  <c r="H941" i="1" s="1"/>
  <c r="G939" i="1"/>
  <c r="H939" i="1" s="1"/>
  <c r="G937" i="1"/>
  <c r="H937" i="1" s="1"/>
  <c r="G940" i="1"/>
  <c r="H940" i="1" s="1"/>
  <c r="G938" i="1"/>
  <c r="H938" i="1" s="1"/>
  <c r="G936" i="1"/>
  <c r="H936" i="1" s="1"/>
  <c r="G649" i="1"/>
  <c r="H649" i="1" s="1"/>
  <c r="G658" i="1"/>
  <c r="H658" i="1" s="1"/>
  <c r="H662" i="1" s="1"/>
  <c r="G690" i="1"/>
  <c r="H690" i="1" s="1"/>
  <c r="G692" i="1"/>
  <c r="H692" i="1" s="1"/>
  <c r="G694" i="1"/>
  <c r="H694" i="1" s="1"/>
  <c r="G710" i="1"/>
  <c r="H710" i="1" s="1"/>
  <c r="H713" i="1" s="1"/>
  <c r="G719" i="1"/>
  <c r="H719" i="1" s="1"/>
  <c r="G721" i="1"/>
  <c r="H721" i="1" s="1"/>
  <c r="G723" i="1"/>
  <c r="H723" i="1" s="1"/>
  <c r="G854" i="1"/>
  <c r="H854" i="1" s="1"/>
  <c r="H857" i="1" s="1"/>
  <c r="G863" i="1"/>
  <c r="H863" i="1" s="1"/>
  <c r="H866" i="1" s="1"/>
  <c r="G872" i="1"/>
  <c r="H872" i="1" s="1"/>
  <c r="G888" i="1"/>
  <c r="H888" i="1" s="1"/>
  <c r="G890" i="1"/>
  <c r="H890" i="1" s="1"/>
  <c r="G689" i="1"/>
  <c r="H689" i="1" s="1"/>
  <c r="H696" i="1" s="1"/>
  <c r="G691" i="1"/>
  <c r="H691" i="1" s="1"/>
  <c r="G693" i="1"/>
  <c r="H693" i="1" s="1"/>
  <c r="G718" i="1"/>
  <c r="H718" i="1" s="1"/>
  <c r="G720" i="1"/>
  <c r="H720" i="1" s="1"/>
  <c r="G722" i="1"/>
  <c r="H722" i="1" s="1"/>
  <c r="H43" i="1" l="1"/>
  <c r="G44" i="1"/>
  <c r="H292" i="1"/>
  <c r="H162" i="1"/>
  <c r="H725" i="1"/>
  <c r="H370" i="1"/>
  <c r="H182" i="1"/>
  <c r="H495" i="1"/>
  <c r="H456" i="1"/>
  <c r="H893" i="1"/>
  <c r="H563" i="1"/>
  <c r="H753" i="1"/>
  <c r="H553" i="1"/>
  <c r="H603" i="1"/>
  <c r="H592" i="1"/>
  <c r="H235" i="1"/>
  <c r="H217" i="1"/>
  <c r="H111" i="1"/>
  <c r="H942" i="1"/>
  <c r="H949" i="1"/>
  <c r="H426" i="1"/>
  <c r="H394" i="1"/>
  <c r="H194" i="1"/>
  <c r="H59" i="1"/>
  <c r="H471" i="1"/>
  <c r="H405" i="1"/>
  <c r="H44" i="1" l="1"/>
  <c r="G45" i="1"/>
  <c r="H45" i="1" l="1"/>
  <c r="G46" i="1"/>
  <c r="H46" i="1" s="1"/>
  <c r="H47" i="1" l="1"/>
</calcChain>
</file>

<file path=xl/sharedStrings.xml><?xml version="1.0" encoding="utf-8"?>
<sst xmlns="http://schemas.openxmlformats.org/spreadsheetml/2006/main" count="3308" uniqueCount="368">
  <si>
    <t>Atmos Energy Corporation</t>
  </si>
  <si>
    <t>SSU O&amp;M By Cost Center Allocated to Kentucky/Mid-States Division</t>
  </si>
  <si>
    <t>Fiscal 2018</t>
  </si>
  <si>
    <t>Cost Center</t>
  </si>
  <si>
    <t>Cost Center Description</t>
  </si>
  <si>
    <t>Factor Used</t>
  </si>
  <si>
    <t>Account</t>
  </si>
  <si>
    <t>Account Description</t>
  </si>
  <si>
    <t>Allocation %</t>
  </si>
  <si>
    <t>Billed to KY-MidSt Div</t>
  </si>
  <si>
    <t>1001</t>
  </si>
  <si>
    <t>SS Dallas Executive Chairman</t>
  </si>
  <si>
    <t>9220</t>
  </si>
  <si>
    <t>A&amp;G-Administrative expense transferred-Credit</t>
  </si>
  <si>
    <t>9200</t>
  </si>
  <si>
    <t>A&amp;G-Administrative &amp; general salaries</t>
  </si>
  <si>
    <t>9210</t>
  </si>
  <si>
    <t>A&amp;G-Office supplies &amp; expense</t>
  </si>
  <si>
    <t>9260</t>
  </si>
  <si>
    <t>A&amp;G-Employee pensions and benefits</t>
  </si>
  <si>
    <t>9310</t>
  </si>
  <si>
    <t>A&amp;G-Rents</t>
  </si>
  <si>
    <t>1001 Total</t>
  </si>
  <si>
    <t>1101</t>
  </si>
  <si>
    <t>SS Dallas Chief Financial Officer</t>
  </si>
  <si>
    <t>1101 Total</t>
  </si>
  <si>
    <t>1102</t>
  </si>
  <si>
    <t>SS Utility Operations</t>
  </si>
  <si>
    <t>9230</t>
  </si>
  <si>
    <t>A&amp;G-Outside services employed</t>
  </si>
  <si>
    <t>1102 Total</t>
  </si>
  <si>
    <t>1105</t>
  </si>
  <si>
    <t>SS Dallas Audit</t>
  </si>
  <si>
    <t>9320</t>
  </si>
  <si>
    <t>A&amp;G-Maintenance of general plant</t>
  </si>
  <si>
    <t>1105 Total</t>
  </si>
  <si>
    <t>1106</t>
  </si>
  <si>
    <t>SS Dallas Treasurer</t>
  </si>
  <si>
    <t>1106 Total</t>
  </si>
  <si>
    <t>1107</t>
  </si>
  <si>
    <t>SS Dallas Treasury</t>
  </si>
  <si>
    <t>9030</t>
  </si>
  <si>
    <t>Customer accounts-Customer records and collections expenses</t>
  </si>
  <si>
    <t>9302</t>
  </si>
  <si>
    <t>Miscellaneous general expenses</t>
  </si>
  <si>
    <t>1107 Total</t>
  </si>
  <si>
    <t>1108</t>
  </si>
  <si>
    <t>SS Dallas Risk Management</t>
  </si>
  <si>
    <t>8740</t>
  </si>
  <si>
    <t>Mains and Services Expenses</t>
  </si>
  <si>
    <t>1108 Total</t>
  </si>
  <si>
    <t>1110</t>
  </si>
  <si>
    <t>SS Dallas Supply Chain Mgmt</t>
  </si>
  <si>
    <t>1110 Total</t>
  </si>
  <si>
    <t>Sub 40001</t>
  </si>
  <si>
    <t>Sub 40002</t>
  </si>
  <si>
    <t>Billed to West Tex Div</t>
  </si>
  <si>
    <t>Billed to CO/KS Div</t>
  </si>
  <si>
    <t>1112</t>
  </si>
  <si>
    <t>SS Dallas Mail &amp; Supply</t>
  </si>
  <si>
    <t>1112 Total</t>
  </si>
  <si>
    <t>1114</t>
  </si>
  <si>
    <t>SS Dallas Vice Pres &amp; Controller</t>
  </si>
  <si>
    <t>1114 Total</t>
  </si>
  <si>
    <t>1116</t>
  </si>
  <si>
    <t>SS Dallas Taxation</t>
  </si>
  <si>
    <t>1116 Total</t>
  </si>
  <si>
    <t>1117</t>
  </si>
  <si>
    <t>SS Dallas Acctg Services</t>
  </si>
  <si>
    <t>1117 Total</t>
  </si>
  <si>
    <t>1118</t>
  </si>
  <si>
    <t>SS Dallas Supply Chain</t>
  </si>
  <si>
    <t>1118 Total</t>
  </si>
  <si>
    <t>1119</t>
  </si>
  <si>
    <t>SS Dallas General Accounting</t>
  </si>
  <si>
    <t>1119 Total</t>
  </si>
  <si>
    <t>1120</t>
  </si>
  <si>
    <t>SS Dallas Accounts Payable</t>
  </si>
  <si>
    <t>1120 Total</t>
  </si>
  <si>
    <t>1121</t>
  </si>
  <si>
    <t>SS Dallas Plant Accounting</t>
  </si>
  <si>
    <t>8700</t>
  </si>
  <si>
    <t>Distribution-Operation supervision and engineering</t>
  </si>
  <si>
    <t>1121 Total</t>
  </si>
  <si>
    <t>1123</t>
  </si>
  <si>
    <t>SS Dallas Gas Accounting</t>
  </si>
  <si>
    <t>1123 Total</t>
  </si>
  <si>
    <t>1125</t>
  </si>
  <si>
    <t>SS Dallas Financial Reporting</t>
  </si>
  <si>
    <t>1125 Total</t>
  </si>
  <si>
    <t>1126</t>
  </si>
  <si>
    <t>SS Dallas Payroll</t>
  </si>
  <si>
    <t>1126 Total</t>
  </si>
  <si>
    <t>1128</t>
  </si>
  <si>
    <t>SS Dallas Property &amp; Sales Tax</t>
  </si>
  <si>
    <t>1128 Total</t>
  </si>
  <si>
    <t>1129</t>
  </si>
  <si>
    <t>SS Dallas Income Tax</t>
  </si>
  <si>
    <t>1129 Total</t>
  </si>
  <si>
    <t>1130</t>
  </si>
  <si>
    <t>SS Dallas Business Planning and Analysis</t>
  </si>
  <si>
    <t>1130 Total</t>
  </si>
  <si>
    <t>1131</t>
  </si>
  <si>
    <t>SS Dallas Media Relations</t>
  </si>
  <si>
    <t>9100</t>
  </si>
  <si>
    <t>Customer service-Miscellaneous customer service</t>
  </si>
  <si>
    <t>1131 Total</t>
  </si>
  <si>
    <t>1132</t>
  </si>
  <si>
    <t>SS Dallas Investor Relations</t>
  </si>
  <si>
    <t>1132 Total</t>
  </si>
  <si>
    <t>1133</t>
  </si>
  <si>
    <t>SS Dallas Communications</t>
  </si>
  <si>
    <t>9120</t>
  </si>
  <si>
    <t>Sales-Demonstrating and selling expenses</t>
  </si>
  <si>
    <t>1133 Total</t>
  </si>
  <si>
    <t>1134</t>
  </si>
  <si>
    <t>SS Dallas IT</t>
  </si>
  <si>
    <t>1134 Total</t>
  </si>
  <si>
    <t>1135</t>
  </si>
  <si>
    <t>SS Dal-IT E&amp;O, Corporate Systems</t>
  </si>
  <si>
    <t>1135 Total</t>
  </si>
  <si>
    <t>1137</t>
  </si>
  <si>
    <t>SS Dallas IT Engineering &amp; Operations</t>
  </si>
  <si>
    <t>1137 Total</t>
  </si>
  <si>
    <t>1141</t>
  </si>
  <si>
    <t>SS Dallas Gas Purchase Accounting</t>
  </si>
  <si>
    <t>1141 Total</t>
  </si>
  <si>
    <t>1144</t>
  </si>
  <si>
    <t>SS Dallas Rate Administration</t>
  </si>
  <si>
    <t>1144 Total</t>
  </si>
  <si>
    <t>1145</t>
  </si>
  <si>
    <t>SS Dallas Revenue Accounting</t>
  </si>
  <si>
    <t>1145 Total</t>
  </si>
  <si>
    <t>1150</t>
  </si>
  <si>
    <t>SS Dallas Strategic Planning</t>
  </si>
  <si>
    <t>1150 Total</t>
  </si>
  <si>
    <t>1153</t>
  </si>
  <si>
    <t>SS Dallas Distribution Acctg</t>
  </si>
  <si>
    <t>1153 Total</t>
  </si>
  <si>
    <t>1154</t>
  </si>
  <si>
    <t>SS Dallas Rates &amp; Regulatory</t>
  </si>
  <si>
    <t>1154 Total</t>
  </si>
  <si>
    <t>1155</t>
  </si>
  <si>
    <t>SS Dallas Texas Gas Pipeline Accounting</t>
  </si>
  <si>
    <t>1155 Total</t>
  </si>
  <si>
    <t>1156</t>
  </si>
  <si>
    <t>SS Dal-IT Customer Services Systems</t>
  </si>
  <si>
    <t>1156 Total</t>
  </si>
  <si>
    <t>1158</t>
  </si>
  <si>
    <t>SS CCC IT Support</t>
  </si>
  <si>
    <t>1158 Total</t>
  </si>
  <si>
    <t>1159</t>
  </si>
  <si>
    <t>SS Dallas VP of Workforce Development</t>
  </si>
  <si>
    <t>1159 Total</t>
  </si>
  <si>
    <t>1161</t>
  </si>
  <si>
    <t>SS Dallas Benefits and Payroll Accounting</t>
  </si>
  <si>
    <t>1161 Total</t>
  </si>
  <si>
    <t>1164</t>
  </si>
  <si>
    <t>SS Dallas IT Security</t>
  </si>
  <si>
    <t>1164 Total</t>
  </si>
  <si>
    <t>1167</t>
  </si>
  <si>
    <t>SS Dallas IT Enterprise Architecture</t>
  </si>
  <si>
    <t>1167 Total</t>
  </si>
  <si>
    <t>1171</t>
  </si>
  <si>
    <t>SS Dallas Regulatory Accounting</t>
  </si>
  <si>
    <t>1171 Total</t>
  </si>
  <si>
    <t>1201</t>
  </si>
  <si>
    <t>SS Dallas President &amp; CEO</t>
  </si>
  <si>
    <t>1201 Total</t>
  </si>
  <si>
    <t>1205</t>
  </si>
  <si>
    <t>SS Dallas Executive Vice President</t>
  </si>
  <si>
    <t>1205 Total</t>
  </si>
  <si>
    <t>1209</t>
  </si>
  <si>
    <t>SS Dallas Safety &amp; Compliance</t>
  </si>
  <si>
    <t>9250</t>
  </si>
  <si>
    <t>A&amp;G-Injuries &amp; damages</t>
  </si>
  <si>
    <t>1209 Total</t>
  </si>
  <si>
    <t>1212</t>
  </si>
  <si>
    <t>SS CSC-Customer Contact Management</t>
  </si>
  <si>
    <t>9010</t>
  </si>
  <si>
    <t>Customer accounts-Operation supervision</t>
  </si>
  <si>
    <t>9020</t>
  </si>
  <si>
    <t>Customer accounts-Meter reading expenses</t>
  </si>
  <si>
    <t>1212 Total</t>
  </si>
  <si>
    <t>1215</t>
  </si>
  <si>
    <t>SS Dispatch Operations</t>
  </si>
  <si>
    <t>8800</t>
  </si>
  <si>
    <t>Distribution-Other expenses</t>
  </si>
  <si>
    <t>1215 Total</t>
  </si>
  <si>
    <t>1216</t>
  </si>
  <si>
    <t>SS Dallas Training &amp; Knowledge Mgmt</t>
  </si>
  <si>
    <t>1216 Total</t>
  </si>
  <si>
    <t>1221</t>
  </si>
  <si>
    <t>SS Pipeline Admin</t>
  </si>
  <si>
    <t>AELIG, WKG, UCG, TLGP and LA</t>
  </si>
  <si>
    <t>1221 Total</t>
  </si>
  <si>
    <t>1224</t>
  </si>
  <si>
    <t>SS Dallas CSO Human Resources</t>
  </si>
  <si>
    <t>1224 Total</t>
  </si>
  <si>
    <t>1226</t>
  </si>
  <si>
    <t>SS Dallas Customer Service</t>
  </si>
  <si>
    <t>1226 Total</t>
  </si>
  <si>
    <t>1227</t>
  </si>
  <si>
    <t>SS Dallas Business Processes and Change Management</t>
  </si>
  <si>
    <t>1227 Total</t>
  </si>
  <si>
    <t>1228</t>
  </si>
  <si>
    <t>SS Dallas Customer Revenue Management</t>
  </si>
  <si>
    <t>1228 Total</t>
  </si>
  <si>
    <t>1229</t>
  </si>
  <si>
    <t>SS Dallas Pipeline Safety</t>
  </si>
  <si>
    <t>1229 Total</t>
  </si>
  <si>
    <t>1401</t>
  </si>
  <si>
    <t>SS Dallas Employment &amp; Employee Relations</t>
  </si>
  <si>
    <t>1401 Total</t>
  </si>
  <si>
    <t>1402</t>
  </si>
  <si>
    <t>SS Dallas Executive Compensation</t>
  </si>
  <si>
    <t>1402 Total</t>
  </si>
  <si>
    <t>1403</t>
  </si>
  <si>
    <t>SS Dallas Human Resources - SVP</t>
  </si>
  <si>
    <t>1403 Total</t>
  </si>
  <si>
    <t>1405</t>
  </si>
  <si>
    <t>SS Dallas Benefits</t>
  </si>
  <si>
    <t>1405 Total</t>
  </si>
  <si>
    <t>1407</t>
  </si>
  <si>
    <t>SS Dallas Facilities</t>
  </si>
  <si>
    <t>1407 Total</t>
  </si>
  <si>
    <t>1408</t>
  </si>
  <si>
    <t>SS Dallas Employee Development</t>
  </si>
  <si>
    <t>8210</t>
  </si>
  <si>
    <t>Storage-Purification expenses</t>
  </si>
  <si>
    <t>9160</t>
  </si>
  <si>
    <t>Sales-Miscellaneous sales expenses</t>
  </si>
  <si>
    <t>1408 Total</t>
  </si>
  <si>
    <t>1414</t>
  </si>
  <si>
    <t>SS Tech Training Delivery</t>
  </si>
  <si>
    <t>1414 Total</t>
  </si>
  <si>
    <t>1415</t>
  </si>
  <si>
    <t>SS Tech Training Prog &amp; Curriculum</t>
  </si>
  <si>
    <t>1415 Total</t>
  </si>
  <si>
    <t>1416</t>
  </si>
  <si>
    <t>SS Dallas Compensation and HRMS</t>
  </si>
  <si>
    <t>1416 Total</t>
  </si>
  <si>
    <t>1417</t>
  </si>
  <si>
    <t>SS Dallas Corporate Programs</t>
  </si>
  <si>
    <t>1417 Total</t>
  </si>
  <si>
    <t>1420</t>
  </si>
  <si>
    <t>SS Dallas EAPC</t>
  </si>
  <si>
    <t>1420 Total</t>
  </si>
  <si>
    <t>1463</t>
  </si>
  <si>
    <t>SS HR Benefit Variance</t>
  </si>
  <si>
    <t>1463 Total</t>
  </si>
  <si>
    <t>1501</t>
  </si>
  <si>
    <t>SS Corporate Legal</t>
  </si>
  <si>
    <t>1501 Total</t>
  </si>
  <si>
    <t>1502</t>
  </si>
  <si>
    <t>SS Corporate Secretary</t>
  </si>
  <si>
    <t>1502 Total</t>
  </si>
  <si>
    <t>1503</t>
  </si>
  <si>
    <t>SS Corporate Governmental Affairs</t>
  </si>
  <si>
    <t>1503 Total</t>
  </si>
  <si>
    <t>1504</t>
  </si>
  <si>
    <t>SS Corporate Records Management</t>
  </si>
  <si>
    <t>1504 Total</t>
  </si>
  <si>
    <t>1505</t>
  </si>
  <si>
    <t>SS Corporate Gas Contract Administration</t>
  </si>
  <si>
    <t>1505 Total</t>
  </si>
  <si>
    <t>1508</t>
  </si>
  <si>
    <t>SS Corporate Energy Assistance</t>
  </si>
  <si>
    <t>1508 Total</t>
  </si>
  <si>
    <t>1821</t>
  </si>
  <si>
    <t>SS Gas Supply Executive</t>
  </si>
  <si>
    <t>1821 Total</t>
  </si>
  <si>
    <t>1822</t>
  </si>
  <si>
    <t>SS Dallas-Regional Gas Supply</t>
  </si>
  <si>
    <t>1822 Total</t>
  </si>
  <si>
    <t>1823</t>
  </si>
  <si>
    <t>SS Dallas Gas Contract Admin</t>
  </si>
  <si>
    <t>1823 Total</t>
  </si>
  <si>
    <t>1825</t>
  </si>
  <si>
    <t>SS Franklin-Gas Control &amp; Storage</t>
  </si>
  <si>
    <t>1825 Total</t>
  </si>
  <si>
    <t>1826</t>
  </si>
  <si>
    <t>SS New Orleans Gas Supply &amp; Services</t>
  </si>
  <si>
    <t>1826 Total</t>
  </si>
  <si>
    <t>1827</t>
  </si>
  <si>
    <t>SS Regional Supply Planning</t>
  </si>
  <si>
    <t>1827 Total</t>
  </si>
  <si>
    <t>1828</t>
  </si>
  <si>
    <t>SS Jackson-West Region Gas Supply &amp; Services</t>
  </si>
  <si>
    <t>1828 Total</t>
  </si>
  <si>
    <t>1829</t>
  </si>
  <si>
    <t>SS Franklin-East Region Gas Supply &amp; Services</t>
  </si>
  <si>
    <t>1829 Total</t>
  </si>
  <si>
    <t>1831</t>
  </si>
  <si>
    <t>SS Dallas Gas Supply</t>
  </si>
  <si>
    <t>1831 Total</t>
  </si>
  <si>
    <t>1833</t>
  </si>
  <si>
    <t>SS Dallas-Corporate Gas Supply Risk Mgmt</t>
  </si>
  <si>
    <t>1833 Total</t>
  </si>
  <si>
    <t>1835</t>
  </si>
  <si>
    <t>SS Franklin Gas Control</t>
  </si>
  <si>
    <t>1835 Total</t>
  </si>
  <si>
    <t>1836</t>
  </si>
  <si>
    <t>SS TBS-System Support</t>
  </si>
  <si>
    <t>1836 Total</t>
  </si>
  <si>
    <t>1837</t>
  </si>
  <si>
    <t>SS TBS-Application Support</t>
  </si>
  <si>
    <t>1837 Total</t>
  </si>
  <si>
    <t>1838</t>
  </si>
  <si>
    <t>SS TBS-Technical Support</t>
  </si>
  <si>
    <t>1838 Total</t>
  </si>
  <si>
    <t>1839</t>
  </si>
  <si>
    <t>SS TBS-Transportation &amp; Scheduling</t>
  </si>
  <si>
    <t>1839 Total</t>
  </si>
  <si>
    <t>1901</t>
  </si>
  <si>
    <t>SS Dallas Employee Relocation Exp</t>
  </si>
  <si>
    <t>1901 Total</t>
  </si>
  <si>
    <t>1903</t>
  </si>
  <si>
    <t>SS Controller - Miscellaneous</t>
  </si>
  <si>
    <t>8560</t>
  </si>
  <si>
    <t>Mains expenses</t>
  </si>
  <si>
    <t>N/A</t>
  </si>
  <si>
    <t>8850</t>
  </si>
  <si>
    <t>Distribution-Maintenance supervision and engineering</t>
  </si>
  <si>
    <t>1903 Total</t>
  </si>
  <si>
    <t>1904</t>
  </si>
  <si>
    <t>SS Dallas Performance Plan</t>
  </si>
  <si>
    <t>1904 Total</t>
  </si>
  <si>
    <t>1905</t>
  </si>
  <si>
    <t>SS Outside Director Retirement Cost</t>
  </si>
  <si>
    <t>1905 Total</t>
  </si>
  <si>
    <t>1908</t>
  </si>
  <si>
    <t>SS Dallas SEBP</t>
  </si>
  <si>
    <t>1908 Total</t>
  </si>
  <si>
    <t>1910</t>
  </si>
  <si>
    <t>SS Corporate Overhead Capitalized</t>
  </si>
  <si>
    <t>1910 Total</t>
  </si>
  <si>
    <t>1913</t>
  </si>
  <si>
    <t>SS Dallas Fleet and Corporate Sourcing</t>
  </si>
  <si>
    <t>1913 Total</t>
  </si>
  <si>
    <t>1915</t>
  </si>
  <si>
    <t>SS Dallas Insurance</t>
  </si>
  <si>
    <t>9240</t>
  </si>
  <si>
    <t>A&amp;G-Property insurance</t>
  </si>
  <si>
    <t>1915 Total</t>
  </si>
  <si>
    <t>1953</t>
  </si>
  <si>
    <t>SS Dallas Enterprise Team Meeting</t>
  </si>
  <si>
    <t>1953 Total</t>
  </si>
  <si>
    <t>1954</t>
  </si>
  <si>
    <t>SS Dallas Culture Council</t>
  </si>
  <si>
    <t>1954 Total</t>
  </si>
  <si>
    <t>Summary by FERC Account</t>
  </si>
  <si>
    <t>Allocated to KY/Mid-States Div</t>
  </si>
  <si>
    <t>Gas losses</t>
  </si>
  <si>
    <t>Composite - Total Company</t>
  </si>
  <si>
    <t>Composite - Utility Only</t>
  </si>
  <si>
    <t>Composite - Regulated Only</t>
  </si>
  <si>
    <t>Composite - Regulated and TLGP</t>
  </si>
  <si>
    <t>Composite - APT and TLGP</t>
  </si>
  <si>
    <t>Customer</t>
  </si>
  <si>
    <t>Composite - WTX and MTX</t>
  </si>
  <si>
    <t>Composite - Atmos 5 and TLGP</t>
  </si>
  <si>
    <t>Composite - CO, KS, LA, MS</t>
  </si>
  <si>
    <t>KY/Mid-States Only</t>
  </si>
  <si>
    <t>Mid-Tex Only</t>
  </si>
  <si>
    <t>Composite / Customer</t>
  </si>
  <si>
    <t>Not Allocated to Business Units</t>
  </si>
  <si>
    <t>OH Rate Based on Composite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</si>
</sst>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1" applyNumberFormat="1" applyFont="1"/>
    <xf numFmtId="41" fontId="0" fillId="0" borderId="0" xfId="0" applyNumberFormat="1"/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0" fontId="0" fillId="0" borderId="0" xfId="2" applyNumberFormat="1" applyFont="1"/>
    <xf numFmtId="41" fontId="0" fillId="0" borderId="2" xfId="0" applyNumberFormat="1" applyBorder="1"/>
    <xf numFmtId="164" fontId="0" fillId="0" borderId="2" xfId="1" applyNumberFormat="1" applyFont="1" applyBorder="1"/>
    <xf numFmtId="41" fontId="0" fillId="0" borderId="0" xfId="0" applyNumberFormat="1" applyBorder="1"/>
    <xf numFmtId="49" fontId="5" fillId="0" borderId="1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2" applyNumberFormat="1" applyFont="1" applyFill="1"/>
    <xf numFmtId="164" fontId="0" fillId="0" borderId="0" xfId="1" applyNumberFormat="1" applyFont="1" applyFill="1"/>
    <xf numFmtId="10" fontId="0" fillId="0" borderId="0" xfId="2" applyNumberFormat="1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6" xfId="3" applyBorder="1" applyAlignment="1">
      <alignment horizontal="center"/>
    </xf>
    <xf numFmtId="0" fontId="0" fillId="0" borderId="0" xfId="0" applyBorder="1"/>
    <xf numFmtId="41" fontId="0" fillId="0" borderId="7" xfId="0" applyNumberFormat="1" applyBorder="1" applyAlignment="1">
      <alignment horizontal="center"/>
    </xf>
    <xf numFmtId="0" fontId="2" fillId="0" borderId="6" xfId="3" applyFill="1" applyBorder="1" applyAlignment="1">
      <alignment horizontal="center"/>
    </xf>
    <xf numFmtId="0" fontId="0" fillId="0" borderId="6" xfId="0" applyBorder="1" applyAlignment="1">
      <alignment horizontal="center"/>
    </xf>
    <xf numFmtId="4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1"/>
  <sheetViews>
    <sheetView tabSelected="1" zoomScale="80" zoomScaleNormal="80" workbookViewId="0"/>
  </sheetViews>
  <sheetFormatPr defaultRowHeight="12.75" x14ac:dyDescent="0.2"/>
  <cols>
    <col min="1" max="1" width="13.42578125" style="3" customWidth="1"/>
    <col min="2" max="2" width="50" bestFit="1" customWidth="1"/>
    <col min="3" max="3" width="50" style="2" customWidth="1"/>
    <col min="4" max="4" width="10.5703125" style="3" customWidth="1"/>
    <col min="5" max="5" width="55.5703125" bestFit="1" customWidth="1"/>
    <col min="6" max="6" width="17.5703125" bestFit="1" customWidth="1"/>
    <col min="7" max="7" width="22" bestFit="1" customWidth="1"/>
    <col min="8" max="8" width="22.28515625" style="4" bestFit="1" customWidth="1"/>
  </cols>
  <sheetData>
    <row r="1" spans="1:8" x14ac:dyDescent="0.2">
      <c r="A1" s="1" t="s">
        <v>0</v>
      </c>
    </row>
    <row r="2" spans="1:8" x14ac:dyDescent="0.2">
      <c r="A2" s="1" t="s">
        <v>1</v>
      </c>
    </row>
    <row r="3" spans="1:8" x14ac:dyDescent="0.2">
      <c r="A3" s="1" t="s">
        <v>2</v>
      </c>
    </row>
    <row r="5" spans="1:8" x14ac:dyDescent="0.2">
      <c r="F5" s="5"/>
      <c r="G5" s="6"/>
      <c r="H5" s="7"/>
    </row>
    <row r="6" spans="1:8" ht="13.5" thickBot="1" x14ac:dyDescent="0.25">
      <c r="A6" s="8" t="s">
        <v>3</v>
      </c>
      <c r="B6" s="9" t="s">
        <v>4</v>
      </c>
      <c r="C6" s="10" t="s">
        <v>5</v>
      </c>
      <c r="D6" s="8" t="s">
        <v>6</v>
      </c>
      <c r="E6" s="9" t="s">
        <v>7</v>
      </c>
      <c r="F6" s="8" t="s">
        <v>2</v>
      </c>
      <c r="G6" s="11" t="s">
        <v>8</v>
      </c>
      <c r="H6" s="12" t="s">
        <v>9</v>
      </c>
    </row>
    <row r="7" spans="1:8" x14ac:dyDescent="0.2">
      <c r="A7" s="3" t="s">
        <v>10</v>
      </c>
      <c r="B7" t="s">
        <v>11</v>
      </c>
      <c r="C7" s="13" t="s">
        <v>354</v>
      </c>
      <c r="D7" s="3" t="s">
        <v>12</v>
      </c>
      <c r="E7" t="s">
        <v>13</v>
      </c>
      <c r="F7" s="5">
        <v>-4167116.45</v>
      </c>
      <c r="G7" s="14">
        <f>H7/F7</f>
        <v>0.10399999980802073</v>
      </c>
      <c r="H7" s="4">
        <v>-433380.11000000004</v>
      </c>
    </row>
    <row r="8" spans="1:8" x14ac:dyDescent="0.2">
      <c r="A8" s="3" t="s">
        <v>10</v>
      </c>
      <c r="B8" t="s">
        <v>11</v>
      </c>
      <c r="D8" s="3" t="s">
        <v>14</v>
      </c>
      <c r="E8" t="s">
        <v>15</v>
      </c>
      <c r="F8" s="5">
        <v>857394.62</v>
      </c>
      <c r="G8" s="14">
        <f>$G$7</f>
        <v>0.10399999980802073</v>
      </c>
      <c r="H8" s="4">
        <f t="shared" ref="H8:H11" si="0">F8*G8</f>
        <v>89169.040315398001</v>
      </c>
    </row>
    <row r="9" spans="1:8" x14ac:dyDescent="0.2">
      <c r="A9" s="3" t="s">
        <v>10</v>
      </c>
      <c r="B9" t="s">
        <v>11</v>
      </c>
      <c r="D9" s="3" t="s">
        <v>16</v>
      </c>
      <c r="E9" t="s">
        <v>17</v>
      </c>
      <c r="F9" s="5">
        <v>1524.74</v>
      </c>
      <c r="G9" s="14">
        <f t="shared" ref="G9:G11" si="1">$G$7</f>
        <v>0.10399999980802073</v>
      </c>
      <c r="H9" s="4">
        <f t="shared" si="0"/>
        <v>158.57295970728154</v>
      </c>
    </row>
    <row r="10" spans="1:8" x14ac:dyDescent="0.2">
      <c r="A10" s="3" t="s">
        <v>10</v>
      </c>
      <c r="B10" t="s">
        <v>11</v>
      </c>
      <c r="D10" s="3" t="s">
        <v>18</v>
      </c>
      <c r="E10" t="s">
        <v>19</v>
      </c>
      <c r="F10" s="5">
        <v>3237049.06</v>
      </c>
      <c r="G10" s="14">
        <f t="shared" si="1"/>
        <v>0.10399999980802073</v>
      </c>
      <c r="H10" s="4">
        <f t="shared" si="0"/>
        <v>336653.10161855369</v>
      </c>
    </row>
    <row r="11" spans="1:8" x14ac:dyDescent="0.2">
      <c r="A11" s="3" t="s">
        <v>10</v>
      </c>
      <c r="B11" t="s">
        <v>11</v>
      </c>
      <c r="D11" s="3" t="s">
        <v>20</v>
      </c>
      <c r="E11" t="s">
        <v>21</v>
      </c>
      <c r="F11" s="5">
        <v>71148</v>
      </c>
      <c r="G11" s="14">
        <f t="shared" si="1"/>
        <v>0.10399999980802073</v>
      </c>
      <c r="H11" s="4">
        <f t="shared" si="0"/>
        <v>7399.3919863410592</v>
      </c>
    </row>
    <row r="12" spans="1:8" ht="13.5" thickBot="1" x14ac:dyDescent="0.25">
      <c r="A12" s="3" t="s">
        <v>22</v>
      </c>
      <c r="F12" s="15">
        <f>SUM(F8:F11)</f>
        <v>4167116.42</v>
      </c>
      <c r="H12" s="16">
        <f>SUM(H7:H11)</f>
        <v>-3.1199999903037678E-3</v>
      </c>
    </row>
    <row r="13" spans="1:8" ht="13.5" thickTop="1" x14ac:dyDescent="0.2">
      <c r="F13" s="5"/>
    </row>
    <row r="14" spans="1:8" x14ac:dyDescent="0.2">
      <c r="F14" s="5"/>
      <c r="G14" s="6"/>
      <c r="H14" s="7"/>
    </row>
    <row r="15" spans="1:8" ht="13.5" thickBot="1" x14ac:dyDescent="0.25">
      <c r="A15" s="8" t="s">
        <v>3</v>
      </c>
      <c r="B15" s="9" t="s">
        <v>4</v>
      </c>
      <c r="C15" s="10" t="s">
        <v>5</v>
      </c>
      <c r="D15" s="8" t="s">
        <v>6</v>
      </c>
      <c r="E15" s="9" t="s">
        <v>7</v>
      </c>
      <c r="F15" s="8" t="s">
        <v>2</v>
      </c>
      <c r="G15" s="11" t="s">
        <v>8</v>
      </c>
      <c r="H15" s="12" t="s">
        <v>9</v>
      </c>
    </row>
    <row r="16" spans="1:8" x14ac:dyDescent="0.2">
      <c r="A16" s="3" t="s">
        <v>23</v>
      </c>
      <c r="B16" t="s">
        <v>24</v>
      </c>
      <c r="C16" s="13" t="s">
        <v>354</v>
      </c>
      <c r="D16" s="3" t="s">
        <v>12</v>
      </c>
      <c r="E16" t="s">
        <v>13</v>
      </c>
      <c r="F16" s="5">
        <v>-1177566.5299999996</v>
      </c>
      <c r="G16" s="14">
        <f>H16/F16</f>
        <v>0.10400000923939307</v>
      </c>
      <c r="H16" s="4">
        <v>-122466.93</v>
      </c>
    </row>
    <row r="17" spans="1:8" x14ac:dyDescent="0.2">
      <c r="A17" s="3" t="s">
        <v>23</v>
      </c>
      <c r="B17" t="s">
        <v>24</v>
      </c>
      <c r="D17" s="3" t="s">
        <v>14</v>
      </c>
      <c r="E17" t="s">
        <v>15</v>
      </c>
      <c r="F17" s="5">
        <v>460573.49999999988</v>
      </c>
      <c r="G17" s="14">
        <f>$G$16</f>
        <v>0.10400000923939307</v>
      </c>
      <c r="H17" s="4">
        <f t="shared" ref="H17:H20" si="2">F17*G17</f>
        <v>47899.64825541959</v>
      </c>
    </row>
    <row r="18" spans="1:8" x14ac:dyDescent="0.2">
      <c r="A18" s="3" t="s">
        <v>23</v>
      </c>
      <c r="B18" t="s">
        <v>24</v>
      </c>
      <c r="D18" s="3" t="s">
        <v>16</v>
      </c>
      <c r="E18" t="s">
        <v>17</v>
      </c>
      <c r="F18" s="5">
        <v>68257.86</v>
      </c>
      <c r="G18" s="14">
        <f t="shared" ref="G18:G20" si="3">$G$16</f>
        <v>0.10400000923939307</v>
      </c>
      <c r="H18" s="4">
        <f t="shared" si="2"/>
        <v>7098.8180706611984</v>
      </c>
    </row>
    <row r="19" spans="1:8" x14ac:dyDescent="0.2">
      <c r="A19" s="3" t="s">
        <v>23</v>
      </c>
      <c r="B19" t="s">
        <v>24</v>
      </c>
      <c r="D19" s="3" t="s">
        <v>18</v>
      </c>
      <c r="E19" t="s">
        <v>19</v>
      </c>
      <c r="F19" s="5">
        <v>531208.1599999998</v>
      </c>
      <c r="G19" s="14">
        <f t="shared" si="3"/>
        <v>0.10400000923939307</v>
      </c>
      <c r="H19" s="4">
        <f t="shared" si="2"/>
        <v>55245.653548040966</v>
      </c>
    </row>
    <row r="20" spans="1:8" x14ac:dyDescent="0.2">
      <c r="A20" s="3" t="s">
        <v>23</v>
      </c>
      <c r="B20" t="s">
        <v>24</v>
      </c>
      <c r="D20" s="3" t="s">
        <v>20</v>
      </c>
      <c r="E20" t="s">
        <v>21</v>
      </c>
      <c r="F20" s="5">
        <v>117527.01000000001</v>
      </c>
      <c r="G20" s="14">
        <f t="shared" si="3"/>
        <v>0.10400000923939307</v>
      </c>
      <c r="H20" s="4">
        <f t="shared" si="2"/>
        <v>12222.810125878243</v>
      </c>
    </row>
    <row r="21" spans="1:8" ht="13.5" thickBot="1" x14ac:dyDescent="0.25">
      <c r="A21" s="3" t="s">
        <v>25</v>
      </c>
      <c r="F21" s="15">
        <f>SUM(F16:F20)</f>
        <v>1.1641532182693481E-10</v>
      </c>
      <c r="H21" s="16">
        <f>SUM(H16:H20)</f>
        <v>1.6370904631912708E-11</v>
      </c>
    </row>
    <row r="22" spans="1:8" ht="13.5" thickTop="1" x14ac:dyDescent="0.2">
      <c r="F22" s="17"/>
    </row>
    <row r="23" spans="1:8" x14ac:dyDescent="0.2">
      <c r="F23" s="5"/>
      <c r="G23" s="6"/>
      <c r="H23" s="7"/>
    </row>
    <row r="24" spans="1:8" ht="13.5" thickBot="1" x14ac:dyDescent="0.25">
      <c r="A24" s="8" t="s">
        <v>3</v>
      </c>
      <c r="B24" s="9" t="s">
        <v>4</v>
      </c>
      <c r="C24" s="10" t="s">
        <v>5</v>
      </c>
      <c r="D24" s="8" t="s">
        <v>6</v>
      </c>
      <c r="E24" s="9" t="s">
        <v>7</v>
      </c>
      <c r="F24" s="8" t="s">
        <v>2</v>
      </c>
      <c r="G24" s="11" t="s">
        <v>8</v>
      </c>
      <c r="H24" s="12" t="s">
        <v>9</v>
      </c>
    </row>
    <row r="25" spans="1:8" x14ac:dyDescent="0.2">
      <c r="A25" s="3" t="s">
        <v>26</v>
      </c>
      <c r="B25" t="s">
        <v>27</v>
      </c>
      <c r="C25" s="13" t="s">
        <v>355</v>
      </c>
      <c r="D25" s="3" t="s">
        <v>12</v>
      </c>
      <c r="E25" t="s">
        <v>13</v>
      </c>
      <c r="F25" s="5">
        <v>-892056.0299999998</v>
      </c>
      <c r="G25" s="14">
        <f>H25/F25</f>
        <v>0.12879999252961724</v>
      </c>
      <c r="H25" s="4">
        <v>-114896.81</v>
      </c>
    </row>
    <row r="26" spans="1:8" x14ac:dyDescent="0.2">
      <c r="A26" s="3" t="s">
        <v>26</v>
      </c>
      <c r="B26" t="s">
        <v>27</v>
      </c>
      <c r="D26" s="3" t="s">
        <v>14</v>
      </c>
      <c r="E26" t="s">
        <v>15</v>
      </c>
      <c r="F26" s="5">
        <v>373500.24</v>
      </c>
      <c r="G26" s="14">
        <f>$G$25</f>
        <v>0.12879999252961724</v>
      </c>
      <c r="H26" s="4">
        <f t="shared" ref="H26:H29" si="4">F26*G26</f>
        <v>48106.828121810242</v>
      </c>
    </row>
    <row r="27" spans="1:8" x14ac:dyDescent="0.2">
      <c r="A27" s="3" t="s">
        <v>26</v>
      </c>
      <c r="B27" t="s">
        <v>27</v>
      </c>
      <c r="D27" s="3" t="s">
        <v>16</v>
      </c>
      <c r="E27" t="s">
        <v>17</v>
      </c>
      <c r="F27" s="5">
        <v>2813.01</v>
      </c>
      <c r="G27" s="14">
        <f t="shared" ref="G27:G29" si="5">$G$25</f>
        <v>0.12879999252961724</v>
      </c>
      <c r="H27" s="4">
        <f t="shared" si="4"/>
        <v>362.31566698573863</v>
      </c>
    </row>
    <row r="28" spans="1:8" x14ac:dyDescent="0.2">
      <c r="A28" s="3" t="s">
        <v>26</v>
      </c>
      <c r="B28" t="s">
        <v>27</v>
      </c>
      <c r="D28" s="3" t="s">
        <v>28</v>
      </c>
      <c r="E28" t="s">
        <v>29</v>
      </c>
      <c r="F28" s="5">
        <v>715.54</v>
      </c>
      <c r="G28" s="14">
        <f t="shared" si="5"/>
        <v>0.12879999252961724</v>
      </c>
      <c r="H28" s="4">
        <f t="shared" si="4"/>
        <v>92.161546654642322</v>
      </c>
    </row>
    <row r="29" spans="1:8" x14ac:dyDescent="0.2">
      <c r="A29" s="3" t="s">
        <v>26</v>
      </c>
      <c r="B29" t="s">
        <v>27</v>
      </c>
      <c r="D29" s="3" t="s">
        <v>18</v>
      </c>
      <c r="E29" t="s">
        <v>19</v>
      </c>
      <c r="F29" s="5">
        <v>515027.27000000025</v>
      </c>
      <c r="G29" s="14">
        <f t="shared" si="5"/>
        <v>0.12879999252961724</v>
      </c>
      <c r="H29" s="4">
        <f t="shared" si="4"/>
        <v>66335.508528549195</v>
      </c>
    </row>
    <row r="30" spans="1:8" ht="13.5" thickBot="1" x14ac:dyDescent="0.25">
      <c r="A30" s="3" t="s">
        <v>30</v>
      </c>
      <c r="F30" s="15">
        <f>SUM(F25:F29)</f>
        <v>3.0000000435393304E-2</v>
      </c>
      <c r="H30" s="16">
        <f>SUM(H25:H29)</f>
        <v>3.8639998238068074E-3</v>
      </c>
    </row>
    <row r="31" spans="1:8" ht="13.5" thickTop="1" x14ac:dyDescent="0.2">
      <c r="F31" s="17"/>
    </row>
    <row r="32" spans="1:8" x14ac:dyDescent="0.2">
      <c r="F32" s="5"/>
      <c r="G32" s="6"/>
      <c r="H32" s="7"/>
    </row>
    <row r="33" spans="1:8" ht="13.5" thickBot="1" x14ac:dyDescent="0.25">
      <c r="A33" s="8" t="s">
        <v>3</v>
      </c>
      <c r="B33" s="9" t="s">
        <v>4</v>
      </c>
      <c r="C33" s="10" t="s">
        <v>5</v>
      </c>
      <c r="D33" s="8" t="s">
        <v>6</v>
      </c>
      <c r="E33" s="9" t="s">
        <v>7</v>
      </c>
      <c r="F33" s="8" t="s">
        <v>2</v>
      </c>
      <c r="G33" s="11" t="s">
        <v>8</v>
      </c>
      <c r="H33" s="12" t="s">
        <v>9</v>
      </c>
    </row>
    <row r="34" spans="1:8" x14ac:dyDescent="0.2">
      <c r="A34" s="3" t="s">
        <v>31</v>
      </c>
      <c r="B34" t="s">
        <v>32</v>
      </c>
      <c r="C34" s="13" t="s">
        <v>354</v>
      </c>
      <c r="D34" s="3" t="s">
        <v>12</v>
      </c>
      <c r="E34" t="s">
        <v>13</v>
      </c>
      <c r="F34" s="5">
        <v>-5310835.0700000012</v>
      </c>
      <c r="G34" s="14">
        <f>H34/F34</f>
        <v>0.10400000051216046</v>
      </c>
      <c r="H34" s="4">
        <v>-552326.84999999986</v>
      </c>
    </row>
    <row r="35" spans="1:8" x14ac:dyDescent="0.2">
      <c r="A35" s="3" t="s">
        <v>31</v>
      </c>
      <c r="B35" t="s">
        <v>32</v>
      </c>
      <c r="D35" s="3" t="s">
        <v>28</v>
      </c>
      <c r="E35" t="s">
        <v>29</v>
      </c>
      <c r="F35" s="5">
        <v>5300193.2300000004</v>
      </c>
      <c r="G35" s="14">
        <f>$G$34</f>
        <v>0.10400000051216046</v>
      </c>
      <c r="H35" s="4">
        <f>F35*G35</f>
        <v>551220.09863454942</v>
      </c>
    </row>
    <row r="36" spans="1:8" x14ac:dyDescent="0.2">
      <c r="A36" s="3" t="s">
        <v>31</v>
      </c>
      <c r="B36" t="s">
        <v>32</v>
      </c>
      <c r="D36" s="3" t="s">
        <v>33</v>
      </c>
      <c r="E36" t="s">
        <v>34</v>
      </c>
      <c r="F36" s="5">
        <v>10641.79</v>
      </c>
      <c r="G36" s="14">
        <f>$G$34</f>
        <v>0.10400000051216046</v>
      </c>
      <c r="H36" s="4">
        <f>F36*G36</f>
        <v>1106.7461654503043</v>
      </c>
    </row>
    <row r="37" spans="1:8" ht="13.5" thickBot="1" x14ac:dyDescent="0.25">
      <c r="A37" s="3" t="s">
        <v>35</v>
      </c>
      <c r="F37" s="15">
        <f>SUM(F34:F36)</f>
        <v>-5.0000000781437848E-2</v>
      </c>
      <c r="H37" s="16">
        <f>SUM(H32:H36)</f>
        <v>-5.2000001394389983E-3</v>
      </c>
    </row>
    <row r="38" spans="1:8" ht="13.5" thickTop="1" x14ac:dyDescent="0.2">
      <c r="F38" s="17"/>
    </row>
    <row r="39" spans="1:8" x14ac:dyDescent="0.2">
      <c r="F39" s="5"/>
      <c r="G39" s="6"/>
      <c r="H39" s="7"/>
    </row>
    <row r="40" spans="1:8" ht="13.5" thickBot="1" x14ac:dyDescent="0.25">
      <c r="A40" s="8" t="s">
        <v>3</v>
      </c>
      <c r="B40" s="9" t="s">
        <v>4</v>
      </c>
      <c r="C40" s="10" t="s">
        <v>5</v>
      </c>
      <c r="D40" s="8" t="s">
        <v>6</v>
      </c>
      <c r="E40" s="9" t="s">
        <v>7</v>
      </c>
      <c r="F40" s="8" t="s">
        <v>2</v>
      </c>
      <c r="G40" s="11" t="s">
        <v>8</v>
      </c>
      <c r="H40" s="12" t="s">
        <v>9</v>
      </c>
    </row>
    <row r="41" spans="1:8" x14ac:dyDescent="0.2">
      <c r="A41" s="3" t="s">
        <v>36</v>
      </c>
      <c r="B41" t="s">
        <v>37</v>
      </c>
      <c r="C41" s="13" t="s">
        <v>354</v>
      </c>
      <c r="D41" s="3" t="s">
        <v>12</v>
      </c>
      <c r="E41" t="s">
        <v>13</v>
      </c>
      <c r="F41" s="5">
        <v>-584213.46999999986</v>
      </c>
      <c r="G41" s="14">
        <f>H41/F41</f>
        <v>0.10400001561073215</v>
      </c>
      <c r="H41" s="4">
        <v>-60758.209999999985</v>
      </c>
    </row>
    <row r="42" spans="1:8" x14ac:dyDescent="0.2">
      <c r="A42" s="3" t="s">
        <v>36</v>
      </c>
      <c r="B42" t="s">
        <v>37</v>
      </c>
      <c r="D42" s="3" t="s">
        <v>14</v>
      </c>
      <c r="E42" t="s">
        <v>15</v>
      </c>
      <c r="F42" s="5">
        <v>292861.83999999997</v>
      </c>
      <c r="G42" s="14">
        <f>G41</f>
        <v>0.10400001561073215</v>
      </c>
      <c r="H42" s="4">
        <f t="shared" ref="H42:H46" si="6">F42*G42</f>
        <v>30457.635931787736</v>
      </c>
    </row>
    <row r="43" spans="1:8" x14ac:dyDescent="0.2">
      <c r="A43" s="3" t="s">
        <v>36</v>
      </c>
      <c r="B43" t="s">
        <v>37</v>
      </c>
      <c r="D43" s="3" t="s">
        <v>16</v>
      </c>
      <c r="E43" t="s">
        <v>17</v>
      </c>
      <c r="F43" s="5">
        <v>-42947.439999999995</v>
      </c>
      <c r="G43" s="14">
        <f t="shared" ref="G43:G46" si="7">G42</f>
        <v>0.10400001561073215</v>
      </c>
      <c r="H43" s="4">
        <f t="shared" si="6"/>
        <v>-4466.5344304409819</v>
      </c>
    </row>
    <row r="44" spans="1:8" x14ac:dyDescent="0.2">
      <c r="A44" s="3" t="s">
        <v>36</v>
      </c>
      <c r="B44" t="s">
        <v>37</v>
      </c>
      <c r="D44" s="3" t="s">
        <v>28</v>
      </c>
      <c r="E44" t="s">
        <v>29</v>
      </c>
      <c r="F44" s="5">
        <v>746.29</v>
      </c>
      <c r="G44" s="14">
        <f t="shared" si="7"/>
        <v>0.10400001561073215</v>
      </c>
      <c r="H44" s="4">
        <f t="shared" si="6"/>
        <v>77.614171650133287</v>
      </c>
    </row>
    <row r="45" spans="1:8" x14ac:dyDescent="0.2">
      <c r="A45" s="3" t="s">
        <v>36</v>
      </c>
      <c r="B45" t="s">
        <v>37</v>
      </c>
      <c r="D45" s="3" t="s">
        <v>18</v>
      </c>
      <c r="E45" t="s">
        <v>19</v>
      </c>
      <c r="F45" s="5">
        <v>275184.73</v>
      </c>
      <c r="G45" s="14">
        <f t="shared" si="7"/>
        <v>0.10400001561073215</v>
      </c>
      <c r="H45" s="4">
        <f t="shared" si="6"/>
        <v>28619.216215835109</v>
      </c>
    </row>
    <row r="46" spans="1:8" x14ac:dyDescent="0.2">
      <c r="A46" s="3" t="s">
        <v>36</v>
      </c>
      <c r="B46" t="s">
        <v>37</v>
      </c>
      <c r="D46" s="3" t="s">
        <v>20</v>
      </c>
      <c r="E46" t="s">
        <v>21</v>
      </c>
      <c r="F46" s="5">
        <v>58368</v>
      </c>
      <c r="G46" s="14">
        <f t="shared" si="7"/>
        <v>0.10400001561073215</v>
      </c>
      <c r="H46" s="4">
        <f t="shared" si="6"/>
        <v>6070.2729111672143</v>
      </c>
    </row>
    <row r="47" spans="1:8" ht="13.5" thickBot="1" x14ac:dyDescent="0.25">
      <c r="A47" s="3" t="s">
        <v>38</v>
      </c>
      <c r="F47" s="15">
        <f>SUM(F41:F46)</f>
        <v>-4.9999999930150807E-2</v>
      </c>
      <c r="H47" s="16">
        <f>SUM(H41:H46)</f>
        <v>-5.2000007763126632E-3</v>
      </c>
    </row>
    <row r="48" spans="1:8" ht="13.5" thickTop="1" x14ac:dyDescent="0.2">
      <c r="F48" s="17"/>
    </row>
    <row r="49" spans="1:8" x14ac:dyDescent="0.2">
      <c r="F49" s="5"/>
      <c r="G49" s="6"/>
      <c r="H49" s="7"/>
    </row>
    <row r="50" spans="1:8" ht="13.5" thickBot="1" x14ac:dyDescent="0.25">
      <c r="A50" s="8" t="s">
        <v>3</v>
      </c>
      <c r="B50" s="9" t="s">
        <v>4</v>
      </c>
      <c r="C50" s="10" t="s">
        <v>5</v>
      </c>
      <c r="D50" s="8" t="s">
        <v>6</v>
      </c>
      <c r="E50" s="9" t="s">
        <v>7</v>
      </c>
      <c r="F50" s="8" t="s">
        <v>2</v>
      </c>
      <c r="G50" s="11" t="s">
        <v>8</v>
      </c>
      <c r="H50" s="12" t="s">
        <v>9</v>
      </c>
    </row>
    <row r="51" spans="1:8" x14ac:dyDescent="0.2">
      <c r="A51" s="3" t="s">
        <v>39</v>
      </c>
      <c r="B51" t="s">
        <v>40</v>
      </c>
      <c r="C51" s="13" t="s">
        <v>354</v>
      </c>
      <c r="D51" s="3" t="s">
        <v>12</v>
      </c>
      <c r="E51" t="s">
        <v>13</v>
      </c>
      <c r="F51" s="5">
        <v>-2071297.6000000006</v>
      </c>
      <c r="G51" s="14">
        <f>H51/F51</f>
        <v>0.10400000946266724</v>
      </c>
      <c r="H51" s="4">
        <v>-215414.97</v>
      </c>
    </row>
    <row r="52" spans="1:8" x14ac:dyDescent="0.2">
      <c r="A52" s="3" t="s">
        <v>39</v>
      </c>
      <c r="B52" t="s">
        <v>40</v>
      </c>
      <c r="D52" s="3" t="s">
        <v>41</v>
      </c>
      <c r="E52" t="s">
        <v>42</v>
      </c>
      <c r="F52" s="5">
        <v>965.89</v>
      </c>
      <c r="G52" s="14">
        <f>$G$51</f>
        <v>0.10400000946266724</v>
      </c>
      <c r="H52" s="4">
        <f t="shared" ref="H52:H58" si="8">F52*G52</f>
        <v>100.45256913989566</v>
      </c>
    </row>
    <row r="53" spans="1:8" x14ac:dyDescent="0.2">
      <c r="A53" s="3" t="s">
        <v>39</v>
      </c>
      <c r="B53" t="s">
        <v>40</v>
      </c>
      <c r="D53" s="3" t="s">
        <v>14</v>
      </c>
      <c r="E53" t="s">
        <v>15</v>
      </c>
      <c r="F53" s="5">
        <v>684564.57</v>
      </c>
      <c r="G53" s="14">
        <f t="shared" ref="G53:G58" si="9">$G$51</f>
        <v>0.10400000946266724</v>
      </c>
      <c r="H53" s="4">
        <f t="shared" si="8"/>
        <v>71194.721757806721</v>
      </c>
    </row>
    <row r="54" spans="1:8" x14ac:dyDescent="0.2">
      <c r="A54" s="3" t="s">
        <v>39</v>
      </c>
      <c r="B54" t="s">
        <v>40</v>
      </c>
      <c r="D54" s="3" t="s">
        <v>16</v>
      </c>
      <c r="E54" t="s">
        <v>17</v>
      </c>
      <c r="F54" s="5">
        <v>183274.07000000007</v>
      </c>
      <c r="G54" s="14">
        <f t="shared" si="9"/>
        <v>0.10400000946266724</v>
      </c>
      <c r="H54" s="4">
        <f t="shared" si="8"/>
        <v>19060.505014261544</v>
      </c>
    </row>
    <row r="55" spans="1:8" x14ac:dyDescent="0.2">
      <c r="A55" s="3" t="s">
        <v>39</v>
      </c>
      <c r="B55" t="s">
        <v>40</v>
      </c>
      <c r="D55" s="3" t="s">
        <v>28</v>
      </c>
      <c r="E55" t="s">
        <v>29</v>
      </c>
      <c r="F55" s="5">
        <v>6150.73</v>
      </c>
      <c r="G55" s="14">
        <f t="shared" si="9"/>
        <v>0.10400000946266724</v>
      </c>
      <c r="H55" s="4">
        <f t="shared" si="8"/>
        <v>639.67597820231128</v>
      </c>
    </row>
    <row r="56" spans="1:8" x14ac:dyDescent="0.2">
      <c r="A56" s="3" t="s">
        <v>39</v>
      </c>
      <c r="B56" t="s">
        <v>40</v>
      </c>
      <c r="D56" s="3" t="s">
        <v>18</v>
      </c>
      <c r="E56" t="s">
        <v>19</v>
      </c>
      <c r="F56" s="5">
        <v>284695.76999999996</v>
      </c>
      <c r="G56" s="14">
        <f t="shared" si="9"/>
        <v>0.10400000946266724</v>
      </c>
      <c r="H56" s="4">
        <f t="shared" si="8"/>
        <v>29608.362773981331</v>
      </c>
    </row>
    <row r="57" spans="1:8" x14ac:dyDescent="0.2">
      <c r="A57" s="3" t="s">
        <v>39</v>
      </c>
      <c r="B57" t="s">
        <v>40</v>
      </c>
      <c r="D57" s="3" t="s">
        <v>43</v>
      </c>
      <c r="E57" t="s">
        <v>44</v>
      </c>
      <c r="F57" s="5">
        <v>867212.73999999976</v>
      </c>
      <c r="G57" s="14">
        <f t="shared" si="9"/>
        <v>0.10400000946266724</v>
      </c>
      <c r="H57" s="4">
        <f t="shared" si="8"/>
        <v>90190.133166145562</v>
      </c>
    </row>
    <row r="58" spans="1:8" x14ac:dyDescent="0.2">
      <c r="A58" s="3" t="s">
        <v>39</v>
      </c>
      <c r="B58" t="s">
        <v>40</v>
      </c>
      <c r="D58" s="3" t="s">
        <v>20</v>
      </c>
      <c r="E58" t="s">
        <v>21</v>
      </c>
      <c r="F58" s="5">
        <v>44433.83</v>
      </c>
      <c r="G58" s="14">
        <f t="shared" si="9"/>
        <v>0.10400000946266724</v>
      </c>
      <c r="H58" s="4">
        <f t="shared" si="8"/>
        <v>4621.118740462548</v>
      </c>
    </row>
    <row r="59" spans="1:8" ht="13.5" thickBot="1" x14ac:dyDescent="0.25">
      <c r="A59" s="3" t="s">
        <v>45</v>
      </c>
      <c r="F59" s="15">
        <f>SUM(F51:F58)</f>
        <v>-7.7125150710344315E-10</v>
      </c>
      <c r="H59" s="16">
        <f>SUM(H51:H58)</f>
        <v>-9.1858964879065752E-11</v>
      </c>
    </row>
    <row r="60" spans="1:8" ht="13.5" thickTop="1" x14ac:dyDescent="0.2">
      <c r="F60" s="17"/>
    </row>
    <row r="61" spans="1:8" x14ac:dyDescent="0.2">
      <c r="F61" s="5"/>
      <c r="G61" s="6"/>
      <c r="H61" s="7"/>
    </row>
    <row r="62" spans="1:8" ht="13.5" thickBot="1" x14ac:dyDescent="0.25">
      <c r="A62" s="8" t="s">
        <v>3</v>
      </c>
      <c r="B62" s="9" t="s">
        <v>4</v>
      </c>
      <c r="C62" s="10" t="s">
        <v>5</v>
      </c>
      <c r="D62" s="8" t="s">
        <v>6</v>
      </c>
      <c r="E62" s="9" t="s">
        <v>7</v>
      </c>
      <c r="F62" s="8" t="s">
        <v>2</v>
      </c>
      <c r="G62" s="11" t="s">
        <v>8</v>
      </c>
      <c r="H62" s="12" t="s">
        <v>9</v>
      </c>
    </row>
    <row r="63" spans="1:8" x14ac:dyDescent="0.2">
      <c r="A63" s="3" t="s">
        <v>46</v>
      </c>
      <c r="B63" t="s">
        <v>47</v>
      </c>
      <c r="C63" s="13" t="s">
        <v>354</v>
      </c>
      <c r="D63" s="3" t="s">
        <v>12</v>
      </c>
      <c r="E63" t="s">
        <v>13</v>
      </c>
      <c r="F63" s="5">
        <v>-742579.77</v>
      </c>
      <c r="G63" s="14">
        <f>H63/F63</f>
        <v>0.10399999181232746</v>
      </c>
      <c r="H63" s="4">
        <v>-77228.290000000008</v>
      </c>
    </row>
    <row r="64" spans="1:8" x14ac:dyDescent="0.2">
      <c r="A64" s="3" t="s">
        <v>46</v>
      </c>
      <c r="B64" t="s">
        <v>47</v>
      </c>
      <c r="D64" s="3" t="s">
        <v>48</v>
      </c>
      <c r="E64" t="s">
        <v>49</v>
      </c>
      <c r="F64" s="5">
        <v>3421.65</v>
      </c>
      <c r="G64" s="14">
        <f>$G$63</f>
        <v>0.10399999181232746</v>
      </c>
      <c r="H64" s="4">
        <f t="shared" ref="H64:H69" si="10">F64*G64</f>
        <v>355.85157198465026</v>
      </c>
    </row>
    <row r="65" spans="1:8" x14ac:dyDescent="0.2">
      <c r="A65" s="3" t="s">
        <v>46</v>
      </c>
      <c r="B65" t="s">
        <v>47</v>
      </c>
      <c r="D65" s="3" t="s">
        <v>14</v>
      </c>
      <c r="E65" t="s">
        <v>15</v>
      </c>
      <c r="F65" s="5">
        <v>376641.74</v>
      </c>
      <c r="G65" s="14">
        <f t="shared" ref="G65:G69" si="11">$G$63</f>
        <v>0.10399999181232746</v>
      </c>
      <c r="H65" s="4">
        <f t="shared" si="10"/>
        <v>39170.737876180763</v>
      </c>
    </row>
    <row r="66" spans="1:8" x14ac:dyDescent="0.2">
      <c r="A66" s="3" t="s">
        <v>46</v>
      </c>
      <c r="B66" t="s">
        <v>47</v>
      </c>
      <c r="D66" s="3" t="s">
        <v>16</v>
      </c>
      <c r="E66" t="s">
        <v>17</v>
      </c>
      <c r="F66" s="5">
        <v>73238.240000000005</v>
      </c>
      <c r="G66" s="14">
        <f t="shared" si="11"/>
        <v>0.10399999181232746</v>
      </c>
      <c r="H66" s="4">
        <f t="shared" si="10"/>
        <v>7616.776360349274</v>
      </c>
    </row>
    <row r="67" spans="1:8" x14ac:dyDescent="0.2">
      <c r="A67" s="3" t="s">
        <v>46</v>
      </c>
      <c r="B67" t="s">
        <v>47</v>
      </c>
      <c r="D67" s="3" t="s">
        <v>28</v>
      </c>
      <c r="E67" t="s">
        <v>29</v>
      </c>
      <c r="F67" s="5">
        <v>23557.870000000003</v>
      </c>
      <c r="G67" s="14">
        <f t="shared" si="11"/>
        <v>0.10399999181232746</v>
      </c>
      <c r="H67" s="4">
        <f t="shared" si="10"/>
        <v>2450.018287115875</v>
      </c>
    </row>
    <row r="68" spans="1:8" x14ac:dyDescent="0.2">
      <c r="A68" s="3" t="s">
        <v>46</v>
      </c>
      <c r="B68" t="s">
        <v>47</v>
      </c>
      <c r="D68" s="3" t="s">
        <v>18</v>
      </c>
      <c r="E68" t="s">
        <v>19</v>
      </c>
      <c r="F68" s="5">
        <v>177484.63000000006</v>
      </c>
      <c r="G68" s="14">
        <f t="shared" si="11"/>
        <v>0.10399999181232746</v>
      </c>
      <c r="H68" s="4">
        <f t="shared" si="10"/>
        <v>18458.400066813974</v>
      </c>
    </row>
    <row r="69" spans="1:8" x14ac:dyDescent="0.2">
      <c r="A69" s="3" t="s">
        <v>46</v>
      </c>
      <c r="B69" t="s">
        <v>47</v>
      </c>
      <c r="D69" s="3" t="s">
        <v>20</v>
      </c>
      <c r="E69" t="s">
        <v>21</v>
      </c>
      <c r="F69" s="5">
        <v>88235.64</v>
      </c>
      <c r="G69" s="14">
        <f t="shared" si="11"/>
        <v>0.10399999181232746</v>
      </c>
      <c r="H69" s="4">
        <f t="shared" si="10"/>
        <v>9176.5058375554727</v>
      </c>
    </row>
    <row r="70" spans="1:8" ht="13.5" thickBot="1" x14ac:dyDescent="0.25">
      <c r="A70" s="3" t="s">
        <v>50</v>
      </c>
      <c r="F70" s="15">
        <f>SUM(F63:F69)</f>
        <v>0</v>
      </c>
      <c r="H70" s="16">
        <f>SUM(H63:H69)</f>
        <v>0</v>
      </c>
    </row>
    <row r="71" spans="1:8" ht="13.5" thickTop="1" x14ac:dyDescent="0.2">
      <c r="F71" s="17"/>
    </row>
    <row r="72" spans="1:8" x14ac:dyDescent="0.2">
      <c r="F72" s="5"/>
      <c r="G72" s="6"/>
      <c r="H72" s="7"/>
    </row>
    <row r="73" spans="1:8" ht="13.5" thickBot="1" x14ac:dyDescent="0.25">
      <c r="A73" s="8" t="s">
        <v>3</v>
      </c>
      <c r="B73" s="9" t="s">
        <v>4</v>
      </c>
      <c r="C73" s="10" t="s">
        <v>5</v>
      </c>
      <c r="D73" s="8" t="s">
        <v>6</v>
      </c>
      <c r="E73" s="9" t="s">
        <v>7</v>
      </c>
      <c r="F73" s="8" t="s">
        <v>2</v>
      </c>
      <c r="G73" s="11" t="s">
        <v>8</v>
      </c>
      <c r="H73" s="12" t="s">
        <v>9</v>
      </c>
    </row>
    <row r="74" spans="1:8" x14ac:dyDescent="0.2">
      <c r="A74" s="3" t="s">
        <v>51</v>
      </c>
      <c r="B74" t="s">
        <v>52</v>
      </c>
      <c r="C74" s="13" t="s">
        <v>356</v>
      </c>
      <c r="D74" s="3" t="s">
        <v>12</v>
      </c>
      <c r="E74" t="s">
        <v>13</v>
      </c>
      <c r="F74" s="5">
        <v>-268302.49999999994</v>
      </c>
      <c r="G74" s="14">
        <f>H74/F74</f>
        <v>0.10449999534107959</v>
      </c>
      <c r="H74" s="4">
        <v>-28037.61</v>
      </c>
    </row>
    <row r="75" spans="1:8" x14ac:dyDescent="0.2">
      <c r="A75" s="3" t="s">
        <v>51</v>
      </c>
      <c r="B75" t="s">
        <v>52</v>
      </c>
      <c r="D75" s="3" t="s">
        <v>14</v>
      </c>
      <c r="E75" t="s">
        <v>15</v>
      </c>
      <c r="F75" s="5">
        <v>109751.69000000002</v>
      </c>
      <c r="G75" s="14">
        <f>$G$74</f>
        <v>0.10449999534107959</v>
      </c>
      <c r="H75" s="4">
        <f t="shared" ref="H75:H78" si="12">F75*G75</f>
        <v>11469.051093675613</v>
      </c>
    </row>
    <row r="76" spans="1:8" x14ac:dyDescent="0.2">
      <c r="A76" s="3" t="s">
        <v>51</v>
      </c>
      <c r="B76" t="s">
        <v>52</v>
      </c>
      <c r="D76" s="3" t="s">
        <v>16</v>
      </c>
      <c r="E76" t="s">
        <v>17</v>
      </c>
      <c r="F76" s="5">
        <v>22585.150000000005</v>
      </c>
      <c r="G76" s="14">
        <f t="shared" ref="G76:G78" si="13">$G$74</f>
        <v>0.10449999534107959</v>
      </c>
      <c r="H76" s="4">
        <f t="shared" si="12"/>
        <v>2360.1480697775842</v>
      </c>
    </row>
    <row r="77" spans="1:8" x14ac:dyDescent="0.2">
      <c r="A77" s="3" t="s">
        <v>51</v>
      </c>
      <c r="B77" t="s">
        <v>52</v>
      </c>
      <c r="D77" s="3" t="s">
        <v>18</v>
      </c>
      <c r="E77" t="s">
        <v>19</v>
      </c>
      <c r="F77" s="5">
        <v>115793.66999999998</v>
      </c>
      <c r="G77" s="14">
        <f t="shared" si="13"/>
        <v>0.10449999534107959</v>
      </c>
      <c r="H77" s="4">
        <f t="shared" si="12"/>
        <v>12100.437975526505</v>
      </c>
    </row>
    <row r="78" spans="1:8" x14ac:dyDescent="0.2">
      <c r="A78" s="3" t="s">
        <v>51</v>
      </c>
      <c r="B78" t="s">
        <v>52</v>
      </c>
      <c r="D78" s="3" t="s">
        <v>20</v>
      </c>
      <c r="E78" t="s">
        <v>21</v>
      </c>
      <c r="F78" s="5">
        <v>20172</v>
      </c>
      <c r="G78" s="14">
        <f t="shared" si="13"/>
        <v>0.10449999534107959</v>
      </c>
      <c r="H78" s="4">
        <f t="shared" si="12"/>
        <v>2107.9739060202573</v>
      </c>
    </row>
    <row r="79" spans="1:8" ht="13.5" thickBot="1" x14ac:dyDescent="0.25">
      <c r="A79" s="3" t="s">
        <v>53</v>
      </c>
      <c r="F79" s="15">
        <f>SUM(F74:F78)</f>
        <v>1.0000000038417056E-2</v>
      </c>
      <c r="H79" s="16">
        <f>SUM(H74:H78)</f>
        <v>1.0449999572301749E-3</v>
      </c>
    </row>
    <row r="80" spans="1:8" ht="13.5" thickTop="1" x14ac:dyDescent="0.2">
      <c r="F80" s="17"/>
    </row>
    <row r="81" spans="1:8" x14ac:dyDescent="0.2">
      <c r="F81" s="5"/>
      <c r="G81" s="6" t="s">
        <v>54</v>
      </c>
      <c r="H81" s="7" t="s">
        <v>55</v>
      </c>
    </row>
    <row r="82" spans="1:8" ht="13.5" thickBot="1" x14ac:dyDescent="0.25">
      <c r="A82" s="8" t="s">
        <v>3</v>
      </c>
      <c r="B82" s="9" t="s">
        <v>4</v>
      </c>
      <c r="C82" s="10" t="s">
        <v>5</v>
      </c>
      <c r="D82" s="8" t="s">
        <v>6</v>
      </c>
      <c r="E82" s="9" t="s">
        <v>7</v>
      </c>
      <c r="F82" s="8" t="s">
        <v>2</v>
      </c>
      <c r="G82" s="18" t="s">
        <v>56</v>
      </c>
      <c r="H82" s="12" t="s">
        <v>57</v>
      </c>
    </row>
    <row r="83" spans="1:8" x14ac:dyDescent="0.2">
      <c r="A83" s="3" t="s">
        <v>58</v>
      </c>
      <c r="B83" t="s">
        <v>59</v>
      </c>
      <c r="C83" s="13" t="s">
        <v>356</v>
      </c>
      <c r="D83" s="3" t="s">
        <v>12</v>
      </c>
      <c r="E83" t="s">
        <v>13</v>
      </c>
      <c r="F83" s="5">
        <v>-494330.6700000001</v>
      </c>
      <c r="G83" s="14">
        <f>H83/F83</f>
        <v>0.10449998985496894</v>
      </c>
      <c r="H83" s="4">
        <v>-51657.55000000001</v>
      </c>
    </row>
    <row r="84" spans="1:8" x14ac:dyDescent="0.2">
      <c r="A84" s="3" t="s">
        <v>58</v>
      </c>
      <c r="B84" t="s">
        <v>59</v>
      </c>
      <c r="D84" s="3" t="s">
        <v>14</v>
      </c>
      <c r="E84" t="s">
        <v>15</v>
      </c>
      <c r="F84" s="5">
        <v>106900.96999999996</v>
      </c>
      <c r="G84" s="14">
        <f>$G$83</f>
        <v>0.10449998985496894</v>
      </c>
      <c r="H84" s="4">
        <f t="shared" ref="H84:H88" si="14">F84*G84</f>
        <v>11171.150280486336</v>
      </c>
    </row>
    <row r="85" spans="1:8" x14ac:dyDescent="0.2">
      <c r="A85" s="3" t="s">
        <v>58</v>
      </c>
      <c r="B85" t="s">
        <v>59</v>
      </c>
      <c r="D85" s="3" t="s">
        <v>16</v>
      </c>
      <c r="E85" t="s">
        <v>17</v>
      </c>
      <c r="F85" s="5">
        <v>286498.37</v>
      </c>
      <c r="G85" s="14">
        <f t="shared" ref="G85:G88" si="15">$G$83</f>
        <v>0.10449998985496894</v>
      </c>
      <c r="H85" s="4">
        <f t="shared" si="14"/>
        <v>29939.076758465137</v>
      </c>
    </row>
    <row r="86" spans="1:8" x14ac:dyDescent="0.2">
      <c r="A86" s="3" t="s">
        <v>58</v>
      </c>
      <c r="B86" t="s">
        <v>59</v>
      </c>
      <c r="D86" s="3" t="s">
        <v>28</v>
      </c>
      <c r="E86" t="s">
        <v>29</v>
      </c>
      <c r="F86" s="5">
        <v>7872.96</v>
      </c>
      <c r="G86" s="14">
        <f t="shared" si="15"/>
        <v>0.10449998985496894</v>
      </c>
      <c r="H86" s="4">
        <f t="shared" si="14"/>
        <v>822.7242401285763</v>
      </c>
    </row>
    <row r="87" spans="1:8" x14ac:dyDescent="0.2">
      <c r="A87" s="3" t="s">
        <v>58</v>
      </c>
      <c r="B87" t="s">
        <v>59</v>
      </c>
      <c r="D87" s="3" t="s">
        <v>18</v>
      </c>
      <c r="E87" t="s">
        <v>19</v>
      </c>
      <c r="F87" s="5">
        <v>35170.37999999999</v>
      </c>
      <c r="G87" s="14">
        <f t="shared" si="15"/>
        <v>0.10449998985496894</v>
      </c>
      <c r="H87" s="4">
        <f t="shared" si="14"/>
        <v>3675.3043531954017</v>
      </c>
    </row>
    <row r="88" spans="1:8" x14ac:dyDescent="0.2">
      <c r="A88" s="3" t="s">
        <v>58</v>
      </c>
      <c r="B88" t="s">
        <v>59</v>
      </c>
      <c r="D88" s="3" t="s">
        <v>20</v>
      </c>
      <c r="E88" t="s">
        <v>21</v>
      </c>
      <c r="F88" s="5">
        <v>57888</v>
      </c>
      <c r="G88" s="14">
        <f t="shared" si="15"/>
        <v>0.10449998985496894</v>
      </c>
      <c r="H88" s="4">
        <f t="shared" si="14"/>
        <v>6049.295412724442</v>
      </c>
    </row>
    <row r="89" spans="1:8" ht="13.5" thickBot="1" x14ac:dyDescent="0.25">
      <c r="A89" s="3" t="s">
        <v>60</v>
      </c>
      <c r="F89" s="15">
        <f>SUM(F83:F88)</f>
        <v>9.9999998637940735E-3</v>
      </c>
      <c r="H89" s="16">
        <f>SUM(H83:H88)</f>
        <v>1.04499988083262E-3</v>
      </c>
    </row>
    <row r="90" spans="1:8" ht="13.5" thickTop="1" x14ac:dyDescent="0.2">
      <c r="F90" s="17"/>
    </row>
    <row r="91" spans="1:8" x14ac:dyDescent="0.2">
      <c r="F91" s="5"/>
      <c r="G91" s="6"/>
      <c r="H91" s="7"/>
    </row>
    <row r="92" spans="1:8" ht="13.5" thickBot="1" x14ac:dyDescent="0.25">
      <c r="A92" s="8" t="s">
        <v>3</v>
      </c>
      <c r="B92" s="9" t="s">
        <v>4</v>
      </c>
      <c r="C92" s="10" t="s">
        <v>5</v>
      </c>
      <c r="D92" s="8" t="s">
        <v>6</v>
      </c>
      <c r="E92" s="9" t="s">
        <v>7</v>
      </c>
      <c r="F92" s="8" t="s">
        <v>2</v>
      </c>
      <c r="G92" s="11" t="s">
        <v>8</v>
      </c>
      <c r="H92" s="12" t="s">
        <v>9</v>
      </c>
    </row>
    <row r="93" spans="1:8" x14ac:dyDescent="0.2">
      <c r="A93" s="3" t="s">
        <v>61</v>
      </c>
      <c r="B93" t="s">
        <v>62</v>
      </c>
      <c r="C93" s="13" t="s">
        <v>354</v>
      </c>
      <c r="D93" s="3" t="s">
        <v>12</v>
      </c>
      <c r="E93" t="s">
        <v>13</v>
      </c>
      <c r="F93" s="5">
        <v>-532735.24000000011</v>
      </c>
      <c r="G93" s="14">
        <f>H93/F93</f>
        <v>0.10399999068955901</v>
      </c>
      <c r="H93" s="4">
        <v>-55404.459999999992</v>
      </c>
    </row>
    <row r="94" spans="1:8" x14ac:dyDescent="0.2">
      <c r="A94" s="3" t="s">
        <v>61</v>
      </c>
      <c r="B94" t="s">
        <v>62</v>
      </c>
      <c r="D94" s="3" t="s">
        <v>14</v>
      </c>
      <c r="E94" t="s">
        <v>15</v>
      </c>
      <c r="F94" s="5">
        <v>236137.87999999995</v>
      </c>
      <c r="G94" s="19">
        <f>$G$93</f>
        <v>0.10399999068955901</v>
      </c>
      <c r="H94" s="4">
        <f t="shared" ref="H94:H99" si="16">F94*G94</f>
        <v>24558.337321452196</v>
      </c>
    </row>
    <row r="95" spans="1:8" x14ac:dyDescent="0.2">
      <c r="A95" s="3" t="s">
        <v>61</v>
      </c>
      <c r="B95" t="s">
        <v>62</v>
      </c>
      <c r="D95" s="3" t="s">
        <v>16</v>
      </c>
      <c r="E95" t="s">
        <v>17</v>
      </c>
      <c r="F95" s="5">
        <v>65405.380000000005</v>
      </c>
      <c r="G95" s="19">
        <f t="shared" ref="G95:G99" si="17">$G$93</f>
        <v>0.10399999068955901</v>
      </c>
      <c r="H95" s="4">
        <f t="shared" si="16"/>
        <v>6802.1589110470695</v>
      </c>
    </row>
    <row r="96" spans="1:8" x14ac:dyDescent="0.2">
      <c r="A96" s="3" t="s">
        <v>61</v>
      </c>
      <c r="B96" t="s">
        <v>62</v>
      </c>
      <c r="D96" s="3" t="s">
        <v>28</v>
      </c>
      <c r="E96" t="s">
        <v>29</v>
      </c>
      <c r="F96" s="5">
        <v>21573.72</v>
      </c>
      <c r="G96" s="19">
        <f t="shared" si="17"/>
        <v>0.10399999068955901</v>
      </c>
      <c r="H96" s="4">
        <f t="shared" si="16"/>
        <v>2243.6666791391531</v>
      </c>
    </row>
    <row r="97" spans="1:8" x14ac:dyDescent="0.2">
      <c r="A97" s="3" t="s">
        <v>61</v>
      </c>
      <c r="B97" t="s">
        <v>62</v>
      </c>
      <c r="D97" s="3" t="s">
        <v>18</v>
      </c>
      <c r="E97" t="s">
        <v>19</v>
      </c>
      <c r="F97" s="5">
        <v>180734.09000000008</v>
      </c>
      <c r="G97" s="19">
        <f t="shared" si="17"/>
        <v>0.10399999068955901</v>
      </c>
      <c r="H97" s="4">
        <f t="shared" si="16"/>
        <v>18796.343677285928</v>
      </c>
    </row>
    <row r="98" spans="1:8" x14ac:dyDescent="0.2">
      <c r="A98" s="3" t="s">
        <v>61</v>
      </c>
      <c r="B98" t="s">
        <v>62</v>
      </c>
      <c r="D98" s="3" t="s">
        <v>20</v>
      </c>
      <c r="E98" t="s">
        <v>21</v>
      </c>
      <c r="F98" s="5">
        <v>28055.43</v>
      </c>
      <c r="G98" s="19">
        <f t="shared" si="17"/>
        <v>0.10399999068955901</v>
      </c>
      <c r="H98" s="4">
        <f t="shared" si="16"/>
        <v>2917.7644587915747</v>
      </c>
    </row>
    <row r="99" spans="1:8" x14ac:dyDescent="0.2">
      <c r="A99" s="3" t="s">
        <v>61</v>
      </c>
      <c r="B99" t="s">
        <v>62</v>
      </c>
      <c r="D99" s="3" t="s">
        <v>33</v>
      </c>
      <c r="E99" t="s">
        <v>34</v>
      </c>
      <c r="F99" s="5">
        <v>828.71</v>
      </c>
      <c r="G99" s="19">
        <f t="shared" si="17"/>
        <v>0.10399999068955901</v>
      </c>
      <c r="H99" s="4">
        <f t="shared" si="16"/>
        <v>86.185832284344443</v>
      </c>
    </row>
    <row r="100" spans="1:8" ht="13.5" thickBot="1" x14ac:dyDescent="0.25">
      <c r="A100" s="3" t="s">
        <v>63</v>
      </c>
      <c r="F100" s="15">
        <f>SUM(F93:F99)</f>
        <v>-3.0000000070685928E-2</v>
      </c>
      <c r="H100" s="16">
        <f>SUM(H93:H99)</f>
        <v>-3.1199997239212962E-3</v>
      </c>
    </row>
    <row r="101" spans="1:8" ht="13.5" thickTop="1" x14ac:dyDescent="0.2">
      <c r="F101" s="17"/>
    </row>
    <row r="102" spans="1:8" x14ac:dyDescent="0.2">
      <c r="F102" s="5"/>
      <c r="G102" s="6"/>
      <c r="H102" s="7"/>
    </row>
    <row r="103" spans="1:8" ht="13.5" thickBot="1" x14ac:dyDescent="0.25">
      <c r="A103" s="8" t="s">
        <v>3</v>
      </c>
      <c r="B103" s="9" t="s">
        <v>4</v>
      </c>
      <c r="C103" s="10" t="s">
        <v>5</v>
      </c>
      <c r="D103" s="8" t="s">
        <v>6</v>
      </c>
      <c r="E103" s="9" t="s">
        <v>7</v>
      </c>
      <c r="F103" s="8" t="s">
        <v>2</v>
      </c>
      <c r="G103" s="11" t="s">
        <v>8</v>
      </c>
      <c r="H103" s="12" t="s">
        <v>9</v>
      </c>
    </row>
    <row r="104" spans="1:8" x14ac:dyDescent="0.2">
      <c r="A104" s="3" t="s">
        <v>64</v>
      </c>
      <c r="B104" t="s">
        <v>65</v>
      </c>
      <c r="C104" s="13" t="s">
        <v>354</v>
      </c>
      <c r="D104" s="3" t="s">
        <v>12</v>
      </c>
      <c r="E104" t="s">
        <v>13</v>
      </c>
      <c r="F104" s="5">
        <v>-671316.62999999977</v>
      </c>
      <c r="G104" s="14">
        <f>H104/F104</f>
        <v>0.10400000071501285</v>
      </c>
      <c r="H104" s="4">
        <v>-69816.929999999993</v>
      </c>
    </row>
    <row r="105" spans="1:8" x14ac:dyDescent="0.2">
      <c r="A105" s="3" t="s">
        <v>64</v>
      </c>
      <c r="B105" t="s">
        <v>65</v>
      </c>
      <c r="D105" s="3" t="s">
        <v>14</v>
      </c>
      <c r="E105" t="s">
        <v>15</v>
      </c>
      <c r="F105" s="5">
        <v>248034.39999999997</v>
      </c>
      <c r="G105" s="19">
        <f>$G$104</f>
        <v>0.10400000071501285</v>
      </c>
      <c r="H105" s="4">
        <f t="shared" ref="H105:H110" si="18">F105*G105</f>
        <v>25795.577777347778</v>
      </c>
    </row>
    <row r="106" spans="1:8" x14ac:dyDescent="0.2">
      <c r="A106" s="3" t="s">
        <v>64</v>
      </c>
      <c r="B106" t="s">
        <v>65</v>
      </c>
      <c r="D106" s="3" t="s">
        <v>16</v>
      </c>
      <c r="E106" t="s">
        <v>17</v>
      </c>
      <c r="F106" s="5">
        <v>139657.15000000005</v>
      </c>
      <c r="G106" s="19">
        <f t="shared" ref="G106:G110" si="19">$G$104</f>
        <v>0.10400000071501285</v>
      </c>
      <c r="H106" s="4">
        <f t="shared" si="18"/>
        <v>14524.343699856663</v>
      </c>
    </row>
    <row r="107" spans="1:8" x14ac:dyDescent="0.2">
      <c r="A107" s="3" t="s">
        <v>64</v>
      </c>
      <c r="B107" t="s">
        <v>65</v>
      </c>
      <c r="D107" s="3" t="s">
        <v>28</v>
      </c>
      <c r="E107" t="s">
        <v>29</v>
      </c>
      <c r="F107" s="5">
        <v>14859.65</v>
      </c>
      <c r="G107" s="19">
        <f t="shared" si="19"/>
        <v>0.10400000071501285</v>
      </c>
      <c r="H107" s="4">
        <f t="shared" si="18"/>
        <v>1545.4036106248407</v>
      </c>
    </row>
    <row r="108" spans="1:8" x14ac:dyDescent="0.2">
      <c r="A108" s="3" t="s">
        <v>64</v>
      </c>
      <c r="B108" t="s">
        <v>65</v>
      </c>
      <c r="D108" s="3" t="s">
        <v>18</v>
      </c>
      <c r="E108" t="s">
        <v>19</v>
      </c>
      <c r="F108" s="5">
        <v>249909.26000000004</v>
      </c>
      <c r="G108" s="19">
        <f t="shared" si="19"/>
        <v>0.10400000071501285</v>
      </c>
      <c r="H108" s="4">
        <f t="shared" si="18"/>
        <v>25990.563218688338</v>
      </c>
    </row>
    <row r="109" spans="1:8" x14ac:dyDescent="0.2">
      <c r="A109" s="3" t="s">
        <v>64</v>
      </c>
      <c r="B109" t="s">
        <v>65</v>
      </c>
      <c r="D109" s="3" t="s">
        <v>20</v>
      </c>
      <c r="E109" t="s">
        <v>21</v>
      </c>
      <c r="F109" s="5">
        <v>18362.61</v>
      </c>
      <c r="G109" s="19">
        <f t="shared" si="19"/>
        <v>0.10400000071501285</v>
      </c>
      <c r="H109" s="4">
        <f t="shared" si="18"/>
        <v>1909.7114531295022</v>
      </c>
    </row>
    <row r="110" spans="1:8" x14ac:dyDescent="0.2">
      <c r="A110" s="3" t="s">
        <v>64</v>
      </c>
      <c r="B110" t="s">
        <v>65</v>
      </c>
      <c r="D110" s="3" t="s">
        <v>33</v>
      </c>
      <c r="E110" t="s">
        <v>34</v>
      </c>
      <c r="F110" s="5">
        <v>493.62</v>
      </c>
      <c r="G110" s="19">
        <f t="shared" si="19"/>
        <v>0.10400000071501285</v>
      </c>
      <c r="H110" s="4">
        <f t="shared" si="18"/>
        <v>51.336480352944641</v>
      </c>
    </row>
    <row r="111" spans="1:8" ht="13.5" thickBot="1" x14ac:dyDescent="0.25">
      <c r="A111" s="3" t="s">
        <v>66</v>
      </c>
      <c r="F111" s="15">
        <f>SUM(F104:F110)</f>
        <v>6.0000000337026904E-2</v>
      </c>
      <c r="H111" s="16">
        <f>SUM(H104:H110)</f>
        <v>6.2400000697877545E-3</v>
      </c>
    </row>
    <row r="112" spans="1:8" ht="13.5" thickTop="1" x14ac:dyDescent="0.2">
      <c r="F112" s="17"/>
    </row>
    <row r="113" spans="1:8" x14ac:dyDescent="0.2">
      <c r="F113" s="5"/>
      <c r="G113" s="6"/>
      <c r="H113" s="7"/>
    </row>
    <row r="114" spans="1:8" ht="13.5" thickBot="1" x14ac:dyDescent="0.25">
      <c r="A114" s="8" t="s">
        <v>3</v>
      </c>
      <c r="B114" s="9" t="s">
        <v>4</v>
      </c>
      <c r="C114" s="10" t="s">
        <v>5</v>
      </c>
      <c r="D114" s="8" t="s">
        <v>6</v>
      </c>
      <c r="E114" s="9" t="s">
        <v>7</v>
      </c>
      <c r="F114" s="8" t="s">
        <v>2</v>
      </c>
      <c r="G114" s="11" t="s">
        <v>8</v>
      </c>
      <c r="H114" s="12" t="s">
        <v>9</v>
      </c>
    </row>
    <row r="115" spans="1:8" x14ac:dyDescent="0.2">
      <c r="A115" s="3" t="s">
        <v>67</v>
      </c>
      <c r="B115" t="s">
        <v>68</v>
      </c>
      <c r="C115" s="13" t="s">
        <v>354</v>
      </c>
      <c r="D115" s="3" t="s">
        <v>12</v>
      </c>
      <c r="E115" t="s">
        <v>13</v>
      </c>
      <c r="F115" s="5">
        <v>-473799.07000000018</v>
      </c>
      <c r="G115" s="14">
        <f>H115/F115</f>
        <v>0.10399999307723415</v>
      </c>
      <c r="H115" s="4">
        <v>-49275.1</v>
      </c>
    </row>
    <row r="116" spans="1:8" x14ac:dyDescent="0.2">
      <c r="A116" s="3" t="s">
        <v>67</v>
      </c>
      <c r="B116" t="s">
        <v>68</v>
      </c>
      <c r="D116" s="3" t="s">
        <v>14</v>
      </c>
      <c r="E116" t="s">
        <v>15</v>
      </c>
      <c r="F116" s="5">
        <v>139656.15</v>
      </c>
      <c r="G116" s="19">
        <f>$G$115</f>
        <v>0.10399999307723415</v>
      </c>
      <c r="H116" s="4">
        <f>F116*G116</f>
        <v>14524.238633193174</v>
      </c>
    </row>
    <row r="117" spans="1:8" x14ac:dyDescent="0.2">
      <c r="A117" s="3" t="s">
        <v>67</v>
      </c>
      <c r="B117" t="s">
        <v>68</v>
      </c>
      <c r="D117" s="3" t="s">
        <v>16</v>
      </c>
      <c r="E117" t="s">
        <v>17</v>
      </c>
      <c r="F117" s="5">
        <v>91297.470000000016</v>
      </c>
      <c r="G117" s="19">
        <f t="shared" ref="G117:G120" si="20">$G$115</f>
        <v>0.10399999307723415</v>
      </c>
      <c r="H117" s="4">
        <f t="shared" ref="H117:H120" si="21">F117*G117</f>
        <v>9494.9362479689935</v>
      </c>
    </row>
    <row r="118" spans="1:8" x14ac:dyDescent="0.2">
      <c r="A118" s="3" t="s">
        <v>67</v>
      </c>
      <c r="B118" t="s">
        <v>68</v>
      </c>
      <c r="D118" s="3" t="s">
        <v>28</v>
      </c>
      <c r="E118" t="s">
        <v>29</v>
      </c>
      <c r="F118" s="5">
        <v>17164.849999999999</v>
      </c>
      <c r="G118" s="19">
        <f t="shared" si="20"/>
        <v>0.10399999307723415</v>
      </c>
      <c r="H118" s="4">
        <f t="shared" si="21"/>
        <v>1785.1442811717625</v>
      </c>
    </row>
    <row r="119" spans="1:8" x14ac:dyDescent="0.2">
      <c r="A119" s="3" t="s">
        <v>67</v>
      </c>
      <c r="B119" t="s">
        <v>68</v>
      </c>
      <c r="D119" s="3" t="s">
        <v>18</v>
      </c>
      <c r="E119" t="s">
        <v>19</v>
      </c>
      <c r="F119" s="5">
        <v>65108.579999999973</v>
      </c>
      <c r="G119" s="19">
        <f t="shared" si="20"/>
        <v>0.10399999307723415</v>
      </c>
      <c r="H119" s="4">
        <f t="shared" si="21"/>
        <v>6771.2918692685425</v>
      </c>
    </row>
    <row r="120" spans="1:8" x14ac:dyDescent="0.2">
      <c r="A120" s="3" t="s">
        <v>67</v>
      </c>
      <c r="B120" t="s">
        <v>68</v>
      </c>
      <c r="D120" s="3" t="s">
        <v>20</v>
      </c>
      <c r="E120" t="s">
        <v>21</v>
      </c>
      <c r="F120" s="5">
        <v>160572</v>
      </c>
      <c r="G120" s="19">
        <f t="shared" si="20"/>
        <v>0.10399999307723415</v>
      </c>
      <c r="H120" s="4">
        <f t="shared" si="21"/>
        <v>16699.486888397641</v>
      </c>
    </row>
    <row r="121" spans="1:8" ht="13.5" thickBot="1" x14ac:dyDescent="0.25">
      <c r="A121" s="3" t="s">
        <v>69</v>
      </c>
      <c r="F121" s="15">
        <f>SUM(F115:F120)</f>
        <v>-2.0000000135041773E-2</v>
      </c>
      <c r="H121" s="16">
        <f>SUM(H115:H120)</f>
        <v>-2.0799998856091406E-3</v>
      </c>
    </row>
    <row r="122" spans="1:8" ht="13.5" thickTop="1" x14ac:dyDescent="0.2">
      <c r="F122" s="17"/>
    </row>
    <row r="123" spans="1:8" x14ac:dyDescent="0.2">
      <c r="F123" s="5"/>
      <c r="G123" s="6"/>
      <c r="H123" s="7"/>
    </row>
    <row r="124" spans="1:8" ht="13.5" thickBot="1" x14ac:dyDescent="0.25">
      <c r="A124" s="8" t="s">
        <v>3</v>
      </c>
      <c r="B124" s="9" t="s">
        <v>4</v>
      </c>
      <c r="C124" s="10" t="s">
        <v>5</v>
      </c>
      <c r="D124" s="8" t="s">
        <v>6</v>
      </c>
      <c r="E124" s="9" t="s">
        <v>7</v>
      </c>
      <c r="F124" s="8" t="s">
        <v>2</v>
      </c>
      <c r="G124" s="11" t="s">
        <v>8</v>
      </c>
      <c r="H124" s="12" t="s">
        <v>9</v>
      </c>
    </row>
    <row r="125" spans="1:8" x14ac:dyDescent="0.2">
      <c r="A125" s="3" t="s">
        <v>70</v>
      </c>
      <c r="B125" t="s">
        <v>71</v>
      </c>
      <c r="C125" s="13" t="s">
        <v>356</v>
      </c>
      <c r="D125" s="3" t="s">
        <v>12</v>
      </c>
      <c r="E125" t="s">
        <v>13</v>
      </c>
      <c r="F125" s="5">
        <v>-750592.85999999987</v>
      </c>
      <c r="G125" s="14">
        <f>H125/F125</f>
        <v>0.10450000816687759</v>
      </c>
      <c r="H125" s="4">
        <v>-78436.959999999992</v>
      </c>
    </row>
    <row r="126" spans="1:8" x14ac:dyDescent="0.2">
      <c r="A126" s="3" t="s">
        <v>70</v>
      </c>
      <c r="B126" t="s">
        <v>71</v>
      </c>
      <c r="D126" s="3" t="s">
        <v>41</v>
      </c>
      <c r="E126" t="s">
        <v>42</v>
      </c>
      <c r="F126" s="5">
        <v>32037.030000000006</v>
      </c>
      <c r="G126" s="19">
        <f>$G$125</f>
        <v>0.10450000816687759</v>
      </c>
      <c r="H126" s="4">
        <f>F126*G126</f>
        <v>3347.8698966425027</v>
      </c>
    </row>
    <row r="127" spans="1:8" x14ac:dyDescent="0.2">
      <c r="A127" s="3" t="s">
        <v>70</v>
      </c>
      <c r="B127" t="s">
        <v>71</v>
      </c>
      <c r="D127" s="3" t="s">
        <v>14</v>
      </c>
      <c r="E127" t="s">
        <v>15</v>
      </c>
      <c r="F127" s="5">
        <v>384325.45999999996</v>
      </c>
      <c r="G127" s="19">
        <f t="shared" ref="G127:G131" si="22">$G$125</f>
        <v>0.10450000816687759</v>
      </c>
      <c r="H127" s="4">
        <f t="shared" ref="H127:H131" si="23">F127*G127</f>
        <v>40162.013708738981</v>
      </c>
    </row>
    <row r="128" spans="1:8" x14ac:dyDescent="0.2">
      <c r="A128" s="3" t="s">
        <v>70</v>
      </c>
      <c r="B128" t="s">
        <v>71</v>
      </c>
      <c r="D128" s="3" t="s">
        <v>16</v>
      </c>
      <c r="E128" t="s">
        <v>17</v>
      </c>
      <c r="F128" s="5">
        <v>109305.27</v>
      </c>
      <c r="G128" s="19">
        <f t="shared" si="22"/>
        <v>0.10450000816687759</v>
      </c>
      <c r="H128" s="4">
        <f t="shared" si="23"/>
        <v>11422.401607682759</v>
      </c>
    </row>
    <row r="129" spans="1:8" x14ac:dyDescent="0.2">
      <c r="A129" s="3" t="s">
        <v>70</v>
      </c>
      <c r="B129" t="s">
        <v>71</v>
      </c>
      <c r="D129" s="3" t="s">
        <v>28</v>
      </c>
      <c r="E129" t="s">
        <v>29</v>
      </c>
      <c r="F129" s="5">
        <v>2639.07</v>
      </c>
      <c r="G129" s="19">
        <f t="shared" si="22"/>
        <v>0.10450000816687759</v>
      </c>
      <c r="H129" s="4">
        <f t="shared" si="23"/>
        <v>275.78283655296167</v>
      </c>
    </row>
    <row r="130" spans="1:8" x14ac:dyDescent="0.2">
      <c r="A130" s="3" t="s">
        <v>70</v>
      </c>
      <c r="B130" t="s">
        <v>71</v>
      </c>
      <c r="D130" s="3" t="s">
        <v>18</v>
      </c>
      <c r="E130" t="s">
        <v>19</v>
      </c>
      <c r="F130" s="5">
        <v>136834.03</v>
      </c>
      <c r="G130" s="19">
        <f t="shared" si="22"/>
        <v>0.10450000816687759</v>
      </c>
      <c r="H130" s="4">
        <f t="shared" si="23"/>
        <v>14299.157252506773</v>
      </c>
    </row>
    <row r="131" spans="1:8" x14ac:dyDescent="0.2">
      <c r="A131" s="3" t="s">
        <v>70</v>
      </c>
      <c r="B131" t="s">
        <v>71</v>
      </c>
      <c r="D131" s="3" t="s">
        <v>20</v>
      </c>
      <c r="E131" t="s">
        <v>21</v>
      </c>
      <c r="F131" s="5">
        <v>85452</v>
      </c>
      <c r="G131" s="19">
        <f t="shared" si="22"/>
        <v>0.10450000816687759</v>
      </c>
      <c r="H131" s="4">
        <f t="shared" si="23"/>
        <v>8929.7346978760233</v>
      </c>
    </row>
    <row r="132" spans="1:8" ht="13.5" thickBot="1" x14ac:dyDescent="0.25">
      <c r="A132" s="3" t="s">
        <v>72</v>
      </c>
      <c r="F132" s="15">
        <f>SUM(F125:F131)</f>
        <v>1.4551915228366852E-10</v>
      </c>
      <c r="H132" s="16">
        <f>SUM(H125:H131)</f>
        <v>0</v>
      </c>
    </row>
    <row r="133" spans="1:8" ht="13.5" thickTop="1" x14ac:dyDescent="0.2">
      <c r="F133" s="17"/>
    </row>
    <row r="134" spans="1:8" x14ac:dyDescent="0.2">
      <c r="F134" s="5"/>
      <c r="G134" s="6"/>
      <c r="H134" s="7"/>
    </row>
    <row r="135" spans="1:8" ht="13.5" thickBot="1" x14ac:dyDescent="0.25">
      <c r="A135" s="8" t="s">
        <v>3</v>
      </c>
      <c r="B135" s="9" t="s">
        <v>4</v>
      </c>
      <c r="C135" s="10" t="s">
        <v>5</v>
      </c>
      <c r="D135" s="8" t="s">
        <v>6</v>
      </c>
      <c r="E135" s="9" t="s">
        <v>7</v>
      </c>
      <c r="F135" s="8" t="s">
        <v>2</v>
      </c>
      <c r="G135" s="11" t="s">
        <v>8</v>
      </c>
      <c r="H135" s="12" t="s">
        <v>9</v>
      </c>
    </row>
    <row r="136" spans="1:8" x14ac:dyDescent="0.2">
      <c r="A136" s="3" t="s">
        <v>73</v>
      </c>
      <c r="B136" t="s">
        <v>74</v>
      </c>
      <c r="C136" s="13" t="s">
        <v>354</v>
      </c>
      <c r="D136" s="3" t="s">
        <v>12</v>
      </c>
      <c r="E136" t="s">
        <v>13</v>
      </c>
      <c r="F136" s="5">
        <v>-674366.98000000045</v>
      </c>
      <c r="G136" s="14">
        <f>H136/F136</f>
        <v>0.10399997639267561</v>
      </c>
      <c r="H136" s="4">
        <v>-70134.149999999994</v>
      </c>
    </row>
    <row r="137" spans="1:8" x14ac:dyDescent="0.2">
      <c r="A137" s="3" t="s">
        <v>73</v>
      </c>
      <c r="B137" t="s">
        <v>74</v>
      </c>
      <c r="D137" s="3" t="s">
        <v>14</v>
      </c>
      <c r="E137" t="s">
        <v>15</v>
      </c>
      <c r="F137" s="5">
        <v>451737.23</v>
      </c>
      <c r="G137" s="19">
        <f>$G$136</f>
        <v>0.10399997639267561</v>
      </c>
      <c r="H137" s="4">
        <f>F137*G137</f>
        <v>46980.66125569267</v>
      </c>
    </row>
    <row r="138" spans="1:8" x14ac:dyDescent="0.2">
      <c r="A138" s="3" t="s">
        <v>73</v>
      </c>
      <c r="B138" t="s">
        <v>74</v>
      </c>
      <c r="D138" s="3" t="s">
        <v>16</v>
      </c>
      <c r="E138" t="s">
        <v>17</v>
      </c>
      <c r="F138" s="5">
        <v>18152.760000000006</v>
      </c>
      <c r="G138" s="19">
        <f t="shared" ref="G138:G141" si="24">$G$136</f>
        <v>0.10399997639267561</v>
      </c>
      <c r="H138" s="4">
        <f t="shared" ref="H138:H141" si="25">F138*G138</f>
        <v>1887.8866114619066</v>
      </c>
    </row>
    <row r="139" spans="1:8" x14ac:dyDescent="0.2">
      <c r="A139" s="3" t="s">
        <v>73</v>
      </c>
      <c r="B139" t="s">
        <v>74</v>
      </c>
      <c r="D139" s="3" t="s">
        <v>18</v>
      </c>
      <c r="E139" t="s">
        <v>19</v>
      </c>
      <c r="F139" s="5">
        <v>148621.57999999999</v>
      </c>
      <c r="G139" s="19">
        <f t="shared" si="24"/>
        <v>0.10399997639267561</v>
      </c>
      <c r="H139" s="4">
        <f t="shared" si="25"/>
        <v>15456.640811442148</v>
      </c>
    </row>
    <row r="140" spans="1:8" x14ac:dyDescent="0.2">
      <c r="A140" s="3" t="s">
        <v>73</v>
      </c>
      <c r="B140" t="s">
        <v>74</v>
      </c>
      <c r="D140" s="3" t="s">
        <v>20</v>
      </c>
      <c r="E140" t="s">
        <v>21</v>
      </c>
      <c r="F140" s="5">
        <v>55752</v>
      </c>
      <c r="G140" s="19">
        <f t="shared" si="24"/>
        <v>0.10399997639267561</v>
      </c>
      <c r="H140" s="4">
        <f t="shared" si="25"/>
        <v>5798.2066838444507</v>
      </c>
    </row>
    <row r="141" spans="1:8" x14ac:dyDescent="0.2">
      <c r="A141" s="3" t="s">
        <v>73</v>
      </c>
      <c r="B141" t="s">
        <v>74</v>
      </c>
      <c r="D141" s="3" t="s">
        <v>33</v>
      </c>
      <c r="E141" t="s">
        <v>34</v>
      </c>
      <c r="F141" s="5">
        <v>103.39</v>
      </c>
      <c r="G141" s="19">
        <f t="shared" si="24"/>
        <v>0.10399997639267561</v>
      </c>
      <c r="H141" s="4">
        <f t="shared" si="25"/>
        <v>10.752557559238731</v>
      </c>
    </row>
    <row r="142" spans="1:8" ht="13.5" thickBot="1" x14ac:dyDescent="0.25">
      <c r="A142" s="3" t="s">
        <v>75</v>
      </c>
      <c r="F142" s="15">
        <f>SUM(F136:F141)</f>
        <v>-2.0000000469153179E-2</v>
      </c>
      <c r="H142" s="16">
        <f>SUM(H136:H141)</f>
        <v>-2.0799995811913163E-3</v>
      </c>
    </row>
    <row r="143" spans="1:8" ht="13.5" thickTop="1" x14ac:dyDescent="0.2">
      <c r="F143" s="17"/>
    </row>
    <row r="144" spans="1:8" x14ac:dyDescent="0.2">
      <c r="F144" s="5"/>
      <c r="G144" s="6"/>
      <c r="H144" s="7"/>
    </row>
    <row r="145" spans="1:8" ht="13.5" thickBot="1" x14ac:dyDescent="0.25">
      <c r="A145" s="8" t="s">
        <v>3</v>
      </c>
      <c r="B145" s="9" t="s">
        <v>4</v>
      </c>
      <c r="C145" s="10" t="s">
        <v>5</v>
      </c>
      <c r="D145" s="8" t="s">
        <v>6</v>
      </c>
      <c r="E145" s="9" t="s">
        <v>7</v>
      </c>
      <c r="F145" s="8" t="s">
        <v>2</v>
      </c>
      <c r="G145" s="11" t="s">
        <v>8</v>
      </c>
      <c r="H145" s="12" t="s">
        <v>9</v>
      </c>
    </row>
    <row r="146" spans="1:8" x14ac:dyDescent="0.2">
      <c r="A146" s="3" t="s">
        <v>76</v>
      </c>
      <c r="B146" t="s">
        <v>77</v>
      </c>
      <c r="C146" s="13" t="s">
        <v>354</v>
      </c>
      <c r="D146" s="3" t="s">
        <v>12</v>
      </c>
      <c r="E146" t="s">
        <v>13</v>
      </c>
      <c r="F146" s="5">
        <v>-719626.29000000062</v>
      </c>
      <c r="G146" s="14">
        <f>H146/F146</f>
        <v>0.10400000811532321</v>
      </c>
      <c r="H146" s="4">
        <v>-74841.14</v>
      </c>
    </row>
    <row r="147" spans="1:8" x14ac:dyDescent="0.2">
      <c r="A147" s="3" t="s">
        <v>76</v>
      </c>
      <c r="B147" t="s">
        <v>77</v>
      </c>
      <c r="D147" s="3" t="s">
        <v>14</v>
      </c>
      <c r="E147" t="s">
        <v>15</v>
      </c>
      <c r="F147" s="5">
        <v>446642.52000000014</v>
      </c>
      <c r="G147" s="19">
        <f>$G$146</f>
        <v>0.10400000811532321</v>
      </c>
      <c r="H147" s="4">
        <f>F147*G147</f>
        <v>46450.825704648429</v>
      </c>
    </row>
    <row r="148" spans="1:8" x14ac:dyDescent="0.2">
      <c r="A148" s="3" t="s">
        <v>76</v>
      </c>
      <c r="B148" t="s">
        <v>77</v>
      </c>
      <c r="D148" s="3" t="s">
        <v>16</v>
      </c>
      <c r="E148" t="s">
        <v>17</v>
      </c>
      <c r="F148" s="5">
        <v>13982.3</v>
      </c>
      <c r="G148" s="19">
        <f t="shared" ref="G148:G150" si="26">$G$146</f>
        <v>0.10400000811532321</v>
      </c>
      <c r="H148" s="4">
        <f t="shared" ref="H148:H150" si="27">F148*G148</f>
        <v>1454.1593134708837</v>
      </c>
    </row>
    <row r="149" spans="1:8" x14ac:dyDescent="0.2">
      <c r="A149" s="3" t="s">
        <v>76</v>
      </c>
      <c r="B149" t="s">
        <v>77</v>
      </c>
      <c r="D149" s="3" t="s">
        <v>18</v>
      </c>
      <c r="E149" t="s">
        <v>19</v>
      </c>
      <c r="F149" s="5">
        <v>146945.41000000006</v>
      </c>
      <c r="G149" s="19">
        <f t="shared" si="26"/>
        <v>0.10400000811532321</v>
      </c>
      <c r="H149" s="4">
        <f t="shared" si="27"/>
        <v>15282.323832509503</v>
      </c>
    </row>
    <row r="150" spans="1:8" x14ac:dyDescent="0.2">
      <c r="A150" s="3" t="s">
        <v>76</v>
      </c>
      <c r="B150" t="s">
        <v>77</v>
      </c>
      <c r="D150" s="3" t="s">
        <v>20</v>
      </c>
      <c r="E150" t="s">
        <v>21</v>
      </c>
      <c r="F150" s="5">
        <v>112056</v>
      </c>
      <c r="G150" s="19">
        <f t="shared" si="26"/>
        <v>0.10400000811532321</v>
      </c>
      <c r="H150" s="4">
        <f t="shared" si="27"/>
        <v>11653.824909370658</v>
      </c>
    </row>
    <row r="151" spans="1:8" ht="13.5" thickBot="1" x14ac:dyDescent="0.25">
      <c r="A151" s="3" t="s">
        <v>78</v>
      </c>
      <c r="F151" s="15">
        <f>SUM(F146:F150)</f>
        <v>-6.000000043422915E-2</v>
      </c>
      <c r="H151" s="16">
        <f>SUM(H146:H150)</f>
        <v>-6.2400005281233462E-3</v>
      </c>
    </row>
    <row r="152" spans="1:8" ht="13.5" thickTop="1" x14ac:dyDescent="0.2">
      <c r="F152" s="17"/>
    </row>
    <row r="153" spans="1:8" x14ac:dyDescent="0.2">
      <c r="F153" s="5"/>
      <c r="G153" s="6"/>
      <c r="H153" s="7"/>
    </row>
    <row r="154" spans="1:8" ht="13.5" thickBot="1" x14ac:dyDescent="0.25">
      <c r="A154" s="8" t="s">
        <v>3</v>
      </c>
      <c r="B154" s="9" t="s">
        <v>4</v>
      </c>
      <c r="C154" s="10" t="s">
        <v>5</v>
      </c>
      <c r="D154" s="8" t="s">
        <v>6</v>
      </c>
      <c r="E154" s="9" t="s">
        <v>7</v>
      </c>
      <c r="F154" s="8" t="s">
        <v>2</v>
      </c>
      <c r="G154" s="11" t="s">
        <v>8</v>
      </c>
      <c r="H154" s="12" t="s">
        <v>9</v>
      </c>
    </row>
    <row r="155" spans="1:8" x14ac:dyDescent="0.2">
      <c r="A155" s="3" t="s">
        <v>79</v>
      </c>
      <c r="B155" t="s">
        <v>80</v>
      </c>
      <c r="C155" s="13" t="s">
        <v>354</v>
      </c>
      <c r="D155" s="3" t="s">
        <v>12</v>
      </c>
      <c r="E155" t="s">
        <v>13</v>
      </c>
      <c r="F155" s="5">
        <v>-851455.82000000053</v>
      </c>
      <c r="G155" s="14">
        <f>H155/F155</f>
        <v>0.10400000554344671</v>
      </c>
      <c r="H155" s="4">
        <v>-88551.410000000018</v>
      </c>
    </row>
    <row r="156" spans="1:8" x14ac:dyDescent="0.2">
      <c r="A156" s="3" t="s">
        <v>79</v>
      </c>
      <c r="B156" t="s">
        <v>80</v>
      </c>
      <c r="D156" s="3" t="s">
        <v>81</v>
      </c>
      <c r="E156" t="s">
        <v>82</v>
      </c>
      <c r="F156" s="5">
        <v>316.22000000000003</v>
      </c>
      <c r="G156" s="19">
        <f>$G$155</f>
        <v>0.10400000554344671</v>
      </c>
      <c r="H156" s="4">
        <f>F156*G156</f>
        <v>32.886881752948725</v>
      </c>
    </row>
    <row r="157" spans="1:8" x14ac:dyDescent="0.2">
      <c r="A157" s="3" t="s">
        <v>79</v>
      </c>
      <c r="B157" t="s">
        <v>80</v>
      </c>
      <c r="D157" s="3" t="s">
        <v>14</v>
      </c>
      <c r="E157" t="s">
        <v>15</v>
      </c>
      <c r="F157" s="5">
        <v>566247.55999999994</v>
      </c>
      <c r="G157" s="19">
        <f t="shared" ref="G157:G161" si="28">$G$155</f>
        <v>0.10400000554344671</v>
      </c>
      <c r="H157" s="4">
        <f t="shared" ref="H157:H161" si="29">F157*G157</f>
        <v>58889.74937896317</v>
      </c>
    </row>
    <row r="158" spans="1:8" x14ac:dyDescent="0.2">
      <c r="A158" s="3" t="s">
        <v>79</v>
      </c>
      <c r="B158" t="s">
        <v>80</v>
      </c>
      <c r="D158" s="3" t="s">
        <v>16</v>
      </c>
      <c r="E158" t="s">
        <v>17</v>
      </c>
      <c r="F158" s="5">
        <v>23105.21</v>
      </c>
      <c r="G158" s="19">
        <f t="shared" si="28"/>
        <v>0.10400000554344671</v>
      </c>
      <c r="H158" s="4">
        <f t="shared" si="29"/>
        <v>2402.9419680825004</v>
      </c>
    </row>
    <row r="159" spans="1:8" x14ac:dyDescent="0.2">
      <c r="A159" s="3" t="s">
        <v>79</v>
      </c>
      <c r="B159" t="s">
        <v>80</v>
      </c>
      <c r="D159" s="3" t="s">
        <v>18</v>
      </c>
      <c r="E159" t="s">
        <v>19</v>
      </c>
      <c r="F159" s="5">
        <v>186399.43999999997</v>
      </c>
      <c r="G159" s="19">
        <f t="shared" si="28"/>
        <v>0.10400000554344671</v>
      </c>
      <c r="H159" s="4">
        <f t="shared" si="29"/>
        <v>19385.542793295361</v>
      </c>
    </row>
    <row r="160" spans="1:8" x14ac:dyDescent="0.2">
      <c r="A160" s="3" t="s">
        <v>79</v>
      </c>
      <c r="B160" t="s">
        <v>80</v>
      </c>
      <c r="D160" s="3" t="s">
        <v>20</v>
      </c>
      <c r="E160" t="s">
        <v>21</v>
      </c>
      <c r="F160" s="5">
        <v>74940</v>
      </c>
      <c r="G160" s="19">
        <f t="shared" si="28"/>
        <v>0.10400000554344671</v>
      </c>
      <c r="H160" s="4">
        <f t="shared" si="29"/>
        <v>7793.7604154258961</v>
      </c>
    </row>
    <row r="161" spans="1:8" x14ac:dyDescent="0.2">
      <c r="A161" s="3" t="s">
        <v>79</v>
      </c>
      <c r="B161" t="s">
        <v>80</v>
      </c>
      <c r="D161" s="3" t="s">
        <v>33</v>
      </c>
      <c r="E161" t="s">
        <v>34</v>
      </c>
      <c r="F161" s="5">
        <v>447.35</v>
      </c>
      <c r="G161" s="19">
        <f t="shared" si="28"/>
        <v>0.10400000554344671</v>
      </c>
      <c r="H161" s="4">
        <f t="shared" si="29"/>
        <v>46.524402479860889</v>
      </c>
    </row>
    <row r="162" spans="1:8" ht="13.5" thickBot="1" x14ac:dyDescent="0.25">
      <c r="A162" s="3" t="s">
        <v>83</v>
      </c>
      <c r="F162" s="15">
        <f>SUM(F155:F161)</f>
        <v>-4.0000000654231371E-2</v>
      </c>
      <c r="H162" s="16">
        <f>SUM(H155:H161)</f>
        <v>-4.1600002854309537E-3</v>
      </c>
    </row>
    <row r="163" spans="1:8" ht="13.5" thickTop="1" x14ac:dyDescent="0.2">
      <c r="F163" s="17"/>
    </row>
    <row r="164" spans="1:8" x14ac:dyDescent="0.2">
      <c r="F164" s="5"/>
      <c r="G164" s="6"/>
      <c r="H164" s="7"/>
    </row>
    <row r="165" spans="1:8" ht="13.5" thickBot="1" x14ac:dyDescent="0.25">
      <c r="A165" s="8" t="s">
        <v>3</v>
      </c>
      <c r="B165" s="9" t="s">
        <v>4</v>
      </c>
      <c r="C165" s="10" t="s">
        <v>5</v>
      </c>
      <c r="D165" s="8" t="s">
        <v>6</v>
      </c>
      <c r="E165" s="9" t="s">
        <v>7</v>
      </c>
      <c r="F165" s="8" t="s">
        <v>2</v>
      </c>
      <c r="G165" s="11" t="s">
        <v>8</v>
      </c>
      <c r="H165" s="12" t="s">
        <v>9</v>
      </c>
    </row>
    <row r="166" spans="1:8" x14ac:dyDescent="0.2">
      <c r="A166" s="3" t="s">
        <v>84</v>
      </c>
      <c r="B166" t="s">
        <v>85</v>
      </c>
      <c r="C166" s="13" t="s">
        <v>357</v>
      </c>
      <c r="D166" s="3" t="s">
        <v>12</v>
      </c>
      <c r="E166" t="s">
        <v>13</v>
      </c>
      <c r="F166" s="5">
        <v>-717076.97</v>
      </c>
      <c r="G166" s="14">
        <f>H166/F166</f>
        <v>0.10429998888403849</v>
      </c>
      <c r="H166" s="4">
        <v>-74791.12</v>
      </c>
    </row>
    <row r="167" spans="1:8" x14ac:dyDescent="0.2">
      <c r="A167" s="3" t="s">
        <v>84</v>
      </c>
      <c r="B167" t="s">
        <v>85</v>
      </c>
      <c r="D167" s="3" t="s">
        <v>14</v>
      </c>
      <c r="E167" t="s">
        <v>15</v>
      </c>
      <c r="F167" s="5">
        <v>286347.65999999997</v>
      </c>
      <c r="G167" s="19">
        <f>$G$166</f>
        <v>0.10429998888403849</v>
      </c>
      <c r="H167" s="4">
        <f>F167*G167</f>
        <v>29866.057754970432</v>
      </c>
    </row>
    <row r="168" spans="1:8" x14ac:dyDescent="0.2">
      <c r="A168" s="3" t="s">
        <v>84</v>
      </c>
      <c r="B168" t="s">
        <v>85</v>
      </c>
      <c r="D168" s="3" t="s">
        <v>16</v>
      </c>
      <c r="E168" t="s">
        <v>17</v>
      </c>
      <c r="F168" s="5">
        <v>17196.63</v>
      </c>
      <c r="G168" s="19">
        <f t="shared" ref="G168:G170" si="30">$G$166</f>
        <v>0.10429998888403849</v>
      </c>
      <c r="H168" s="4">
        <f t="shared" ref="H168:H170" si="31">F168*G168</f>
        <v>1793.608317842923</v>
      </c>
    </row>
    <row r="169" spans="1:8" x14ac:dyDescent="0.2">
      <c r="A169" s="3" t="s">
        <v>84</v>
      </c>
      <c r="B169" t="s">
        <v>85</v>
      </c>
      <c r="D169" s="3" t="s">
        <v>18</v>
      </c>
      <c r="E169" t="s">
        <v>19</v>
      </c>
      <c r="F169" s="5">
        <v>144096.74999999994</v>
      </c>
      <c r="G169" s="19">
        <f t="shared" si="30"/>
        <v>0.10429998888403849</v>
      </c>
      <c r="H169" s="4">
        <f t="shared" si="31"/>
        <v>15029.289423226068</v>
      </c>
    </row>
    <row r="170" spans="1:8" x14ac:dyDescent="0.2">
      <c r="A170" s="3" t="s">
        <v>84</v>
      </c>
      <c r="B170" t="s">
        <v>85</v>
      </c>
      <c r="D170" s="3" t="s">
        <v>20</v>
      </c>
      <c r="E170" t="s">
        <v>21</v>
      </c>
      <c r="F170" s="5">
        <v>269436</v>
      </c>
      <c r="G170" s="19">
        <f t="shared" si="30"/>
        <v>0.10429998888403849</v>
      </c>
      <c r="H170" s="4">
        <f t="shared" si="31"/>
        <v>28102.171804959795</v>
      </c>
    </row>
    <row r="171" spans="1:8" ht="13.5" thickBot="1" x14ac:dyDescent="0.25">
      <c r="A171" s="3" t="s">
        <v>86</v>
      </c>
      <c r="F171" s="15">
        <f>SUM(F166:F170)</f>
        <v>6.9999999948777258E-2</v>
      </c>
      <c r="H171" s="16">
        <f>SUM(H166:H170)</f>
        <v>7.3009992229344789E-3</v>
      </c>
    </row>
    <row r="172" spans="1:8" ht="13.5" thickTop="1" x14ac:dyDescent="0.2">
      <c r="F172" s="17"/>
    </row>
    <row r="173" spans="1:8" x14ac:dyDescent="0.2">
      <c r="F173" s="5"/>
      <c r="G173" s="6"/>
      <c r="H173" s="7"/>
    </row>
    <row r="174" spans="1:8" ht="13.5" thickBot="1" x14ac:dyDescent="0.25">
      <c r="A174" s="8" t="s">
        <v>3</v>
      </c>
      <c r="B174" s="9" t="s">
        <v>4</v>
      </c>
      <c r="C174" s="10" t="s">
        <v>5</v>
      </c>
      <c r="D174" s="8" t="s">
        <v>6</v>
      </c>
      <c r="E174" s="9" t="s">
        <v>7</v>
      </c>
      <c r="F174" s="8" t="s">
        <v>2</v>
      </c>
      <c r="G174" s="11" t="s">
        <v>8</v>
      </c>
      <c r="H174" s="12" t="s">
        <v>9</v>
      </c>
    </row>
    <row r="175" spans="1:8" x14ac:dyDescent="0.2">
      <c r="A175" s="3" t="s">
        <v>87</v>
      </c>
      <c r="B175" t="s">
        <v>88</v>
      </c>
      <c r="C175" s="13" t="s">
        <v>354</v>
      </c>
      <c r="D175" s="3" t="s">
        <v>12</v>
      </c>
      <c r="E175" t="s">
        <v>13</v>
      </c>
      <c r="F175" s="5">
        <v>-1676582.21</v>
      </c>
      <c r="G175" s="14">
        <f>H175/F175</f>
        <v>0.10400000009543224</v>
      </c>
      <c r="H175" s="4">
        <v>-174364.55</v>
      </c>
    </row>
    <row r="176" spans="1:8" x14ac:dyDescent="0.2">
      <c r="A176" s="3" t="s">
        <v>87</v>
      </c>
      <c r="B176" t="s">
        <v>88</v>
      </c>
      <c r="D176" s="3" t="s">
        <v>14</v>
      </c>
      <c r="E176" t="s">
        <v>15</v>
      </c>
      <c r="F176" s="5">
        <v>953595.28999999992</v>
      </c>
      <c r="G176" s="19">
        <f>$G$175</f>
        <v>0.10400000009543224</v>
      </c>
      <c r="H176" s="4">
        <f>F176*G176</f>
        <v>99173.910251003734</v>
      </c>
    </row>
    <row r="177" spans="1:8" x14ac:dyDescent="0.2">
      <c r="A177" s="3" t="s">
        <v>87</v>
      </c>
      <c r="B177" t="s">
        <v>88</v>
      </c>
      <c r="D177" s="3" t="s">
        <v>16</v>
      </c>
      <c r="E177" t="s">
        <v>17</v>
      </c>
      <c r="F177" s="5">
        <v>40611.560000000019</v>
      </c>
      <c r="G177" s="19">
        <f t="shared" ref="G177:G181" si="32">$G$175</f>
        <v>0.10400000009543224</v>
      </c>
      <c r="H177" s="4">
        <f t="shared" ref="H177:H181" si="33">F177*G177</f>
        <v>4223.6022438756545</v>
      </c>
    </row>
    <row r="178" spans="1:8" x14ac:dyDescent="0.2">
      <c r="A178" s="3" t="s">
        <v>87</v>
      </c>
      <c r="B178" t="s">
        <v>88</v>
      </c>
      <c r="D178" s="3" t="s">
        <v>28</v>
      </c>
      <c r="E178" t="s">
        <v>29</v>
      </c>
      <c r="F178" s="5">
        <v>60021.020000000004</v>
      </c>
      <c r="G178" s="19">
        <f t="shared" si="32"/>
        <v>0.10400000009543224</v>
      </c>
      <c r="H178" s="4">
        <f t="shared" si="33"/>
        <v>6242.1860857279407</v>
      </c>
    </row>
    <row r="179" spans="1:8" x14ac:dyDescent="0.2">
      <c r="A179" s="3" t="s">
        <v>87</v>
      </c>
      <c r="B179" t="s">
        <v>88</v>
      </c>
      <c r="D179" s="3" t="s">
        <v>18</v>
      </c>
      <c r="E179" t="s">
        <v>19</v>
      </c>
      <c r="F179" s="5">
        <v>391214.17999999988</v>
      </c>
      <c r="G179" s="19">
        <f t="shared" si="32"/>
        <v>0.10400000009543224</v>
      </c>
      <c r="H179" s="4">
        <f t="shared" si="33"/>
        <v>40686.274757334431</v>
      </c>
    </row>
    <row r="180" spans="1:8" x14ac:dyDescent="0.2">
      <c r="A180" s="3" t="s">
        <v>87</v>
      </c>
      <c r="B180" t="s">
        <v>88</v>
      </c>
      <c r="D180" s="3" t="s">
        <v>43</v>
      </c>
      <c r="E180" t="s">
        <v>44</v>
      </c>
      <c r="F180" s="5">
        <v>137624.16</v>
      </c>
      <c r="G180" s="19">
        <f t="shared" si="32"/>
        <v>0.10400000009543224</v>
      </c>
      <c r="H180" s="4">
        <f t="shared" si="33"/>
        <v>14312.912653133782</v>
      </c>
    </row>
    <row r="181" spans="1:8" x14ac:dyDescent="0.2">
      <c r="A181" s="3" t="s">
        <v>87</v>
      </c>
      <c r="B181" t="s">
        <v>88</v>
      </c>
      <c r="D181" s="3" t="s">
        <v>20</v>
      </c>
      <c r="E181" t="s">
        <v>21</v>
      </c>
      <c r="F181" s="5">
        <v>93516</v>
      </c>
      <c r="G181" s="19">
        <f t="shared" si="32"/>
        <v>0.10400000009543224</v>
      </c>
      <c r="H181" s="4">
        <f t="shared" si="33"/>
        <v>9725.6640089244411</v>
      </c>
    </row>
    <row r="182" spans="1:8" ht="13.5" thickBot="1" x14ac:dyDescent="0.25">
      <c r="A182" s="3" t="s">
        <v>89</v>
      </c>
      <c r="F182" s="15">
        <f>SUM(F175:F181)</f>
        <v>0</v>
      </c>
      <c r="H182" s="16">
        <f>SUM(H175:H181)</f>
        <v>0</v>
      </c>
    </row>
    <row r="183" spans="1:8" ht="13.5" thickTop="1" x14ac:dyDescent="0.2">
      <c r="F183" s="17"/>
    </row>
    <row r="184" spans="1:8" x14ac:dyDescent="0.2">
      <c r="F184" s="5"/>
      <c r="G184" s="6"/>
      <c r="H184" s="7"/>
    </row>
    <row r="185" spans="1:8" ht="13.5" thickBot="1" x14ac:dyDescent="0.25">
      <c r="A185" s="8" t="s">
        <v>3</v>
      </c>
      <c r="B185" s="9" t="s">
        <v>4</v>
      </c>
      <c r="C185" s="10" t="s">
        <v>5</v>
      </c>
      <c r="D185" s="8" t="s">
        <v>6</v>
      </c>
      <c r="E185" s="9" t="s">
        <v>7</v>
      </c>
      <c r="F185" s="8" t="s">
        <v>2</v>
      </c>
      <c r="G185" s="11" t="s">
        <v>8</v>
      </c>
      <c r="H185" s="12" t="s">
        <v>9</v>
      </c>
    </row>
    <row r="186" spans="1:8" x14ac:dyDescent="0.2">
      <c r="A186" s="3" t="s">
        <v>90</v>
      </c>
      <c r="B186" t="s">
        <v>91</v>
      </c>
      <c r="C186" s="13" t="s">
        <v>354</v>
      </c>
      <c r="D186" s="3" t="s">
        <v>12</v>
      </c>
      <c r="E186" t="s">
        <v>13</v>
      </c>
      <c r="F186" s="5">
        <v>-557539.35000000033</v>
      </c>
      <c r="G186" s="14">
        <f>H186/F186</f>
        <v>0.1040000136313248</v>
      </c>
      <c r="H186" s="4">
        <v>-57984.100000000006</v>
      </c>
    </row>
    <row r="187" spans="1:8" x14ac:dyDescent="0.2">
      <c r="A187" s="3" t="s">
        <v>90</v>
      </c>
      <c r="B187" t="s">
        <v>91</v>
      </c>
      <c r="D187" s="3" t="s">
        <v>41</v>
      </c>
      <c r="E187" t="s">
        <v>42</v>
      </c>
      <c r="F187" s="5">
        <v>58295.78</v>
      </c>
      <c r="G187" s="19">
        <f>$G$186</f>
        <v>0.1040000136313248</v>
      </c>
      <c r="H187" s="4">
        <f>F187*G187</f>
        <v>6062.7619146487114</v>
      </c>
    </row>
    <row r="188" spans="1:8" x14ac:dyDescent="0.2">
      <c r="A188" s="3" t="s">
        <v>90</v>
      </c>
      <c r="B188" t="s">
        <v>91</v>
      </c>
      <c r="D188" s="3" t="s">
        <v>14</v>
      </c>
      <c r="E188" t="s">
        <v>15</v>
      </c>
      <c r="F188" s="5">
        <v>273199.88</v>
      </c>
      <c r="G188" s="19">
        <f t="shared" ref="G188:G193" si="34">$G$186</f>
        <v>0.1040000136313248</v>
      </c>
      <c r="H188" s="4">
        <f t="shared" ref="H188:H193" si="35">F188*G188</f>
        <v>28412.791244076299</v>
      </c>
    </row>
    <row r="189" spans="1:8" x14ac:dyDescent="0.2">
      <c r="A189" s="3" t="s">
        <v>90</v>
      </c>
      <c r="B189" t="s">
        <v>91</v>
      </c>
      <c r="D189" s="3" t="s">
        <v>16</v>
      </c>
      <c r="E189" t="s">
        <v>17</v>
      </c>
      <c r="F189" s="5">
        <v>17769.010000000002</v>
      </c>
      <c r="G189" s="19">
        <f t="shared" si="34"/>
        <v>0.1040000136313248</v>
      </c>
      <c r="H189" s="4">
        <f t="shared" si="35"/>
        <v>1847.9772822151469</v>
      </c>
    </row>
    <row r="190" spans="1:8" x14ac:dyDescent="0.2">
      <c r="A190" s="3" t="s">
        <v>90</v>
      </c>
      <c r="B190" t="s">
        <v>91</v>
      </c>
      <c r="D190" s="3" t="s">
        <v>28</v>
      </c>
      <c r="E190" t="s">
        <v>29</v>
      </c>
      <c r="F190" s="5">
        <v>56210.020000000004</v>
      </c>
      <c r="G190" s="19">
        <f t="shared" si="34"/>
        <v>0.1040000136313248</v>
      </c>
      <c r="H190" s="4">
        <f t="shared" si="35"/>
        <v>5845.8428462170405</v>
      </c>
    </row>
    <row r="191" spans="1:8" x14ac:dyDescent="0.2">
      <c r="A191" s="3" t="s">
        <v>90</v>
      </c>
      <c r="B191" t="s">
        <v>91</v>
      </c>
      <c r="D191" s="3" t="s">
        <v>18</v>
      </c>
      <c r="E191" t="s">
        <v>19</v>
      </c>
      <c r="F191" s="5">
        <v>109062.04</v>
      </c>
      <c r="G191" s="19">
        <f t="shared" si="34"/>
        <v>0.1040000136313248</v>
      </c>
      <c r="H191" s="4">
        <f t="shared" si="35"/>
        <v>11342.453646660089</v>
      </c>
    </row>
    <row r="192" spans="1:8" x14ac:dyDescent="0.2">
      <c r="A192" s="3" t="s">
        <v>90</v>
      </c>
      <c r="B192" t="s">
        <v>91</v>
      </c>
      <c r="D192" s="3" t="s">
        <v>20</v>
      </c>
      <c r="E192" t="s">
        <v>21</v>
      </c>
      <c r="F192" s="5">
        <v>42708</v>
      </c>
      <c r="G192" s="19">
        <f t="shared" si="34"/>
        <v>0.1040000136313248</v>
      </c>
      <c r="H192" s="4">
        <f t="shared" si="35"/>
        <v>4441.6325821666196</v>
      </c>
    </row>
    <row r="193" spans="1:8" x14ac:dyDescent="0.2">
      <c r="A193" s="3" t="s">
        <v>90</v>
      </c>
      <c r="B193" t="s">
        <v>91</v>
      </c>
      <c r="D193" s="3" t="s">
        <v>33</v>
      </c>
      <c r="E193" t="s">
        <v>34</v>
      </c>
      <c r="F193" s="5">
        <v>294.64</v>
      </c>
      <c r="G193" s="19">
        <f t="shared" si="34"/>
        <v>0.1040000136313248</v>
      </c>
      <c r="H193" s="4">
        <f t="shared" si="35"/>
        <v>30.642564016333537</v>
      </c>
    </row>
    <row r="194" spans="1:8" ht="13.5" thickBot="1" x14ac:dyDescent="0.25">
      <c r="A194" s="3" t="s">
        <v>92</v>
      </c>
      <c r="F194" s="15">
        <f>SUM(F186:F193)</f>
        <v>1.9999999728156581E-2</v>
      </c>
      <c r="H194" s="16">
        <f>SUM(H186:H193)</f>
        <v>2.0800002359209202E-3</v>
      </c>
    </row>
    <row r="195" spans="1:8" ht="13.5" thickTop="1" x14ac:dyDescent="0.2">
      <c r="F195" s="17"/>
    </row>
    <row r="196" spans="1:8" x14ac:dyDescent="0.2">
      <c r="F196" s="5"/>
      <c r="G196" s="6"/>
      <c r="H196" s="7"/>
    </row>
    <row r="197" spans="1:8" ht="13.5" thickBot="1" x14ac:dyDescent="0.25">
      <c r="A197" s="8" t="s">
        <v>3</v>
      </c>
      <c r="B197" s="9" t="s">
        <v>4</v>
      </c>
      <c r="C197" s="10" t="s">
        <v>5</v>
      </c>
      <c r="D197" s="8" t="s">
        <v>6</v>
      </c>
      <c r="E197" s="9" t="s">
        <v>7</v>
      </c>
      <c r="F197" s="8" t="s">
        <v>2</v>
      </c>
      <c r="G197" s="11" t="s">
        <v>8</v>
      </c>
      <c r="H197" s="12" t="s">
        <v>9</v>
      </c>
    </row>
    <row r="198" spans="1:8" x14ac:dyDescent="0.2">
      <c r="A198" s="3" t="s">
        <v>93</v>
      </c>
      <c r="B198" t="s">
        <v>94</v>
      </c>
      <c r="C198" s="13" t="s">
        <v>354</v>
      </c>
      <c r="D198" s="3" t="s">
        <v>12</v>
      </c>
      <c r="E198" t="s">
        <v>13</v>
      </c>
      <c r="F198" s="5">
        <v>-2603520.38</v>
      </c>
      <c r="G198" s="14">
        <f>H198/F198</f>
        <v>0.10400000402531896</v>
      </c>
      <c r="H198" s="4">
        <v>-270766.12999999995</v>
      </c>
    </row>
    <row r="199" spans="1:8" x14ac:dyDescent="0.2">
      <c r="A199" s="3" t="s">
        <v>93</v>
      </c>
      <c r="B199" t="s">
        <v>94</v>
      </c>
      <c r="D199" s="3" t="s">
        <v>41</v>
      </c>
      <c r="E199" t="s">
        <v>42</v>
      </c>
      <c r="F199" s="5">
        <v>2869.9700000000003</v>
      </c>
      <c r="G199" s="19">
        <f>$G$198</f>
        <v>0.10400000402531896</v>
      </c>
      <c r="H199" s="4">
        <f>F199*G199</f>
        <v>298.47689155254471</v>
      </c>
    </row>
    <row r="200" spans="1:8" x14ac:dyDescent="0.2">
      <c r="A200" s="3" t="s">
        <v>93</v>
      </c>
      <c r="B200" t="s">
        <v>94</v>
      </c>
      <c r="D200" s="3" t="s">
        <v>14</v>
      </c>
      <c r="E200" t="s">
        <v>15</v>
      </c>
      <c r="F200" s="5">
        <v>1400891.44</v>
      </c>
      <c r="G200" s="19">
        <f t="shared" ref="G200:G205" si="36">$G$198</f>
        <v>0.10400000402531896</v>
      </c>
      <c r="H200" s="4">
        <f t="shared" ref="H200:H205" si="37">F200*G200</f>
        <v>145692.71539903487</v>
      </c>
    </row>
    <row r="201" spans="1:8" x14ac:dyDescent="0.2">
      <c r="A201" s="3" t="s">
        <v>93</v>
      </c>
      <c r="B201" t="s">
        <v>94</v>
      </c>
      <c r="D201" s="3" t="s">
        <v>16</v>
      </c>
      <c r="E201" t="s">
        <v>17</v>
      </c>
      <c r="F201" s="5">
        <v>303325.8600000001</v>
      </c>
      <c r="G201" s="19">
        <f t="shared" si="36"/>
        <v>0.10400000402531896</v>
      </c>
      <c r="H201" s="4">
        <f t="shared" si="37"/>
        <v>31545.890660983347</v>
      </c>
    </row>
    <row r="202" spans="1:8" x14ac:dyDescent="0.2">
      <c r="A202" s="3" t="s">
        <v>93</v>
      </c>
      <c r="B202" t="s">
        <v>94</v>
      </c>
      <c r="D202" s="3" t="s">
        <v>28</v>
      </c>
      <c r="E202" t="s">
        <v>29</v>
      </c>
      <c r="F202" s="5">
        <v>256437.81000000003</v>
      </c>
      <c r="G202" s="19">
        <f t="shared" si="36"/>
        <v>0.10400000402531896</v>
      </c>
      <c r="H202" s="4">
        <f t="shared" si="37"/>
        <v>26669.533272243982</v>
      </c>
    </row>
    <row r="203" spans="1:8" x14ac:dyDescent="0.2">
      <c r="A203" s="3" t="s">
        <v>93</v>
      </c>
      <c r="B203" t="s">
        <v>94</v>
      </c>
      <c r="D203" s="3" t="s">
        <v>18</v>
      </c>
      <c r="E203" t="s">
        <v>19</v>
      </c>
      <c r="F203" s="5">
        <v>500958.48999999987</v>
      </c>
      <c r="G203" s="19">
        <f t="shared" si="36"/>
        <v>0.10400000402531896</v>
      </c>
      <c r="H203" s="4">
        <f t="shared" si="37"/>
        <v>52099.684976517696</v>
      </c>
    </row>
    <row r="204" spans="1:8" x14ac:dyDescent="0.2">
      <c r="A204" s="3" t="s">
        <v>93</v>
      </c>
      <c r="B204" t="s">
        <v>94</v>
      </c>
      <c r="D204" s="3" t="s">
        <v>20</v>
      </c>
      <c r="E204" t="s">
        <v>21</v>
      </c>
      <c r="F204" s="5">
        <v>136272</v>
      </c>
      <c r="G204" s="19">
        <f t="shared" si="36"/>
        <v>0.10400000402531896</v>
      </c>
      <c r="H204" s="4">
        <f t="shared" si="37"/>
        <v>14172.288548538265</v>
      </c>
    </row>
    <row r="205" spans="1:8" x14ac:dyDescent="0.2">
      <c r="A205" s="3" t="s">
        <v>93</v>
      </c>
      <c r="B205" t="s">
        <v>94</v>
      </c>
      <c r="D205" s="3" t="s">
        <v>33</v>
      </c>
      <c r="E205" t="s">
        <v>34</v>
      </c>
      <c r="F205" s="5">
        <v>2764.69</v>
      </c>
      <c r="G205" s="19">
        <f t="shared" si="36"/>
        <v>0.10400000402531896</v>
      </c>
      <c r="H205" s="4">
        <f t="shared" si="37"/>
        <v>287.52777112875907</v>
      </c>
    </row>
    <row r="206" spans="1:8" ht="13.5" thickBot="1" x14ac:dyDescent="0.25">
      <c r="A206" s="3" t="s">
        <v>95</v>
      </c>
      <c r="F206" s="15">
        <f>SUM(F198:F205)</f>
        <v>-0.11999999970657882</v>
      </c>
      <c r="H206" s="16">
        <f>SUM(H198:H205)</f>
        <v>-1.2480000460470819E-2</v>
      </c>
    </row>
    <row r="207" spans="1:8" ht="13.5" thickTop="1" x14ac:dyDescent="0.2">
      <c r="F207" s="17"/>
    </row>
    <row r="208" spans="1:8" x14ac:dyDescent="0.2">
      <c r="F208" s="5"/>
      <c r="G208" s="6"/>
      <c r="H208" s="7"/>
    </row>
    <row r="209" spans="1:8" ht="13.5" thickBot="1" x14ac:dyDescent="0.25">
      <c r="A209" s="8" t="s">
        <v>3</v>
      </c>
      <c r="B209" s="9" t="s">
        <v>4</v>
      </c>
      <c r="C209" s="10" t="s">
        <v>5</v>
      </c>
      <c r="D209" s="8" t="s">
        <v>6</v>
      </c>
      <c r="E209" s="9" t="s">
        <v>7</v>
      </c>
      <c r="F209" s="8" t="s">
        <v>2</v>
      </c>
      <c r="G209" s="11" t="s">
        <v>8</v>
      </c>
      <c r="H209" s="12" t="s">
        <v>9</v>
      </c>
    </row>
    <row r="210" spans="1:8" x14ac:dyDescent="0.2">
      <c r="A210" s="3" t="s">
        <v>96</v>
      </c>
      <c r="B210" t="s">
        <v>97</v>
      </c>
      <c r="C210" s="13" t="s">
        <v>354</v>
      </c>
      <c r="D210" s="3" t="s">
        <v>12</v>
      </c>
      <c r="E210" t="s">
        <v>13</v>
      </c>
      <c r="F210" s="5">
        <v>-1852219.6399999994</v>
      </c>
      <c r="G210" s="14">
        <f>H210/F210</f>
        <v>0.10399999861787453</v>
      </c>
      <c r="H210" s="4">
        <v>-192630.84</v>
      </c>
    </row>
    <row r="211" spans="1:8" x14ac:dyDescent="0.2">
      <c r="A211" s="3" t="s">
        <v>96</v>
      </c>
      <c r="B211" t="s">
        <v>97</v>
      </c>
      <c r="D211" s="3" t="s">
        <v>14</v>
      </c>
      <c r="E211" t="s">
        <v>15</v>
      </c>
      <c r="F211" s="5">
        <v>517579.24000000005</v>
      </c>
      <c r="G211" s="19">
        <f>$G$210</f>
        <v>0.10399999861787453</v>
      </c>
      <c r="H211" s="4">
        <f>F211*G211</f>
        <v>53828.240244640554</v>
      </c>
    </row>
    <row r="212" spans="1:8" x14ac:dyDescent="0.2">
      <c r="A212" s="3" t="s">
        <v>96</v>
      </c>
      <c r="B212" t="s">
        <v>97</v>
      </c>
      <c r="D212" s="3" t="s">
        <v>16</v>
      </c>
      <c r="E212" t="s">
        <v>17</v>
      </c>
      <c r="F212" s="5">
        <v>391670.42</v>
      </c>
      <c r="G212" s="19">
        <f t="shared" ref="G212:G216" si="38">$G$210</f>
        <v>0.10399999861787453</v>
      </c>
      <c r="H212" s="4">
        <f t="shared" ref="H212:H216" si="39">F212*G212</f>
        <v>40733.723138662332</v>
      </c>
    </row>
    <row r="213" spans="1:8" x14ac:dyDescent="0.2">
      <c r="A213" s="3" t="s">
        <v>96</v>
      </c>
      <c r="B213" t="s">
        <v>97</v>
      </c>
      <c r="D213" s="3" t="s">
        <v>28</v>
      </c>
      <c r="E213" t="s">
        <v>29</v>
      </c>
      <c r="F213" s="5">
        <v>596371.47000000009</v>
      </c>
      <c r="G213" s="19">
        <f t="shared" si="38"/>
        <v>0.10399999861787453</v>
      </c>
      <c r="H213" s="4">
        <f t="shared" si="39"/>
        <v>62022.632055739807</v>
      </c>
    </row>
    <row r="214" spans="1:8" x14ac:dyDescent="0.2">
      <c r="A214" s="3" t="s">
        <v>96</v>
      </c>
      <c r="B214" t="s">
        <v>97</v>
      </c>
      <c r="D214" s="3" t="s">
        <v>18</v>
      </c>
      <c r="E214" t="s">
        <v>19</v>
      </c>
      <c r="F214" s="5">
        <v>209404.58</v>
      </c>
      <c r="G214" s="19">
        <f t="shared" si="38"/>
        <v>0.10399999861787453</v>
      </c>
      <c r="H214" s="4">
        <f t="shared" si="39"/>
        <v>21778.076030576594</v>
      </c>
    </row>
    <row r="215" spans="1:8" x14ac:dyDescent="0.2">
      <c r="A215" s="3" t="s">
        <v>96</v>
      </c>
      <c r="B215" t="s">
        <v>97</v>
      </c>
      <c r="D215" s="3" t="s">
        <v>20</v>
      </c>
      <c r="E215" t="s">
        <v>21</v>
      </c>
      <c r="F215" s="5">
        <v>135169.87</v>
      </c>
      <c r="G215" s="19">
        <f t="shared" si="38"/>
        <v>0.10399999861787453</v>
      </c>
      <c r="H215" s="4">
        <f t="shared" si="39"/>
        <v>14057.666293178279</v>
      </c>
    </row>
    <row r="216" spans="1:8" x14ac:dyDescent="0.2">
      <c r="A216" s="3" t="s">
        <v>96</v>
      </c>
      <c r="B216" t="s">
        <v>97</v>
      </c>
      <c r="D216" s="3" t="s">
        <v>33</v>
      </c>
      <c r="E216" t="s">
        <v>34</v>
      </c>
      <c r="F216" s="5">
        <v>2024.08</v>
      </c>
      <c r="G216" s="19">
        <f t="shared" si="38"/>
        <v>0.10399999861787453</v>
      </c>
      <c r="H216" s="4">
        <f t="shared" si="39"/>
        <v>210.50431720246746</v>
      </c>
    </row>
    <row r="217" spans="1:8" ht="13.5" thickBot="1" x14ac:dyDescent="0.25">
      <c r="A217" s="3" t="s">
        <v>98</v>
      </c>
      <c r="F217" s="15">
        <f>SUM(F210:F216)</f>
        <v>2.0000000555228326E-2</v>
      </c>
      <c r="H217" s="16">
        <f>SUM(H210:H216)</f>
        <v>2.0800000442591227E-3</v>
      </c>
    </row>
    <row r="218" spans="1:8" ht="13.5" thickTop="1" x14ac:dyDescent="0.2">
      <c r="F218" s="17"/>
    </row>
    <row r="219" spans="1:8" x14ac:dyDescent="0.2">
      <c r="F219" s="5"/>
      <c r="G219" s="6"/>
      <c r="H219" s="7"/>
    </row>
    <row r="220" spans="1:8" ht="13.5" thickBot="1" x14ac:dyDescent="0.25">
      <c r="A220" s="8" t="s">
        <v>3</v>
      </c>
      <c r="B220" s="9" t="s">
        <v>4</v>
      </c>
      <c r="C220" s="10" t="s">
        <v>5</v>
      </c>
      <c r="D220" s="8" t="s">
        <v>6</v>
      </c>
      <c r="E220" s="9" t="s">
        <v>7</v>
      </c>
      <c r="F220" s="8" t="s">
        <v>2</v>
      </c>
      <c r="G220" s="11" t="s">
        <v>8</v>
      </c>
      <c r="H220" s="12" t="s">
        <v>9</v>
      </c>
    </row>
    <row r="221" spans="1:8" x14ac:dyDescent="0.2">
      <c r="A221" s="3" t="s">
        <v>99</v>
      </c>
      <c r="B221" t="s">
        <v>100</v>
      </c>
      <c r="C221" s="13" t="s">
        <v>354</v>
      </c>
      <c r="D221" s="3" t="s">
        <v>12</v>
      </c>
      <c r="E221" t="s">
        <v>13</v>
      </c>
      <c r="F221" s="5">
        <v>-1280089.1399999994</v>
      </c>
      <c r="G221" s="14">
        <f>H221/F221</f>
        <v>0.10399999175057452</v>
      </c>
      <c r="H221" s="4">
        <v>-133129.25999999998</v>
      </c>
    </row>
    <row r="222" spans="1:8" x14ac:dyDescent="0.2">
      <c r="A222" s="3" t="s">
        <v>99</v>
      </c>
      <c r="B222" t="s">
        <v>100</v>
      </c>
      <c r="D222" s="3" t="s">
        <v>14</v>
      </c>
      <c r="E222" t="s">
        <v>15</v>
      </c>
      <c r="F222" s="5">
        <v>759398.8600000001</v>
      </c>
      <c r="G222" s="19">
        <f>$G$221</f>
        <v>0.10399999175057452</v>
      </c>
      <c r="H222" s="4">
        <f>G222*F222</f>
        <v>78977.47517539571</v>
      </c>
    </row>
    <row r="223" spans="1:8" x14ac:dyDescent="0.2">
      <c r="A223" s="3" t="s">
        <v>99</v>
      </c>
      <c r="B223" t="s">
        <v>100</v>
      </c>
      <c r="D223" s="3" t="s">
        <v>16</v>
      </c>
      <c r="E223" t="s">
        <v>17</v>
      </c>
      <c r="F223" s="5">
        <v>96553.64</v>
      </c>
      <c r="G223" s="19">
        <f t="shared" ref="G223:G227" si="40">$G$221</f>
        <v>0.10399999175057452</v>
      </c>
      <c r="H223" s="4">
        <f t="shared" ref="H223:H227" si="41">G223*F223</f>
        <v>10041.577763487941</v>
      </c>
    </row>
    <row r="224" spans="1:8" x14ac:dyDescent="0.2">
      <c r="A224" s="3" t="s">
        <v>99</v>
      </c>
      <c r="B224" t="s">
        <v>100</v>
      </c>
      <c r="D224" s="3" t="s">
        <v>18</v>
      </c>
      <c r="E224" t="s">
        <v>19</v>
      </c>
      <c r="F224" s="5">
        <v>349390.65000000008</v>
      </c>
      <c r="G224" s="19">
        <f t="shared" si="40"/>
        <v>0.10399999175057452</v>
      </c>
      <c r="H224" s="4">
        <f t="shared" si="41"/>
        <v>36336.624717727878</v>
      </c>
    </row>
    <row r="225" spans="1:8" x14ac:dyDescent="0.2">
      <c r="A225" s="3" t="s">
        <v>99</v>
      </c>
      <c r="B225" t="s">
        <v>100</v>
      </c>
      <c r="D225" s="3" t="s">
        <v>43</v>
      </c>
      <c r="E225" t="s">
        <v>44</v>
      </c>
      <c r="F225" s="5">
        <v>19211.2</v>
      </c>
      <c r="G225" s="19">
        <f t="shared" si="40"/>
        <v>0.10399999175057452</v>
      </c>
      <c r="H225" s="4">
        <f t="shared" si="41"/>
        <v>1997.9646415186373</v>
      </c>
    </row>
    <row r="226" spans="1:8" x14ac:dyDescent="0.2">
      <c r="A226" s="3" t="s">
        <v>99</v>
      </c>
      <c r="B226" t="s">
        <v>100</v>
      </c>
      <c r="D226" s="3" t="s">
        <v>20</v>
      </c>
      <c r="E226" t="s">
        <v>21</v>
      </c>
      <c r="F226" s="5">
        <v>54873.820000000007</v>
      </c>
      <c r="G226" s="19">
        <f t="shared" si="40"/>
        <v>0.10399999175057452</v>
      </c>
      <c r="H226" s="4">
        <f t="shared" si="41"/>
        <v>5706.8768273225114</v>
      </c>
    </row>
    <row r="227" spans="1:8" x14ac:dyDescent="0.2">
      <c r="A227" s="3" t="s">
        <v>99</v>
      </c>
      <c r="B227" t="s">
        <v>100</v>
      </c>
      <c r="D227" s="3" t="s">
        <v>33</v>
      </c>
      <c r="E227" t="s">
        <v>34</v>
      </c>
      <c r="F227" s="5">
        <v>660.96</v>
      </c>
      <c r="G227" s="19">
        <f t="shared" si="40"/>
        <v>0.10399999175057452</v>
      </c>
      <c r="H227" s="4">
        <f t="shared" si="41"/>
        <v>68.739834547459736</v>
      </c>
    </row>
    <row r="228" spans="1:8" ht="13.5" thickBot="1" x14ac:dyDescent="0.25">
      <c r="A228" s="3" t="s">
        <v>101</v>
      </c>
      <c r="F228" s="15">
        <f>SUM(F221:F227)</f>
        <v>-9.9999992298762663E-3</v>
      </c>
      <c r="H228" s="16">
        <f>SUM(H221:H227)</f>
        <v>-1.0399998424190926E-3</v>
      </c>
    </row>
    <row r="229" spans="1:8" ht="13.5" thickTop="1" x14ac:dyDescent="0.2">
      <c r="F229" s="17"/>
    </row>
    <row r="230" spans="1:8" x14ac:dyDescent="0.2">
      <c r="F230" s="5"/>
      <c r="G230" s="6"/>
      <c r="H230" s="7"/>
    </row>
    <row r="231" spans="1:8" ht="13.5" thickBot="1" x14ac:dyDescent="0.25">
      <c r="A231" s="8" t="s">
        <v>3</v>
      </c>
      <c r="B231" s="9" t="s">
        <v>4</v>
      </c>
      <c r="C231" s="10" t="s">
        <v>5</v>
      </c>
      <c r="D231" s="8" t="s">
        <v>6</v>
      </c>
      <c r="E231" s="9" t="s">
        <v>7</v>
      </c>
      <c r="F231" s="8" t="s">
        <v>2</v>
      </c>
      <c r="G231" s="11" t="s">
        <v>8</v>
      </c>
      <c r="H231" s="12" t="s">
        <v>9</v>
      </c>
    </row>
    <row r="232" spans="1:8" x14ac:dyDescent="0.2">
      <c r="A232" s="3" t="s">
        <v>102</v>
      </c>
      <c r="B232" t="s">
        <v>103</v>
      </c>
      <c r="C232" s="13" t="s">
        <v>356</v>
      </c>
      <c r="D232" s="3" t="s">
        <v>12</v>
      </c>
      <c r="E232" t="s">
        <v>13</v>
      </c>
      <c r="F232" s="5">
        <v>-19007.13</v>
      </c>
      <c r="G232" s="14">
        <f>H232/F232</f>
        <v>0.10450131082388554</v>
      </c>
      <c r="H232" s="4">
        <v>-1986.2699999999998</v>
      </c>
    </row>
    <row r="233" spans="1:8" x14ac:dyDescent="0.2">
      <c r="A233" s="3" t="s">
        <v>102</v>
      </c>
      <c r="B233" t="s">
        <v>103</v>
      </c>
      <c r="D233" s="3" t="s">
        <v>104</v>
      </c>
      <c r="E233" t="s">
        <v>105</v>
      </c>
      <c r="F233" s="5">
        <v>5125.6099999999997</v>
      </c>
      <c r="G233" s="19">
        <f>$G$232</f>
        <v>0.10450131082388554</v>
      </c>
      <c r="H233" s="4">
        <f>F233*G233</f>
        <v>535.63296377201596</v>
      </c>
    </row>
    <row r="234" spans="1:8" x14ac:dyDescent="0.2">
      <c r="A234" s="3" t="s">
        <v>102</v>
      </c>
      <c r="B234" t="s">
        <v>103</v>
      </c>
      <c r="D234" s="3" t="s">
        <v>16</v>
      </c>
      <c r="E234" t="s">
        <v>17</v>
      </c>
      <c r="F234" s="5">
        <v>13881.53</v>
      </c>
      <c r="G234" s="19">
        <f>$G$232</f>
        <v>0.10450131082388554</v>
      </c>
      <c r="H234" s="4">
        <f>F234*G234</f>
        <v>1450.6380812410919</v>
      </c>
    </row>
    <row r="235" spans="1:8" ht="13.5" thickBot="1" x14ac:dyDescent="0.25">
      <c r="A235" s="3" t="s">
        <v>106</v>
      </c>
      <c r="F235" s="15">
        <f>SUM(F232:F234)</f>
        <v>1.0000000000218279E-2</v>
      </c>
      <c r="H235" s="16">
        <f>SUM(H232:H234)</f>
        <v>1.0450131080688152E-3</v>
      </c>
    </row>
    <row r="236" spans="1:8" ht="13.5" thickTop="1" x14ac:dyDescent="0.2">
      <c r="F236" s="17"/>
    </row>
    <row r="237" spans="1:8" x14ac:dyDescent="0.2">
      <c r="F237" s="5"/>
      <c r="G237" s="6"/>
      <c r="H237" s="7"/>
    </row>
    <row r="238" spans="1:8" ht="13.5" thickBot="1" x14ac:dyDescent="0.25">
      <c r="A238" s="8" t="s">
        <v>3</v>
      </c>
      <c r="B238" s="9" t="s">
        <v>4</v>
      </c>
      <c r="C238" s="10" t="s">
        <v>5</v>
      </c>
      <c r="D238" s="8" t="s">
        <v>6</v>
      </c>
      <c r="E238" s="9" t="s">
        <v>7</v>
      </c>
      <c r="F238" s="8" t="s">
        <v>2</v>
      </c>
      <c r="G238" s="11" t="s">
        <v>8</v>
      </c>
      <c r="H238" s="12" t="s">
        <v>9</v>
      </c>
    </row>
    <row r="239" spans="1:8" x14ac:dyDescent="0.2">
      <c r="A239" s="3" t="s">
        <v>107</v>
      </c>
      <c r="B239" t="s">
        <v>108</v>
      </c>
      <c r="C239" s="13" t="s">
        <v>354</v>
      </c>
      <c r="D239" s="3" t="s">
        <v>12</v>
      </c>
      <c r="E239" t="s">
        <v>13</v>
      </c>
      <c r="F239" s="5">
        <v>-1360148.67</v>
      </c>
      <c r="G239" s="14">
        <f>H239/F239</f>
        <v>0.10399999876484088</v>
      </c>
      <c r="H239" s="4">
        <v>-141455.45999999996</v>
      </c>
    </row>
    <row r="240" spans="1:8" x14ac:dyDescent="0.2">
      <c r="A240" s="3" t="s">
        <v>107</v>
      </c>
      <c r="B240" t="s">
        <v>108</v>
      </c>
      <c r="D240" s="3" t="s">
        <v>14</v>
      </c>
      <c r="E240" t="s">
        <v>15</v>
      </c>
      <c r="F240" s="5">
        <v>588291.79</v>
      </c>
      <c r="G240" s="19">
        <f>$G$239</f>
        <v>0.10399999876484088</v>
      </c>
      <c r="H240" s="4">
        <f>F240*G240</f>
        <v>61182.345433366034</v>
      </c>
    </row>
    <row r="241" spans="1:8" x14ac:dyDescent="0.2">
      <c r="A241" s="3" t="s">
        <v>107</v>
      </c>
      <c r="B241" t="s">
        <v>108</v>
      </c>
      <c r="D241" s="3" t="s">
        <v>16</v>
      </c>
      <c r="E241" t="s">
        <v>17</v>
      </c>
      <c r="F241" s="5">
        <v>83497.120000000024</v>
      </c>
      <c r="G241" s="19">
        <f t="shared" ref="G241:G245" si="42">$G$239</f>
        <v>0.10399999876484088</v>
      </c>
      <c r="H241" s="4">
        <f t="shared" ref="H241:H245" si="43">F241*G241</f>
        <v>8683.7003768677732</v>
      </c>
    </row>
    <row r="242" spans="1:8" x14ac:dyDescent="0.2">
      <c r="A242" s="3" t="s">
        <v>107</v>
      </c>
      <c r="B242" t="s">
        <v>108</v>
      </c>
      <c r="D242" s="3" t="s">
        <v>28</v>
      </c>
      <c r="E242" t="s">
        <v>29</v>
      </c>
      <c r="F242" s="5">
        <v>13121.56</v>
      </c>
      <c r="G242" s="19">
        <f t="shared" si="42"/>
        <v>0.10399999876484088</v>
      </c>
      <c r="H242" s="4">
        <f t="shared" si="43"/>
        <v>1364.6422237927854</v>
      </c>
    </row>
    <row r="243" spans="1:8" x14ac:dyDescent="0.2">
      <c r="A243" s="3" t="s">
        <v>107</v>
      </c>
      <c r="B243" t="s">
        <v>108</v>
      </c>
      <c r="D243" s="3" t="s">
        <v>18</v>
      </c>
      <c r="E243" t="s">
        <v>19</v>
      </c>
      <c r="F243" s="5">
        <v>294944.71000000002</v>
      </c>
      <c r="G243" s="19">
        <f t="shared" si="42"/>
        <v>0.10399999876484088</v>
      </c>
      <c r="H243" s="4">
        <f t="shared" si="43"/>
        <v>30674.249475696353</v>
      </c>
    </row>
    <row r="244" spans="1:8" x14ac:dyDescent="0.2">
      <c r="A244" s="3" t="s">
        <v>107</v>
      </c>
      <c r="B244" t="s">
        <v>108</v>
      </c>
      <c r="D244" s="3" t="s">
        <v>43</v>
      </c>
      <c r="E244" t="s">
        <v>44</v>
      </c>
      <c r="F244" s="5">
        <v>248634.91000000003</v>
      </c>
      <c r="G244" s="19">
        <f t="shared" si="42"/>
        <v>0.10399999876484088</v>
      </c>
      <c r="H244" s="4">
        <f t="shared" si="43"/>
        <v>25858.030332896327</v>
      </c>
    </row>
    <row r="245" spans="1:8" x14ac:dyDescent="0.2">
      <c r="A245" s="3" t="s">
        <v>107</v>
      </c>
      <c r="B245" t="s">
        <v>108</v>
      </c>
      <c r="D245" s="3" t="s">
        <v>20</v>
      </c>
      <c r="E245" t="s">
        <v>21</v>
      </c>
      <c r="F245" s="5">
        <v>131658.60999999999</v>
      </c>
      <c r="G245" s="19">
        <f t="shared" si="42"/>
        <v>0.10399999876484088</v>
      </c>
      <c r="H245" s="4">
        <f t="shared" si="43"/>
        <v>13692.495277380665</v>
      </c>
    </row>
    <row r="246" spans="1:8" ht="13.5" thickBot="1" x14ac:dyDescent="0.25">
      <c r="A246" s="3" t="s">
        <v>109</v>
      </c>
      <c r="F246" s="15">
        <f>SUM(F239:F245)</f>
        <v>3.000000020256266E-2</v>
      </c>
      <c r="H246" s="16">
        <f>SUM(H239:H245)</f>
        <v>3.1199999793898314E-3</v>
      </c>
    </row>
    <row r="247" spans="1:8" ht="13.5" thickTop="1" x14ac:dyDescent="0.2">
      <c r="F247" s="17"/>
    </row>
    <row r="248" spans="1:8" x14ac:dyDescent="0.2">
      <c r="F248" s="5"/>
      <c r="G248" s="6"/>
      <c r="H248" s="7"/>
    </row>
    <row r="249" spans="1:8" ht="13.5" thickBot="1" x14ac:dyDescent="0.25">
      <c r="A249" s="8" t="s">
        <v>3</v>
      </c>
      <c r="B249" s="9" t="s">
        <v>4</v>
      </c>
      <c r="C249" s="10" t="s">
        <v>5</v>
      </c>
      <c r="D249" s="8" t="s">
        <v>6</v>
      </c>
      <c r="E249" s="9" t="s">
        <v>7</v>
      </c>
      <c r="F249" s="8" t="s">
        <v>2</v>
      </c>
      <c r="G249" s="11" t="s">
        <v>8</v>
      </c>
      <c r="H249" s="12" t="s">
        <v>9</v>
      </c>
    </row>
    <row r="250" spans="1:8" x14ac:dyDescent="0.2">
      <c r="A250" s="3" t="s">
        <v>110</v>
      </c>
      <c r="B250" t="s">
        <v>111</v>
      </c>
      <c r="C250" s="13" t="s">
        <v>354</v>
      </c>
      <c r="D250" s="3" t="s">
        <v>12</v>
      </c>
      <c r="E250" t="s">
        <v>13</v>
      </c>
      <c r="F250" s="5">
        <v>-1821848.1800000009</v>
      </c>
      <c r="G250" s="14">
        <f>H250/F250</f>
        <v>0.10399999960479687</v>
      </c>
      <c r="H250" s="4">
        <v>-189472.21</v>
      </c>
    </row>
    <row r="251" spans="1:8" x14ac:dyDescent="0.2">
      <c r="A251" s="3" t="s">
        <v>110</v>
      </c>
      <c r="B251" t="s">
        <v>111</v>
      </c>
      <c r="D251" s="3" t="s">
        <v>112</v>
      </c>
      <c r="E251" t="s">
        <v>113</v>
      </c>
      <c r="F251" s="5">
        <v>9121.02</v>
      </c>
      <c r="G251" s="19">
        <f>$G$250</f>
        <v>0.10399999960479687</v>
      </c>
      <c r="H251" s="4">
        <f>F251*G251</f>
        <v>948.58607639534443</v>
      </c>
    </row>
    <row r="252" spans="1:8" x14ac:dyDescent="0.2">
      <c r="A252" s="3" t="s">
        <v>110</v>
      </c>
      <c r="B252" t="s">
        <v>111</v>
      </c>
      <c r="D252" s="3" t="s">
        <v>14</v>
      </c>
      <c r="E252" t="s">
        <v>15</v>
      </c>
      <c r="F252" s="5">
        <v>690406.01999999979</v>
      </c>
      <c r="G252" s="19">
        <f t="shared" ref="G252:G257" si="44">$G$250</f>
        <v>0.10399999960479687</v>
      </c>
      <c r="H252" s="4">
        <f t="shared" ref="H252:H257" si="45">F252*G252</f>
        <v>71802.225807149356</v>
      </c>
    </row>
    <row r="253" spans="1:8" x14ac:dyDescent="0.2">
      <c r="A253" s="3" t="s">
        <v>110</v>
      </c>
      <c r="B253" t="s">
        <v>111</v>
      </c>
      <c r="D253" s="3" t="s">
        <v>16</v>
      </c>
      <c r="E253" t="s">
        <v>17</v>
      </c>
      <c r="F253" s="5">
        <v>702479.93999999971</v>
      </c>
      <c r="G253" s="19">
        <f t="shared" si="44"/>
        <v>0.10399999960479687</v>
      </c>
      <c r="H253" s="4">
        <f t="shared" si="45"/>
        <v>73057.913482377699</v>
      </c>
    </row>
    <row r="254" spans="1:8" x14ac:dyDescent="0.2">
      <c r="A254" s="3" t="s">
        <v>110</v>
      </c>
      <c r="B254" t="s">
        <v>111</v>
      </c>
      <c r="D254" s="3" t="s">
        <v>28</v>
      </c>
      <c r="E254" t="s">
        <v>29</v>
      </c>
      <c r="F254" s="5">
        <v>63.56</v>
      </c>
      <c r="G254" s="19">
        <f t="shared" si="44"/>
        <v>0.10399999960479687</v>
      </c>
      <c r="H254" s="4">
        <f t="shared" si="45"/>
        <v>6.6102399748808898</v>
      </c>
    </row>
    <row r="255" spans="1:8" x14ac:dyDescent="0.2">
      <c r="A255" s="3" t="s">
        <v>110</v>
      </c>
      <c r="B255" t="s">
        <v>111</v>
      </c>
      <c r="D255" s="3" t="s">
        <v>18</v>
      </c>
      <c r="E255" t="s">
        <v>19</v>
      </c>
      <c r="F255" s="5">
        <v>257477.34000000011</v>
      </c>
      <c r="G255" s="19">
        <f t="shared" si="44"/>
        <v>0.10399999960479687</v>
      </c>
      <c r="H255" s="4">
        <f t="shared" si="45"/>
        <v>26777.643258244163</v>
      </c>
    </row>
    <row r="256" spans="1:8" x14ac:dyDescent="0.2">
      <c r="A256" s="3" t="s">
        <v>110</v>
      </c>
      <c r="B256" t="s">
        <v>111</v>
      </c>
      <c r="D256" s="3" t="s">
        <v>20</v>
      </c>
      <c r="E256" t="s">
        <v>21</v>
      </c>
      <c r="F256" s="5">
        <v>158448</v>
      </c>
      <c r="G256" s="19">
        <f t="shared" si="44"/>
        <v>0.10399999960479687</v>
      </c>
      <c r="H256" s="4">
        <f t="shared" si="45"/>
        <v>16478.591937380854</v>
      </c>
    </row>
    <row r="257" spans="1:8" x14ac:dyDescent="0.2">
      <c r="A257" s="3" t="s">
        <v>110</v>
      </c>
      <c r="B257" t="s">
        <v>111</v>
      </c>
      <c r="D257" s="3" t="s">
        <v>33</v>
      </c>
      <c r="E257" t="s">
        <v>34</v>
      </c>
      <c r="F257" s="5">
        <v>3852.2799999999997</v>
      </c>
      <c r="G257" s="19">
        <f t="shared" si="44"/>
        <v>0.10399999960479687</v>
      </c>
      <c r="H257" s="4">
        <f t="shared" si="45"/>
        <v>400.6371184775669</v>
      </c>
    </row>
    <row r="258" spans="1:8" ht="13.5" thickBot="1" x14ac:dyDescent="0.25">
      <c r="A258" s="3" t="s">
        <v>114</v>
      </c>
      <c r="F258" s="15">
        <f>SUM(F250:F257)</f>
        <v>-2.0000001240077836E-2</v>
      </c>
      <c r="H258" s="16">
        <f>SUM(H250:H257)</f>
        <v>-2.0800001223051368E-3</v>
      </c>
    </row>
    <row r="259" spans="1:8" ht="13.5" thickTop="1" x14ac:dyDescent="0.2">
      <c r="F259" s="17"/>
    </row>
    <row r="260" spans="1:8" x14ac:dyDescent="0.2">
      <c r="F260" s="5"/>
      <c r="G260" s="6"/>
      <c r="H260" s="7"/>
    </row>
    <row r="261" spans="1:8" ht="13.5" thickBot="1" x14ac:dyDescent="0.25">
      <c r="A261" s="8" t="s">
        <v>3</v>
      </c>
      <c r="B261" s="9" t="s">
        <v>4</v>
      </c>
      <c r="C261" s="10" t="s">
        <v>5</v>
      </c>
      <c r="D261" s="8" t="s">
        <v>6</v>
      </c>
      <c r="E261" s="9" t="s">
        <v>7</v>
      </c>
      <c r="F261" s="8" t="s">
        <v>2</v>
      </c>
      <c r="G261" s="11" t="s">
        <v>8</v>
      </c>
      <c r="H261" s="12" t="s">
        <v>9</v>
      </c>
    </row>
    <row r="262" spans="1:8" x14ac:dyDescent="0.2">
      <c r="A262" s="3" t="s">
        <v>115</v>
      </c>
      <c r="B262" t="s">
        <v>116</v>
      </c>
      <c r="C262" s="13" t="s">
        <v>354</v>
      </c>
      <c r="D262" s="3" t="s">
        <v>12</v>
      </c>
      <c r="E262" t="s">
        <v>13</v>
      </c>
      <c r="F262" s="5">
        <v>-2958004.7500000005</v>
      </c>
      <c r="G262" s="14">
        <f>H262/F262</f>
        <v>0.10399999864773711</v>
      </c>
      <c r="H262" s="4">
        <v>-307632.49</v>
      </c>
    </row>
    <row r="263" spans="1:8" x14ac:dyDescent="0.2">
      <c r="A263" s="3" t="s">
        <v>115</v>
      </c>
      <c r="B263" t="s">
        <v>116</v>
      </c>
      <c r="D263" s="3" t="s">
        <v>81</v>
      </c>
      <c r="E263" t="s">
        <v>82</v>
      </c>
      <c r="F263" s="5">
        <v>128.75</v>
      </c>
      <c r="G263" s="19">
        <f>$G$262</f>
        <v>0.10399999864773711</v>
      </c>
      <c r="H263" s="4">
        <f>G263*F263</f>
        <v>13.389999825896153</v>
      </c>
    </row>
    <row r="264" spans="1:8" x14ac:dyDescent="0.2">
      <c r="A264" s="3" t="s">
        <v>115</v>
      </c>
      <c r="B264" t="s">
        <v>116</v>
      </c>
      <c r="D264" s="3" t="s">
        <v>14</v>
      </c>
      <c r="E264" t="s">
        <v>15</v>
      </c>
      <c r="F264" s="5">
        <v>1416708.5699999998</v>
      </c>
      <c r="G264" s="19">
        <f t="shared" ref="G264:G268" si="46">$G$262</f>
        <v>0.10399999864773711</v>
      </c>
      <c r="H264" s="4">
        <f t="shared" ref="H264:H268" si="47">G264*F264</f>
        <v>147337.68936423757</v>
      </c>
    </row>
    <row r="265" spans="1:8" x14ac:dyDescent="0.2">
      <c r="A265" s="3" t="s">
        <v>115</v>
      </c>
      <c r="B265" t="s">
        <v>116</v>
      </c>
      <c r="D265" s="3" t="s">
        <v>16</v>
      </c>
      <c r="E265" t="s">
        <v>17</v>
      </c>
      <c r="F265" s="5">
        <v>237487.78999999998</v>
      </c>
      <c r="G265" s="19">
        <f t="shared" si="46"/>
        <v>0.10399999864773711</v>
      </c>
      <c r="H265" s="4">
        <f t="shared" si="47"/>
        <v>24698.729838854073</v>
      </c>
    </row>
    <row r="266" spans="1:8" x14ac:dyDescent="0.2">
      <c r="A266" s="3" t="s">
        <v>115</v>
      </c>
      <c r="B266" t="s">
        <v>116</v>
      </c>
      <c r="D266" s="3" t="s">
        <v>18</v>
      </c>
      <c r="E266" t="s">
        <v>19</v>
      </c>
      <c r="F266" s="5">
        <v>1088043.2499999998</v>
      </c>
      <c r="G266" s="19">
        <f t="shared" si="46"/>
        <v>0.10399999864773711</v>
      </c>
      <c r="H266" s="4">
        <f t="shared" si="47"/>
        <v>113156.49652867946</v>
      </c>
    </row>
    <row r="267" spans="1:8" x14ac:dyDescent="0.2">
      <c r="A267" s="3" t="s">
        <v>115</v>
      </c>
      <c r="B267" t="s">
        <v>116</v>
      </c>
      <c r="D267" s="3" t="s">
        <v>20</v>
      </c>
      <c r="E267" t="s">
        <v>21</v>
      </c>
      <c r="F267" s="5">
        <v>214295.41000000003</v>
      </c>
      <c r="G267" s="19">
        <f t="shared" si="46"/>
        <v>0.10399999864773711</v>
      </c>
      <c r="H267" s="4">
        <f t="shared" si="47"/>
        <v>22286.722350216274</v>
      </c>
    </row>
    <row r="268" spans="1:8" x14ac:dyDescent="0.2">
      <c r="A268" s="3" t="s">
        <v>115</v>
      </c>
      <c r="B268" t="s">
        <v>116</v>
      </c>
      <c r="D268" s="3" t="s">
        <v>33</v>
      </c>
      <c r="E268" t="s">
        <v>34</v>
      </c>
      <c r="F268" s="5">
        <v>1340.9099999999999</v>
      </c>
      <c r="G268" s="19">
        <f t="shared" si="46"/>
        <v>0.10399999864773711</v>
      </c>
      <c r="H268" s="4">
        <f t="shared" si="47"/>
        <v>139.45463818673716</v>
      </c>
    </row>
    <row r="269" spans="1:8" ht="13.5" thickBot="1" x14ac:dyDescent="0.25">
      <c r="A269" s="3" t="s">
        <v>117</v>
      </c>
      <c r="F269" s="15">
        <f>SUM(F262:F268)</f>
        <v>-7.000000079642632E-2</v>
      </c>
      <c r="H269" s="16">
        <f>SUM(H262:H268)</f>
        <v>-7.2799999575181573E-3</v>
      </c>
    </row>
    <row r="270" spans="1:8" ht="13.5" thickTop="1" x14ac:dyDescent="0.2">
      <c r="F270" s="17"/>
    </row>
    <row r="271" spans="1:8" x14ac:dyDescent="0.2">
      <c r="F271" s="5"/>
      <c r="G271" s="6"/>
      <c r="H271" s="7"/>
    </row>
    <row r="272" spans="1:8" ht="13.5" thickBot="1" x14ac:dyDescent="0.25">
      <c r="A272" s="8" t="s">
        <v>3</v>
      </c>
      <c r="B272" s="9" t="s">
        <v>4</v>
      </c>
      <c r="C272" s="10" t="s">
        <v>5</v>
      </c>
      <c r="D272" s="8" t="s">
        <v>6</v>
      </c>
      <c r="E272" s="9" t="s">
        <v>7</v>
      </c>
      <c r="F272" s="8" t="s">
        <v>2</v>
      </c>
      <c r="G272" s="11" t="s">
        <v>8</v>
      </c>
      <c r="H272" s="12" t="s">
        <v>9</v>
      </c>
    </row>
    <row r="273" spans="1:8" x14ac:dyDescent="0.2">
      <c r="A273" s="3" t="s">
        <v>118</v>
      </c>
      <c r="B273" t="s">
        <v>119</v>
      </c>
      <c r="C273" s="13" t="s">
        <v>354</v>
      </c>
      <c r="D273" s="3" t="s">
        <v>12</v>
      </c>
      <c r="E273" t="s">
        <v>13</v>
      </c>
      <c r="F273" s="5">
        <v>-10407341.000000006</v>
      </c>
      <c r="G273" s="14">
        <f>H273/F273</f>
        <v>0.10399999961565586</v>
      </c>
      <c r="H273" s="4">
        <v>-1082363.46</v>
      </c>
    </row>
    <row r="274" spans="1:8" x14ac:dyDescent="0.2">
      <c r="A274" s="3" t="s">
        <v>118</v>
      </c>
      <c r="B274" t="s">
        <v>119</v>
      </c>
      <c r="D274" s="3" t="s">
        <v>81</v>
      </c>
      <c r="E274" t="s">
        <v>82</v>
      </c>
      <c r="F274" s="5">
        <v>2.8421709430404007E-14</v>
      </c>
      <c r="G274" s="19">
        <f>$G$273</f>
        <v>0.10399999961565586</v>
      </c>
      <c r="H274" s="4">
        <f>F274*G274</f>
        <v>2.9558577698382992E-15</v>
      </c>
    </row>
    <row r="275" spans="1:8" x14ac:dyDescent="0.2">
      <c r="A275" s="3" t="s">
        <v>118</v>
      </c>
      <c r="B275" t="s">
        <v>119</v>
      </c>
      <c r="D275" s="3" t="s">
        <v>14</v>
      </c>
      <c r="E275" t="s">
        <v>15</v>
      </c>
      <c r="F275" s="5">
        <v>2439717.6999999997</v>
      </c>
      <c r="G275" s="19">
        <f t="shared" ref="G275:G280" si="48">$G$273</f>
        <v>0.10399999961565586</v>
      </c>
      <c r="H275" s="4">
        <f t="shared" ref="H275:H280" si="49">F275*G275</f>
        <v>253730.63986230874</v>
      </c>
    </row>
    <row r="276" spans="1:8" x14ac:dyDescent="0.2">
      <c r="A276" s="3" t="s">
        <v>118</v>
      </c>
      <c r="B276" t="s">
        <v>119</v>
      </c>
      <c r="D276" s="3" t="s">
        <v>16</v>
      </c>
      <c r="E276" t="s">
        <v>17</v>
      </c>
      <c r="F276" s="5">
        <v>5174515.2300000032</v>
      </c>
      <c r="G276" s="19">
        <f t="shared" si="48"/>
        <v>0.10399999961565586</v>
      </c>
      <c r="H276" s="4">
        <f t="shared" si="49"/>
        <v>538149.5819312057</v>
      </c>
    </row>
    <row r="277" spans="1:8" x14ac:dyDescent="0.2">
      <c r="A277" s="3" t="s">
        <v>118</v>
      </c>
      <c r="B277" t="s">
        <v>119</v>
      </c>
      <c r="D277" s="3" t="s">
        <v>28</v>
      </c>
      <c r="E277" t="s">
        <v>29</v>
      </c>
      <c r="F277" s="5">
        <v>1902840.08</v>
      </c>
      <c r="G277" s="19">
        <f t="shared" si="48"/>
        <v>0.10399999961565586</v>
      </c>
      <c r="H277" s="4">
        <f t="shared" si="49"/>
        <v>197895.36758865457</v>
      </c>
    </row>
    <row r="278" spans="1:8" x14ac:dyDescent="0.2">
      <c r="A278" s="3" t="s">
        <v>118</v>
      </c>
      <c r="B278" t="s">
        <v>119</v>
      </c>
      <c r="D278" s="3" t="s">
        <v>18</v>
      </c>
      <c r="E278" t="s">
        <v>19</v>
      </c>
      <c r="F278" s="5">
        <v>774712.44000000006</v>
      </c>
      <c r="G278" s="19">
        <f t="shared" si="48"/>
        <v>0.10399999961565586</v>
      </c>
      <c r="H278" s="4">
        <f t="shared" si="49"/>
        <v>80570.093462243822</v>
      </c>
    </row>
    <row r="279" spans="1:8" x14ac:dyDescent="0.2">
      <c r="A279" s="3" t="s">
        <v>118</v>
      </c>
      <c r="B279" t="s">
        <v>119</v>
      </c>
      <c r="D279" s="3" t="s">
        <v>20</v>
      </c>
      <c r="E279" t="s">
        <v>21</v>
      </c>
      <c r="F279" s="5">
        <v>111371.28000000001</v>
      </c>
      <c r="G279" s="19">
        <f t="shared" si="48"/>
        <v>0.10399999961565586</v>
      </c>
      <c r="H279" s="4">
        <f t="shared" si="49"/>
        <v>11582.613077195101</v>
      </c>
    </row>
    <row r="280" spans="1:8" x14ac:dyDescent="0.2">
      <c r="A280" s="3" t="s">
        <v>118</v>
      </c>
      <c r="B280" t="s">
        <v>119</v>
      </c>
      <c r="D280" s="3" t="s">
        <v>33</v>
      </c>
      <c r="E280" t="s">
        <v>34</v>
      </c>
      <c r="F280" s="5">
        <v>4184.2300000000005</v>
      </c>
      <c r="G280" s="19">
        <f t="shared" si="48"/>
        <v>0.10399999961565586</v>
      </c>
      <c r="H280" s="4">
        <f t="shared" si="49"/>
        <v>435.15991839181572</v>
      </c>
    </row>
    <row r="281" spans="1:8" ht="13.5" thickBot="1" x14ac:dyDescent="0.25">
      <c r="A281" s="3" t="s">
        <v>120</v>
      </c>
      <c r="F281" s="15">
        <f>SUM(F273:F280)</f>
        <v>-4.0000002943088475E-2</v>
      </c>
      <c r="H281" s="16">
        <f>SUM(H273:H280)</f>
        <v>-4.1600002126642721E-3</v>
      </c>
    </row>
    <row r="282" spans="1:8" ht="13.5" thickTop="1" x14ac:dyDescent="0.2">
      <c r="F282" s="17"/>
    </row>
    <row r="283" spans="1:8" x14ac:dyDescent="0.2">
      <c r="F283" s="5"/>
      <c r="G283" s="6"/>
      <c r="H283" s="7"/>
    </row>
    <row r="284" spans="1:8" ht="13.5" thickBot="1" x14ac:dyDescent="0.25">
      <c r="A284" s="8" t="s">
        <v>3</v>
      </c>
      <c r="B284" s="9" t="s">
        <v>4</v>
      </c>
      <c r="C284" s="10" t="s">
        <v>5</v>
      </c>
      <c r="D284" s="8" t="s">
        <v>6</v>
      </c>
      <c r="E284" s="9" t="s">
        <v>7</v>
      </c>
      <c r="F284" s="8" t="s">
        <v>2</v>
      </c>
      <c r="G284" s="11" t="s">
        <v>8</v>
      </c>
      <c r="H284" s="12" t="s">
        <v>9</v>
      </c>
    </row>
    <row r="285" spans="1:8" x14ac:dyDescent="0.2">
      <c r="A285" s="3" t="s">
        <v>121</v>
      </c>
      <c r="B285" t="s">
        <v>122</v>
      </c>
      <c r="C285" s="13" t="s">
        <v>354</v>
      </c>
      <c r="D285" s="3" t="s">
        <v>12</v>
      </c>
      <c r="E285" t="s">
        <v>13</v>
      </c>
      <c r="F285" s="5">
        <v>-18075772.240000006</v>
      </c>
      <c r="G285" s="14">
        <f>H285/F285</f>
        <v>0.10399999983624485</v>
      </c>
      <c r="H285" s="4">
        <v>-1879880.3099999998</v>
      </c>
    </row>
    <row r="286" spans="1:8" x14ac:dyDescent="0.2">
      <c r="A286" s="3" t="s">
        <v>121</v>
      </c>
      <c r="B286" t="s">
        <v>122</v>
      </c>
      <c r="D286" s="3" t="s">
        <v>14</v>
      </c>
      <c r="E286" t="s">
        <v>15</v>
      </c>
      <c r="F286" s="5">
        <v>3733281.59</v>
      </c>
      <c r="G286" s="19">
        <f>$G$285</f>
        <v>0.10399999983624485</v>
      </c>
      <c r="H286" s="4">
        <f>G286*F286</f>
        <v>388261.28474865586</v>
      </c>
    </row>
    <row r="287" spans="1:8" x14ac:dyDescent="0.2">
      <c r="A287" s="3" t="s">
        <v>121</v>
      </c>
      <c r="B287" t="s">
        <v>122</v>
      </c>
      <c r="D287" s="3" t="s">
        <v>16</v>
      </c>
      <c r="E287" t="s">
        <v>17</v>
      </c>
      <c r="F287" s="5">
        <v>11050257.439999999</v>
      </c>
      <c r="G287" s="19">
        <f t="shared" ref="G287:G291" si="50">$G$285</f>
        <v>0.10399999983624485</v>
      </c>
      <c r="H287" s="4">
        <f t="shared" ref="H287:H291" si="51">G287*F287</f>
        <v>1149226.7719504633</v>
      </c>
    </row>
    <row r="288" spans="1:8" x14ac:dyDescent="0.2">
      <c r="A288" s="3" t="s">
        <v>121</v>
      </c>
      <c r="B288" t="s">
        <v>122</v>
      </c>
      <c r="D288" s="3" t="s">
        <v>28</v>
      </c>
      <c r="E288" t="s">
        <v>29</v>
      </c>
      <c r="F288" s="5">
        <v>1506017.4000000001</v>
      </c>
      <c r="G288" s="19">
        <f t="shared" si="50"/>
        <v>0.10399999983624485</v>
      </c>
      <c r="H288" s="4">
        <f t="shared" si="51"/>
        <v>156625.80935338189</v>
      </c>
    </row>
    <row r="289" spans="1:8" x14ac:dyDescent="0.2">
      <c r="A289" s="3" t="s">
        <v>121</v>
      </c>
      <c r="B289" t="s">
        <v>122</v>
      </c>
      <c r="D289" s="3" t="s">
        <v>18</v>
      </c>
      <c r="E289" t="s">
        <v>19</v>
      </c>
      <c r="F289" s="5">
        <v>1228249.6599999997</v>
      </c>
      <c r="G289" s="19">
        <f t="shared" si="50"/>
        <v>0.10399999983624485</v>
      </c>
      <c r="H289" s="4">
        <f t="shared" si="51"/>
        <v>127737.96443886776</v>
      </c>
    </row>
    <row r="290" spans="1:8" x14ac:dyDescent="0.2">
      <c r="A290" s="3" t="s">
        <v>121</v>
      </c>
      <c r="B290" t="s">
        <v>122</v>
      </c>
      <c r="D290" s="3" t="s">
        <v>20</v>
      </c>
      <c r="E290" t="s">
        <v>21</v>
      </c>
      <c r="F290" s="5">
        <v>476112.67000000004</v>
      </c>
      <c r="G290" s="19">
        <f t="shared" si="50"/>
        <v>0.10399999983624485</v>
      </c>
      <c r="H290" s="4">
        <f t="shared" si="51"/>
        <v>49515.717602034099</v>
      </c>
    </row>
    <row r="291" spans="1:8" x14ac:dyDescent="0.2">
      <c r="A291" s="3" t="s">
        <v>121</v>
      </c>
      <c r="B291" t="s">
        <v>122</v>
      </c>
      <c r="D291" s="3" t="s">
        <v>33</v>
      </c>
      <c r="E291" t="s">
        <v>34</v>
      </c>
      <c r="F291" s="5">
        <v>81853.5</v>
      </c>
      <c r="G291" s="19">
        <f t="shared" si="50"/>
        <v>0.10399999983624485</v>
      </c>
      <c r="H291" s="4">
        <f t="shared" si="51"/>
        <v>8512.7639865960682</v>
      </c>
    </row>
    <row r="292" spans="1:8" ht="13.5" thickBot="1" x14ac:dyDescent="0.25">
      <c r="A292" s="3" t="s">
        <v>123</v>
      </c>
      <c r="F292" s="15">
        <f>SUM(F285:F291)</f>
        <v>1.9999993382953107E-2</v>
      </c>
      <c r="H292" s="16">
        <f>SUM(H285:H291)</f>
        <v>2.079999265333754E-3</v>
      </c>
    </row>
    <row r="293" spans="1:8" ht="13.5" thickTop="1" x14ac:dyDescent="0.2">
      <c r="F293" s="17"/>
    </row>
    <row r="294" spans="1:8" x14ac:dyDescent="0.2">
      <c r="F294" s="5"/>
      <c r="G294" s="6"/>
      <c r="H294" s="7"/>
    </row>
    <row r="295" spans="1:8" ht="13.5" thickBot="1" x14ac:dyDescent="0.25">
      <c r="A295" s="8" t="s">
        <v>3</v>
      </c>
      <c r="B295" s="9" t="s">
        <v>4</v>
      </c>
      <c r="C295" s="10" t="s">
        <v>5</v>
      </c>
      <c r="D295" s="8" t="s">
        <v>6</v>
      </c>
      <c r="E295" s="9" t="s">
        <v>7</v>
      </c>
      <c r="F295" s="8" t="s">
        <v>2</v>
      </c>
      <c r="G295" s="11" t="s">
        <v>8</v>
      </c>
      <c r="H295" s="12" t="s">
        <v>9</v>
      </c>
    </row>
    <row r="296" spans="1:8" x14ac:dyDescent="0.2">
      <c r="A296" s="3" t="s">
        <v>124</v>
      </c>
      <c r="B296" t="s">
        <v>125</v>
      </c>
      <c r="C296" s="13" t="s">
        <v>355</v>
      </c>
      <c r="D296" s="3" t="s">
        <v>12</v>
      </c>
      <c r="E296" t="s">
        <v>13</v>
      </c>
      <c r="F296" s="5">
        <v>-691986.79</v>
      </c>
      <c r="G296" s="14">
        <f>H296/F296</f>
        <v>0.12880000209252548</v>
      </c>
      <c r="H296" s="4">
        <v>-89127.9</v>
      </c>
    </row>
    <row r="297" spans="1:8" x14ac:dyDescent="0.2">
      <c r="A297" s="3" t="s">
        <v>124</v>
      </c>
      <c r="B297" t="s">
        <v>125</v>
      </c>
      <c r="D297" s="3" t="s">
        <v>14</v>
      </c>
      <c r="E297" t="s">
        <v>15</v>
      </c>
      <c r="F297" s="5">
        <v>518945.24</v>
      </c>
      <c r="G297" s="19">
        <f>$G$296</f>
        <v>0.12880000209252548</v>
      </c>
      <c r="H297" s="4">
        <f>F297*G297</f>
        <v>66840.147997906141</v>
      </c>
    </row>
    <row r="298" spans="1:8" x14ac:dyDescent="0.2">
      <c r="A298" s="3" t="s">
        <v>124</v>
      </c>
      <c r="B298" t="s">
        <v>125</v>
      </c>
      <c r="D298" s="3" t="s">
        <v>16</v>
      </c>
      <c r="E298" t="s">
        <v>17</v>
      </c>
      <c r="F298" s="5">
        <v>2308.56</v>
      </c>
      <c r="G298" s="19">
        <f t="shared" ref="G298:G299" si="52">$G$296</f>
        <v>0.12880000209252548</v>
      </c>
      <c r="H298" s="4">
        <f t="shared" ref="H298:H299" si="53">F298*G298</f>
        <v>297.34253283072064</v>
      </c>
    </row>
    <row r="299" spans="1:8" x14ac:dyDescent="0.2">
      <c r="A299" s="3" t="s">
        <v>124</v>
      </c>
      <c r="B299" t="s">
        <v>125</v>
      </c>
      <c r="D299" s="3" t="s">
        <v>18</v>
      </c>
      <c r="E299" t="s">
        <v>19</v>
      </c>
      <c r="F299" s="5">
        <v>170732.99999999988</v>
      </c>
      <c r="G299" s="19">
        <f t="shared" si="52"/>
        <v>0.12880000209252548</v>
      </c>
      <c r="H299" s="4">
        <f t="shared" si="53"/>
        <v>21990.41075726314</v>
      </c>
    </row>
    <row r="300" spans="1:8" ht="13.5" thickBot="1" x14ac:dyDescent="0.25">
      <c r="A300" s="3" t="s">
        <v>126</v>
      </c>
      <c r="F300" s="15">
        <f>SUM(F296:F299)</f>
        <v>9.999999834690243E-3</v>
      </c>
      <c r="H300" s="16">
        <f>SUM(H296:H299)</f>
        <v>1.2880000067525543E-3</v>
      </c>
    </row>
    <row r="301" spans="1:8" ht="13.5" thickTop="1" x14ac:dyDescent="0.2">
      <c r="F301" s="17"/>
    </row>
    <row r="302" spans="1:8" x14ac:dyDescent="0.2">
      <c r="F302" s="5"/>
      <c r="G302" s="6"/>
      <c r="H302" s="7"/>
    </row>
    <row r="303" spans="1:8" ht="13.5" thickBot="1" x14ac:dyDescent="0.25">
      <c r="A303" s="8" t="s">
        <v>3</v>
      </c>
      <c r="B303" s="9" t="s">
        <v>4</v>
      </c>
      <c r="C303" s="10" t="s">
        <v>5</v>
      </c>
      <c r="D303" s="8" t="s">
        <v>6</v>
      </c>
      <c r="E303" s="9" t="s">
        <v>7</v>
      </c>
      <c r="F303" s="8" t="s">
        <v>2</v>
      </c>
      <c r="G303" s="11" t="s">
        <v>8</v>
      </c>
      <c r="H303" s="12" t="s">
        <v>9</v>
      </c>
    </row>
    <row r="304" spans="1:8" x14ac:dyDescent="0.2">
      <c r="A304" s="3" t="s">
        <v>127</v>
      </c>
      <c r="B304" t="s">
        <v>128</v>
      </c>
      <c r="C304" s="13" t="s">
        <v>355</v>
      </c>
      <c r="D304" s="3" t="s">
        <v>12</v>
      </c>
      <c r="E304" t="s">
        <v>13</v>
      </c>
      <c r="F304" s="5">
        <v>-883036.77999999991</v>
      </c>
      <c r="G304" s="14">
        <f>H304/F304</f>
        <v>0.12880000309839867</v>
      </c>
      <c r="H304" s="4">
        <v>-113735.13999999998</v>
      </c>
    </row>
    <row r="305" spans="1:8" x14ac:dyDescent="0.2">
      <c r="A305" s="3" t="s">
        <v>127</v>
      </c>
      <c r="B305" t="s">
        <v>128</v>
      </c>
      <c r="D305" s="3" t="s">
        <v>14</v>
      </c>
      <c r="E305" t="s">
        <v>15</v>
      </c>
      <c r="F305" s="5">
        <v>638971.56000000006</v>
      </c>
      <c r="G305" s="19">
        <f>$G$304</f>
        <v>0.12880000309839867</v>
      </c>
      <c r="H305" s="4">
        <f>F305*G305</f>
        <v>82299.538907788636</v>
      </c>
    </row>
    <row r="306" spans="1:8" x14ac:dyDescent="0.2">
      <c r="A306" s="3" t="s">
        <v>127</v>
      </c>
      <c r="B306" t="s">
        <v>128</v>
      </c>
      <c r="D306" s="3" t="s">
        <v>16</v>
      </c>
      <c r="E306" t="s">
        <v>17</v>
      </c>
      <c r="F306" s="5">
        <v>11516.93</v>
      </c>
      <c r="G306" s="19">
        <f t="shared" ref="G306:G309" si="54">$G$304</f>
        <v>0.12880000309839867</v>
      </c>
      <c r="H306" s="4">
        <f t="shared" ref="H306:H309" si="55">F306*G306</f>
        <v>1483.3806196840408</v>
      </c>
    </row>
    <row r="307" spans="1:8" x14ac:dyDescent="0.2">
      <c r="A307" s="3" t="s">
        <v>127</v>
      </c>
      <c r="B307" t="s">
        <v>128</v>
      </c>
      <c r="D307" s="3" t="s">
        <v>18</v>
      </c>
      <c r="E307" t="s">
        <v>19</v>
      </c>
      <c r="F307" s="5">
        <v>210221.63</v>
      </c>
      <c r="G307" s="19">
        <f t="shared" si="54"/>
        <v>0.12880000309839867</v>
      </c>
      <c r="H307" s="4">
        <f t="shared" si="55"/>
        <v>27076.546595350421</v>
      </c>
    </row>
    <row r="308" spans="1:8" x14ac:dyDescent="0.2">
      <c r="A308" s="3" t="s">
        <v>127</v>
      </c>
      <c r="B308" t="s">
        <v>128</v>
      </c>
      <c r="D308" s="3" t="s">
        <v>20</v>
      </c>
      <c r="E308" t="s">
        <v>21</v>
      </c>
      <c r="F308" s="5">
        <v>22032</v>
      </c>
      <c r="G308" s="19">
        <f t="shared" si="54"/>
        <v>0.12880000309839867</v>
      </c>
      <c r="H308" s="4">
        <f t="shared" si="55"/>
        <v>2837.7216682639196</v>
      </c>
    </row>
    <row r="309" spans="1:8" x14ac:dyDescent="0.2">
      <c r="A309" s="3" t="s">
        <v>127</v>
      </c>
      <c r="B309" t="s">
        <v>128</v>
      </c>
      <c r="D309" s="3" t="s">
        <v>33</v>
      </c>
      <c r="E309" t="s">
        <v>34</v>
      </c>
      <c r="F309" s="5">
        <v>294.64</v>
      </c>
      <c r="G309" s="19">
        <f t="shared" si="54"/>
        <v>0.12880000309839867</v>
      </c>
      <c r="H309" s="4">
        <f t="shared" si="55"/>
        <v>37.949632912912186</v>
      </c>
    </row>
    <row r="310" spans="1:8" ht="13.5" thickBot="1" x14ac:dyDescent="0.25">
      <c r="A310" s="3" t="s">
        <v>129</v>
      </c>
      <c r="F310" s="15">
        <f>SUM(F304:F309)</f>
        <v>-1.999999985798695E-2</v>
      </c>
      <c r="H310" s="16">
        <f>SUM(H304:H309)</f>
        <v>-2.5760000551215967E-3</v>
      </c>
    </row>
    <row r="311" spans="1:8" ht="13.5" thickTop="1" x14ac:dyDescent="0.2">
      <c r="F311" s="17"/>
    </row>
    <row r="312" spans="1:8" x14ac:dyDescent="0.2">
      <c r="F312" s="5"/>
      <c r="G312" s="6"/>
      <c r="H312" s="7"/>
    </row>
    <row r="313" spans="1:8" ht="13.5" thickBot="1" x14ac:dyDescent="0.25">
      <c r="A313" s="8" t="s">
        <v>3</v>
      </c>
      <c r="B313" s="9" t="s">
        <v>4</v>
      </c>
      <c r="C313" s="10" t="s">
        <v>5</v>
      </c>
      <c r="D313" s="8" t="s">
        <v>6</v>
      </c>
      <c r="E313" s="9" t="s">
        <v>7</v>
      </c>
      <c r="F313" s="8" t="s">
        <v>2</v>
      </c>
      <c r="G313" s="11" t="s">
        <v>8</v>
      </c>
      <c r="H313" s="12" t="s">
        <v>9</v>
      </c>
    </row>
    <row r="314" spans="1:8" x14ac:dyDescent="0.2">
      <c r="A314" s="3" t="s">
        <v>130</v>
      </c>
      <c r="B314" t="s">
        <v>131</v>
      </c>
      <c r="C314" s="13" t="s">
        <v>355</v>
      </c>
      <c r="D314" s="3" t="s">
        <v>12</v>
      </c>
      <c r="E314" t="s">
        <v>13</v>
      </c>
      <c r="F314" s="5">
        <v>-417316.29999999981</v>
      </c>
      <c r="G314" s="14">
        <f>H314/F314</f>
        <v>0.12880000134190786</v>
      </c>
      <c r="H314" s="4">
        <v>-53750.34</v>
      </c>
    </row>
    <row r="315" spans="1:8" x14ac:dyDescent="0.2">
      <c r="A315" s="3" t="s">
        <v>130</v>
      </c>
      <c r="B315" t="s">
        <v>131</v>
      </c>
      <c r="D315" s="3" t="s">
        <v>14</v>
      </c>
      <c r="E315" t="s">
        <v>15</v>
      </c>
      <c r="F315" s="5">
        <v>262124.14</v>
      </c>
      <c r="G315" s="19">
        <f>$G$314</f>
        <v>0.12880000134190786</v>
      </c>
      <c r="H315" s="4">
        <f>F315*G315</f>
        <v>33761.589583746449</v>
      </c>
    </row>
    <row r="316" spans="1:8" x14ac:dyDescent="0.2">
      <c r="A316" s="3" t="s">
        <v>130</v>
      </c>
      <c r="B316" t="s">
        <v>131</v>
      </c>
      <c r="D316" s="3" t="s">
        <v>16</v>
      </c>
      <c r="E316" t="s">
        <v>17</v>
      </c>
      <c r="F316" s="5">
        <v>5210.8199999999979</v>
      </c>
      <c r="G316" s="19">
        <f t="shared" ref="G316:G319" si="56">$G$314</f>
        <v>0.12880000134190786</v>
      </c>
      <c r="H316" s="4">
        <f t="shared" ref="H316:H319" si="57">F316*G316</f>
        <v>671.15362299244009</v>
      </c>
    </row>
    <row r="317" spans="1:8" x14ac:dyDescent="0.2">
      <c r="A317" s="3" t="s">
        <v>130</v>
      </c>
      <c r="B317" t="s">
        <v>131</v>
      </c>
      <c r="D317" s="3" t="s">
        <v>28</v>
      </c>
      <c r="E317" t="s">
        <v>29</v>
      </c>
      <c r="F317" s="5">
        <v>13531.6</v>
      </c>
      <c r="G317" s="19">
        <f t="shared" si="56"/>
        <v>0.12880000134190786</v>
      </c>
      <c r="H317" s="4">
        <f t="shared" si="57"/>
        <v>1742.8700981581605</v>
      </c>
    </row>
    <row r="318" spans="1:8" x14ac:dyDescent="0.2">
      <c r="A318" s="3" t="s">
        <v>130</v>
      </c>
      <c r="B318" t="s">
        <v>131</v>
      </c>
      <c r="D318" s="3" t="s">
        <v>18</v>
      </c>
      <c r="E318" t="s">
        <v>19</v>
      </c>
      <c r="F318" s="5">
        <v>115917.71999999996</v>
      </c>
      <c r="G318" s="19">
        <f t="shared" si="56"/>
        <v>0.12880000134190786</v>
      </c>
      <c r="H318" s="4">
        <f t="shared" si="57"/>
        <v>14930.202491550894</v>
      </c>
    </row>
    <row r="319" spans="1:8" x14ac:dyDescent="0.2">
      <c r="A319" s="3" t="s">
        <v>130</v>
      </c>
      <c r="B319" t="s">
        <v>131</v>
      </c>
      <c r="D319" s="3" t="s">
        <v>20</v>
      </c>
      <c r="E319" t="s">
        <v>21</v>
      </c>
      <c r="F319" s="5">
        <v>20532</v>
      </c>
      <c r="G319" s="19">
        <f t="shared" si="56"/>
        <v>0.12880000134190786</v>
      </c>
      <c r="H319" s="4">
        <f t="shared" si="57"/>
        <v>2644.521627552052</v>
      </c>
    </row>
    <row r="320" spans="1:8" ht="13.5" thickBot="1" x14ac:dyDescent="0.25">
      <c r="A320" s="3" t="s">
        <v>132</v>
      </c>
      <c r="F320" s="15">
        <f>SUM(F314:F319)</f>
        <v>-1.9999999829451554E-2</v>
      </c>
      <c r="H320" s="16">
        <f>SUM(H314:H319)</f>
        <v>-2.5760000030459196E-3</v>
      </c>
    </row>
    <row r="321" spans="1:8" ht="13.5" thickTop="1" x14ac:dyDescent="0.2">
      <c r="F321" s="17"/>
    </row>
    <row r="322" spans="1:8" x14ac:dyDescent="0.2">
      <c r="F322" s="5"/>
      <c r="G322" s="6"/>
      <c r="H322" s="7"/>
    </row>
    <row r="323" spans="1:8" ht="13.5" thickBot="1" x14ac:dyDescent="0.25">
      <c r="A323" s="8" t="s">
        <v>3</v>
      </c>
      <c r="B323" s="9" t="s">
        <v>4</v>
      </c>
      <c r="C323" s="10" t="s">
        <v>5</v>
      </c>
      <c r="D323" s="8" t="s">
        <v>6</v>
      </c>
      <c r="E323" s="9" t="s">
        <v>7</v>
      </c>
      <c r="F323" s="8" t="s">
        <v>2</v>
      </c>
      <c r="G323" s="11" t="s">
        <v>8</v>
      </c>
      <c r="H323" s="12" t="s">
        <v>9</v>
      </c>
    </row>
    <row r="324" spans="1:8" x14ac:dyDescent="0.2">
      <c r="A324" s="3" t="s">
        <v>133</v>
      </c>
      <c r="B324" t="s">
        <v>134</v>
      </c>
      <c r="C324" s="13" t="s">
        <v>354</v>
      </c>
      <c r="D324" s="3" t="s">
        <v>12</v>
      </c>
      <c r="E324" t="s">
        <v>13</v>
      </c>
      <c r="F324" s="5">
        <v>-1061589.0300000005</v>
      </c>
      <c r="G324" s="14">
        <f>H324/F324</f>
        <v>0.10399999140910485</v>
      </c>
      <c r="H324" s="4">
        <v>-110405.25</v>
      </c>
    </row>
    <row r="325" spans="1:8" x14ac:dyDescent="0.2">
      <c r="A325" s="3" t="s">
        <v>133</v>
      </c>
      <c r="B325" t="s">
        <v>134</v>
      </c>
      <c r="D325" s="3" t="s">
        <v>14</v>
      </c>
      <c r="E325" t="s">
        <v>15</v>
      </c>
      <c r="F325" s="5">
        <v>423784.00999999989</v>
      </c>
      <c r="G325" s="19">
        <f>$G$324</f>
        <v>0.10399999140910485</v>
      </c>
      <c r="H325" s="4">
        <f>G325*F325</f>
        <v>44073.533399315995</v>
      </c>
    </row>
    <row r="326" spans="1:8" x14ac:dyDescent="0.2">
      <c r="A326" s="3" t="s">
        <v>133</v>
      </c>
      <c r="B326" t="s">
        <v>134</v>
      </c>
      <c r="D326" s="3" t="s">
        <v>16</v>
      </c>
      <c r="E326" t="s">
        <v>17</v>
      </c>
      <c r="F326" s="5">
        <v>56337.910000000018</v>
      </c>
      <c r="G326" s="19">
        <f t="shared" ref="G326:G328" si="58">$G$324</f>
        <v>0.10399999140910485</v>
      </c>
      <c r="H326" s="4">
        <f t="shared" ref="H326:H328" si="59">G326*F326</f>
        <v>5859.1421560069239</v>
      </c>
    </row>
    <row r="327" spans="1:8" x14ac:dyDescent="0.2">
      <c r="A327" s="3" t="s">
        <v>133</v>
      </c>
      <c r="B327" t="s">
        <v>134</v>
      </c>
      <c r="D327" s="3" t="s">
        <v>18</v>
      </c>
      <c r="E327" t="s">
        <v>19</v>
      </c>
      <c r="F327" s="5">
        <v>510639.14000000013</v>
      </c>
      <c r="G327" s="19">
        <f t="shared" si="58"/>
        <v>0.10399999140910485</v>
      </c>
      <c r="H327" s="4">
        <f t="shared" si="59"/>
        <v>53106.466173152701</v>
      </c>
    </row>
    <row r="328" spans="1:8" x14ac:dyDescent="0.2">
      <c r="A328" s="3" t="s">
        <v>133</v>
      </c>
      <c r="B328" t="s">
        <v>134</v>
      </c>
      <c r="D328" s="3" t="s">
        <v>20</v>
      </c>
      <c r="E328" t="s">
        <v>21</v>
      </c>
      <c r="F328" s="5">
        <v>70827.98</v>
      </c>
      <c r="G328" s="19">
        <f t="shared" si="58"/>
        <v>0.10399999140910485</v>
      </c>
      <c r="H328" s="4">
        <f t="shared" si="59"/>
        <v>7366.1093115242493</v>
      </c>
    </row>
    <row r="329" spans="1:8" ht="13.5" thickBot="1" x14ac:dyDescent="0.25">
      <c r="A329" s="3" t="s">
        <v>135</v>
      </c>
      <c r="F329" s="15">
        <f>SUM(F324:F328)</f>
        <v>9.9999995582038537E-3</v>
      </c>
      <c r="H329" s="16">
        <f>SUM(H324:H328)</f>
        <v>1.0399998591310577E-3</v>
      </c>
    </row>
    <row r="330" spans="1:8" ht="13.5" thickTop="1" x14ac:dyDescent="0.2">
      <c r="F330" s="17"/>
    </row>
    <row r="331" spans="1:8" x14ac:dyDescent="0.2">
      <c r="F331" s="5"/>
      <c r="G331" s="6"/>
      <c r="H331" s="7"/>
    </row>
    <row r="332" spans="1:8" ht="13.5" thickBot="1" x14ac:dyDescent="0.25">
      <c r="A332" s="8" t="s">
        <v>3</v>
      </c>
      <c r="B332" s="9" t="s">
        <v>4</v>
      </c>
      <c r="C332" s="10" t="s">
        <v>5</v>
      </c>
      <c r="D332" s="8" t="s">
        <v>6</v>
      </c>
      <c r="E332" s="9" t="s">
        <v>7</v>
      </c>
      <c r="F332" s="8" t="s">
        <v>2</v>
      </c>
      <c r="G332" s="11" t="s">
        <v>8</v>
      </c>
      <c r="H332" s="12" t="s">
        <v>9</v>
      </c>
    </row>
    <row r="333" spans="1:8" x14ac:dyDescent="0.2">
      <c r="A333" s="3" t="s">
        <v>136</v>
      </c>
      <c r="B333" t="s">
        <v>137</v>
      </c>
      <c r="C333" s="13" t="s">
        <v>355</v>
      </c>
      <c r="D333" s="3" t="s">
        <v>12</v>
      </c>
      <c r="E333" t="s">
        <v>13</v>
      </c>
      <c r="F333" s="5">
        <v>-811486.35000000033</v>
      </c>
      <c r="G333" s="14">
        <f>H333/F333</f>
        <v>0.12880001000632971</v>
      </c>
      <c r="H333" s="4">
        <v>-104519.45000000001</v>
      </c>
    </row>
    <row r="334" spans="1:8" x14ac:dyDescent="0.2">
      <c r="A334" s="3" t="s">
        <v>136</v>
      </c>
      <c r="B334" t="s">
        <v>137</v>
      </c>
      <c r="D334" s="3" t="s">
        <v>14</v>
      </c>
      <c r="E334" t="s">
        <v>15</v>
      </c>
      <c r="F334" s="5">
        <v>602213.53000000014</v>
      </c>
      <c r="G334" s="19">
        <f>$G$333</f>
        <v>0.12880001000632971</v>
      </c>
      <c r="H334" s="4">
        <f>F334*G334</f>
        <v>77565.108689947156</v>
      </c>
    </row>
    <row r="335" spans="1:8" x14ac:dyDescent="0.2">
      <c r="A335" s="3" t="s">
        <v>136</v>
      </c>
      <c r="B335" t="s">
        <v>137</v>
      </c>
      <c r="D335" s="3" t="s">
        <v>16</v>
      </c>
      <c r="E335" t="s">
        <v>17</v>
      </c>
      <c r="F335" s="5">
        <v>3739.6200000000008</v>
      </c>
      <c r="G335" s="19">
        <f t="shared" ref="G335:G338" si="60">$G$333</f>
        <v>0.12880001000632971</v>
      </c>
      <c r="H335" s="4">
        <f t="shared" ref="H335:H338" si="61">F335*G335</f>
        <v>481.66309341987079</v>
      </c>
    </row>
    <row r="336" spans="1:8" x14ac:dyDescent="0.2">
      <c r="A336" s="3" t="s">
        <v>136</v>
      </c>
      <c r="B336" t="s">
        <v>137</v>
      </c>
      <c r="D336" s="3" t="s">
        <v>18</v>
      </c>
      <c r="E336" t="s">
        <v>19</v>
      </c>
      <c r="F336" s="5">
        <v>198128.24000000005</v>
      </c>
      <c r="G336" s="19">
        <f t="shared" si="60"/>
        <v>0.12880001000632971</v>
      </c>
      <c r="H336" s="4">
        <f t="shared" si="61"/>
        <v>25518.919294536499</v>
      </c>
    </row>
    <row r="337" spans="1:8" x14ac:dyDescent="0.2">
      <c r="A337" s="3" t="s">
        <v>136</v>
      </c>
      <c r="B337" t="s">
        <v>137</v>
      </c>
      <c r="D337" s="3" t="s">
        <v>20</v>
      </c>
      <c r="E337" t="s">
        <v>21</v>
      </c>
      <c r="F337" s="5">
        <v>6900</v>
      </c>
      <c r="G337" s="19">
        <f t="shared" si="60"/>
        <v>0.12880001000632971</v>
      </c>
      <c r="H337" s="4">
        <f t="shared" si="61"/>
        <v>888.72006904367493</v>
      </c>
    </row>
    <row r="338" spans="1:8" x14ac:dyDescent="0.2">
      <c r="A338" s="3" t="s">
        <v>136</v>
      </c>
      <c r="B338" t="s">
        <v>137</v>
      </c>
      <c r="D338" s="3" t="s">
        <v>33</v>
      </c>
      <c r="E338" t="s">
        <v>34</v>
      </c>
      <c r="F338" s="5">
        <v>504.98</v>
      </c>
      <c r="G338" s="19">
        <f t="shared" si="60"/>
        <v>0.12880001000632971</v>
      </c>
      <c r="H338" s="4">
        <f t="shared" si="61"/>
        <v>65.041429052996378</v>
      </c>
    </row>
    <row r="339" spans="1:8" ht="13.5" thickBot="1" x14ac:dyDescent="0.25">
      <c r="A339" s="3" t="s">
        <v>138</v>
      </c>
      <c r="F339" s="15">
        <f>SUM(F333:F338)</f>
        <v>1.999999986264811E-2</v>
      </c>
      <c r="H339" s="16">
        <f>SUM(H333:H338)</f>
        <v>2.5760001839358893E-3</v>
      </c>
    </row>
    <row r="340" spans="1:8" ht="13.5" thickTop="1" x14ac:dyDescent="0.2">
      <c r="F340" s="17"/>
    </row>
    <row r="341" spans="1:8" x14ac:dyDescent="0.2">
      <c r="F341" s="5"/>
      <c r="G341" s="6"/>
      <c r="H341" s="7"/>
    </row>
    <row r="342" spans="1:8" ht="13.5" thickBot="1" x14ac:dyDescent="0.25">
      <c r="A342" s="8" t="s">
        <v>3</v>
      </c>
      <c r="B342" s="9" t="s">
        <v>4</v>
      </c>
      <c r="C342" s="10" t="s">
        <v>5</v>
      </c>
      <c r="D342" s="8" t="s">
        <v>6</v>
      </c>
      <c r="E342" s="9" t="s">
        <v>7</v>
      </c>
      <c r="F342" s="8" t="s">
        <v>2</v>
      </c>
      <c r="G342" s="11" t="s">
        <v>8</v>
      </c>
      <c r="H342" s="12" t="s">
        <v>9</v>
      </c>
    </row>
    <row r="343" spans="1:8" x14ac:dyDescent="0.2">
      <c r="A343" s="3" t="s">
        <v>139</v>
      </c>
      <c r="B343" t="s">
        <v>140</v>
      </c>
      <c r="C343" s="13" t="s">
        <v>356</v>
      </c>
      <c r="D343" s="3" t="s">
        <v>12</v>
      </c>
      <c r="E343" t="s">
        <v>13</v>
      </c>
      <c r="F343" s="5">
        <v>-2759117.47</v>
      </c>
      <c r="G343" s="14">
        <f>H343/F343</f>
        <v>0.1045000015892763</v>
      </c>
      <c r="H343" s="4">
        <v>-288327.78000000003</v>
      </c>
    </row>
    <row r="344" spans="1:8" x14ac:dyDescent="0.2">
      <c r="A344" s="3" t="s">
        <v>139</v>
      </c>
      <c r="B344" t="s">
        <v>140</v>
      </c>
      <c r="D344" s="3" t="s">
        <v>14</v>
      </c>
      <c r="E344" t="s">
        <v>15</v>
      </c>
      <c r="F344" s="5">
        <v>1499892.0399999998</v>
      </c>
      <c r="G344" s="19">
        <f>$G$343</f>
        <v>0.1045000015892763</v>
      </c>
      <c r="H344" s="4">
        <f>G344*F344</f>
        <v>156738.72056374286</v>
      </c>
    </row>
    <row r="345" spans="1:8" x14ac:dyDescent="0.2">
      <c r="A345" s="3" t="s">
        <v>139</v>
      </c>
      <c r="B345" t="s">
        <v>140</v>
      </c>
      <c r="D345" s="3" t="s">
        <v>16</v>
      </c>
      <c r="E345" t="s">
        <v>17</v>
      </c>
      <c r="F345" s="5">
        <v>255286.11</v>
      </c>
      <c r="G345" s="19">
        <f t="shared" ref="G345:G350" si="62">$G$343</f>
        <v>0.1045000015892763</v>
      </c>
      <c r="H345" s="4">
        <f t="shared" ref="H345:H350" si="63">G345*F345</f>
        <v>26677.398900720164</v>
      </c>
    </row>
    <row r="346" spans="1:8" x14ac:dyDescent="0.2">
      <c r="A346" s="3" t="s">
        <v>139</v>
      </c>
      <c r="B346" t="s">
        <v>140</v>
      </c>
      <c r="D346" s="3" t="s">
        <v>28</v>
      </c>
      <c r="E346" t="s">
        <v>29</v>
      </c>
      <c r="F346" s="5">
        <v>2133.5300000000002</v>
      </c>
      <c r="G346" s="19">
        <f t="shared" si="62"/>
        <v>0.1045000015892763</v>
      </c>
      <c r="H346" s="4">
        <f t="shared" si="63"/>
        <v>222.9538883907687</v>
      </c>
    </row>
    <row r="347" spans="1:8" x14ac:dyDescent="0.2">
      <c r="A347" s="3" t="s">
        <v>139</v>
      </c>
      <c r="B347" t="s">
        <v>140</v>
      </c>
      <c r="D347" s="3" t="s">
        <v>18</v>
      </c>
      <c r="E347" t="s">
        <v>19</v>
      </c>
      <c r="F347" s="5">
        <v>728786.18000000028</v>
      </c>
      <c r="G347" s="19">
        <f t="shared" si="62"/>
        <v>0.1045000015892763</v>
      </c>
      <c r="H347" s="4">
        <f t="shared" si="63"/>
        <v>76158.156968242634</v>
      </c>
    </row>
    <row r="348" spans="1:8" x14ac:dyDescent="0.2">
      <c r="A348" s="3" t="s">
        <v>139</v>
      </c>
      <c r="B348" t="s">
        <v>140</v>
      </c>
      <c r="D348" s="3" t="s">
        <v>43</v>
      </c>
      <c r="E348" t="s">
        <v>44</v>
      </c>
      <c r="F348" s="5">
        <v>97316.83</v>
      </c>
      <c r="G348" s="19">
        <f t="shared" si="62"/>
        <v>0.1045000015892763</v>
      </c>
      <c r="H348" s="4">
        <f t="shared" si="63"/>
        <v>10169.608889663332</v>
      </c>
    </row>
    <row r="349" spans="1:8" x14ac:dyDescent="0.2">
      <c r="A349" s="3" t="s">
        <v>139</v>
      </c>
      <c r="B349" t="s">
        <v>140</v>
      </c>
      <c r="D349" s="3" t="s">
        <v>20</v>
      </c>
      <c r="E349" t="s">
        <v>21</v>
      </c>
      <c r="F349" s="5">
        <v>175659.84000000005</v>
      </c>
      <c r="G349" s="19">
        <f t="shared" si="62"/>
        <v>0.1045000015892763</v>
      </c>
      <c r="H349" s="4">
        <f t="shared" si="63"/>
        <v>18356.453559172027</v>
      </c>
    </row>
    <row r="350" spans="1:8" x14ac:dyDescent="0.2">
      <c r="A350" s="3" t="s">
        <v>139</v>
      </c>
      <c r="B350" t="s">
        <v>140</v>
      </c>
      <c r="D350" s="3" t="s">
        <v>33</v>
      </c>
      <c r="E350" t="s">
        <v>34</v>
      </c>
      <c r="F350" s="5">
        <v>42.93</v>
      </c>
      <c r="G350" s="19">
        <f t="shared" si="62"/>
        <v>0.1045000015892763</v>
      </c>
      <c r="H350" s="4">
        <f t="shared" si="63"/>
        <v>4.4861850682276314</v>
      </c>
    </row>
    <row r="351" spans="1:8" ht="13.5" thickBot="1" x14ac:dyDescent="0.25">
      <c r="A351" s="3" t="s">
        <v>141</v>
      </c>
      <c r="F351" s="15">
        <f>SUM(F343:F350)</f>
        <v>-1.0000000031432421E-2</v>
      </c>
      <c r="H351" s="16">
        <f>SUM(H343:H350)</f>
        <v>-1.0450000269441873E-3</v>
      </c>
    </row>
    <row r="352" spans="1:8" ht="13.5" thickTop="1" x14ac:dyDescent="0.2">
      <c r="F352" s="17"/>
    </row>
    <row r="353" spans="1:8" x14ac:dyDescent="0.2">
      <c r="F353" s="5"/>
      <c r="G353" s="6"/>
      <c r="H353" s="7"/>
    </row>
    <row r="354" spans="1:8" ht="13.5" thickBot="1" x14ac:dyDescent="0.25">
      <c r="A354" s="8" t="s">
        <v>3</v>
      </c>
      <c r="B354" s="9" t="s">
        <v>4</v>
      </c>
      <c r="C354" s="10" t="s">
        <v>5</v>
      </c>
      <c r="D354" s="8" t="s">
        <v>6</v>
      </c>
      <c r="E354" s="9" t="s">
        <v>7</v>
      </c>
      <c r="F354" s="8" t="s">
        <v>2</v>
      </c>
      <c r="G354" s="11" t="s">
        <v>8</v>
      </c>
      <c r="H354" s="12" t="s">
        <v>9</v>
      </c>
    </row>
    <row r="355" spans="1:8" x14ac:dyDescent="0.2">
      <c r="A355" s="3" t="s">
        <v>142</v>
      </c>
      <c r="B355" t="s">
        <v>143</v>
      </c>
      <c r="C355" s="13" t="s">
        <v>358</v>
      </c>
      <c r="D355" s="3" t="s">
        <v>12</v>
      </c>
      <c r="E355" t="s">
        <v>13</v>
      </c>
      <c r="F355" s="5">
        <v>-177200.14999999997</v>
      </c>
      <c r="G355" s="14">
        <f>H355/F355</f>
        <v>0</v>
      </c>
      <c r="H355" s="4">
        <v>0</v>
      </c>
    </row>
    <row r="356" spans="1:8" x14ac:dyDescent="0.2">
      <c r="A356" s="3" t="s">
        <v>142</v>
      </c>
      <c r="B356" t="s">
        <v>143</v>
      </c>
      <c r="D356" s="3" t="s">
        <v>14</v>
      </c>
      <c r="E356" t="s">
        <v>15</v>
      </c>
      <c r="F356" s="5">
        <v>128792.30000000002</v>
      </c>
      <c r="G356" s="14">
        <f>$G$355</f>
        <v>0</v>
      </c>
      <c r="H356" s="4">
        <f>F356*G356</f>
        <v>0</v>
      </c>
    </row>
    <row r="357" spans="1:8" x14ac:dyDescent="0.2">
      <c r="A357" s="3" t="s">
        <v>142</v>
      </c>
      <c r="B357" t="s">
        <v>143</v>
      </c>
      <c r="D357" s="3" t="s">
        <v>16</v>
      </c>
      <c r="E357" t="s">
        <v>17</v>
      </c>
      <c r="F357" s="5">
        <v>6035.1800000000021</v>
      </c>
      <c r="G357" s="14">
        <f t="shared" ref="G357:G358" si="64">$G$355</f>
        <v>0</v>
      </c>
      <c r="H357" s="4">
        <f t="shared" ref="H357:H358" si="65">F357*G357</f>
        <v>0</v>
      </c>
    </row>
    <row r="358" spans="1:8" x14ac:dyDescent="0.2">
      <c r="A358" s="3" t="s">
        <v>142</v>
      </c>
      <c r="B358" t="s">
        <v>143</v>
      </c>
      <c r="D358" s="3" t="s">
        <v>18</v>
      </c>
      <c r="E358" t="s">
        <v>19</v>
      </c>
      <c r="F358" s="5">
        <v>42372.67</v>
      </c>
      <c r="G358" s="14">
        <f t="shared" si="64"/>
        <v>0</v>
      </c>
      <c r="H358" s="4">
        <f t="shared" si="65"/>
        <v>0</v>
      </c>
    </row>
    <row r="359" spans="1:8" ht="13.5" thickBot="1" x14ac:dyDescent="0.25">
      <c r="A359" s="3" t="s">
        <v>144</v>
      </c>
      <c r="F359" s="15">
        <f>SUM(F355:F358)</f>
        <v>0</v>
      </c>
      <c r="H359" s="16">
        <f>SUM(H355:H358)</f>
        <v>0</v>
      </c>
    </row>
    <row r="360" spans="1:8" ht="13.5" thickTop="1" x14ac:dyDescent="0.2">
      <c r="F360" s="5"/>
    </row>
    <row r="361" spans="1:8" x14ac:dyDescent="0.2">
      <c r="F361" s="5"/>
      <c r="G361" s="6"/>
      <c r="H361" s="7"/>
    </row>
    <row r="362" spans="1:8" ht="13.5" thickBot="1" x14ac:dyDescent="0.25">
      <c r="A362" s="8" t="s">
        <v>3</v>
      </c>
      <c r="B362" s="9" t="s">
        <v>4</v>
      </c>
      <c r="C362" s="10" t="s">
        <v>5</v>
      </c>
      <c r="D362" s="8" t="s">
        <v>6</v>
      </c>
      <c r="E362" s="9" t="s">
        <v>7</v>
      </c>
      <c r="F362" s="8" t="s">
        <v>2</v>
      </c>
      <c r="G362" s="11" t="s">
        <v>8</v>
      </c>
      <c r="H362" s="12" t="s">
        <v>9</v>
      </c>
    </row>
    <row r="363" spans="1:8" x14ac:dyDescent="0.2">
      <c r="A363" s="3" t="s">
        <v>145</v>
      </c>
      <c r="B363" t="s">
        <v>146</v>
      </c>
      <c r="C363" s="13" t="s">
        <v>359</v>
      </c>
      <c r="D363" s="3" t="s">
        <v>12</v>
      </c>
      <c r="E363" t="s">
        <v>13</v>
      </c>
      <c r="F363" s="5">
        <v>-7305464.3200000012</v>
      </c>
      <c r="G363" s="14">
        <f>H363/F363</f>
        <v>0.10950000095271148</v>
      </c>
      <c r="H363" s="4">
        <v>-799948.34999999986</v>
      </c>
    </row>
    <row r="364" spans="1:8" x14ac:dyDescent="0.2">
      <c r="A364" s="3" t="s">
        <v>145</v>
      </c>
      <c r="B364" t="s">
        <v>146</v>
      </c>
      <c r="D364" s="3" t="s">
        <v>14</v>
      </c>
      <c r="E364" t="s">
        <v>15</v>
      </c>
      <c r="F364" s="5">
        <v>2388542.3400000003</v>
      </c>
      <c r="G364" s="19">
        <f>$G$363</f>
        <v>0.10950000095271148</v>
      </c>
      <c r="H364" s="4">
        <f>F364*G364</f>
        <v>261545.38850559175</v>
      </c>
    </row>
    <row r="365" spans="1:8" x14ac:dyDescent="0.2">
      <c r="A365" s="3" t="s">
        <v>145</v>
      </c>
      <c r="B365" t="s">
        <v>146</v>
      </c>
      <c r="D365" s="3" t="s">
        <v>16</v>
      </c>
      <c r="E365" t="s">
        <v>17</v>
      </c>
      <c r="F365" s="5">
        <v>3235499.2700000023</v>
      </c>
      <c r="G365" s="19">
        <f t="shared" ref="G365:G369" si="66">$G$363</f>
        <v>0.10950000095271148</v>
      </c>
      <c r="H365" s="4">
        <f t="shared" ref="H365:H369" si="67">F365*G365</f>
        <v>354287.17314749752</v>
      </c>
    </row>
    <row r="366" spans="1:8" x14ac:dyDescent="0.2">
      <c r="A366" s="3" t="s">
        <v>145</v>
      </c>
      <c r="B366" t="s">
        <v>146</v>
      </c>
      <c r="D366" s="3" t="s">
        <v>28</v>
      </c>
      <c r="E366" t="s">
        <v>29</v>
      </c>
      <c r="F366" s="5">
        <v>823512.74</v>
      </c>
      <c r="G366" s="19">
        <f t="shared" si="66"/>
        <v>0.10950000095271148</v>
      </c>
      <c r="H366" s="4">
        <f t="shared" si="67"/>
        <v>90174.645814570045</v>
      </c>
    </row>
    <row r="367" spans="1:8" x14ac:dyDescent="0.2">
      <c r="A367" s="3" t="s">
        <v>145</v>
      </c>
      <c r="B367" t="s">
        <v>146</v>
      </c>
      <c r="D367" s="3" t="s">
        <v>18</v>
      </c>
      <c r="E367" t="s">
        <v>19</v>
      </c>
      <c r="F367" s="5">
        <v>811614.79999999993</v>
      </c>
      <c r="G367" s="19">
        <f t="shared" si="66"/>
        <v>0.10950000095271148</v>
      </c>
      <c r="H367" s="4">
        <f t="shared" si="67"/>
        <v>88871.821373234736</v>
      </c>
    </row>
    <row r="368" spans="1:8" x14ac:dyDescent="0.2">
      <c r="A368" s="3" t="s">
        <v>145</v>
      </c>
      <c r="B368" t="s">
        <v>146</v>
      </c>
      <c r="D368" s="3" t="s">
        <v>20</v>
      </c>
      <c r="E368" t="s">
        <v>21</v>
      </c>
      <c r="F368" s="5">
        <v>44369.039999999994</v>
      </c>
      <c r="G368" s="19">
        <f t="shared" si="66"/>
        <v>0.10950000095271148</v>
      </c>
      <c r="H368" s="4">
        <f t="shared" si="67"/>
        <v>4858.4099222708928</v>
      </c>
    </row>
    <row r="369" spans="1:8" x14ac:dyDescent="0.2">
      <c r="A369" s="3" t="s">
        <v>145</v>
      </c>
      <c r="B369" t="s">
        <v>146</v>
      </c>
      <c r="D369" s="3" t="s">
        <v>33</v>
      </c>
      <c r="E369" t="s">
        <v>34</v>
      </c>
      <c r="F369" s="5">
        <v>1926.17</v>
      </c>
      <c r="G369" s="19">
        <f t="shared" si="66"/>
        <v>0.10950000095271148</v>
      </c>
      <c r="H369" s="4">
        <f t="shared" si="67"/>
        <v>210.91561683508428</v>
      </c>
    </row>
    <row r="370" spans="1:8" ht="13.5" thickBot="1" x14ac:dyDescent="0.25">
      <c r="A370" s="3" t="s">
        <v>147</v>
      </c>
      <c r="F370" s="15">
        <f>SUM(F363:F369)</f>
        <v>4.000000181440555E-2</v>
      </c>
      <c r="H370" s="16">
        <f>SUM(H363:H369)</f>
        <v>4.3800002000580207E-3</v>
      </c>
    </row>
    <row r="371" spans="1:8" ht="13.5" thickTop="1" x14ac:dyDescent="0.2">
      <c r="F371" s="17"/>
    </row>
    <row r="372" spans="1:8" x14ac:dyDescent="0.2">
      <c r="F372" s="5"/>
      <c r="G372" s="6"/>
      <c r="H372" s="7"/>
    </row>
    <row r="373" spans="1:8" ht="13.5" thickBot="1" x14ac:dyDescent="0.25">
      <c r="A373" s="8" t="s">
        <v>3</v>
      </c>
      <c r="B373" s="9" t="s">
        <v>4</v>
      </c>
      <c r="C373" s="10" t="s">
        <v>5</v>
      </c>
      <c r="D373" s="8" t="s">
        <v>6</v>
      </c>
      <c r="E373" s="9" t="s">
        <v>7</v>
      </c>
      <c r="F373" s="8" t="s">
        <v>2</v>
      </c>
      <c r="G373" s="11" t="s">
        <v>8</v>
      </c>
      <c r="H373" s="12" t="s">
        <v>9</v>
      </c>
    </row>
    <row r="374" spans="1:8" x14ac:dyDescent="0.2">
      <c r="A374" s="3" t="s">
        <v>148</v>
      </c>
      <c r="B374" t="s">
        <v>149</v>
      </c>
      <c r="C374" s="13" t="s">
        <v>359</v>
      </c>
      <c r="D374" s="3" t="s">
        <v>12</v>
      </c>
      <c r="E374" t="s">
        <v>13</v>
      </c>
      <c r="F374" s="5">
        <v>-2363607.3799999994</v>
      </c>
      <c r="G374" s="14">
        <f>H374/F374</f>
        <v>0.10949999656880412</v>
      </c>
      <c r="H374" s="4">
        <v>-258815.00000000003</v>
      </c>
    </row>
    <row r="375" spans="1:8" x14ac:dyDescent="0.2">
      <c r="A375" s="3" t="s">
        <v>148</v>
      </c>
      <c r="B375" t="s">
        <v>149</v>
      </c>
      <c r="D375" s="3" t="s">
        <v>16</v>
      </c>
      <c r="E375" t="s">
        <v>17</v>
      </c>
      <c r="F375" s="5">
        <v>2259687.38</v>
      </c>
      <c r="G375" s="19">
        <f>$G$374</f>
        <v>0.10949999656880412</v>
      </c>
      <c r="H375" s="4">
        <f>G375*F375</f>
        <v>247435.76035656995</v>
      </c>
    </row>
    <row r="376" spans="1:8" x14ac:dyDescent="0.2">
      <c r="A376" s="3" t="s">
        <v>148</v>
      </c>
      <c r="B376" t="s">
        <v>149</v>
      </c>
      <c r="D376" s="3" t="s">
        <v>28</v>
      </c>
      <c r="E376" t="s">
        <v>29</v>
      </c>
      <c r="F376" s="5">
        <v>103920</v>
      </c>
      <c r="G376" s="19">
        <f>$G$374</f>
        <v>0.10949999656880412</v>
      </c>
      <c r="H376" s="4">
        <f>G376*F376</f>
        <v>11379.239643430124</v>
      </c>
    </row>
    <row r="377" spans="1:8" ht="13.5" thickBot="1" x14ac:dyDescent="0.25">
      <c r="A377" s="3" t="s">
        <v>150</v>
      </c>
      <c r="F377" s="15">
        <f>SUM(F374:F376)</f>
        <v>4.6566128730773926E-10</v>
      </c>
      <c r="H377" s="16">
        <f>SUM(H374:H376)</f>
        <v>4.9112713895738125E-11</v>
      </c>
    </row>
    <row r="378" spans="1:8" ht="13.5" thickTop="1" x14ac:dyDescent="0.2">
      <c r="F378" s="17"/>
    </row>
    <row r="379" spans="1:8" x14ac:dyDescent="0.2">
      <c r="F379" s="5"/>
      <c r="G379" s="6"/>
      <c r="H379" s="7"/>
    </row>
    <row r="380" spans="1:8" ht="13.5" thickBot="1" x14ac:dyDescent="0.25">
      <c r="A380" s="8" t="s">
        <v>3</v>
      </c>
      <c r="B380" s="9" t="s">
        <v>4</v>
      </c>
      <c r="C380" s="10" t="s">
        <v>5</v>
      </c>
      <c r="D380" s="8" t="s">
        <v>6</v>
      </c>
      <c r="E380" s="9" t="s">
        <v>7</v>
      </c>
      <c r="F380" s="8" t="s">
        <v>2</v>
      </c>
      <c r="G380" s="11" t="s">
        <v>8</v>
      </c>
      <c r="H380" s="12" t="s">
        <v>9</v>
      </c>
    </row>
    <row r="381" spans="1:8" x14ac:dyDescent="0.2">
      <c r="A381" s="3" t="s">
        <v>151</v>
      </c>
      <c r="B381" t="s">
        <v>152</v>
      </c>
      <c r="C381" s="13" t="s">
        <v>354</v>
      </c>
      <c r="D381" s="3" t="s">
        <v>12</v>
      </c>
      <c r="E381" t="s">
        <v>13</v>
      </c>
      <c r="F381" s="5">
        <v>-997766.07000000041</v>
      </c>
      <c r="G381" s="14">
        <f>H381/F381</f>
        <v>0.10400000873952345</v>
      </c>
      <c r="H381" s="4">
        <v>-103767.68000000001</v>
      </c>
    </row>
    <row r="382" spans="1:8" x14ac:dyDescent="0.2">
      <c r="A382" s="3" t="s">
        <v>151</v>
      </c>
      <c r="B382" t="s">
        <v>152</v>
      </c>
      <c r="D382" s="3" t="s">
        <v>14</v>
      </c>
      <c r="E382" t="s">
        <v>15</v>
      </c>
      <c r="F382" s="5">
        <v>317997.17999999993</v>
      </c>
      <c r="G382" s="19">
        <f>$G$381</f>
        <v>0.10400000873952345</v>
      </c>
      <c r="H382" s="4">
        <f>G382*F382</f>
        <v>33071.709499143806</v>
      </c>
    </row>
    <row r="383" spans="1:8" x14ac:dyDescent="0.2">
      <c r="A383" s="3" t="s">
        <v>151</v>
      </c>
      <c r="B383" t="s">
        <v>152</v>
      </c>
      <c r="D383" s="3" t="s">
        <v>16</v>
      </c>
      <c r="E383" t="s">
        <v>17</v>
      </c>
      <c r="F383" s="5">
        <v>403571.91999999993</v>
      </c>
      <c r="G383" s="19">
        <f t="shared" ref="G383:G384" si="68">$G$381</f>
        <v>0.10400000873952345</v>
      </c>
      <c r="H383" s="4">
        <f t="shared" ref="H383:H384" si="69">G383*F383</f>
        <v>41971.483207026249</v>
      </c>
    </row>
    <row r="384" spans="1:8" x14ac:dyDescent="0.2">
      <c r="A384" s="3" t="s">
        <v>151</v>
      </c>
      <c r="B384" t="s">
        <v>152</v>
      </c>
      <c r="D384" s="3" t="s">
        <v>18</v>
      </c>
      <c r="E384" t="s">
        <v>19</v>
      </c>
      <c r="F384" s="5">
        <v>276196.98</v>
      </c>
      <c r="G384" s="19">
        <f t="shared" si="68"/>
        <v>0.10400000873952345</v>
      </c>
      <c r="H384" s="4">
        <f t="shared" si="69"/>
        <v>28724.488333829981</v>
      </c>
    </row>
    <row r="385" spans="1:8" ht="13.5" thickBot="1" x14ac:dyDescent="0.25">
      <c r="A385" s="3" t="s">
        <v>153</v>
      </c>
      <c r="F385" s="15">
        <f>SUM(F381:F384)</f>
        <v>9.9999994272366166E-3</v>
      </c>
      <c r="H385" s="16">
        <f>SUM(H381:H384)</f>
        <v>1.0400000282970723E-3</v>
      </c>
    </row>
    <row r="386" spans="1:8" ht="13.5" thickTop="1" x14ac:dyDescent="0.2">
      <c r="F386" s="17"/>
    </row>
    <row r="387" spans="1:8" x14ac:dyDescent="0.2">
      <c r="F387" s="5"/>
      <c r="G387" s="6"/>
      <c r="H387" s="7"/>
    </row>
    <row r="388" spans="1:8" ht="13.5" thickBot="1" x14ac:dyDescent="0.25">
      <c r="A388" s="8" t="s">
        <v>3</v>
      </c>
      <c r="B388" s="9" t="s">
        <v>4</v>
      </c>
      <c r="C388" s="10" t="s">
        <v>5</v>
      </c>
      <c r="D388" s="8" t="s">
        <v>6</v>
      </c>
      <c r="E388" s="9" t="s">
        <v>7</v>
      </c>
      <c r="F388" s="8" t="s">
        <v>2</v>
      </c>
      <c r="G388" s="11" t="s">
        <v>8</v>
      </c>
      <c r="H388" s="12" t="s">
        <v>9</v>
      </c>
    </row>
    <row r="389" spans="1:8" x14ac:dyDescent="0.2">
      <c r="A389" s="3" t="s">
        <v>154</v>
      </c>
      <c r="B389" t="s">
        <v>155</v>
      </c>
      <c r="C389" s="13" t="s">
        <v>354</v>
      </c>
      <c r="D389" s="3" t="s">
        <v>12</v>
      </c>
      <c r="E389" t="s">
        <v>13</v>
      </c>
      <c r="F389" s="5">
        <v>-521322.56</v>
      </c>
      <c r="G389" s="14">
        <f>H389/F389</f>
        <v>0.10400002639440731</v>
      </c>
      <c r="H389" s="4">
        <v>-54217.55999999999</v>
      </c>
    </row>
    <row r="390" spans="1:8" x14ac:dyDescent="0.2">
      <c r="A390" s="3" t="s">
        <v>154</v>
      </c>
      <c r="B390" t="s">
        <v>155</v>
      </c>
      <c r="D390" s="3" t="s">
        <v>14</v>
      </c>
      <c r="E390" t="s">
        <v>15</v>
      </c>
      <c r="F390" s="5">
        <v>384459.68000000005</v>
      </c>
      <c r="G390" s="19">
        <f>$G$389</f>
        <v>0.10400002639440731</v>
      </c>
      <c r="H390" s="4">
        <f>G390*F390</f>
        <v>39983.816867585396</v>
      </c>
    </row>
    <row r="391" spans="1:8" x14ac:dyDescent="0.2">
      <c r="A391" s="3" t="s">
        <v>154</v>
      </c>
      <c r="B391" t="s">
        <v>155</v>
      </c>
      <c r="D391" s="3" t="s">
        <v>16</v>
      </c>
      <c r="E391" t="s">
        <v>17</v>
      </c>
      <c r="F391" s="5">
        <v>10312.090000000002</v>
      </c>
      <c r="G391" s="19">
        <f t="shared" ref="G391:G393" si="70">$G$389</f>
        <v>0.10400002639440731</v>
      </c>
      <c r="H391" s="4">
        <f t="shared" ref="H391:H393" si="71">G391*F391</f>
        <v>1072.4576321815039</v>
      </c>
    </row>
    <row r="392" spans="1:8" x14ac:dyDescent="0.2">
      <c r="A392" s="3" t="s">
        <v>154</v>
      </c>
      <c r="B392" t="s">
        <v>155</v>
      </c>
      <c r="D392" s="3" t="s">
        <v>18</v>
      </c>
      <c r="E392" t="s">
        <v>19</v>
      </c>
      <c r="F392" s="5">
        <v>126487.25999999998</v>
      </c>
      <c r="G392" s="19">
        <f t="shared" si="70"/>
        <v>0.10400002639440731</v>
      </c>
      <c r="H392" s="4">
        <f t="shared" si="71"/>
        <v>13154.678378556258</v>
      </c>
    </row>
    <row r="393" spans="1:8" x14ac:dyDescent="0.2">
      <c r="A393" s="3" t="s">
        <v>154</v>
      </c>
      <c r="B393" t="s">
        <v>155</v>
      </c>
      <c r="D393" s="3" t="s">
        <v>33</v>
      </c>
      <c r="E393" t="s">
        <v>34</v>
      </c>
      <c r="F393" s="5">
        <v>63.56</v>
      </c>
      <c r="G393" s="19">
        <f t="shared" si="70"/>
        <v>0.10400002639440731</v>
      </c>
      <c r="H393" s="4">
        <f t="shared" si="71"/>
        <v>6.6102416776285287</v>
      </c>
    </row>
    <row r="394" spans="1:8" ht="13.5" thickBot="1" x14ac:dyDescent="0.25">
      <c r="A394" s="3" t="s">
        <v>156</v>
      </c>
      <c r="F394" s="15">
        <f>SUM(F389:F393)</f>
        <v>3.0000000030270257E-2</v>
      </c>
      <c r="H394" s="16">
        <f>SUM(H389:H393)</f>
        <v>3.120000796207556E-3</v>
      </c>
    </row>
    <row r="395" spans="1:8" ht="13.5" thickTop="1" x14ac:dyDescent="0.2">
      <c r="F395" s="17"/>
    </row>
    <row r="396" spans="1:8" x14ac:dyDescent="0.2">
      <c r="F396" s="5"/>
      <c r="G396" s="6"/>
      <c r="H396" s="7"/>
    </row>
    <row r="397" spans="1:8" ht="13.5" thickBot="1" x14ac:dyDescent="0.25">
      <c r="A397" s="8" t="s">
        <v>3</v>
      </c>
      <c r="B397" s="9" t="s">
        <v>4</v>
      </c>
      <c r="C397" s="10" t="s">
        <v>5</v>
      </c>
      <c r="D397" s="8" t="s">
        <v>6</v>
      </c>
      <c r="E397" s="9" t="s">
        <v>7</v>
      </c>
      <c r="F397" s="8" t="s">
        <v>2</v>
      </c>
      <c r="G397" s="11" t="s">
        <v>8</v>
      </c>
      <c r="H397" s="12" t="s">
        <v>9</v>
      </c>
    </row>
    <row r="398" spans="1:8" x14ac:dyDescent="0.2">
      <c r="A398" s="3" t="s">
        <v>157</v>
      </c>
      <c r="B398" t="s">
        <v>158</v>
      </c>
      <c r="C398" s="13" t="s">
        <v>354</v>
      </c>
      <c r="D398" s="3" t="s">
        <v>12</v>
      </c>
      <c r="E398" t="s">
        <v>13</v>
      </c>
      <c r="F398" s="5">
        <v>-3323400.8199999994</v>
      </c>
      <c r="G398" s="14">
        <f>H398/F398</f>
        <v>0.10399999540230001</v>
      </c>
      <c r="H398" s="4">
        <v>-345633.67000000004</v>
      </c>
    </row>
    <row r="399" spans="1:8" x14ac:dyDescent="0.2">
      <c r="A399" s="3" t="s">
        <v>157</v>
      </c>
      <c r="B399" t="s">
        <v>158</v>
      </c>
      <c r="D399" s="3" t="s">
        <v>14</v>
      </c>
      <c r="E399" t="s">
        <v>15</v>
      </c>
      <c r="F399" s="5">
        <v>974176.45999999973</v>
      </c>
      <c r="G399" s="19">
        <f>$G$398</f>
        <v>0.10399999540230001</v>
      </c>
      <c r="H399" s="4">
        <f>G399*F399</f>
        <v>101314.34736102888</v>
      </c>
    </row>
    <row r="400" spans="1:8" x14ac:dyDescent="0.2">
      <c r="A400" s="3" t="s">
        <v>157</v>
      </c>
      <c r="B400" t="s">
        <v>158</v>
      </c>
      <c r="D400" s="3" t="s">
        <v>16</v>
      </c>
      <c r="E400" t="s">
        <v>17</v>
      </c>
      <c r="F400" s="5">
        <v>1204138.3999999992</v>
      </c>
      <c r="G400" s="19">
        <f t="shared" ref="G400:G404" si="72">$G$398</f>
        <v>0.10399999540230001</v>
      </c>
      <c r="H400" s="4">
        <f t="shared" ref="H400:H404" si="73">G400*F400</f>
        <v>125230.38806373281</v>
      </c>
    </row>
    <row r="401" spans="1:8" x14ac:dyDescent="0.2">
      <c r="A401" s="3" t="s">
        <v>157</v>
      </c>
      <c r="B401" t="s">
        <v>158</v>
      </c>
      <c r="D401" s="3" t="s">
        <v>28</v>
      </c>
      <c r="E401" t="s">
        <v>29</v>
      </c>
      <c r="F401" s="5">
        <v>440036.27</v>
      </c>
      <c r="G401" s="19">
        <f t="shared" si="72"/>
        <v>0.10399999540230001</v>
      </c>
      <c r="H401" s="4">
        <f t="shared" si="73"/>
        <v>45763.770056845249</v>
      </c>
    </row>
    <row r="402" spans="1:8" x14ac:dyDescent="0.2">
      <c r="A402" s="3" t="s">
        <v>157</v>
      </c>
      <c r="B402" t="s">
        <v>158</v>
      </c>
      <c r="D402" s="3" t="s">
        <v>18</v>
      </c>
      <c r="E402" t="s">
        <v>19</v>
      </c>
      <c r="F402" s="5">
        <v>320504.06999999989</v>
      </c>
      <c r="G402" s="19">
        <f t="shared" si="72"/>
        <v>0.10399999540230001</v>
      </c>
      <c r="H402" s="4">
        <f t="shared" si="73"/>
        <v>33332.421806418432</v>
      </c>
    </row>
    <row r="403" spans="1:8" x14ac:dyDescent="0.2">
      <c r="A403" s="3" t="s">
        <v>157</v>
      </c>
      <c r="B403" t="s">
        <v>158</v>
      </c>
      <c r="D403" s="3" t="s">
        <v>20</v>
      </c>
      <c r="E403" t="s">
        <v>21</v>
      </c>
      <c r="F403" s="5">
        <v>273310.49000000005</v>
      </c>
      <c r="G403" s="19">
        <f t="shared" si="72"/>
        <v>0.10399999540230001</v>
      </c>
      <c r="H403" s="4">
        <f t="shared" si="73"/>
        <v>28424.289703400369</v>
      </c>
    </row>
    <row r="404" spans="1:8" x14ac:dyDescent="0.2">
      <c r="A404" s="3" t="s">
        <v>157</v>
      </c>
      <c r="B404" t="s">
        <v>158</v>
      </c>
      <c r="D404" s="3" t="s">
        <v>33</v>
      </c>
      <c r="E404" t="s">
        <v>34</v>
      </c>
      <c r="F404" s="5">
        <v>111235.13999999998</v>
      </c>
      <c r="G404" s="19">
        <f t="shared" si="72"/>
        <v>0.10399999540230001</v>
      </c>
      <c r="H404" s="4">
        <f t="shared" si="73"/>
        <v>11568.454048574196</v>
      </c>
    </row>
    <row r="405" spans="1:8" ht="13.5" thickBot="1" x14ac:dyDescent="0.25">
      <c r="A405" s="3" t="s">
        <v>159</v>
      </c>
      <c r="F405" s="15">
        <f>SUM(F398:F404)</f>
        <v>9.9999997473787516E-3</v>
      </c>
      <c r="H405" s="16">
        <f>SUM(H398:H404)</f>
        <v>1.0399999155197293E-3</v>
      </c>
    </row>
    <row r="406" spans="1:8" ht="13.5" thickTop="1" x14ac:dyDescent="0.2">
      <c r="F406" s="17"/>
    </row>
    <row r="407" spans="1:8" x14ac:dyDescent="0.2">
      <c r="F407" s="5"/>
      <c r="G407" s="6"/>
      <c r="H407" s="7"/>
    </row>
    <row r="408" spans="1:8" ht="13.5" thickBot="1" x14ac:dyDescent="0.25">
      <c r="A408" s="8" t="s">
        <v>3</v>
      </c>
      <c r="B408" s="9" t="s">
        <v>4</v>
      </c>
      <c r="C408" s="10" t="s">
        <v>5</v>
      </c>
      <c r="D408" s="8" t="s">
        <v>6</v>
      </c>
      <c r="E408" s="9" t="s">
        <v>7</v>
      </c>
      <c r="F408" s="8" t="s">
        <v>2</v>
      </c>
      <c r="G408" s="11" t="s">
        <v>8</v>
      </c>
      <c r="H408" s="12" t="s">
        <v>9</v>
      </c>
    </row>
    <row r="409" spans="1:8" x14ac:dyDescent="0.2">
      <c r="A409" s="3" t="s">
        <v>160</v>
      </c>
      <c r="B409" t="s">
        <v>161</v>
      </c>
      <c r="C409" s="13" t="s">
        <v>356</v>
      </c>
      <c r="D409" s="3" t="s">
        <v>12</v>
      </c>
      <c r="E409" t="s">
        <v>13</v>
      </c>
      <c r="F409" s="5">
        <v>-807689.21000000054</v>
      </c>
      <c r="G409" s="14">
        <f>H409/F409</f>
        <v>0.1044999845918456</v>
      </c>
      <c r="H409" s="4">
        <v>-84403.510000000009</v>
      </c>
    </row>
    <row r="410" spans="1:8" x14ac:dyDescent="0.2">
      <c r="A410" s="3" t="s">
        <v>160</v>
      </c>
      <c r="B410" t="s">
        <v>161</v>
      </c>
      <c r="D410" s="3" t="s">
        <v>14</v>
      </c>
      <c r="E410" t="s">
        <v>15</v>
      </c>
      <c r="F410" s="5">
        <v>556166.73</v>
      </c>
      <c r="G410" s="19">
        <f>$G$409</f>
        <v>0.1044999845918456</v>
      </c>
      <c r="H410" s="4">
        <f>G410*F410</f>
        <v>58119.414715497151</v>
      </c>
    </row>
    <row r="411" spans="1:8" x14ac:dyDescent="0.2">
      <c r="A411" s="3" t="s">
        <v>160</v>
      </c>
      <c r="B411" t="s">
        <v>161</v>
      </c>
      <c r="D411" s="3" t="s">
        <v>16</v>
      </c>
      <c r="E411" t="s">
        <v>17</v>
      </c>
      <c r="F411" s="5">
        <v>27163.400000000009</v>
      </c>
      <c r="G411" s="19">
        <f t="shared" ref="G411:G415" si="74">$G$409</f>
        <v>0.1044999845918456</v>
      </c>
      <c r="H411" s="4">
        <f t="shared" ref="H411:H415" si="75">G411*F411</f>
        <v>2838.5748814621397</v>
      </c>
    </row>
    <row r="412" spans="1:8" x14ac:dyDescent="0.2">
      <c r="A412" s="3" t="s">
        <v>160</v>
      </c>
      <c r="B412" t="s">
        <v>161</v>
      </c>
      <c r="D412" s="3" t="s">
        <v>18</v>
      </c>
      <c r="E412" t="s">
        <v>19</v>
      </c>
      <c r="F412" s="5">
        <v>182966.94</v>
      </c>
      <c r="G412" s="19">
        <f t="shared" si="74"/>
        <v>0.1044999845918456</v>
      </c>
      <c r="H412" s="4">
        <f t="shared" si="75"/>
        <v>19120.042410817139</v>
      </c>
    </row>
    <row r="413" spans="1:8" x14ac:dyDescent="0.2">
      <c r="A413" s="3" t="s">
        <v>160</v>
      </c>
      <c r="B413" t="s">
        <v>161</v>
      </c>
      <c r="D413" s="3" t="s">
        <v>43</v>
      </c>
      <c r="E413" t="s">
        <v>44</v>
      </c>
      <c r="F413" s="5">
        <v>5373.69</v>
      </c>
      <c r="G413" s="19">
        <f t="shared" si="74"/>
        <v>0.1044999845918456</v>
      </c>
      <c r="H413" s="4">
        <f t="shared" si="75"/>
        <v>561.55052220135474</v>
      </c>
    </row>
    <row r="414" spans="1:8" x14ac:dyDescent="0.2">
      <c r="A414" s="3" t="s">
        <v>160</v>
      </c>
      <c r="B414" t="s">
        <v>161</v>
      </c>
      <c r="D414" s="3" t="s">
        <v>20</v>
      </c>
      <c r="E414" t="s">
        <v>21</v>
      </c>
      <c r="F414" s="5">
        <v>34724.6</v>
      </c>
      <c r="G414" s="19">
        <f t="shared" si="74"/>
        <v>0.1044999845918456</v>
      </c>
      <c r="H414" s="4">
        <f t="shared" si="75"/>
        <v>3628.7201649580015</v>
      </c>
    </row>
    <row r="415" spans="1:8" x14ac:dyDescent="0.2">
      <c r="A415" s="3" t="s">
        <v>160</v>
      </c>
      <c r="B415" t="s">
        <v>161</v>
      </c>
      <c r="D415" s="3" t="s">
        <v>33</v>
      </c>
      <c r="E415" t="s">
        <v>34</v>
      </c>
      <c r="F415" s="5">
        <v>1293.8800000000001</v>
      </c>
      <c r="G415" s="19">
        <f t="shared" si="74"/>
        <v>0.1044999845918456</v>
      </c>
      <c r="H415" s="4">
        <f t="shared" si="75"/>
        <v>135.21044006369721</v>
      </c>
    </row>
    <row r="416" spans="1:8" ht="13.5" thickBot="1" x14ac:dyDescent="0.25">
      <c r="A416" s="3" t="s">
        <v>162</v>
      </c>
      <c r="F416" s="15">
        <f>SUM(F409:F415)</f>
        <v>2.9999999463143467E-2</v>
      </c>
      <c r="H416" s="16">
        <f>SUM(H409:H415)</f>
        <v>3.1349994742413401E-3</v>
      </c>
    </row>
    <row r="417" spans="1:8" ht="13.5" thickTop="1" x14ac:dyDescent="0.2">
      <c r="F417" s="17"/>
    </row>
    <row r="418" spans="1:8" x14ac:dyDescent="0.2">
      <c r="F418" s="5"/>
      <c r="G418" s="6"/>
      <c r="H418" s="7"/>
    </row>
    <row r="419" spans="1:8" ht="13.5" thickBot="1" x14ac:dyDescent="0.25">
      <c r="A419" s="8" t="s">
        <v>3</v>
      </c>
      <c r="B419" s="9" t="s">
        <v>4</v>
      </c>
      <c r="C419" s="10" t="s">
        <v>5</v>
      </c>
      <c r="D419" s="8" t="s">
        <v>6</v>
      </c>
      <c r="E419" s="9" t="s">
        <v>7</v>
      </c>
      <c r="F419" s="8" t="s">
        <v>2</v>
      </c>
      <c r="G419" s="11" t="s">
        <v>8</v>
      </c>
      <c r="H419" s="12" t="s">
        <v>9</v>
      </c>
    </row>
    <row r="420" spans="1:8" x14ac:dyDescent="0.2">
      <c r="A420" s="3" t="s">
        <v>163</v>
      </c>
      <c r="B420" t="s">
        <v>164</v>
      </c>
      <c r="C420" s="13" t="s">
        <v>356</v>
      </c>
      <c r="D420" s="3" t="s">
        <v>12</v>
      </c>
      <c r="E420" t="s">
        <v>13</v>
      </c>
      <c r="F420" s="5">
        <v>-276071.67000000004</v>
      </c>
      <c r="G420" s="14">
        <f>H420/F420</f>
        <v>0.10450000175679017</v>
      </c>
      <c r="H420" s="4">
        <v>-28849.489999999998</v>
      </c>
    </row>
    <row r="421" spans="1:8" x14ac:dyDescent="0.2">
      <c r="A421" s="3" t="s">
        <v>163</v>
      </c>
      <c r="B421" t="s">
        <v>164</v>
      </c>
      <c r="D421" s="3" t="s">
        <v>48</v>
      </c>
      <c r="E421" t="s">
        <v>49</v>
      </c>
      <c r="F421" s="5">
        <v>146.13999999999999</v>
      </c>
      <c r="G421" s="19">
        <f>$G$420</f>
        <v>0.10450000175679017</v>
      </c>
      <c r="H421" s="4">
        <f>G421*F421</f>
        <v>15.271630256737314</v>
      </c>
    </row>
    <row r="422" spans="1:8" x14ac:dyDescent="0.2">
      <c r="A422" s="3" t="s">
        <v>163</v>
      </c>
      <c r="B422" t="s">
        <v>164</v>
      </c>
      <c r="D422" s="3" t="s">
        <v>14</v>
      </c>
      <c r="E422" t="s">
        <v>15</v>
      </c>
      <c r="F422" s="5">
        <v>190858.99000000002</v>
      </c>
      <c r="G422" s="19">
        <f t="shared" ref="G422:G425" si="76">$G$420</f>
        <v>0.10450000175679017</v>
      </c>
      <c r="H422" s="4">
        <f t="shared" ref="H422:H425" si="77">G422*F422</f>
        <v>19944.764790299199</v>
      </c>
    </row>
    <row r="423" spans="1:8" x14ac:dyDescent="0.2">
      <c r="A423" s="3" t="s">
        <v>163</v>
      </c>
      <c r="B423" t="s">
        <v>164</v>
      </c>
      <c r="D423" s="3" t="s">
        <v>16</v>
      </c>
      <c r="E423" t="s">
        <v>17</v>
      </c>
      <c r="F423" s="5">
        <v>2041.9199999999998</v>
      </c>
      <c r="G423" s="19">
        <f t="shared" si="76"/>
        <v>0.10450000175679017</v>
      </c>
      <c r="H423" s="4">
        <f t="shared" si="77"/>
        <v>213.38064358722497</v>
      </c>
    </row>
    <row r="424" spans="1:8" x14ac:dyDescent="0.2">
      <c r="A424" s="3" t="s">
        <v>163</v>
      </c>
      <c r="B424" t="s">
        <v>164</v>
      </c>
      <c r="D424" s="3" t="s">
        <v>18</v>
      </c>
      <c r="E424" t="s">
        <v>19</v>
      </c>
      <c r="F424" s="5">
        <v>62792.630000000012</v>
      </c>
      <c r="G424" s="19">
        <f t="shared" si="76"/>
        <v>0.10450000175679017</v>
      </c>
      <c r="H424" s="4">
        <f t="shared" si="77"/>
        <v>6561.8299453134759</v>
      </c>
    </row>
    <row r="425" spans="1:8" x14ac:dyDescent="0.2">
      <c r="A425" s="3" t="s">
        <v>163</v>
      </c>
      <c r="B425" t="s">
        <v>164</v>
      </c>
      <c r="D425" s="3" t="s">
        <v>20</v>
      </c>
      <c r="E425" t="s">
        <v>21</v>
      </c>
      <c r="F425" s="5">
        <v>20232</v>
      </c>
      <c r="G425" s="19">
        <f t="shared" si="76"/>
        <v>0.10450000175679017</v>
      </c>
      <c r="H425" s="4">
        <f t="shared" si="77"/>
        <v>2114.2440355433787</v>
      </c>
    </row>
    <row r="426" spans="1:8" ht="13.5" thickBot="1" x14ac:dyDescent="0.25">
      <c r="A426" s="3" t="s">
        <v>165</v>
      </c>
      <c r="F426" s="15">
        <f>SUM(F420:F425)</f>
        <v>1.0000000002037268E-2</v>
      </c>
      <c r="H426" s="16">
        <f>SUM(H420:H425)</f>
        <v>1.045000019530562E-3</v>
      </c>
    </row>
    <row r="427" spans="1:8" ht="13.5" thickTop="1" x14ac:dyDescent="0.2">
      <c r="F427" s="17"/>
    </row>
    <row r="428" spans="1:8" x14ac:dyDescent="0.2">
      <c r="F428" s="5"/>
      <c r="G428" s="6"/>
      <c r="H428" s="7"/>
    </row>
    <row r="429" spans="1:8" ht="13.5" thickBot="1" x14ac:dyDescent="0.25">
      <c r="A429" s="8" t="s">
        <v>3</v>
      </c>
      <c r="B429" s="9" t="s">
        <v>4</v>
      </c>
      <c r="C429" s="10" t="s">
        <v>5</v>
      </c>
      <c r="D429" s="8" t="s">
        <v>6</v>
      </c>
      <c r="E429" s="9" t="s">
        <v>7</v>
      </c>
      <c r="F429" s="8" t="s">
        <v>2</v>
      </c>
      <c r="G429" s="11" t="s">
        <v>8</v>
      </c>
      <c r="H429" s="12" t="s">
        <v>9</v>
      </c>
    </row>
    <row r="430" spans="1:8" x14ac:dyDescent="0.2">
      <c r="A430" s="3" t="s">
        <v>166</v>
      </c>
      <c r="B430" t="s">
        <v>167</v>
      </c>
      <c r="C430" s="13" t="s">
        <v>354</v>
      </c>
      <c r="D430" s="3" t="s">
        <v>12</v>
      </c>
      <c r="E430" t="s">
        <v>13</v>
      </c>
      <c r="F430" s="5">
        <v>-3563621.7799999993</v>
      </c>
      <c r="G430" s="14">
        <f>H430/F430</f>
        <v>0.10400000136939337</v>
      </c>
      <c r="H430" s="4">
        <v>-370616.67</v>
      </c>
    </row>
    <row r="431" spans="1:8" x14ac:dyDescent="0.2">
      <c r="A431" s="3" t="s">
        <v>166</v>
      </c>
      <c r="B431" t="s">
        <v>167</v>
      </c>
      <c r="D431" s="3" t="s">
        <v>14</v>
      </c>
      <c r="E431" t="s">
        <v>15</v>
      </c>
      <c r="F431" s="5">
        <v>934399.04</v>
      </c>
      <c r="G431" s="19">
        <f>$G$430</f>
        <v>0.10400000136939337</v>
      </c>
      <c r="H431" s="4">
        <f>F431*G431</f>
        <v>97177.501439559855</v>
      </c>
    </row>
    <row r="432" spans="1:8" x14ac:dyDescent="0.2">
      <c r="A432" s="3" t="s">
        <v>166</v>
      </c>
      <c r="B432" t="s">
        <v>167</v>
      </c>
      <c r="D432" s="3" t="s">
        <v>16</v>
      </c>
      <c r="E432" t="s">
        <v>17</v>
      </c>
      <c r="F432" s="5">
        <v>13468.820000000007</v>
      </c>
      <c r="G432" s="19">
        <f t="shared" ref="G432:G436" si="78">$G$430</f>
        <v>0.10400000136939337</v>
      </c>
      <c r="H432" s="4">
        <f t="shared" ref="H432:H436" si="79">F432*G432</f>
        <v>1400.7572984441135</v>
      </c>
    </row>
    <row r="433" spans="1:8" x14ac:dyDescent="0.2">
      <c r="A433" s="3" t="s">
        <v>166</v>
      </c>
      <c r="B433" t="s">
        <v>167</v>
      </c>
      <c r="D433" s="3" t="s">
        <v>18</v>
      </c>
      <c r="E433" t="s">
        <v>19</v>
      </c>
      <c r="F433" s="5">
        <v>2496591.4199999995</v>
      </c>
      <c r="G433" s="19">
        <f t="shared" si="78"/>
        <v>0.10400000136939337</v>
      </c>
      <c r="H433" s="4">
        <f t="shared" si="79"/>
        <v>259645.51109881568</v>
      </c>
    </row>
    <row r="434" spans="1:8" x14ac:dyDescent="0.2">
      <c r="A434" s="3" t="s">
        <v>166</v>
      </c>
      <c r="B434" t="s">
        <v>167</v>
      </c>
      <c r="D434" s="3" t="s">
        <v>43</v>
      </c>
      <c r="E434" t="s">
        <v>44</v>
      </c>
      <c r="F434" s="5">
        <v>41400</v>
      </c>
      <c r="G434" s="19">
        <f t="shared" si="78"/>
        <v>0.10400000136939337</v>
      </c>
      <c r="H434" s="4">
        <f t="shared" si="79"/>
        <v>4305.600056692886</v>
      </c>
    </row>
    <row r="435" spans="1:8" x14ac:dyDescent="0.2">
      <c r="A435" s="3" t="s">
        <v>166</v>
      </c>
      <c r="B435" t="s">
        <v>167</v>
      </c>
      <c r="D435" s="3" t="s">
        <v>20</v>
      </c>
      <c r="E435" t="s">
        <v>21</v>
      </c>
      <c r="F435" s="5">
        <v>76574.389999999985</v>
      </c>
      <c r="G435" s="19">
        <f t="shared" si="78"/>
        <v>0.10400000136939337</v>
      </c>
      <c r="H435" s="4">
        <f t="shared" si="79"/>
        <v>7963.7366648604602</v>
      </c>
    </row>
    <row r="436" spans="1:8" x14ac:dyDescent="0.2">
      <c r="A436" s="3" t="s">
        <v>166</v>
      </c>
      <c r="B436" t="s">
        <v>167</v>
      </c>
      <c r="D436" s="3" t="s">
        <v>33</v>
      </c>
      <c r="E436" t="s">
        <v>34</v>
      </c>
      <c r="F436" s="5">
        <v>1188.1100000000001</v>
      </c>
      <c r="G436" s="19">
        <f t="shared" si="78"/>
        <v>0.10400000136939337</v>
      </c>
      <c r="H436" s="4">
        <f t="shared" si="79"/>
        <v>123.56344162698997</v>
      </c>
    </row>
    <row r="437" spans="1:8" ht="13.5" thickBot="1" x14ac:dyDescent="0.25">
      <c r="A437" s="3" t="s">
        <v>168</v>
      </c>
      <c r="F437" s="15">
        <f>SUM(F430:F436)</f>
        <v>-1.5006662579253316E-11</v>
      </c>
      <c r="H437" s="16">
        <f>SUM(H430:H436)</f>
        <v>-4.0927261579781771E-12</v>
      </c>
    </row>
    <row r="438" spans="1:8" ht="13.5" thickTop="1" x14ac:dyDescent="0.2">
      <c r="F438" s="17"/>
    </row>
    <row r="439" spans="1:8" x14ac:dyDescent="0.2">
      <c r="F439" s="5"/>
      <c r="G439" s="6"/>
      <c r="H439" s="7"/>
    </row>
    <row r="440" spans="1:8" ht="13.5" thickBot="1" x14ac:dyDescent="0.25">
      <c r="A440" s="8" t="s">
        <v>3</v>
      </c>
      <c r="B440" s="9" t="s">
        <v>4</v>
      </c>
      <c r="C440" s="10" t="s">
        <v>5</v>
      </c>
      <c r="D440" s="8" t="s">
        <v>6</v>
      </c>
      <c r="E440" s="9" t="s">
        <v>7</v>
      </c>
      <c r="F440" s="8" t="s">
        <v>2</v>
      </c>
      <c r="G440" s="11" t="s">
        <v>8</v>
      </c>
      <c r="H440" s="12" t="s">
        <v>9</v>
      </c>
    </row>
    <row r="441" spans="1:8" x14ac:dyDescent="0.2">
      <c r="A441" s="3" t="s">
        <v>169</v>
      </c>
      <c r="B441" t="s">
        <v>170</v>
      </c>
      <c r="C441" s="13" t="s">
        <v>354</v>
      </c>
      <c r="D441" s="3" t="s">
        <v>12</v>
      </c>
      <c r="E441" t="s">
        <v>13</v>
      </c>
      <c r="F441" s="5">
        <v>-1144799.8400000003</v>
      </c>
      <c r="G441" s="14">
        <f>H441/F441</f>
        <v>0.10399998832983762</v>
      </c>
      <c r="H441" s="4">
        <v>-119059.17</v>
      </c>
    </row>
    <row r="442" spans="1:8" x14ac:dyDescent="0.2">
      <c r="A442" s="3" t="s">
        <v>169</v>
      </c>
      <c r="B442" t="s">
        <v>170</v>
      </c>
      <c r="D442" s="3" t="s">
        <v>14</v>
      </c>
      <c r="E442" t="s">
        <v>15</v>
      </c>
      <c r="F442" s="5">
        <v>311104.09000000003</v>
      </c>
      <c r="G442" s="19">
        <f>$G$441</f>
        <v>0.10399998832983762</v>
      </c>
      <c r="H442" s="4">
        <f>G442*F442</f>
        <v>32354.821729364754</v>
      </c>
    </row>
    <row r="443" spans="1:8" x14ac:dyDescent="0.2">
      <c r="A443" s="3" t="s">
        <v>169</v>
      </c>
      <c r="B443" t="s">
        <v>170</v>
      </c>
      <c r="D443" s="3" t="s">
        <v>16</v>
      </c>
      <c r="E443" t="s">
        <v>17</v>
      </c>
      <c r="F443" s="5">
        <v>1806.44</v>
      </c>
      <c r="G443" s="19">
        <f t="shared" ref="G443:G444" si="80">$G$441</f>
        <v>0.10399998832983762</v>
      </c>
      <c r="H443" s="4">
        <f t="shared" ref="H443:H444" si="81">G443*F443</f>
        <v>187.86973891855186</v>
      </c>
    </row>
    <row r="444" spans="1:8" x14ac:dyDescent="0.2">
      <c r="A444" s="3" t="s">
        <v>169</v>
      </c>
      <c r="B444" t="s">
        <v>170</v>
      </c>
      <c r="D444" s="3" t="s">
        <v>18</v>
      </c>
      <c r="E444" t="s">
        <v>19</v>
      </c>
      <c r="F444" s="5">
        <v>831889.23000000021</v>
      </c>
      <c r="G444" s="19">
        <f t="shared" si="80"/>
        <v>0.10399998832983762</v>
      </c>
      <c r="H444" s="4">
        <f t="shared" si="81"/>
        <v>86516.47021171762</v>
      </c>
    </row>
    <row r="445" spans="1:8" ht="13.5" thickBot="1" x14ac:dyDescent="0.25">
      <c r="A445" s="3" t="s">
        <v>171</v>
      </c>
      <c r="F445" s="15">
        <f>SUM(F441:F444)</f>
        <v>-8.0000000074505806E-2</v>
      </c>
      <c r="H445" s="16">
        <f>SUM(H441:H444)</f>
        <v>-8.3199990622233599E-3</v>
      </c>
    </row>
    <row r="446" spans="1:8" ht="13.5" thickTop="1" x14ac:dyDescent="0.2">
      <c r="F446" s="17"/>
    </row>
    <row r="447" spans="1:8" x14ac:dyDescent="0.2">
      <c r="F447" s="5"/>
      <c r="G447" s="6"/>
      <c r="H447" s="7"/>
    </row>
    <row r="448" spans="1:8" ht="13.5" thickBot="1" x14ac:dyDescent="0.25">
      <c r="A448" s="8" t="s">
        <v>3</v>
      </c>
      <c r="B448" s="9" t="s">
        <v>4</v>
      </c>
      <c r="C448" s="10" t="s">
        <v>5</v>
      </c>
      <c r="D448" s="8" t="s">
        <v>6</v>
      </c>
      <c r="E448" s="9" t="s">
        <v>7</v>
      </c>
      <c r="F448" s="8" t="s">
        <v>2</v>
      </c>
      <c r="G448" s="11" t="s">
        <v>8</v>
      </c>
      <c r="H448" s="12" t="s">
        <v>9</v>
      </c>
    </row>
    <row r="449" spans="1:8" x14ac:dyDescent="0.2">
      <c r="A449" s="3" t="s">
        <v>172</v>
      </c>
      <c r="B449" t="s">
        <v>173</v>
      </c>
      <c r="C449" s="13" t="s">
        <v>356</v>
      </c>
      <c r="D449" s="3" t="s">
        <v>12</v>
      </c>
      <c r="E449" t="s">
        <v>13</v>
      </c>
      <c r="F449" s="5">
        <v>-1467860.7900000005</v>
      </c>
      <c r="G449" s="14">
        <f>H449/F449</f>
        <v>0.10449999825937167</v>
      </c>
      <c r="H449" s="4">
        <v>-153391.44999999998</v>
      </c>
    </row>
    <row r="450" spans="1:8" x14ac:dyDescent="0.2">
      <c r="A450" s="3" t="s">
        <v>172</v>
      </c>
      <c r="B450" t="s">
        <v>173</v>
      </c>
      <c r="D450" s="3" t="s">
        <v>14</v>
      </c>
      <c r="E450" t="s">
        <v>15</v>
      </c>
      <c r="F450" s="5">
        <v>665832.64</v>
      </c>
      <c r="G450" s="19">
        <f>$G$449</f>
        <v>0.10449999825937167</v>
      </c>
      <c r="H450" s="4">
        <f>G450*F450</f>
        <v>69579.509721032853</v>
      </c>
    </row>
    <row r="451" spans="1:8" x14ac:dyDescent="0.2">
      <c r="A451" s="3" t="s">
        <v>172</v>
      </c>
      <c r="B451" t="s">
        <v>173</v>
      </c>
      <c r="D451" s="3" t="s">
        <v>16</v>
      </c>
      <c r="E451" t="s">
        <v>17</v>
      </c>
      <c r="F451" s="5">
        <v>358578.33</v>
      </c>
      <c r="G451" s="19">
        <f t="shared" ref="G451:G455" si="82">$G$449</f>
        <v>0.10449999825937167</v>
      </c>
      <c r="H451" s="4">
        <f t="shared" ref="H451:H455" si="83">G451*F451</f>
        <v>37471.4348608484</v>
      </c>
    </row>
    <row r="452" spans="1:8" x14ac:dyDescent="0.2">
      <c r="A452" s="3" t="s">
        <v>172</v>
      </c>
      <c r="B452" t="s">
        <v>173</v>
      </c>
      <c r="D452" s="3" t="s">
        <v>28</v>
      </c>
      <c r="E452" t="s">
        <v>29</v>
      </c>
      <c r="F452" s="5">
        <v>17020.189999999999</v>
      </c>
      <c r="G452" s="19">
        <f t="shared" si="82"/>
        <v>0.10449999825937167</v>
      </c>
      <c r="H452" s="4">
        <f t="shared" si="83"/>
        <v>1778.609825374175</v>
      </c>
    </row>
    <row r="453" spans="1:8" x14ac:dyDescent="0.2">
      <c r="A453" s="3" t="s">
        <v>172</v>
      </c>
      <c r="B453" t="s">
        <v>173</v>
      </c>
      <c r="D453" s="3" t="s">
        <v>174</v>
      </c>
      <c r="E453" t="s">
        <v>175</v>
      </c>
      <c r="F453" s="5">
        <v>162658.82</v>
      </c>
      <c r="G453" s="19">
        <f t="shared" si="82"/>
        <v>0.10449999825937167</v>
      </c>
      <c r="H453" s="4">
        <f t="shared" si="83"/>
        <v>16997.846406871449</v>
      </c>
    </row>
    <row r="454" spans="1:8" x14ac:dyDescent="0.2">
      <c r="A454" s="3" t="s">
        <v>172</v>
      </c>
      <c r="B454" t="s">
        <v>173</v>
      </c>
      <c r="D454" s="3" t="s">
        <v>18</v>
      </c>
      <c r="E454" t="s">
        <v>19</v>
      </c>
      <c r="F454" s="5">
        <v>254702.25999999992</v>
      </c>
      <c r="G454" s="19">
        <f t="shared" si="82"/>
        <v>0.10449999825937167</v>
      </c>
      <c r="H454" s="4">
        <f t="shared" si="83"/>
        <v>26616.385726658023</v>
      </c>
    </row>
    <row r="455" spans="1:8" x14ac:dyDescent="0.2">
      <c r="A455" s="3" t="s">
        <v>172</v>
      </c>
      <c r="B455" t="s">
        <v>173</v>
      </c>
      <c r="D455" s="3" t="s">
        <v>33</v>
      </c>
      <c r="E455" t="s">
        <v>34</v>
      </c>
      <c r="F455" s="5">
        <v>9068.5400000000009</v>
      </c>
      <c r="G455" s="19">
        <f t="shared" si="82"/>
        <v>0.10449999825937167</v>
      </c>
      <c r="H455" s="4">
        <f t="shared" si="83"/>
        <v>947.66241421504253</v>
      </c>
    </row>
    <row r="456" spans="1:8" ht="13.5" thickBot="1" x14ac:dyDescent="0.25">
      <c r="A456" s="3" t="s">
        <v>176</v>
      </c>
      <c r="F456" s="15">
        <f>SUM(F449:F455)</f>
        <v>-1.0000000540458132E-2</v>
      </c>
      <c r="H456" s="16">
        <f>SUM(H449:H455)</f>
        <v>-1.0450000414721217E-3</v>
      </c>
    </row>
    <row r="457" spans="1:8" ht="13.5" thickTop="1" x14ac:dyDescent="0.2">
      <c r="F457" s="17"/>
    </row>
    <row r="458" spans="1:8" x14ac:dyDescent="0.2">
      <c r="F458" s="5"/>
      <c r="G458" s="6"/>
      <c r="H458" s="7"/>
    </row>
    <row r="459" spans="1:8" ht="13.5" thickBot="1" x14ac:dyDescent="0.25">
      <c r="A459" s="8" t="s">
        <v>3</v>
      </c>
      <c r="B459" s="9" t="s">
        <v>4</v>
      </c>
      <c r="C459" s="10" t="s">
        <v>5</v>
      </c>
      <c r="D459" s="8" t="s">
        <v>6</v>
      </c>
      <c r="E459" s="9" t="s">
        <v>7</v>
      </c>
      <c r="F459" s="8" t="s">
        <v>2</v>
      </c>
      <c r="G459" s="11" t="s">
        <v>8</v>
      </c>
      <c r="H459" s="12" t="s">
        <v>9</v>
      </c>
    </row>
    <row r="460" spans="1:8" x14ac:dyDescent="0.2">
      <c r="A460" s="3" t="s">
        <v>177</v>
      </c>
      <c r="B460" t="s">
        <v>178</v>
      </c>
      <c r="C460" s="13" t="s">
        <v>359</v>
      </c>
      <c r="D460" s="3" t="s">
        <v>12</v>
      </c>
      <c r="E460" t="s">
        <v>13</v>
      </c>
      <c r="F460" s="5">
        <v>-21738032.36999999</v>
      </c>
      <c r="G460" s="14">
        <f>H460/F460</f>
        <v>0.10949999979229959</v>
      </c>
      <c r="H460" s="4">
        <v>-2380314.5400000005</v>
      </c>
    </row>
    <row r="461" spans="1:8" x14ac:dyDescent="0.2">
      <c r="A461" s="3" t="s">
        <v>177</v>
      </c>
      <c r="B461" t="s">
        <v>178</v>
      </c>
      <c r="D461" s="3" t="s">
        <v>48</v>
      </c>
      <c r="E461" t="s">
        <v>49</v>
      </c>
      <c r="F461" s="5">
        <v>13056.04</v>
      </c>
      <c r="G461" s="19">
        <f>$G$460</f>
        <v>0.10949999979229959</v>
      </c>
      <c r="H461" s="4">
        <f>G461*F461</f>
        <v>1429.6363772882553</v>
      </c>
    </row>
    <row r="462" spans="1:8" x14ac:dyDescent="0.2">
      <c r="A462" s="3" t="s">
        <v>177</v>
      </c>
      <c r="B462" t="s">
        <v>178</v>
      </c>
      <c r="D462" s="3" t="s">
        <v>179</v>
      </c>
      <c r="E462" t="s">
        <v>180</v>
      </c>
      <c r="F462" s="5">
        <v>2616348.4700000007</v>
      </c>
      <c r="G462" s="19">
        <f t="shared" ref="G462:G470" si="84">$G$460</f>
        <v>0.10949999979229959</v>
      </c>
      <c r="H462" s="4">
        <f t="shared" ref="H462:H470" si="85">G462*F462</f>
        <v>286490.1569215834</v>
      </c>
    </row>
    <row r="463" spans="1:8" x14ac:dyDescent="0.2">
      <c r="A463" s="3" t="s">
        <v>177</v>
      </c>
      <c r="B463" t="s">
        <v>178</v>
      </c>
      <c r="D463" s="3" t="s">
        <v>181</v>
      </c>
      <c r="E463" t="s">
        <v>182</v>
      </c>
      <c r="F463" s="5">
        <v>297.56999999999994</v>
      </c>
      <c r="G463" s="19">
        <f t="shared" si="84"/>
        <v>0.10949999979229959</v>
      </c>
      <c r="H463" s="4">
        <f t="shared" si="85"/>
        <v>32.583914938194582</v>
      </c>
    </row>
    <row r="464" spans="1:8" x14ac:dyDescent="0.2">
      <c r="A464" s="3" t="s">
        <v>177</v>
      </c>
      <c r="B464" t="s">
        <v>178</v>
      </c>
      <c r="D464" s="3" t="s">
        <v>41</v>
      </c>
      <c r="E464" t="s">
        <v>42</v>
      </c>
      <c r="F464" s="5">
        <v>11846014.25</v>
      </c>
      <c r="G464" s="19">
        <f t="shared" si="84"/>
        <v>0.10949999979229959</v>
      </c>
      <c r="H464" s="4">
        <f t="shared" si="85"/>
        <v>1297138.5579145779</v>
      </c>
    </row>
    <row r="465" spans="1:8" x14ac:dyDescent="0.2">
      <c r="A465" s="3" t="s">
        <v>177</v>
      </c>
      <c r="B465" t="s">
        <v>178</v>
      </c>
      <c r="D465" s="3" t="s">
        <v>14</v>
      </c>
      <c r="E465" t="s">
        <v>15</v>
      </c>
      <c r="F465" s="5">
        <v>45877.87</v>
      </c>
      <c r="G465" s="19">
        <f t="shared" si="84"/>
        <v>0.10949999979229959</v>
      </c>
      <c r="H465" s="4">
        <f t="shared" si="85"/>
        <v>5023.6267554711476</v>
      </c>
    </row>
    <row r="466" spans="1:8" x14ac:dyDescent="0.2">
      <c r="A466" s="3" t="s">
        <v>177</v>
      </c>
      <c r="B466" t="s">
        <v>178</v>
      </c>
      <c r="D466" s="3" t="s">
        <v>16</v>
      </c>
      <c r="E466" t="s">
        <v>17</v>
      </c>
      <c r="F466" s="5">
        <v>1783287.5600000015</v>
      </c>
      <c r="G466" s="19">
        <f t="shared" si="84"/>
        <v>0.10949999979229959</v>
      </c>
      <c r="H466" s="4">
        <f t="shared" si="85"/>
        <v>195269.98744961061</v>
      </c>
    </row>
    <row r="467" spans="1:8" x14ac:dyDescent="0.2">
      <c r="A467" s="3" t="s">
        <v>177</v>
      </c>
      <c r="B467" t="s">
        <v>178</v>
      </c>
      <c r="D467" s="3" t="s">
        <v>28</v>
      </c>
      <c r="E467" t="s">
        <v>29</v>
      </c>
      <c r="F467" s="5">
        <v>36500.29</v>
      </c>
      <c r="G467" s="19">
        <f t="shared" si="84"/>
        <v>0.10949999979229959</v>
      </c>
      <c r="H467" s="4">
        <f t="shared" si="85"/>
        <v>3996.7817474188746</v>
      </c>
    </row>
    <row r="468" spans="1:8" x14ac:dyDescent="0.2">
      <c r="A468" s="3" t="s">
        <v>177</v>
      </c>
      <c r="B468" t="s">
        <v>178</v>
      </c>
      <c r="D468" s="3" t="s">
        <v>18</v>
      </c>
      <c r="E468" t="s">
        <v>19</v>
      </c>
      <c r="F468" s="5">
        <v>4746828.1000000043</v>
      </c>
      <c r="G468" s="19">
        <f t="shared" si="84"/>
        <v>0.10949999979229959</v>
      </c>
      <c r="H468" s="4">
        <f t="shared" si="85"/>
        <v>519777.6759640823</v>
      </c>
    </row>
    <row r="469" spans="1:8" x14ac:dyDescent="0.2">
      <c r="A469" s="3" t="s">
        <v>177</v>
      </c>
      <c r="B469" t="s">
        <v>178</v>
      </c>
      <c r="D469" s="3" t="s">
        <v>20</v>
      </c>
      <c r="E469" t="s">
        <v>21</v>
      </c>
      <c r="F469" s="5">
        <v>647389.6599999998</v>
      </c>
      <c r="G469" s="19">
        <f t="shared" si="84"/>
        <v>0.10949999979229959</v>
      </c>
      <c r="H469" s="4">
        <f t="shared" si="85"/>
        <v>70889.167635536884</v>
      </c>
    </row>
    <row r="470" spans="1:8" x14ac:dyDescent="0.2">
      <c r="A470" s="3" t="s">
        <v>177</v>
      </c>
      <c r="B470" t="s">
        <v>178</v>
      </c>
      <c r="D470" s="3" t="s">
        <v>33</v>
      </c>
      <c r="E470" t="s">
        <v>34</v>
      </c>
      <c r="F470" s="5">
        <v>2432.5700000000002</v>
      </c>
      <c r="G470" s="19">
        <f t="shared" si="84"/>
        <v>0.10949999979229959</v>
      </c>
      <c r="H470" s="4">
        <f t="shared" si="85"/>
        <v>266.36641449475422</v>
      </c>
    </row>
    <row r="471" spans="1:8" ht="13.5" thickBot="1" x14ac:dyDescent="0.25">
      <c r="A471" s="3" t="s">
        <v>183</v>
      </c>
      <c r="F471" s="15">
        <f>SUM(F460:F470)</f>
        <v>1.0000014030538296E-2</v>
      </c>
      <c r="H471" s="16">
        <f>SUM(H460:H470)</f>
        <v>1.0950016002766461E-3</v>
      </c>
    </row>
    <row r="472" spans="1:8" ht="13.5" thickTop="1" x14ac:dyDescent="0.2">
      <c r="F472" s="17"/>
    </row>
    <row r="473" spans="1:8" x14ac:dyDescent="0.2">
      <c r="F473" s="5"/>
      <c r="G473" s="6"/>
      <c r="H473" s="7"/>
    </row>
    <row r="474" spans="1:8" ht="13.5" thickBot="1" x14ac:dyDescent="0.25">
      <c r="A474" s="8" t="s">
        <v>3</v>
      </c>
      <c r="B474" s="9" t="s">
        <v>4</v>
      </c>
      <c r="C474" s="10" t="s">
        <v>5</v>
      </c>
      <c r="D474" s="8" t="s">
        <v>6</v>
      </c>
      <c r="E474" s="9" t="s">
        <v>7</v>
      </c>
      <c r="F474" s="8" t="s">
        <v>2</v>
      </c>
      <c r="G474" s="11" t="s">
        <v>8</v>
      </c>
      <c r="H474" s="12" t="s">
        <v>9</v>
      </c>
    </row>
    <row r="475" spans="1:8" x14ac:dyDescent="0.2">
      <c r="A475" s="3" t="s">
        <v>184</v>
      </c>
      <c r="B475" t="s">
        <v>185</v>
      </c>
      <c r="C475" s="13" t="s">
        <v>359</v>
      </c>
      <c r="D475" s="3" t="s">
        <v>12</v>
      </c>
      <c r="E475" t="s">
        <v>13</v>
      </c>
      <c r="F475" s="5">
        <v>-6595299.2199999979</v>
      </c>
      <c r="G475" s="14">
        <f>H475/F475</f>
        <v>0.10949999778781837</v>
      </c>
      <c r="H475" s="4">
        <v>-722185.25</v>
      </c>
    </row>
    <row r="476" spans="1:8" x14ac:dyDescent="0.2">
      <c r="A476" s="3" t="s">
        <v>184</v>
      </c>
      <c r="B476" t="s">
        <v>185</v>
      </c>
      <c r="D476" s="3" t="s">
        <v>48</v>
      </c>
      <c r="E476" t="s">
        <v>49</v>
      </c>
      <c r="F476" s="5">
        <v>89.27</v>
      </c>
      <c r="G476" s="19">
        <f>$G$475</f>
        <v>0.10949999778781837</v>
      </c>
      <c r="H476" s="4">
        <f>G476*F476</f>
        <v>9.7750648025185445</v>
      </c>
    </row>
    <row r="477" spans="1:8" x14ac:dyDescent="0.2">
      <c r="A477" s="3" t="s">
        <v>184</v>
      </c>
      <c r="B477" t="s">
        <v>185</v>
      </c>
      <c r="D477" s="3" t="s">
        <v>186</v>
      </c>
      <c r="E477" t="s">
        <v>187</v>
      </c>
      <c r="F477" s="5">
        <v>36.81</v>
      </c>
      <c r="G477" s="19">
        <f t="shared" ref="G477:G485" si="86">$G$475</f>
        <v>0.10949999778781837</v>
      </c>
      <c r="H477" s="4">
        <f t="shared" ref="H477:H485" si="87">G477*F477</f>
        <v>4.0306949185695942</v>
      </c>
    </row>
    <row r="478" spans="1:8" x14ac:dyDescent="0.2">
      <c r="A478" s="3" t="s">
        <v>184</v>
      </c>
      <c r="B478" t="s">
        <v>185</v>
      </c>
      <c r="D478" s="3" t="s">
        <v>179</v>
      </c>
      <c r="E478" t="s">
        <v>180</v>
      </c>
      <c r="F478" s="5">
        <v>648483.0199999999</v>
      </c>
      <c r="G478" s="19">
        <f t="shared" si="86"/>
        <v>0.10949999778781837</v>
      </c>
      <c r="H478" s="4">
        <f t="shared" si="87"/>
        <v>71008.889255437767</v>
      </c>
    </row>
    <row r="479" spans="1:8" x14ac:dyDescent="0.2">
      <c r="A479" s="3" t="s">
        <v>184</v>
      </c>
      <c r="B479" t="s">
        <v>185</v>
      </c>
      <c r="D479" s="3" t="s">
        <v>41</v>
      </c>
      <c r="E479" t="s">
        <v>42</v>
      </c>
      <c r="F479" s="5">
        <v>3981082.1100000003</v>
      </c>
      <c r="G479" s="19">
        <f t="shared" si="86"/>
        <v>0.10949999778781837</v>
      </c>
      <c r="H479" s="4">
        <f t="shared" si="87"/>
        <v>435928.48223812331</v>
      </c>
    </row>
    <row r="480" spans="1:8" x14ac:dyDescent="0.2">
      <c r="A480" s="3" t="s">
        <v>184</v>
      </c>
      <c r="B480" t="s">
        <v>185</v>
      </c>
      <c r="D480" s="3" t="s">
        <v>14</v>
      </c>
      <c r="E480" t="s">
        <v>15</v>
      </c>
      <c r="F480" s="5">
        <v>226689.25000000003</v>
      </c>
      <c r="G480" s="19">
        <f t="shared" si="86"/>
        <v>0.10949999778781837</v>
      </c>
      <c r="H480" s="4">
        <f t="shared" si="87"/>
        <v>24822.472373522207</v>
      </c>
    </row>
    <row r="481" spans="1:8" x14ac:dyDescent="0.2">
      <c r="A481" s="3" t="s">
        <v>184</v>
      </c>
      <c r="B481" t="s">
        <v>185</v>
      </c>
      <c r="D481" s="3" t="s">
        <v>16</v>
      </c>
      <c r="E481" t="s">
        <v>17</v>
      </c>
      <c r="F481" s="5">
        <v>82541.86000000003</v>
      </c>
      <c r="G481" s="19">
        <f t="shared" si="86"/>
        <v>0.10949999778781837</v>
      </c>
      <c r="H481" s="4">
        <f t="shared" si="87"/>
        <v>9038.3334874024167</v>
      </c>
    </row>
    <row r="482" spans="1:8" x14ac:dyDescent="0.2">
      <c r="A482" s="3" t="s">
        <v>184</v>
      </c>
      <c r="B482" t="s">
        <v>185</v>
      </c>
      <c r="D482" s="3" t="s">
        <v>28</v>
      </c>
      <c r="E482" t="s">
        <v>29</v>
      </c>
      <c r="F482" s="5">
        <v>30651.14</v>
      </c>
      <c r="G482" s="19">
        <f t="shared" si="86"/>
        <v>0.10949999778781837</v>
      </c>
      <c r="H482" s="4">
        <f t="shared" si="87"/>
        <v>3356.2997621941108</v>
      </c>
    </row>
    <row r="483" spans="1:8" x14ac:dyDescent="0.2">
      <c r="A483" s="3" t="s">
        <v>184</v>
      </c>
      <c r="B483" t="s">
        <v>185</v>
      </c>
      <c r="D483" s="3" t="s">
        <v>18</v>
      </c>
      <c r="E483" t="s">
        <v>19</v>
      </c>
      <c r="F483" s="5">
        <v>1614755.23</v>
      </c>
      <c r="G483" s="19">
        <f t="shared" si="86"/>
        <v>0.10949999778781837</v>
      </c>
      <c r="H483" s="4">
        <f t="shared" si="87"/>
        <v>176815.69411286814</v>
      </c>
    </row>
    <row r="484" spans="1:8" x14ac:dyDescent="0.2">
      <c r="A484" s="3" t="s">
        <v>184</v>
      </c>
      <c r="B484" t="s">
        <v>185</v>
      </c>
      <c r="D484" s="3" t="s">
        <v>20</v>
      </c>
      <c r="E484" t="s">
        <v>21</v>
      </c>
      <c r="F484" s="5">
        <v>8140.7400000000007</v>
      </c>
      <c r="G484" s="19">
        <f t="shared" si="86"/>
        <v>0.10949999778781837</v>
      </c>
      <c r="H484" s="4">
        <f t="shared" si="87"/>
        <v>891.41101199120453</v>
      </c>
    </row>
    <row r="485" spans="1:8" x14ac:dyDescent="0.2">
      <c r="A485" s="3" t="s">
        <v>184</v>
      </c>
      <c r="B485" t="s">
        <v>185</v>
      </c>
      <c r="D485" s="3" t="s">
        <v>33</v>
      </c>
      <c r="E485" t="s">
        <v>34</v>
      </c>
      <c r="F485" s="5">
        <v>2829.8399999999997</v>
      </c>
      <c r="G485" s="19">
        <f t="shared" si="86"/>
        <v>0.10949999778781837</v>
      </c>
      <c r="H485" s="4">
        <f t="shared" si="87"/>
        <v>309.86747373987987</v>
      </c>
    </row>
    <row r="486" spans="1:8" ht="13.5" thickBot="1" x14ac:dyDescent="0.25">
      <c r="A486" s="3" t="s">
        <v>188</v>
      </c>
      <c r="F486" s="15">
        <f>SUM(F475:F485)</f>
        <v>5.0000001136595529E-2</v>
      </c>
      <c r="H486" s="16">
        <f>SUM(H475:H485)</f>
        <v>5.4750001081629307E-3</v>
      </c>
    </row>
    <row r="487" spans="1:8" ht="13.5" thickTop="1" x14ac:dyDescent="0.2">
      <c r="F487" s="17"/>
    </row>
    <row r="488" spans="1:8" x14ac:dyDescent="0.2">
      <c r="F488" s="5"/>
      <c r="G488" s="6"/>
      <c r="H488" s="7"/>
    </row>
    <row r="489" spans="1:8" ht="13.5" thickBot="1" x14ac:dyDescent="0.25">
      <c r="A489" s="8" t="s">
        <v>3</v>
      </c>
      <c r="B489" s="9" t="s">
        <v>4</v>
      </c>
      <c r="C489" s="10" t="s">
        <v>5</v>
      </c>
      <c r="D489" s="8" t="s">
        <v>6</v>
      </c>
      <c r="E489" s="9" t="s">
        <v>7</v>
      </c>
      <c r="F489" s="8" t="s">
        <v>2</v>
      </c>
      <c r="G489" s="11" t="s">
        <v>8</v>
      </c>
      <c r="H489" s="12" t="s">
        <v>9</v>
      </c>
    </row>
    <row r="490" spans="1:8" x14ac:dyDescent="0.2">
      <c r="A490" s="3" t="s">
        <v>189</v>
      </c>
      <c r="B490" t="s">
        <v>190</v>
      </c>
      <c r="C490" s="13" t="s">
        <v>354</v>
      </c>
      <c r="D490" s="3" t="s">
        <v>12</v>
      </c>
      <c r="E490" t="s">
        <v>13</v>
      </c>
      <c r="F490" s="5">
        <v>-112918.00999999992</v>
      </c>
      <c r="G490" s="14">
        <f>H490/F490</f>
        <v>0.1039998845179791</v>
      </c>
      <c r="H490" s="4">
        <v>-11743.460000000001</v>
      </c>
    </row>
    <row r="491" spans="1:8" x14ac:dyDescent="0.2">
      <c r="A491" s="3" t="s">
        <v>189</v>
      </c>
      <c r="B491" t="s">
        <v>190</v>
      </c>
      <c r="D491" s="3" t="s">
        <v>14</v>
      </c>
      <c r="E491" t="s">
        <v>15</v>
      </c>
      <c r="F491" s="5">
        <v>77949.36</v>
      </c>
      <c r="G491" s="19">
        <f>$G$490</f>
        <v>0.1039998845179791</v>
      </c>
      <c r="H491" s="4">
        <f>F491*G491</f>
        <v>8106.7244382503795</v>
      </c>
    </row>
    <row r="492" spans="1:8" x14ac:dyDescent="0.2">
      <c r="A492" s="3" t="s">
        <v>189</v>
      </c>
      <c r="B492" t="s">
        <v>190</v>
      </c>
      <c r="D492" s="3" t="s">
        <v>16</v>
      </c>
      <c r="E492" t="s">
        <v>17</v>
      </c>
      <c r="F492" s="5">
        <v>8796.880000000001</v>
      </c>
      <c r="G492" s="19">
        <f t="shared" ref="G492:G494" si="88">$G$490</f>
        <v>0.1039998845179791</v>
      </c>
      <c r="H492" s="4">
        <f>F492*G492</f>
        <v>914.87450411852012</v>
      </c>
    </row>
    <row r="493" spans="1:8" x14ac:dyDescent="0.2">
      <c r="A493" s="3" t="s">
        <v>189</v>
      </c>
      <c r="B493" t="s">
        <v>190</v>
      </c>
      <c r="D493" s="3" t="s">
        <v>18</v>
      </c>
      <c r="E493" t="s">
        <v>19</v>
      </c>
      <c r="F493" s="5">
        <v>25645.330000000009</v>
      </c>
      <c r="G493" s="19">
        <f t="shared" si="88"/>
        <v>0.1039998845179791</v>
      </c>
      <c r="H493" s="4">
        <f>F493*G493-1</f>
        <v>2666.1113584254658</v>
      </c>
    </row>
    <row r="494" spans="1:8" x14ac:dyDescent="0.2">
      <c r="A494" s="3" t="s">
        <v>189</v>
      </c>
      <c r="B494" t="s">
        <v>190</v>
      </c>
      <c r="D494" s="3" t="s">
        <v>33</v>
      </c>
      <c r="E494" t="s">
        <v>34</v>
      </c>
      <c r="F494" s="5">
        <v>538.86</v>
      </c>
      <c r="G494" s="19">
        <f t="shared" si="88"/>
        <v>0.1039998845179791</v>
      </c>
      <c r="H494" s="4">
        <f>F494*G494</f>
        <v>56.041377771358221</v>
      </c>
    </row>
    <row r="495" spans="1:8" ht="13.5" thickBot="1" x14ac:dyDescent="0.25">
      <c r="A495" s="3" t="s">
        <v>191</v>
      </c>
      <c r="F495" s="15">
        <f>SUM(F490:F494)</f>
        <v>12.420000000088635</v>
      </c>
      <c r="H495" s="16">
        <f>SUM(H490:H494)</f>
        <v>0.29167856572286865</v>
      </c>
    </row>
    <row r="496" spans="1:8" ht="13.5" thickTop="1" x14ac:dyDescent="0.2">
      <c r="F496" s="17"/>
    </row>
    <row r="497" spans="1:8" x14ac:dyDescent="0.2">
      <c r="F497" s="5"/>
      <c r="G497" s="6"/>
      <c r="H497" s="7"/>
    </row>
    <row r="498" spans="1:8" ht="13.5" thickBot="1" x14ac:dyDescent="0.25">
      <c r="A498" s="8" t="s">
        <v>3</v>
      </c>
      <c r="B498" s="9" t="s">
        <v>4</v>
      </c>
      <c r="C498" s="10" t="s">
        <v>5</v>
      </c>
      <c r="D498" s="8" t="s">
        <v>6</v>
      </c>
      <c r="E498" s="9" t="s">
        <v>7</v>
      </c>
      <c r="F498" s="8" t="s">
        <v>2</v>
      </c>
      <c r="G498" s="11" t="s">
        <v>8</v>
      </c>
      <c r="H498" s="12" t="s">
        <v>9</v>
      </c>
    </row>
    <row r="499" spans="1:8" x14ac:dyDescent="0.2">
      <c r="A499" s="3" t="s">
        <v>192</v>
      </c>
      <c r="B499" t="s">
        <v>193</v>
      </c>
      <c r="C499" s="13" t="s">
        <v>194</v>
      </c>
      <c r="D499" s="3" t="s">
        <v>12</v>
      </c>
      <c r="E499" t="s">
        <v>13</v>
      </c>
      <c r="F499" s="5">
        <v>-183311.10000000003</v>
      </c>
      <c r="G499" s="14">
        <f>H499/F499</f>
        <v>2.0900043696208244E-2</v>
      </c>
      <c r="H499" s="4">
        <v>-3831.21</v>
      </c>
    </row>
    <row r="500" spans="1:8" x14ac:dyDescent="0.2">
      <c r="A500" s="3" t="s">
        <v>192</v>
      </c>
      <c r="B500" t="s">
        <v>193</v>
      </c>
      <c r="C500" s="13"/>
      <c r="D500" s="3" t="s">
        <v>81</v>
      </c>
      <c r="E500" t="s">
        <v>82</v>
      </c>
      <c r="F500" s="5">
        <v>258.13</v>
      </c>
      <c r="G500" s="19">
        <f>$G$499</f>
        <v>2.0900043696208244E-2</v>
      </c>
      <c r="H500" s="4">
        <f>F500*G500</f>
        <v>5.394928279302234</v>
      </c>
    </row>
    <row r="501" spans="1:8" x14ac:dyDescent="0.2">
      <c r="A501" s="3" t="s">
        <v>192</v>
      </c>
      <c r="B501" t="s">
        <v>193</v>
      </c>
      <c r="D501" s="3" t="s">
        <v>14</v>
      </c>
      <c r="E501" t="s">
        <v>15</v>
      </c>
      <c r="F501" s="5">
        <v>25913.399999999998</v>
      </c>
      <c r="G501" s="19">
        <f t="shared" ref="G501:G504" si="89">$G$499</f>
        <v>2.0900043696208244E-2</v>
      </c>
      <c r="H501" s="4">
        <f t="shared" ref="H501:H504" si="90">F501*G501</f>
        <v>541.59119231732268</v>
      </c>
    </row>
    <row r="502" spans="1:8" x14ac:dyDescent="0.2">
      <c r="A502" s="3" t="s">
        <v>192</v>
      </c>
      <c r="B502" t="s">
        <v>193</v>
      </c>
      <c r="D502" s="3" t="s">
        <v>16</v>
      </c>
      <c r="E502" t="s">
        <v>17</v>
      </c>
      <c r="F502" s="5">
        <v>4773.5800000000008</v>
      </c>
      <c r="G502" s="19">
        <f t="shared" si="89"/>
        <v>2.0900043696208244E-2</v>
      </c>
      <c r="H502" s="4">
        <f t="shared" si="90"/>
        <v>99.768030587345763</v>
      </c>
    </row>
    <row r="503" spans="1:8" x14ac:dyDescent="0.2">
      <c r="A503" s="3" t="s">
        <v>192</v>
      </c>
      <c r="B503" t="s">
        <v>193</v>
      </c>
      <c r="D503" s="3" t="s">
        <v>18</v>
      </c>
      <c r="E503" t="s">
        <v>19</v>
      </c>
      <c r="F503" s="5">
        <v>156458.84999999995</v>
      </c>
      <c r="G503" s="19">
        <f t="shared" si="89"/>
        <v>2.0900043696208244E-2</v>
      </c>
      <c r="H503" s="4">
        <f t="shared" si="90"/>
        <v>3269.9968016584903</v>
      </c>
    </row>
    <row r="504" spans="1:8" x14ac:dyDescent="0.2">
      <c r="A504" s="3" t="s">
        <v>192</v>
      </c>
      <c r="B504" t="s">
        <v>193</v>
      </c>
      <c r="D504" s="3" t="s">
        <v>20</v>
      </c>
      <c r="E504" t="s">
        <v>21</v>
      </c>
      <c r="F504" s="5">
        <v>-4092.8400000000006</v>
      </c>
      <c r="G504" s="19">
        <f t="shared" si="89"/>
        <v>2.0900043696208244E-2</v>
      </c>
      <c r="H504" s="4">
        <f t="shared" si="90"/>
        <v>-85.540534841588965</v>
      </c>
    </row>
    <row r="505" spans="1:8" ht="13.5" thickBot="1" x14ac:dyDescent="0.25">
      <c r="A505" s="3" t="s">
        <v>195</v>
      </c>
      <c r="F505" s="15">
        <f>SUM(F499:F504)</f>
        <v>1.9999999898118404E-2</v>
      </c>
      <c r="H505" s="16">
        <f>SUM(H499:H504)</f>
        <v>4.1800087217325199E-4</v>
      </c>
    </row>
    <row r="506" spans="1:8" ht="13.5" thickTop="1" x14ac:dyDescent="0.2">
      <c r="F506" s="17"/>
    </row>
    <row r="507" spans="1:8" x14ac:dyDescent="0.2">
      <c r="F507" s="5"/>
      <c r="G507" s="6"/>
      <c r="H507" s="7"/>
    </row>
    <row r="508" spans="1:8" ht="13.5" thickBot="1" x14ac:dyDescent="0.25">
      <c r="A508" s="8" t="s">
        <v>3</v>
      </c>
      <c r="B508" s="9" t="s">
        <v>4</v>
      </c>
      <c r="C508" s="10" t="s">
        <v>5</v>
      </c>
      <c r="D508" s="8" t="s">
        <v>6</v>
      </c>
      <c r="E508" s="9" t="s">
        <v>7</v>
      </c>
      <c r="F508" s="8" t="s">
        <v>2</v>
      </c>
      <c r="G508" s="11" t="s">
        <v>8</v>
      </c>
      <c r="H508" s="12" t="s">
        <v>9</v>
      </c>
    </row>
    <row r="509" spans="1:8" x14ac:dyDescent="0.2">
      <c r="A509" s="3" t="s">
        <v>196</v>
      </c>
      <c r="B509" t="s">
        <v>197</v>
      </c>
      <c r="C509" s="13" t="s">
        <v>359</v>
      </c>
      <c r="D509" s="3" t="s">
        <v>12</v>
      </c>
      <c r="E509" t="s">
        <v>13</v>
      </c>
      <c r="F509" s="5">
        <v>-700099.47000000009</v>
      </c>
      <c r="G509" s="14">
        <f>H509/F509</f>
        <v>0.10949999719325597</v>
      </c>
      <c r="H509" s="4">
        <v>-76660.89</v>
      </c>
    </row>
    <row r="510" spans="1:8" x14ac:dyDescent="0.2">
      <c r="A510" s="3" t="s">
        <v>196</v>
      </c>
      <c r="B510" t="s">
        <v>197</v>
      </c>
      <c r="D510" s="3" t="s">
        <v>41</v>
      </c>
      <c r="E510" t="s">
        <v>42</v>
      </c>
      <c r="F510" s="5">
        <v>148619.68000000002</v>
      </c>
      <c r="G510" s="19">
        <f>$G$509</f>
        <v>0.10949999719325597</v>
      </c>
      <c r="H510" s="4">
        <f>G510*F510</f>
        <v>16273.854542862602</v>
      </c>
    </row>
    <row r="511" spans="1:8" x14ac:dyDescent="0.2">
      <c r="A511" s="3" t="s">
        <v>196</v>
      </c>
      <c r="B511" t="s">
        <v>197</v>
      </c>
      <c r="D511" s="3" t="s">
        <v>14</v>
      </c>
      <c r="E511" t="s">
        <v>15</v>
      </c>
      <c r="F511" s="5">
        <v>339088.6100000001</v>
      </c>
      <c r="G511" s="19">
        <f t="shared" ref="G511:G513" si="91">$G$509</f>
        <v>0.10949999719325597</v>
      </c>
      <c r="H511" s="4">
        <f t="shared" ref="H511:H513" si="92">G511*F511</f>
        <v>37130.20184326508</v>
      </c>
    </row>
    <row r="512" spans="1:8" x14ac:dyDescent="0.2">
      <c r="A512" s="3" t="s">
        <v>196</v>
      </c>
      <c r="B512" t="s">
        <v>197</v>
      </c>
      <c r="D512" s="3" t="s">
        <v>16</v>
      </c>
      <c r="E512" t="s">
        <v>17</v>
      </c>
      <c r="F512" s="5">
        <v>59133.500000000007</v>
      </c>
      <c r="G512" s="19">
        <f t="shared" si="91"/>
        <v>0.10949999719325597</v>
      </c>
      <c r="H512" s="4">
        <f t="shared" si="92"/>
        <v>6475.1180840274028</v>
      </c>
    </row>
    <row r="513" spans="1:8" x14ac:dyDescent="0.2">
      <c r="A513" s="3" t="s">
        <v>196</v>
      </c>
      <c r="B513" t="s">
        <v>197</v>
      </c>
      <c r="D513" s="3" t="s">
        <v>18</v>
      </c>
      <c r="E513" t="s">
        <v>19</v>
      </c>
      <c r="F513" s="5">
        <v>153257.66999999998</v>
      </c>
      <c r="G513" s="19">
        <f t="shared" si="91"/>
        <v>0.10949999719325597</v>
      </c>
      <c r="H513" s="4">
        <f t="shared" si="92"/>
        <v>16781.714434844947</v>
      </c>
    </row>
    <row r="514" spans="1:8" ht="13.5" thickBot="1" x14ac:dyDescent="0.25">
      <c r="A514" s="3" t="s">
        <v>198</v>
      </c>
      <c r="F514" s="15">
        <f>SUM(F509:F513)</f>
        <v>-9.9999999511055648E-3</v>
      </c>
      <c r="H514" s="16">
        <f>SUM(H509:H513)</f>
        <v>-1.0949999668810051E-3</v>
      </c>
    </row>
    <row r="515" spans="1:8" ht="13.5" thickTop="1" x14ac:dyDescent="0.2">
      <c r="F515" s="17"/>
    </row>
    <row r="516" spans="1:8" x14ac:dyDescent="0.2">
      <c r="F516" s="5"/>
      <c r="G516" s="6"/>
      <c r="H516" s="7"/>
    </row>
    <row r="517" spans="1:8" ht="13.5" thickBot="1" x14ac:dyDescent="0.25">
      <c r="A517" s="8" t="s">
        <v>3</v>
      </c>
      <c r="B517" s="9" t="s">
        <v>4</v>
      </c>
      <c r="C517" s="10" t="s">
        <v>5</v>
      </c>
      <c r="D517" s="8" t="s">
        <v>6</v>
      </c>
      <c r="E517" s="9" t="s">
        <v>7</v>
      </c>
      <c r="F517" s="8" t="s">
        <v>2</v>
      </c>
      <c r="G517" s="11" t="s">
        <v>8</v>
      </c>
      <c r="H517" s="12" t="s">
        <v>9</v>
      </c>
    </row>
    <row r="518" spans="1:8" x14ac:dyDescent="0.2">
      <c r="A518" s="3" t="s">
        <v>199</v>
      </c>
      <c r="B518" t="s">
        <v>200</v>
      </c>
      <c r="C518" s="13" t="s">
        <v>359</v>
      </c>
      <c r="D518" s="3" t="s">
        <v>12</v>
      </c>
      <c r="E518" t="s">
        <v>13</v>
      </c>
      <c r="F518" s="5">
        <v>-1888529.3199999998</v>
      </c>
      <c r="G518" s="14">
        <f>H518/F518</f>
        <v>0.1094999944189376</v>
      </c>
      <c r="H518" s="4">
        <v>-206793.94999999998</v>
      </c>
    </row>
    <row r="519" spans="1:8" x14ac:dyDescent="0.2">
      <c r="A519" s="3" t="s">
        <v>199</v>
      </c>
      <c r="B519" t="s">
        <v>200</v>
      </c>
      <c r="D519" s="3" t="s">
        <v>179</v>
      </c>
      <c r="E519" t="s">
        <v>180</v>
      </c>
      <c r="F519" s="5">
        <v>2364.71</v>
      </c>
      <c r="G519" s="19">
        <f>$G$518</f>
        <v>0.1094999944189376</v>
      </c>
      <c r="H519" s="4">
        <f>G519*F519</f>
        <v>258.93573180240594</v>
      </c>
    </row>
    <row r="520" spans="1:8" x14ac:dyDescent="0.2">
      <c r="A520" s="3" t="s">
        <v>199</v>
      </c>
      <c r="B520" t="s">
        <v>200</v>
      </c>
      <c r="D520" s="3" t="s">
        <v>41</v>
      </c>
      <c r="E520" t="s">
        <v>42</v>
      </c>
      <c r="F520" s="5">
        <v>145221.47999999998</v>
      </c>
      <c r="G520" s="19">
        <f t="shared" ref="G520:G525" si="93">$G$518</f>
        <v>0.1094999944189376</v>
      </c>
      <c r="H520" s="4">
        <f t="shared" ref="H520:H525" si="94">G520*F520</f>
        <v>15901.751249509856</v>
      </c>
    </row>
    <row r="521" spans="1:8" x14ac:dyDescent="0.2">
      <c r="A521" s="3" t="s">
        <v>199</v>
      </c>
      <c r="B521" t="s">
        <v>200</v>
      </c>
      <c r="D521" s="3" t="s">
        <v>14</v>
      </c>
      <c r="E521" t="s">
        <v>15</v>
      </c>
      <c r="F521" s="5">
        <v>1124066.02</v>
      </c>
      <c r="G521" s="19">
        <f t="shared" si="93"/>
        <v>0.1094999944189376</v>
      </c>
      <c r="H521" s="4">
        <f t="shared" si="94"/>
        <v>123085.22291651739</v>
      </c>
    </row>
    <row r="522" spans="1:8" x14ac:dyDescent="0.2">
      <c r="A522" s="3" t="s">
        <v>199</v>
      </c>
      <c r="B522" t="s">
        <v>200</v>
      </c>
      <c r="D522" s="3" t="s">
        <v>16</v>
      </c>
      <c r="E522" t="s">
        <v>17</v>
      </c>
      <c r="F522" s="5">
        <v>278070.27000000019</v>
      </c>
      <c r="G522" s="19">
        <f t="shared" si="93"/>
        <v>0.1094999944189376</v>
      </c>
      <c r="H522" s="4">
        <f t="shared" si="94"/>
        <v>30448.69301307249</v>
      </c>
    </row>
    <row r="523" spans="1:8" x14ac:dyDescent="0.2">
      <c r="A523" s="3" t="s">
        <v>199</v>
      </c>
      <c r="B523" t="s">
        <v>200</v>
      </c>
      <c r="D523" s="3" t="s">
        <v>18</v>
      </c>
      <c r="E523" t="s">
        <v>19</v>
      </c>
      <c r="F523" s="5">
        <v>333698.99999999977</v>
      </c>
      <c r="G523" s="19">
        <f t="shared" si="93"/>
        <v>0.1094999944189376</v>
      </c>
      <c r="H523" s="4">
        <f t="shared" si="94"/>
        <v>36540.03863760503</v>
      </c>
    </row>
    <row r="524" spans="1:8" x14ac:dyDescent="0.2">
      <c r="A524" s="3" t="s">
        <v>199</v>
      </c>
      <c r="B524" t="s">
        <v>200</v>
      </c>
      <c r="D524" s="3" t="s">
        <v>20</v>
      </c>
      <c r="E524" t="s">
        <v>21</v>
      </c>
      <c r="F524" s="5">
        <v>2996.2399999999984</v>
      </c>
      <c r="G524" s="19">
        <f t="shared" si="93"/>
        <v>0.1094999944189376</v>
      </c>
      <c r="H524" s="4">
        <f t="shared" si="94"/>
        <v>328.08826327779741</v>
      </c>
    </row>
    <row r="525" spans="1:8" x14ac:dyDescent="0.2">
      <c r="A525" s="3" t="s">
        <v>199</v>
      </c>
      <c r="B525" t="s">
        <v>200</v>
      </c>
      <c r="D525" s="3" t="s">
        <v>33</v>
      </c>
      <c r="E525" t="s">
        <v>34</v>
      </c>
      <c r="F525" s="5">
        <v>2111.64</v>
      </c>
      <c r="G525" s="19">
        <f t="shared" si="93"/>
        <v>0.1094999944189376</v>
      </c>
      <c r="H525" s="4">
        <f t="shared" si="94"/>
        <v>231.22456821480537</v>
      </c>
    </row>
    <row r="526" spans="1:8" ht="13.5" thickBot="1" x14ac:dyDescent="0.25">
      <c r="A526" s="3" t="s">
        <v>201</v>
      </c>
      <c r="F526" s="15">
        <f>SUM(F518:F525)</f>
        <v>4.0000000089094101E-2</v>
      </c>
      <c r="H526" s="16">
        <f>SUM(H518:H525)</f>
        <v>4.3799997977487237E-3</v>
      </c>
    </row>
    <row r="527" spans="1:8" ht="13.5" thickTop="1" x14ac:dyDescent="0.2">
      <c r="F527" s="17"/>
    </row>
    <row r="528" spans="1:8" x14ac:dyDescent="0.2">
      <c r="F528" s="5"/>
      <c r="G528" s="6"/>
      <c r="H528" s="7"/>
    </row>
    <row r="529" spans="1:8" ht="13.5" thickBot="1" x14ac:dyDescent="0.25">
      <c r="A529" s="8" t="s">
        <v>3</v>
      </c>
      <c r="B529" s="9" t="s">
        <v>4</v>
      </c>
      <c r="C529" s="10" t="s">
        <v>5</v>
      </c>
      <c r="D529" s="8" t="s">
        <v>6</v>
      </c>
      <c r="E529" s="9" t="s">
        <v>7</v>
      </c>
      <c r="F529" s="8" t="s">
        <v>2</v>
      </c>
      <c r="G529" s="11" t="s">
        <v>8</v>
      </c>
      <c r="H529" s="12" t="s">
        <v>9</v>
      </c>
    </row>
    <row r="530" spans="1:8" x14ac:dyDescent="0.2">
      <c r="A530" s="3" t="s">
        <v>202</v>
      </c>
      <c r="B530" t="s">
        <v>203</v>
      </c>
      <c r="C530" s="13" t="s">
        <v>356</v>
      </c>
      <c r="D530" s="3" t="s">
        <v>12</v>
      </c>
      <c r="E530" t="s">
        <v>13</v>
      </c>
      <c r="F530" s="5">
        <v>-3079769.8299999987</v>
      </c>
      <c r="G530" s="14">
        <f>H530/F530</f>
        <v>0.1045000041447903</v>
      </c>
      <c r="H530" s="4">
        <v>-321835.95999999996</v>
      </c>
    </row>
    <row r="531" spans="1:8" x14ac:dyDescent="0.2">
      <c r="A531" s="3" t="s">
        <v>202</v>
      </c>
      <c r="B531" t="s">
        <v>203</v>
      </c>
      <c r="D531" s="3" t="s">
        <v>81</v>
      </c>
      <c r="E531" t="s">
        <v>82</v>
      </c>
      <c r="F531" s="5">
        <v>-9.73</v>
      </c>
      <c r="G531" s="19">
        <f>$G$530</f>
        <v>0.1045000041447903</v>
      </c>
      <c r="H531" s="4">
        <f>G531*F531</f>
        <v>-1.0167850403288097</v>
      </c>
    </row>
    <row r="532" spans="1:8" x14ac:dyDescent="0.2">
      <c r="A532" s="3" t="s">
        <v>202</v>
      </c>
      <c r="B532" t="s">
        <v>203</v>
      </c>
      <c r="D532" s="3" t="s">
        <v>14</v>
      </c>
      <c r="E532" t="s">
        <v>15</v>
      </c>
      <c r="F532" s="5">
        <v>1693581.81</v>
      </c>
      <c r="G532" s="19">
        <f t="shared" ref="G532:G536" si="95">$G$530</f>
        <v>0.1045000041447903</v>
      </c>
      <c r="H532" s="4">
        <f t="shared" ref="H532:H536" si="96">G532*F532</f>
        <v>176979.30616454146</v>
      </c>
    </row>
    <row r="533" spans="1:8" x14ac:dyDescent="0.2">
      <c r="A533" s="3" t="s">
        <v>202</v>
      </c>
      <c r="B533" t="s">
        <v>203</v>
      </c>
      <c r="D533" s="3" t="s">
        <v>16</v>
      </c>
      <c r="E533" t="s">
        <v>17</v>
      </c>
      <c r="F533" s="5">
        <v>506677.56000000017</v>
      </c>
      <c r="G533" s="19">
        <f t="shared" si="95"/>
        <v>0.1045000041447903</v>
      </c>
      <c r="H533" s="4">
        <f t="shared" si="96"/>
        <v>52947.807120072255</v>
      </c>
    </row>
    <row r="534" spans="1:8" x14ac:dyDescent="0.2">
      <c r="A534" s="3" t="s">
        <v>202</v>
      </c>
      <c r="B534" t="s">
        <v>203</v>
      </c>
      <c r="D534" s="3" t="s">
        <v>18</v>
      </c>
      <c r="E534" t="s">
        <v>19</v>
      </c>
      <c r="F534" s="5">
        <v>657678.06999999995</v>
      </c>
      <c r="G534" s="19">
        <f t="shared" si="95"/>
        <v>0.1045000041447903</v>
      </c>
      <c r="H534" s="4">
        <f t="shared" si="96"/>
        <v>68727.361040937685</v>
      </c>
    </row>
    <row r="535" spans="1:8" x14ac:dyDescent="0.2">
      <c r="A535" s="3" t="s">
        <v>202</v>
      </c>
      <c r="B535" t="s">
        <v>203</v>
      </c>
      <c r="D535" s="3" t="s">
        <v>20</v>
      </c>
      <c r="E535" t="s">
        <v>21</v>
      </c>
      <c r="F535" s="5">
        <v>218556</v>
      </c>
      <c r="G535" s="19">
        <f t="shared" si="95"/>
        <v>0.1045000041447903</v>
      </c>
      <c r="H535" s="4">
        <f t="shared" si="96"/>
        <v>22839.102905868789</v>
      </c>
    </row>
    <row r="536" spans="1:8" x14ac:dyDescent="0.2">
      <c r="A536" s="3" t="s">
        <v>202</v>
      </c>
      <c r="B536" t="s">
        <v>203</v>
      </c>
      <c r="D536" s="3" t="s">
        <v>33</v>
      </c>
      <c r="E536" t="s">
        <v>34</v>
      </c>
      <c r="F536" s="5">
        <v>3286.1000000000004</v>
      </c>
      <c r="G536" s="19">
        <f t="shared" si="95"/>
        <v>0.1045000041447903</v>
      </c>
      <c r="H536" s="4">
        <f t="shared" si="96"/>
        <v>343.39746362019542</v>
      </c>
    </row>
    <row r="537" spans="1:8" ht="13.5" thickBot="1" x14ac:dyDescent="0.25">
      <c r="A537" s="3" t="s">
        <v>204</v>
      </c>
      <c r="F537" s="15">
        <f>SUM(F530:F536)</f>
        <v>-1.9999998481580405E-2</v>
      </c>
      <c r="H537" s="16">
        <f>SUM(H530:H536)</f>
        <v>-2.089999911902396E-3</v>
      </c>
    </row>
    <row r="538" spans="1:8" ht="13.5" thickTop="1" x14ac:dyDescent="0.2">
      <c r="F538" s="17"/>
    </row>
    <row r="539" spans="1:8" x14ac:dyDescent="0.2">
      <c r="F539" s="5"/>
      <c r="G539" s="6"/>
      <c r="H539" s="7"/>
    </row>
    <row r="540" spans="1:8" ht="13.5" thickBot="1" x14ac:dyDescent="0.25">
      <c r="A540" s="8" t="s">
        <v>3</v>
      </c>
      <c r="B540" s="9" t="s">
        <v>4</v>
      </c>
      <c r="C540" s="10" t="s">
        <v>5</v>
      </c>
      <c r="D540" s="8" t="s">
        <v>6</v>
      </c>
      <c r="E540" s="9" t="s">
        <v>7</v>
      </c>
      <c r="F540" s="8" t="s">
        <v>2</v>
      </c>
      <c r="G540" s="11" t="s">
        <v>8</v>
      </c>
      <c r="H540" s="12" t="s">
        <v>9</v>
      </c>
    </row>
    <row r="541" spans="1:8" x14ac:dyDescent="0.2">
      <c r="A541" s="3" t="s">
        <v>205</v>
      </c>
      <c r="B541" t="s">
        <v>206</v>
      </c>
      <c r="C541" s="13" t="s">
        <v>359</v>
      </c>
      <c r="D541" s="3" t="s">
        <v>12</v>
      </c>
      <c r="E541" t="s">
        <v>13</v>
      </c>
      <c r="F541" s="5">
        <v>-5519104.5299999993</v>
      </c>
      <c r="G541" s="14">
        <f>H541/F541</f>
        <v>0.10950000071841365</v>
      </c>
      <c r="H541" s="4">
        <v>-604341.94999999995</v>
      </c>
    </row>
    <row r="542" spans="1:8" x14ac:dyDescent="0.2">
      <c r="A542" s="3" t="s">
        <v>205</v>
      </c>
      <c r="B542" t="s">
        <v>206</v>
      </c>
      <c r="D542" s="3" t="s">
        <v>81</v>
      </c>
      <c r="E542" t="s">
        <v>82</v>
      </c>
      <c r="F542" s="5">
        <v>6978.3</v>
      </c>
      <c r="G542" s="19">
        <f>$G$541</f>
        <v>0.10950000071841365</v>
      </c>
      <c r="H542" s="4">
        <f>G542*F542</f>
        <v>764.12385501330596</v>
      </c>
    </row>
    <row r="543" spans="1:8" x14ac:dyDescent="0.2">
      <c r="A543" s="3" t="s">
        <v>205</v>
      </c>
      <c r="B543" t="s">
        <v>206</v>
      </c>
      <c r="D543" s="3" t="s">
        <v>48</v>
      </c>
      <c r="E543" t="s">
        <v>49</v>
      </c>
      <c r="F543" s="5">
        <v>8748.9999999999982</v>
      </c>
      <c r="G543" s="19">
        <f t="shared" ref="G543:G552" si="97">$G$541</f>
        <v>0.10950000071841365</v>
      </c>
      <c r="H543" s="4">
        <f t="shared" ref="H543:H552" si="98">G543*F543</f>
        <v>958.01550628540076</v>
      </c>
    </row>
    <row r="544" spans="1:8" x14ac:dyDescent="0.2">
      <c r="A544" s="3" t="s">
        <v>205</v>
      </c>
      <c r="B544" t="s">
        <v>206</v>
      </c>
      <c r="D544" s="3" t="s">
        <v>179</v>
      </c>
      <c r="E544" t="s">
        <v>180</v>
      </c>
      <c r="F544" s="5">
        <v>832741.30000000028</v>
      </c>
      <c r="G544" s="19">
        <f t="shared" si="97"/>
        <v>0.10950000071841365</v>
      </c>
      <c r="H544" s="4">
        <f t="shared" si="98"/>
        <v>91185.172948252744</v>
      </c>
    </row>
    <row r="545" spans="1:8" x14ac:dyDescent="0.2">
      <c r="A545" s="3" t="s">
        <v>205</v>
      </c>
      <c r="B545" t="s">
        <v>206</v>
      </c>
      <c r="D545" s="3" t="s">
        <v>181</v>
      </c>
      <c r="E545" t="s">
        <v>182</v>
      </c>
      <c r="F545" s="5">
        <v>213.1</v>
      </c>
      <c r="G545" s="19">
        <f t="shared" si="97"/>
        <v>0.10950000071841365</v>
      </c>
      <c r="H545" s="4">
        <f t="shared" si="98"/>
        <v>23.334450153093947</v>
      </c>
    </row>
    <row r="546" spans="1:8" x14ac:dyDescent="0.2">
      <c r="A546" s="3" t="s">
        <v>205</v>
      </c>
      <c r="B546" t="s">
        <v>206</v>
      </c>
      <c r="D546" s="3" t="s">
        <v>41</v>
      </c>
      <c r="E546" t="s">
        <v>42</v>
      </c>
      <c r="F546" s="5">
        <v>2503197.2099999986</v>
      </c>
      <c r="G546" s="19">
        <f t="shared" si="97"/>
        <v>0.10950000071841365</v>
      </c>
      <c r="H546" s="4">
        <f t="shared" si="98"/>
        <v>274100.09629333089</v>
      </c>
    </row>
    <row r="547" spans="1:8" x14ac:dyDescent="0.2">
      <c r="A547" s="3" t="s">
        <v>205</v>
      </c>
      <c r="B547" t="s">
        <v>206</v>
      </c>
      <c r="D547" s="3" t="s">
        <v>14</v>
      </c>
      <c r="E547" t="s">
        <v>15</v>
      </c>
      <c r="F547" s="5">
        <v>9.0949470177292824E-13</v>
      </c>
      <c r="G547" s="19">
        <f t="shared" si="97"/>
        <v>0.10950000071841365</v>
      </c>
      <c r="H547" s="4">
        <f t="shared" si="98"/>
        <v>9.9589670497529049E-14</v>
      </c>
    </row>
    <row r="548" spans="1:8" x14ac:dyDescent="0.2">
      <c r="A548" s="3" t="s">
        <v>205</v>
      </c>
      <c r="B548" t="s">
        <v>206</v>
      </c>
      <c r="D548" s="3" t="s">
        <v>16</v>
      </c>
      <c r="E548" t="s">
        <v>17</v>
      </c>
      <c r="F548" s="5">
        <v>178082.03999999998</v>
      </c>
      <c r="G548" s="19">
        <f t="shared" si="97"/>
        <v>0.10950000071841365</v>
      </c>
      <c r="H548" s="4">
        <f t="shared" si="98"/>
        <v>19499.983507936566</v>
      </c>
    </row>
    <row r="549" spans="1:8" x14ac:dyDescent="0.2">
      <c r="A549" s="3" t="s">
        <v>205</v>
      </c>
      <c r="B549" t="s">
        <v>206</v>
      </c>
      <c r="D549" s="3" t="s">
        <v>28</v>
      </c>
      <c r="E549" t="s">
        <v>29</v>
      </c>
      <c r="F549" s="5">
        <v>25450.159999999996</v>
      </c>
      <c r="G549" s="19">
        <f t="shared" si="97"/>
        <v>0.10950000071841365</v>
      </c>
      <c r="H549" s="4">
        <f t="shared" si="98"/>
        <v>2786.792538283742</v>
      </c>
    </row>
    <row r="550" spans="1:8" x14ac:dyDescent="0.2">
      <c r="A550" s="3" t="s">
        <v>205</v>
      </c>
      <c r="B550" t="s">
        <v>206</v>
      </c>
      <c r="D550" s="3" t="s">
        <v>18</v>
      </c>
      <c r="E550" t="s">
        <v>19</v>
      </c>
      <c r="F550" s="5">
        <v>1086337.9699999993</v>
      </c>
      <c r="G550" s="19">
        <f t="shared" si="97"/>
        <v>0.10950000071841365</v>
      </c>
      <c r="H550" s="4">
        <f t="shared" si="98"/>
        <v>118954.00849543995</v>
      </c>
    </row>
    <row r="551" spans="1:8" x14ac:dyDescent="0.2">
      <c r="A551" s="3" t="s">
        <v>205</v>
      </c>
      <c r="B551" t="s">
        <v>206</v>
      </c>
      <c r="D551" s="3" t="s">
        <v>20</v>
      </c>
      <c r="E551" t="s">
        <v>21</v>
      </c>
      <c r="F551" s="5">
        <v>875712</v>
      </c>
      <c r="G551" s="19">
        <f t="shared" si="97"/>
        <v>0.10950000071841365</v>
      </c>
      <c r="H551" s="4">
        <f t="shared" si="98"/>
        <v>95890.464629123453</v>
      </c>
    </row>
    <row r="552" spans="1:8" x14ac:dyDescent="0.2">
      <c r="A552" s="3" t="s">
        <v>205</v>
      </c>
      <c r="B552" t="s">
        <v>206</v>
      </c>
      <c r="D552" s="3" t="s">
        <v>33</v>
      </c>
      <c r="E552" t="s">
        <v>34</v>
      </c>
      <c r="F552" s="5">
        <v>1643.4099999999999</v>
      </c>
      <c r="G552" s="19">
        <f t="shared" si="97"/>
        <v>0.10950000071841365</v>
      </c>
      <c r="H552" s="4">
        <f t="shared" si="98"/>
        <v>179.95339618064816</v>
      </c>
    </row>
    <row r="553" spans="1:8" ht="13.5" thickBot="1" x14ac:dyDescent="0.25">
      <c r="A553" s="3" t="s">
        <v>207</v>
      </c>
      <c r="F553" s="15">
        <f>SUM(F541:F552)</f>
        <v>-4.0000002281885827E-2</v>
      </c>
      <c r="H553" s="16">
        <f>SUM(H541:H552)</f>
        <v>-4.3800001986937787E-3</v>
      </c>
    </row>
    <row r="554" spans="1:8" ht="13.5" thickTop="1" x14ac:dyDescent="0.2">
      <c r="F554" s="17"/>
    </row>
    <row r="555" spans="1:8" x14ac:dyDescent="0.2">
      <c r="F555" s="5"/>
      <c r="G555" s="6"/>
      <c r="H555" s="7"/>
    </row>
    <row r="556" spans="1:8" ht="13.5" thickBot="1" x14ac:dyDescent="0.25">
      <c r="A556" s="8" t="s">
        <v>3</v>
      </c>
      <c r="B556" s="9" t="s">
        <v>4</v>
      </c>
      <c r="C556" s="10" t="s">
        <v>5</v>
      </c>
      <c r="D556" s="8" t="s">
        <v>6</v>
      </c>
      <c r="E556" s="9" t="s">
        <v>7</v>
      </c>
      <c r="F556" s="8" t="s">
        <v>2</v>
      </c>
      <c r="G556" s="11" t="s">
        <v>8</v>
      </c>
      <c r="H556" s="12" t="s">
        <v>9</v>
      </c>
    </row>
    <row r="557" spans="1:8" x14ac:dyDescent="0.2">
      <c r="A557" s="3" t="s">
        <v>208</v>
      </c>
      <c r="B557" t="s">
        <v>209</v>
      </c>
      <c r="C557" s="13" t="s">
        <v>356</v>
      </c>
      <c r="D557" s="3" t="s">
        <v>12</v>
      </c>
      <c r="E557" t="s">
        <v>13</v>
      </c>
      <c r="F557" s="5">
        <v>-1352557.0899999996</v>
      </c>
      <c r="G557" s="14">
        <f>H557/F557</f>
        <v>0.10450000302759867</v>
      </c>
      <c r="H557" s="4">
        <v>-141342.22</v>
      </c>
    </row>
    <row r="558" spans="1:8" x14ac:dyDescent="0.2">
      <c r="A558" s="3" t="s">
        <v>208</v>
      </c>
      <c r="B558" t="s">
        <v>209</v>
      </c>
      <c r="D558" s="3" t="s">
        <v>14</v>
      </c>
      <c r="E558" t="s">
        <v>15</v>
      </c>
      <c r="F558" s="5">
        <v>621747.1599999998</v>
      </c>
      <c r="G558" s="19">
        <f>$G$557</f>
        <v>0.10450000302759867</v>
      </c>
      <c r="H558" s="4">
        <f>G558*F558</f>
        <v>64972.580102400854</v>
      </c>
    </row>
    <row r="559" spans="1:8" x14ac:dyDescent="0.2">
      <c r="A559" s="3" t="s">
        <v>208</v>
      </c>
      <c r="B559" t="s">
        <v>209</v>
      </c>
      <c r="D559" s="3" t="s">
        <v>16</v>
      </c>
      <c r="E559" t="s">
        <v>17</v>
      </c>
      <c r="F559" s="5">
        <v>315940.77000000014</v>
      </c>
      <c r="G559" s="19">
        <f t="shared" ref="G559:G562" si="99">$G$557</f>
        <v>0.10450000302759867</v>
      </c>
      <c r="H559" s="4">
        <f t="shared" ref="H559:H562" si="100">G559*F559</f>
        <v>33015.811421541868</v>
      </c>
    </row>
    <row r="560" spans="1:8" x14ac:dyDescent="0.2">
      <c r="A560" s="3" t="s">
        <v>208</v>
      </c>
      <c r="B560" t="s">
        <v>209</v>
      </c>
      <c r="D560" s="3" t="s">
        <v>28</v>
      </c>
      <c r="E560" t="s">
        <v>29</v>
      </c>
      <c r="F560" s="5">
        <v>11953.74</v>
      </c>
      <c r="G560" s="19">
        <f t="shared" si="99"/>
        <v>0.10450000302759867</v>
      </c>
      <c r="H560" s="4">
        <f t="shared" si="100"/>
        <v>1249.1658661911272</v>
      </c>
    </row>
    <row r="561" spans="1:8" x14ac:dyDescent="0.2">
      <c r="A561" s="3" t="s">
        <v>208</v>
      </c>
      <c r="B561" t="s">
        <v>209</v>
      </c>
      <c r="D561" s="3" t="s">
        <v>18</v>
      </c>
      <c r="E561" t="s">
        <v>19</v>
      </c>
      <c r="F561" s="5">
        <v>402876.49000000005</v>
      </c>
      <c r="G561" s="19">
        <f t="shared" si="99"/>
        <v>0.10450000302759867</v>
      </c>
      <c r="H561" s="4">
        <f t="shared" si="100"/>
        <v>42100.594424748328</v>
      </c>
    </row>
    <row r="562" spans="1:8" x14ac:dyDescent="0.2">
      <c r="A562" s="3" t="s">
        <v>208</v>
      </c>
      <c r="B562" t="s">
        <v>209</v>
      </c>
      <c r="D562" s="3" t="s">
        <v>33</v>
      </c>
      <c r="E562" t="s">
        <v>34</v>
      </c>
      <c r="F562" s="5">
        <v>38.950000000000003</v>
      </c>
      <c r="G562" s="19">
        <f t="shared" si="99"/>
        <v>0.10450000302759867</v>
      </c>
      <c r="H562" s="4">
        <f t="shared" si="100"/>
        <v>4.0702751179249681</v>
      </c>
    </row>
    <row r="563" spans="1:8" ht="13.5" thickBot="1" x14ac:dyDescent="0.25">
      <c r="A563" s="3" t="s">
        <v>210</v>
      </c>
      <c r="F563" s="15">
        <f>SUM(F557:F562)</f>
        <v>2.0000000356233727E-2</v>
      </c>
      <c r="H563" s="16">
        <f>SUM(H557:H562)</f>
        <v>2.0900001016634917E-3</v>
      </c>
    </row>
    <row r="564" spans="1:8" ht="13.5" thickTop="1" x14ac:dyDescent="0.2">
      <c r="F564" s="17"/>
    </row>
    <row r="565" spans="1:8" x14ac:dyDescent="0.2">
      <c r="F565" s="5"/>
      <c r="G565" s="6"/>
      <c r="H565" s="7"/>
    </row>
    <row r="566" spans="1:8" ht="13.5" thickBot="1" x14ac:dyDescent="0.25">
      <c r="A566" s="8" t="s">
        <v>3</v>
      </c>
      <c r="B566" s="9" t="s">
        <v>4</v>
      </c>
      <c r="C566" s="10" t="s">
        <v>5</v>
      </c>
      <c r="D566" s="8" t="s">
        <v>6</v>
      </c>
      <c r="E566" s="9" t="s">
        <v>7</v>
      </c>
      <c r="F566" s="8" t="s">
        <v>2</v>
      </c>
      <c r="G566" s="11" t="s">
        <v>8</v>
      </c>
      <c r="H566" s="12" t="s">
        <v>9</v>
      </c>
    </row>
    <row r="567" spans="1:8" x14ac:dyDescent="0.2">
      <c r="A567" s="3" t="s">
        <v>211</v>
      </c>
      <c r="B567" t="s">
        <v>212</v>
      </c>
      <c r="C567" s="13" t="s">
        <v>354</v>
      </c>
      <c r="D567" s="3" t="s">
        <v>12</v>
      </c>
      <c r="E567" t="s">
        <v>13</v>
      </c>
      <c r="F567" s="5">
        <v>-1154551.5400000003</v>
      </c>
      <c r="G567" s="14">
        <f>H567/F567</f>
        <v>0.10399999120004637</v>
      </c>
      <c r="H567" s="4">
        <v>-120073.35</v>
      </c>
    </row>
    <row r="568" spans="1:8" x14ac:dyDescent="0.2">
      <c r="A568" s="3" t="s">
        <v>211</v>
      </c>
      <c r="B568" t="s">
        <v>212</v>
      </c>
      <c r="D568" s="3" t="s">
        <v>14</v>
      </c>
      <c r="E568" t="s">
        <v>15</v>
      </c>
      <c r="F568" s="5">
        <v>546865.36999999988</v>
      </c>
      <c r="G568" s="19">
        <f>$G$567</f>
        <v>0.10399999120004637</v>
      </c>
      <c r="H568" s="4">
        <f>G568*F568</f>
        <v>56873.993667610092</v>
      </c>
    </row>
    <row r="569" spans="1:8" x14ac:dyDescent="0.2">
      <c r="A569" s="3" t="s">
        <v>211</v>
      </c>
      <c r="B569" t="s">
        <v>212</v>
      </c>
      <c r="D569" s="3" t="s">
        <v>16</v>
      </c>
      <c r="E569" t="s">
        <v>17</v>
      </c>
      <c r="F569" s="5">
        <v>137717.22000000006</v>
      </c>
      <c r="G569" s="19">
        <f t="shared" ref="G569:G574" si="101">$G$567</f>
        <v>0.10399999120004637</v>
      </c>
      <c r="H569" s="4">
        <f t="shared" ref="H569:H574" si="102">G569*F569</f>
        <v>14322.589668094855</v>
      </c>
    </row>
    <row r="570" spans="1:8" x14ac:dyDescent="0.2">
      <c r="A570" s="3" t="s">
        <v>211</v>
      </c>
      <c r="B570" t="s">
        <v>212</v>
      </c>
      <c r="D570" s="3" t="s">
        <v>28</v>
      </c>
      <c r="E570" t="s">
        <v>29</v>
      </c>
      <c r="F570" s="5">
        <v>29005.34</v>
      </c>
      <c r="G570" s="19">
        <f t="shared" si="101"/>
        <v>0.10399999120004637</v>
      </c>
      <c r="H570" s="4">
        <f t="shared" si="102"/>
        <v>3016.5551047543531</v>
      </c>
    </row>
    <row r="571" spans="1:8" x14ac:dyDescent="0.2">
      <c r="A571" s="3" t="s">
        <v>211</v>
      </c>
      <c r="B571" t="s">
        <v>212</v>
      </c>
      <c r="D571" s="3" t="s">
        <v>18</v>
      </c>
      <c r="E571" t="s">
        <v>19</v>
      </c>
      <c r="F571" s="5">
        <v>229228.03</v>
      </c>
      <c r="G571" s="19">
        <f t="shared" si="101"/>
        <v>0.10399999120004637</v>
      </c>
      <c r="H571" s="4">
        <f t="shared" si="102"/>
        <v>23839.713102803966</v>
      </c>
    </row>
    <row r="572" spans="1:8" x14ac:dyDescent="0.2">
      <c r="A572" s="3" t="s">
        <v>211</v>
      </c>
      <c r="B572" t="s">
        <v>212</v>
      </c>
      <c r="D572" s="3" t="s">
        <v>43</v>
      </c>
      <c r="E572" t="s">
        <v>44</v>
      </c>
      <c r="F572" s="5">
        <v>444</v>
      </c>
      <c r="G572" s="19">
        <f t="shared" si="101"/>
        <v>0.10399999120004637</v>
      </c>
      <c r="H572" s="4">
        <f t="shared" si="102"/>
        <v>46.17599609282059</v>
      </c>
    </row>
    <row r="573" spans="1:8" x14ac:dyDescent="0.2">
      <c r="A573" s="3" t="s">
        <v>211</v>
      </c>
      <c r="B573" t="s">
        <v>212</v>
      </c>
      <c r="D573" s="3" t="s">
        <v>20</v>
      </c>
      <c r="E573" t="s">
        <v>21</v>
      </c>
      <c r="F573" s="5">
        <v>210360</v>
      </c>
      <c r="G573" s="19">
        <f t="shared" si="101"/>
        <v>0.10399999120004637</v>
      </c>
      <c r="H573" s="4">
        <f t="shared" si="102"/>
        <v>21877.438148841753</v>
      </c>
    </row>
    <row r="574" spans="1:8" x14ac:dyDescent="0.2">
      <c r="A574" s="3" t="s">
        <v>211</v>
      </c>
      <c r="B574" t="s">
        <v>212</v>
      </c>
      <c r="D574" s="3" t="s">
        <v>33</v>
      </c>
      <c r="E574" t="s">
        <v>34</v>
      </c>
      <c r="F574" s="5">
        <v>931.55000000000007</v>
      </c>
      <c r="G574" s="19">
        <f t="shared" si="101"/>
        <v>0.10399999120004637</v>
      </c>
      <c r="H574" s="4">
        <f t="shared" si="102"/>
        <v>96.881191802403208</v>
      </c>
    </row>
    <row r="575" spans="1:8" ht="13.5" thickBot="1" x14ac:dyDescent="0.25">
      <c r="A575" s="3" t="s">
        <v>213</v>
      </c>
      <c r="F575" s="15">
        <f>SUM(F567:F574)</f>
        <v>-3.0000000278164407E-2</v>
      </c>
      <c r="H575" s="16">
        <f>SUM(H567:H574)</f>
        <v>-3.1199997581836669E-3</v>
      </c>
    </row>
    <row r="576" spans="1:8" ht="13.5" thickTop="1" x14ac:dyDescent="0.2">
      <c r="F576" s="17"/>
    </row>
    <row r="577" spans="1:8" x14ac:dyDescent="0.2">
      <c r="F577" s="17"/>
    </row>
    <row r="578" spans="1:8" x14ac:dyDescent="0.2">
      <c r="F578" s="5"/>
      <c r="G578" s="6"/>
      <c r="H578" s="7"/>
    </row>
    <row r="579" spans="1:8" ht="13.5" thickBot="1" x14ac:dyDescent="0.25">
      <c r="A579" s="8" t="s">
        <v>3</v>
      </c>
      <c r="B579" s="9" t="s">
        <v>4</v>
      </c>
      <c r="C579" s="10" t="s">
        <v>5</v>
      </c>
      <c r="D579" s="8" t="s">
        <v>6</v>
      </c>
      <c r="E579" s="9" t="s">
        <v>7</v>
      </c>
      <c r="F579" s="8" t="s">
        <v>2</v>
      </c>
      <c r="G579" s="11" t="s">
        <v>8</v>
      </c>
      <c r="H579" s="12" t="s">
        <v>9</v>
      </c>
    </row>
    <row r="580" spans="1:8" x14ac:dyDescent="0.2">
      <c r="A580" s="3" t="s">
        <v>214</v>
      </c>
      <c r="B580" t="s">
        <v>215</v>
      </c>
      <c r="C580" s="13" t="s">
        <v>354</v>
      </c>
      <c r="D580" s="3" t="s">
        <v>12</v>
      </c>
      <c r="E580" t="s">
        <v>13</v>
      </c>
      <c r="F580" s="5">
        <v>-380058.41000000009</v>
      </c>
      <c r="G580" s="14">
        <f>H580/F580</f>
        <v>0.10399998779135025</v>
      </c>
      <c r="H580" s="4">
        <v>-39526.07</v>
      </c>
    </row>
    <row r="581" spans="1:8" x14ac:dyDescent="0.2">
      <c r="A581" s="3" t="s">
        <v>214</v>
      </c>
      <c r="B581" t="s">
        <v>215</v>
      </c>
      <c r="D581" s="3" t="s">
        <v>28</v>
      </c>
      <c r="E581" t="s">
        <v>29</v>
      </c>
      <c r="F581" s="5">
        <v>352394.80000000005</v>
      </c>
      <c r="G581" s="19">
        <f>$G$580</f>
        <v>0.10399998779135025</v>
      </c>
      <c r="H581" s="4">
        <f>G581*F581</f>
        <v>36649.054897735317</v>
      </c>
    </row>
    <row r="582" spans="1:8" x14ac:dyDescent="0.2">
      <c r="A582" s="3" t="s">
        <v>214</v>
      </c>
      <c r="B582" t="s">
        <v>215</v>
      </c>
      <c r="D582" s="3" t="s">
        <v>18</v>
      </c>
      <c r="E582" t="s">
        <v>19</v>
      </c>
      <c r="F582" s="5">
        <v>27663.64</v>
      </c>
      <c r="G582" s="19">
        <f>$G$580</f>
        <v>0.10399998779135025</v>
      </c>
      <c r="H582" s="4">
        <f>G582*F582</f>
        <v>2877.0182222643084</v>
      </c>
    </row>
    <row r="583" spans="1:8" ht="13.5" thickBot="1" x14ac:dyDescent="0.25">
      <c r="A583" s="3" t="s">
        <v>216</v>
      </c>
      <c r="F583" s="15">
        <f>SUM(F580:F582)</f>
        <v>2.9999999955180101E-2</v>
      </c>
      <c r="H583" s="16">
        <f>SUM(H580:H582)</f>
        <v>3.1199996260511398E-3</v>
      </c>
    </row>
    <row r="584" spans="1:8" ht="13.5" thickTop="1" x14ac:dyDescent="0.2">
      <c r="F584" s="17"/>
    </row>
    <row r="585" spans="1:8" x14ac:dyDescent="0.2">
      <c r="F585" s="5"/>
      <c r="G585" s="6"/>
      <c r="H585" s="7"/>
    </row>
    <row r="586" spans="1:8" ht="13.5" thickBot="1" x14ac:dyDescent="0.25">
      <c r="A586" s="8" t="s">
        <v>3</v>
      </c>
      <c r="B586" s="9" t="s">
        <v>4</v>
      </c>
      <c r="C586" s="10" t="s">
        <v>5</v>
      </c>
      <c r="D586" s="8" t="s">
        <v>6</v>
      </c>
      <c r="E586" s="9" t="s">
        <v>7</v>
      </c>
      <c r="F586" s="8" t="s">
        <v>2</v>
      </c>
      <c r="G586" s="11" t="s">
        <v>8</v>
      </c>
      <c r="H586" s="12" t="s">
        <v>9</v>
      </c>
    </row>
    <row r="587" spans="1:8" x14ac:dyDescent="0.2">
      <c r="A587" s="3" t="s">
        <v>217</v>
      </c>
      <c r="B587" t="s">
        <v>218</v>
      </c>
      <c r="C587" s="13" t="s">
        <v>354</v>
      </c>
      <c r="D587" s="3" t="s">
        <v>12</v>
      </c>
      <c r="E587" t="s">
        <v>13</v>
      </c>
      <c r="F587" s="5">
        <v>-1524198.3000000003</v>
      </c>
      <c r="G587" s="14">
        <f>H587/F587</f>
        <v>0.10399999790053563</v>
      </c>
      <c r="H587" s="4">
        <v>-158516.62</v>
      </c>
    </row>
    <row r="588" spans="1:8" x14ac:dyDescent="0.2">
      <c r="A588" s="3" t="s">
        <v>217</v>
      </c>
      <c r="B588" t="s">
        <v>218</v>
      </c>
      <c r="D588" s="3" t="s">
        <v>14</v>
      </c>
      <c r="E588" t="s">
        <v>15</v>
      </c>
      <c r="F588" s="5">
        <v>739911.97</v>
      </c>
      <c r="G588" s="19">
        <f>$G$587</f>
        <v>0.10399999790053563</v>
      </c>
      <c r="H588" s="4">
        <f>G588*F588</f>
        <v>76950.843326581176</v>
      </c>
    </row>
    <row r="589" spans="1:8" x14ac:dyDescent="0.2">
      <c r="A589" s="3" t="s">
        <v>217</v>
      </c>
      <c r="B589" t="s">
        <v>218</v>
      </c>
      <c r="D589" s="3" t="s">
        <v>16</v>
      </c>
      <c r="E589" t="s">
        <v>17</v>
      </c>
      <c r="F589" s="5">
        <v>23187.749999999993</v>
      </c>
      <c r="G589" s="19">
        <f t="shared" ref="G589:G591" si="103">$G$587</f>
        <v>0.10399999790053563</v>
      </c>
      <c r="H589" s="4">
        <f t="shared" ref="H589:H591" si="104">G589*F589</f>
        <v>2411.5259513181441</v>
      </c>
    </row>
    <row r="590" spans="1:8" x14ac:dyDescent="0.2">
      <c r="A590" s="3" t="s">
        <v>217</v>
      </c>
      <c r="B590" t="s">
        <v>218</v>
      </c>
      <c r="D590" s="3" t="s">
        <v>18</v>
      </c>
      <c r="E590" t="s">
        <v>19</v>
      </c>
      <c r="F590" s="5">
        <v>675214.95</v>
      </c>
      <c r="G590" s="19">
        <f t="shared" si="103"/>
        <v>0.10399999790053563</v>
      </c>
      <c r="H590" s="4">
        <f t="shared" si="104"/>
        <v>70222.353382410263</v>
      </c>
    </row>
    <row r="591" spans="1:8" x14ac:dyDescent="0.2">
      <c r="A591" s="3" t="s">
        <v>217</v>
      </c>
      <c r="B591" t="s">
        <v>218</v>
      </c>
      <c r="D591" s="3" t="s">
        <v>20</v>
      </c>
      <c r="E591" t="s">
        <v>21</v>
      </c>
      <c r="F591" s="5">
        <v>85883.64</v>
      </c>
      <c r="G591" s="19">
        <f t="shared" si="103"/>
        <v>0.10399999790053563</v>
      </c>
      <c r="H591" s="4">
        <f t="shared" si="104"/>
        <v>8931.8983796903576</v>
      </c>
    </row>
    <row r="592" spans="1:8" ht="13.5" thickBot="1" x14ac:dyDescent="0.25">
      <c r="A592" s="3" t="s">
        <v>219</v>
      </c>
      <c r="F592" s="15">
        <f>SUM(F587:F591)</f>
        <v>9.999999645515345E-3</v>
      </c>
      <c r="H592" s="16">
        <f>SUM(H587:H591)</f>
        <v>1.0399999391665915E-3</v>
      </c>
    </row>
    <row r="593" spans="1:8" ht="13.5" thickTop="1" x14ac:dyDescent="0.2">
      <c r="F593" s="17"/>
    </row>
    <row r="594" spans="1:8" x14ac:dyDescent="0.2">
      <c r="F594" s="5"/>
      <c r="G594" s="6"/>
      <c r="H594" s="7"/>
    </row>
    <row r="595" spans="1:8" ht="13.5" thickBot="1" x14ac:dyDescent="0.25">
      <c r="A595" s="8" t="s">
        <v>3</v>
      </c>
      <c r="B595" s="9" t="s">
        <v>4</v>
      </c>
      <c r="C595" s="10" t="s">
        <v>5</v>
      </c>
      <c r="D595" s="8" t="s">
        <v>6</v>
      </c>
      <c r="E595" s="9" t="s">
        <v>7</v>
      </c>
      <c r="F595" s="8" t="s">
        <v>2</v>
      </c>
      <c r="G595" s="11" t="s">
        <v>8</v>
      </c>
      <c r="H595" s="12" t="s">
        <v>9</v>
      </c>
    </row>
    <row r="596" spans="1:8" x14ac:dyDescent="0.2">
      <c r="A596" s="3" t="s">
        <v>220</v>
      </c>
      <c r="B596" t="s">
        <v>221</v>
      </c>
      <c r="C596" s="13" t="s">
        <v>354</v>
      </c>
      <c r="D596" s="3" t="s">
        <v>12</v>
      </c>
      <c r="E596" t="s">
        <v>13</v>
      </c>
      <c r="F596" s="5">
        <v>-1195710.2900000003</v>
      </c>
      <c r="G596" s="14">
        <f>H596/F596</f>
        <v>0.10399999986618828</v>
      </c>
      <c r="H596" s="4">
        <v>-124353.86999999998</v>
      </c>
    </row>
    <row r="597" spans="1:8" x14ac:dyDescent="0.2">
      <c r="A597" s="3" t="s">
        <v>220</v>
      </c>
      <c r="B597" t="s">
        <v>221</v>
      </c>
      <c r="D597" s="3" t="s">
        <v>14</v>
      </c>
      <c r="E597" t="s">
        <v>15</v>
      </c>
      <c r="F597" s="5">
        <v>632069.38</v>
      </c>
      <c r="G597" s="19">
        <f>$G$596</f>
        <v>0.10399999986618828</v>
      </c>
      <c r="H597" s="4">
        <f>G597*F597</f>
        <v>65735.215435421705</v>
      </c>
    </row>
    <row r="598" spans="1:8" x14ac:dyDescent="0.2">
      <c r="A598" s="3" t="s">
        <v>220</v>
      </c>
      <c r="B598" t="s">
        <v>221</v>
      </c>
      <c r="D598" s="3" t="s">
        <v>16</v>
      </c>
      <c r="E598" t="s">
        <v>17</v>
      </c>
      <c r="F598" s="5">
        <v>27644.170000000002</v>
      </c>
      <c r="G598" s="19">
        <f t="shared" ref="G598:G602" si="105">$G$596</f>
        <v>0.10399999986618828</v>
      </c>
      <c r="H598" s="4">
        <f t="shared" ref="H598:H602" si="106">G598*F598</f>
        <v>2874.9936763008864</v>
      </c>
    </row>
    <row r="599" spans="1:8" x14ac:dyDescent="0.2">
      <c r="A599" s="3" t="s">
        <v>220</v>
      </c>
      <c r="B599" t="s">
        <v>221</v>
      </c>
      <c r="D599" s="3" t="s">
        <v>28</v>
      </c>
      <c r="E599" t="s">
        <v>29</v>
      </c>
      <c r="F599" s="5">
        <v>1300.76</v>
      </c>
      <c r="G599" s="19">
        <f t="shared" si="105"/>
        <v>0.10399999986618828</v>
      </c>
      <c r="H599" s="4">
        <f t="shared" si="106"/>
        <v>135.27903982594307</v>
      </c>
    </row>
    <row r="600" spans="1:8" x14ac:dyDescent="0.2">
      <c r="A600" s="3" t="s">
        <v>220</v>
      </c>
      <c r="B600" t="s">
        <v>221</v>
      </c>
      <c r="D600" s="3" t="s">
        <v>18</v>
      </c>
      <c r="E600" t="s">
        <v>19</v>
      </c>
      <c r="F600" s="5">
        <v>274073</v>
      </c>
      <c r="G600" s="19">
        <f t="shared" si="105"/>
        <v>0.10399999986618828</v>
      </c>
      <c r="H600" s="4">
        <f t="shared" si="106"/>
        <v>28503.59196332582</v>
      </c>
    </row>
    <row r="601" spans="1:8" x14ac:dyDescent="0.2">
      <c r="A601" s="3" t="s">
        <v>220</v>
      </c>
      <c r="B601" t="s">
        <v>221</v>
      </c>
      <c r="D601" s="3" t="s">
        <v>20</v>
      </c>
      <c r="E601" t="s">
        <v>21</v>
      </c>
      <c r="F601" s="5">
        <v>260580</v>
      </c>
      <c r="G601" s="19">
        <f t="shared" si="105"/>
        <v>0.10399999986618828</v>
      </c>
      <c r="H601" s="4">
        <f t="shared" si="106"/>
        <v>27100.319965131344</v>
      </c>
    </row>
    <row r="602" spans="1:8" x14ac:dyDescent="0.2">
      <c r="A602" s="3" t="s">
        <v>220</v>
      </c>
      <c r="B602" t="s">
        <v>221</v>
      </c>
      <c r="D602" s="3" t="s">
        <v>33</v>
      </c>
      <c r="E602" t="s">
        <v>34</v>
      </c>
      <c r="F602" s="5">
        <v>42.93</v>
      </c>
      <c r="G602" s="19">
        <f t="shared" si="105"/>
        <v>0.10399999986618828</v>
      </c>
      <c r="H602" s="4">
        <f t="shared" si="106"/>
        <v>4.4647199942554634</v>
      </c>
    </row>
    <row r="603" spans="1:8" ht="13.5" thickBot="1" x14ac:dyDescent="0.25">
      <c r="A603" s="3" t="s">
        <v>222</v>
      </c>
      <c r="F603" s="15">
        <f>SUM(F596:F602)</f>
        <v>-5.0000000214204476E-2</v>
      </c>
      <c r="H603" s="16">
        <f>SUM(H596:H602)</f>
        <v>-5.2000000215430831E-3</v>
      </c>
    </row>
    <row r="604" spans="1:8" ht="13.5" thickTop="1" x14ac:dyDescent="0.2">
      <c r="F604" s="17"/>
    </row>
    <row r="605" spans="1:8" x14ac:dyDescent="0.2">
      <c r="F605" s="5"/>
      <c r="G605" s="6"/>
      <c r="H605" s="7"/>
    </row>
    <row r="606" spans="1:8" ht="13.5" thickBot="1" x14ac:dyDescent="0.25">
      <c r="A606" s="8" t="s">
        <v>3</v>
      </c>
      <c r="B606" s="9" t="s">
        <v>4</v>
      </c>
      <c r="C606" s="10" t="s">
        <v>5</v>
      </c>
      <c r="D606" s="8" t="s">
        <v>6</v>
      </c>
      <c r="E606" s="9" t="s">
        <v>7</v>
      </c>
      <c r="F606" s="8" t="s">
        <v>2</v>
      </c>
      <c r="G606" s="11" t="s">
        <v>8</v>
      </c>
      <c r="H606" s="12" t="s">
        <v>9</v>
      </c>
    </row>
    <row r="607" spans="1:8" x14ac:dyDescent="0.2">
      <c r="A607" s="3" t="s">
        <v>223</v>
      </c>
      <c r="B607" t="s">
        <v>224</v>
      </c>
      <c r="C607" s="13" t="s">
        <v>354</v>
      </c>
      <c r="D607" s="3" t="s">
        <v>12</v>
      </c>
      <c r="E607" t="s">
        <v>13</v>
      </c>
      <c r="F607" s="5">
        <v>-620997.5700000003</v>
      </c>
      <c r="G607" s="14">
        <f>H607/F607</f>
        <v>0.10400000438004929</v>
      </c>
      <c r="H607" s="4">
        <v>-64583.75</v>
      </c>
    </row>
    <row r="608" spans="1:8" x14ac:dyDescent="0.2">
      <c r="A608" s="3" t="s">
        <v>223</v>
      </c>
      <c r="B608" t="s">
        <v>224</v>
      </c>
      <c r="D608" s="3" t="s">
        <v>48</v>
      </c>
      <c r="E608" t="s">
        <v>49</v>
      </c>
      <c r="F608" s="5">
        <v>9223.5600000000013</v>
      </c>
      <c r="G608" s="19">
        <f>$G$607</f>
        <v>0.10400000438004929</v>
      </c>
      <c r="H608" s="4">
        <f>G608*F608</f>
        <v>959.25028039964752</v>
      </c>
    </row>
    <row r="609" spans="1:8" x14ac:dyDescent="0.2">
      <c r="A609" s="3" t="s">
        <v>223</v>
      </c>
      <c r="B609" t="s">
        <v>224</v>
      </c>
      <c r="D609" s="3" t="s">
        <v>14</v>
      </c>
      <c r="E609" t="s">
        <v>15</v>
      </c>
      <c r="F609" s="5">
        <v>498646.41000000009</v>
      </c>
      <c r="G609" s="19">
        <f t="shared" ref="G609:G614" si="107">$G$607</f>
        <v>0.10400000438004929</v>
      </c>
      <c r="H609" s="4">
        <f t="shared" ref="H609:H614" si="108">G609*F609</f>
        <v>51859.228824095866</v>
      </c>
    </row>
    <row r="610" spans="1:8" x14ac:dyDescent="0.2">
      <c r="A610" s="3" t="s">
        <v>223</v>
      </c>
      <c r="B610" t="s">
        <v>224</v>
      </c>
      <c r="D610" s="3" t="s">
        <v>16</v>
      </c>
      <c r="E610" t="s">
        <v>17</v>
      </c>
      <c r="F610" s="5">
        <v>55879.169999999976</v>
      </c>
      <c r="G610" s="19">
        <f t="shared" si="107"/>
        <v>0.10400000438004929</v>
      </c>
      <c r="H610" s="4">
        <f t="shared" si="108"/>
        <v>5811.4339247535163</v>
      </c>
    </row>
    <row r="611" spans="1:8" x14ac:dyDescent="0.2">
      <c r="A611" s="3" t="s">
        <v>223</v>
      </c>
      <c r="B611" t="s">
        <v>224</v>
      </c>
      <c r="D611" s="3" t="s">
        <v>18</v>
      </c>
      <c r="E611" t="s">
        <v>19</v>
      </c>
      <c r="F611" s="5">
        <v>217738.04999999996</v>
      </c>
      <c r="G611" s="19">
        <f t="shared" si="107"/>
        <v>0.10400000438004929</v>
      </c>
      <c r="H611" s="4">
        <f t="shared" si="108"/>
        <v>22644.758153703388</v>
      </c>
    </row>
    <row r="612" spans="1:8" x14ac:dyDescent="0.2">
      <c r="A612" s="3" t="s">
        <v>223</v>
      </c>
      <c r="B612" t="s">
        <v>224</v>
      </c>
      <c r="D612" s="3" t="s">
        <v>43</v>
      </c>
      <c r="E612" t="s">
        <v>44</v>
      </c>
      <c r="F612" s="5">
        <v>107.17</v>
      </c>
      <c r="G612" s="19">
        <f t="shared" si="107"/>
        <v>0.10400000438004929</v>
      </c>
      <c r="H612" s="4">
        <f t="shared" si="108"/>
        <v>11.145680469409882</v>
      </c>
    </row>
    <row r="613" spans="1:8" x14ac:dyDescent="0.2">
      <c r="A613" s="3" t="s">
        <v>223</v>
      </c>
      <c r="B613" t="s">
        <v>224</v>
      </c>
      <c r="D613" s="3" t="s">
        <v>20</v>
      </c>
      <c r="E613" t="s">
        <v>21</v>
      </c>
      <c r="F613" s="5">
        <v>-162396.85999999999</v>
      </c>
      <c r="G613" s="19">
        <f t="shared" si="107"/>
        <v>0.10400000438004929</v>
      </c>
      <c r="H613" s="4">
        <f t="shared" si="108"/>
        <v>-16889.27415130625</v>
      </c>
    </row>
    <row r="614" spans="1:8" x14ac:dyDescent="0.2">
      <c r="A614" s="3" t="s">
        <v>223</v>
      </c>
      <c r="B614" t="s">
        <v>224</v>
      </c>
      <c r="D614" s="3" t="s">
        <v>33</v>
      </c>
      <c r="E614" t="s">
        <v>34</v>
      </c>
      <c r="F614" s="5">
        <v>1800.0700000000002</v>
      </c>
      <c r="G614" s="19">
        <f t="shared" si="107"/>
        <v>0.10400000438004929</v>
      </c>
      <c r="H614" s="4">
        <f t="shared" si="108"/>
        <v>187.20728788439536</v>
      </c>
    </row>
    <row r="615" spans="1:8" ht="13.5" thickBot="1" x14ac:dyDescent="0.25">
      <c r="A615" s="3" t="s">
        <v>225</v>
      </c>
      <c r="F615" s="15">
        <f>SUM(F607:F614)</f>
        <v>-1.8144419300369918E-10</v>
      </c>
      <c r="H615" s="16">
        <f>SUM(H607:H614)</f>
        <v>-2.7483793019200675E-11</v>
      </c>
    </row>
    <row r="616" spans="1:8" ht="13.5" thickTop="1" x14ac:dyDescent="0.2">
      <c r="F616" s="17"/>
    </row>
    <row r="617" spans="1:8" x14ac:dyDescent="0.2">
      <c r="F617" s="5"/>
      <c r="G617" s="6"/>
      <c r="H617" s="7"/>
    </row>
    <row r="618" spans="1:8" ht="13.5" thickBot="1" x14ac:dyDescent="0.25">
      <c r="A618" s="8" t="s">
        <v>3</v>
      </c>
      <c r="B618" s="9" t="s">
        <v>4</v>
      </c>
      <c r="C618" s="10" t="s">
        <v>5</v>
      </c>
      <c r="D618" s="8" t="s">
        <v>6</v>
      </c>
      <c r="E618" s="9" t="s">
        <v>7</v>
      </c>
      <c r="F618" s="8" t="s">
        <v>2</v>
      </c>
      <c r="G618" s="11" t="s">
        <v>8</v>
      </c>
      <c r="H618" s="12" t="s">
        <v>9</v>
      </c>
    </row>
    <row r="619" spans="1:8" x14ac:dyDescent="0.2">
      <c r="A619" s="3" t="s">
        <v>226</v>
      </c>
      <c r="B619" t="s">
        <v>227</v>
      </c>
      <c r="C619" s="13" t="s">
        <v>354</v>
      </c>
      <c r="D619" s="3" t="s">
        <v>12</v>
      </c>
      <c r="E619" t="s">
        <v>13</v>
      </c>
      <c r="F619" s="5">
        <v>-1511789.0900000003</v>
      </c>
      <c r="G619" s="14">
        <f>H619/F619</f>
        <v>0.10399999645453187</v>
      </c>
      <c r="H619" s="4">
        <v>-157226.06</v>
      </c>
    </row>
    <row r="620" spans="1:8" x14ac:dyDescent="0.2">
      <c r="A620" s="3" t="s">
        <v>226</v>
      </c>
      <c r="B620" t="s">
        <v>227</v>
      </c>
      <c r="D620" s="3" t="s">
        <v>228</v>
      </c>
      <c r="E620" t="s">
        <v>229</v>
      </c>
      <c r="F620" s="5">
        <v>78.03</v>
      </c>
      <c r="G620" s="19">
        <f>$G$619</f>
        <v>0.10399999645453187</v>
      </c>
      <c r="H620" s="4">
        <f>G620*F620</f>
        <v>8.1151197233471226</v>
      </c>
    </row>
    <row r="621" spans="1:8" x14ac:dyDescent="0.2">
      <c r="A621" s="3" t="s">
        <v>226</v>
      </c>
      <c r="B621" t="s">
        <v>227</v>
      </c>
      <c r="D621" s="3" t="s">
        <v>81</v>
      </c>
      <c r="E621" t="s">
        <v>82</v>
      </c>
      <c r="F621" s="5">
        <v>10.1</v>
      </c>
      <c r="G621" s="19">
        <f t="shared" ref="G621:G629" si="109">$G$619</f>
        <v>0.10399999645453187</v>
      </c>
      <c r="H621" s="4">
        <f t="shared" ref="H621:H629" si="110">G621*F621</f>
        <v>1.0503999641907718</v>
      </c>
    </row>
    <row r="622" spans="1:8" x14ac:dyDescent="0.2">
      <c r="A622" s="3" t="s">
        <v>226</v>
      </c>
      <c r="B622" t="s">
        <v>227</v>
      </c>
      <c r="D622" s="3" t="s">
        <v>179</v>
      </c>
      <c r="E622" t="s">
        <v>180</v>
      </c>
      <c r="F622" s="5">
        <v>2065.19</v>
      </c>
      <c r="G622" s="19">
        <f t="shared" si="109"/>
        <v>0.10399999645453187</v>
      </c>
      <c r="H622" s="4">
        <f t="shared" si="110"/>
        <v>214.77975267793468</v>
      </c>
    </row>
    <row r="623" spans="1:8" x14ac:dyDescent="0.2">
      <c r="A623" s="3" t="s">
        <v>226</v>
      </c>
      <c r="B623" t="s">
        <v>227</v>
      </c>
      <c r="D623" s="3" t="s">
        <v>104</v>
      </c>
      <c r="E623" t="s">
        <v>105</v>
      </c>
      <c r="F623" s="5">
        <v>3587.93</v>
      </c>
      <c r="G623" s="19">
        <f t="shared" si="109"/>
        <v>0.10399999645453187</v>
      </c>
      <c r="H623" s="4">
        <f t="shared" si="110"/>
        <v>373.1447072791085</v>
      </c>
    </row>
    <row r="624" spans="1:8" x14ac:dyDescent="0.2">
      <c r="A624" s="3" t="s">
        <v>226</v>
      </c>
      <c r="B624" t="s">
        <v>227</v>
      </c>
      <c r="D624" s="3" t="s">
        <v>230</v>
      </c>
      <c r="E624" t="s">
        <v>231</v>
      </c>
      <c r="F624" s="5">
        <v>1600.27</v>
      </c>
      <c r="G624" s="19">
        <f t="shared" si="109"/>
        <v>0.10399999645453187</v>
      </c>
      <c r="H624" s="4">
        <f t="shared" si="110"/>
        <v>166.42807432629371</v>
      </c>
    </row>
    <row r="625" spans="1:8" x14ac:dyDescent="0.2">
      <c r="A625" s="3" t="s">
        <v>226</v>
      </c>
      <c r="B625" t="s">
        <v>227</v>
      </c>
      <c r="D625" s="3" t="s">
        <v>14</v>
      </c>
      <c r="E625" t="s">
        <v>15</v>
      </c>
      <c r="F625" s="5">
        <v>466895.16000000009</v>
      </c>
      <c r="G625" s="19">
        <f t="shared" si="109"/>
        <v>0.10399999645453187</v>
      </c>
      <c r="H625" s="4">
        <f t="shared" si="110"/>
        <v>48557.094984638097</v>
      </c>
    </row>
    <row r="626" spans="1:8" x14ac:dyDescent="0.2">
      <c r="A626" s="3" t="s">
        <v>226</v>
      </c>
      <c r="B626" t="s">
        <v>227</v>
      </c>
      <c r="D626" s="3" t="s">
        <v>16</v>
      </c>
      <c r="E626" t="s">
        <v>17</v>
      </c>
      <c r="F626" s="5">
        <v>443293.25999999989</v>
      </c>
      <c r="G626" s="19">
        <f t="shared" si="109"/>
        <v>0.10399999645453187</v>
      </c>
      <c r="H626" s="4">
        <f t="shared" si="110"/>
        <v>46102.497468317859</v>
      </c>
    </row>
    <row r="627" spans="1:8" x14ac:dyDescent="0.2">
      <c r="A627" s="3" t="s">
        <v>226</v>
      </c>
      <c r="B627" t="s">
        <v>227</v>
      </c>
      <c r="D627" s="3" t="s">
        <v>18</v>
      </c>
      <c r="E627" t="s">
        <v>19</v>
      </c>
      <c r="F627" s="5">
        <v>465835.48000000004</v>
      </c>
      <c r="G627" s="19">
        <f t="shared" si="109"/>
        <v>0.10399999645453187</v>
      </c>
      <c r="H627" s="4">
        <f t="shared" si="110"/>
        <v>48446.888268395152</v>
      </c>
    </row>
    <row r="628" spans="1:8" x14ac:dyDescent="0.2">
      <c r="A628" s="3" t="s">
        <v>226</v>
      </c>
      <c r="B628" t="s">
        <v>227</v>
      </c>
      <c r="D628" s="3" t="s">
        <v>20</v>
      </c>
      <c r="E628" t="s">
        <v>21</v>
      </c>
      <c r="F628" s="5">
        <v>125988</v>
      </c>
      <c r="G628" s="19">
        <f t="shared" si="109"/>
        <v>0.10399999645453187</v>
      </c>
      <c r="H628" s="4">
        <f t="shared" si="110"/>
        <v>13102.751553313561</v>
      </c>
    </row>
    <row r="629" spans="1:8" x14ac:dyDescent="0.2">
      <c r="A629" s="3" t="s">
        <v>226</v>
      </c>
      <c r="B629" t="s">
        <v>227</v>
      </c>
      <c r="D629" s="3" t="s">
        <v>33</v>
      </c>
      <c r="E629" t="s">
        <v>34</v>
      </c>
      <c r="F629" s="5">
        <v>2435.69</v>
      </c>
      <c r="G629" s="19">
        <f t="shared" si="109"/>
        <v>0.10399999645453187</v>
      </c>
      <c r="H629" s="4">
        <f t="shared" si="110"/>
        <v>253.31175136433873</v>
      </c>
    </row>
    <row r="630" spans="1:8" ht="13.5" thickBot="1" x14ac:dyDescent="0.25">
      <c r="A630" s="3" t="s">
        <v>232</v>
      </c>
      <c r="F630" s="15">
        <f>SUM(F619:F629)</f>
        <v>1.9999999783522071E-2</v>
      </c>
      <c r="H630" s="16">
        <f>SUM(H619:H629)</f>
        <v>2.0799998924019292E-3</v>
      </c>
    </row>
    <row r="631" spans="1:8" ht="13.5" thickTop="1" x14ac:dyDescent="0.2">
      <c r="F631" s="17"/>
    </row>
    <row r="632" spans="1:8" x14ac:dyDescent="0.2">
      <c r="F632" s="5"/>
      <c r="G632" s="6"/>
      <c r="H632" s="7"/>
    </row>
    <row r="633" spans="1:8" ht="13.5" thickBot="1" x14ac:dyDescent="0.25">
      <c r="A633" s="8" t="s">
        <v>3</v>
      </c>
      <c r="B633" s="9" t="s">
        <v>4</v>
      </c>
      <c r="C633" s="10" t="s">
        <v>5</v>
      </c>
      <c r="D633" s="8" t="s">
        <v>6</v>
      </c>
      <c r="E633" s="9" t="s">
        <v>7</v>
      </c>
      <c r="F633" s="8" t="s">
        <v>2</v>
      </c>
      <c r="G633" s="11" t="s">
        <v>8</v>
      </c>
      <c r="H633" s="12" t="s">
        <v>9</v>
      </c>
    </row>
    <row r="634" spans="1:8" x14ac:dyDescent="0.2">
      <c r="A634" s="3" t="s">
        <v>233</v>
      </c>
      <c r="B634" t="s">
        <v>234</v>
      </c>
      <c r="C634" s="13" t="s">
        <v>356</v>
      </c>
      <c r="D634" s="3" t="s">
        <v>12</v>
      </c>
      <c r="E634" t="s">
        <v>13</v>
      </c>
      <c r="F634" s="5">
        <v>-2659294.12</v>
      </c>
      <c r="G634" s="14">
        <f>H634/F634</f>
        <v>0.10450000167713679</v>
      </c>
      <c r="H634" s="4">
        <v>-277896.24</v>
      </c>
    </row>
    <row r="635" spans="1:8" x14ac:dyDescent="0.2">
      <c r="A635" s="3" t="s">
        <v>233</v>
      </c>
      <c r="B635" t="s">
        <v>234</v>
      </c>
      <c r="D635" s="3" t="s">
        <v>81</v>
      </c>
      <c r="E635" t="s">
        <v>82</v>
      </c>
      <c r="F635" s="5">
        <v>1920.4899999999998</v>
      </c>
      <c r="G635" s="19">
        <f>$G$634</f>
        <v>0.10450000167713679</v>
      </c>
      <c r="H635" s="4">
        <f>G635*F635</f>
        <v>200.69120822092441</v>
      </c>
    </row>
    <row r="636" spans="1:8" x14ac:dyDescent="0.2">
      <c r="A636" s="3" t="s">
        <v>233</v>
      </c>
      <c r="B636" t="s">
        <v>234</v>
      </c>
      <c r="D636" s="3" t="s">
        <v>48</v>
      </c>
      <c r="E636" t="s">
        <v>49</v>
      </c>
      <c r="F636" s="5">
        <v>33757.740000000013</v>
      </c>
      <c r="G636" s="19">
        <f t="shared" ref="G636:G642" si="111">$G$634</f>
        <v>0.10450000167713679</v>
      </c>
      <c r="H636" s="4">
        <f t="shared" ref="H636:H642" si="112">G636*F636</f>
        <v>3527.6838866163489</v>
      </c>
    </row>
    <row r="637" spans="1:8" x14ac:dyDescent="0.2">
      <c r="A637" s="3" t="s">
        <v>233</v>
      </c>
      <c r="B637" t="s">
        <v>234</v>
      </c>
      <c r="D637" s="3" t="s">
        <v>179</v>
      </c>
      <c r="E637" t="s">
        <v>180</v>
      </c>
      <c r="F637" s="5">
        <v>64.06</v>
      </c>
      <c r="G637" s="19">
        <f t="shared" si="111"/>
        <v>0.10450000167713679</v>
      </c>
      <c r="H637" s="4">
        <f t="shared" si="112"/>
        <v>6.6942701074373829</v>
      </c>
    </row>
    <row r="638" spans="1:8" x14ac:dyDescent="0.2">
      <c r="A638" s="3" t="s">
        <v>233</v>
      </c>
      <c r="B638" t="s">
        <v>234</v>
      </c>
      <c r="D638" s="3" t="s">
        <v>14</v>
      </c>
      <c r="E638" t="s">
        <v>15</v>
      </c>
      <c r="F638" s="5">
        <v>1125409.01</v>
      </c>
      <c r="G638" s="19">
        <f t="shared" si="111"/>
        <v>0.10450000167713679</v>
      </c>
      <c r="H638" s="4">
        <f t="shared" si="112"/>
        <v>117605.24343246485</v>
      </c>
    </row>
    <row r="639" spans="1:8" x14ac:dyDescent="0.2">
      <c r="A639" s="3" t="s">
        <v>233</v>
      </c>
      <c r="B639" t="s">
        <v>234</v>
      </c>
      <c r="D639" s="3" t="s">
        <v>16</v>
      </c>
      <c r="E639" t="s">
        <v>17</v>
      </c>
      <c r="F639" s="5">
        <v>1085099.0899999996</v>
      </c>
      <c r="G639" s="19">
        <f t="shared" si="111"/>
        <v>0.10450000167713679</v>
      </c>
      <c r="H639" s="4">
        <f t="shared" si="112"/>
        <v>113392.85672485956</v>
      </c>
    </row>
    <row r="640" spans="1:8" x14ac:dyDescent="0.2">
      <c r="A640" s="3" t="s">
        <v>233</v>
      </c>
      <c r="B640" t="s">
        <v>234</v>
      </c>
      <c r="D640" s="3" t="s">
        <v>18</v>
      </c>
      <c r="E640" t="s">
        <v>19</v>
      </c>
      <c r="F640" s="5">
        <v>370349.6</v>
      </c>
      <c r="G640" s="19">
        <f t="shared" si="111"/>
        <v>0.10450000167713679</v>
      </c>
      <c r="H640" s="4">
        <f t="shared" si="112"/>
        <v>38701.533821126934</v>
      </c>
    </row>
    <row r="641" spans="1:8" x14ac:dyDescent="0.2">
      <c r="A641" s="3" t="s">
        <v>233</v>
      </c>
      <c r="B641" t="s">
        <v>234</v>
      </c>
      <c r="D641" s="3" t="s">
        <v>20</v>
      </c>
      <c r="E641" t="s">
        <v>21</v>
      </c>
      <c r="F641" s="5">
        <v>42608.290000000008</v>
      </c>
      <c r="G641" s="19">
        <f t="shared" si="111"/>
        <v>0.10450000167713679</v>
      </c>
      <c r="H641" s="4">
        <f t="shared" si="112"/>
        <v>4452.5663764599312</v>
      </c>
    </row>
    <row r="642" spans="1:8" x14ac:dyDescent="0.2">
      <c r="A642" s="3" t="s">
        <v>233</v>
      </c>
      <c r="B642" t="s">
        <v>234</v>
      </c>
      <c r="D642" s="3" t="s">
        <v>33</v>
      </c>
      <c r="E642" t="s">
        <v>34</v>
      </c>
      <c r="F642" s="5">
        <v>85.86</v>
      </c>
      <c r="G642" s="19">
        <f t="shared" si="111"/>
        <v>0.10450000167713679</v>
      </c>
      <c r="H642" s="4">
        <f t="shared" si="112"/>
        <v>8.9723701439989636</v>
      </c>
    </row>
    <row r="643" spans="1:8" ht="13.5" thickBot="1" x14ac:dyDescent="0.25">
      <c r="A643" s="3" t="s">
        <v>235</v>
      </c>
      <c r="F643" s="15">
        <f>SUM(F634:F642)</f>
        <v>2.0000000003491891E-2</v>
      </c>
      <c r="H643" s="16">
        <f>SUM(H634:H642)</f>
        <v>2.0899999782013623E-3</v>
      </c>
    </row>
    <row r="644" spans="1:8" ht="13.5" thickTop="1" x14ac:dyDescent="0.2">
      <c r="F644" s="17"/>
    </row>
    <row r="645" spans="1:8" x14ac:dyDescent="0.2">
      <c r="F645" s="5"/>
      <c r="G645" s="6"/>
      <c r="H645" s="7"/>
    </row>
    <row r="646" spans="1:8" ht="13.5" thickBot="1" x14ac:dyDescent="0.25">
      <c r="A646" s="8" t="s">
        <v>3</v>
      </c>
      <c r="B646" s="9" t="s">
        <v>4</v>
      </c>
      <c r="C646" s="10" t="s">
        <v>5</v>
      </c>
      <c r="D646" s="8" t="s">
        <v>6</v>
      </c>
      <c r="E646" s="9" t="s">
        <v>7</v>
      </c>
      <c r="F646" s="8" t="s">
        <v>2</v>
      </c>
      <c r="G646" s="11" t="s">
        <v>8</v>
      </c>
      <c r="H646" s="12" t="s">
        <v>9</v>
      </c>
    </row>
    <row r="647" spans="1:8" x14ac:dyDescent="0.2">
      <c r="A647" s="3" t="s">
        <v>236</v>
      </c>
      <c r="B647" t="s">
        <v>237</v>
      </c>
      <c r="C647" s="13" t="s">
        <v>356</v>
      </c>
      <c r="D647" s="3" t="s">
        <v>12</v>
      </c>
      <c r="E647" t="s">
        <v>13</v>
      </c>
      <c r="F647" s="5">
        <v>-1017308.29</v>
      </c>
      <c r="G647" s="14">
        <f>H647/F647</f>
        <v>0.10449999380227208</v>
      </c>
      <c r="H647" s="4">
        <v>-106308.71</v>
      </c>
    </row>
    <row r="648" spans="1:8" x14ac:dyDescent="0.2">
      <c r="A648" s="3" t="s">
        <v>236</v>
      </c>
      <c r="B648" t="s">
        <v>237</v>
      </c>
      <c r="D648" s="3" t="s">
        <v>14</v>
      </c>
      <c r="E648" t="s">
        <v>15</v>
      </c>
      <c r="F648" s="5">
        <v>711426.33999999985</v>
      </c>
      <c r="G648" s="19">
        <f>$G$647</f>
        <v>0.10449999380227208</v>
      </c>
      <c r="H648" s="4">
        <f>G648*F648</f>
        <v>74344.048120773092</v>
      </c>
    </row>
    <row r="649" spans="1:8" x14ac:dyDescent="0.2">
      <c r="A649" s="3" t="s">
        <v>236</v>
      </c>
      <c r="B649" t="s">
        <v>237</v>
      </c>
      <c r="D649" s="3" t="s">
        <v>16</v>
      </c>
      <c r="E649" t="s">
        <v>17</v>
      </c>
      <c r="F649" s="5">
        <v>50115.339999999989</v>
      </c>
      <c r="G649" s="19">
        <f t="shared" ref="G649:G651" si="113">$G$647</f>
        <v>0.10449999380227208</v>
      </c>
      <c r="H649" s="4">
        <f t="shared" ref="H649:H651" si="114">G649*F649</f>
        <v>5237.0527193987573</v>
      </c>
    </row>
    <row r="650" spans="1:8" x14ac:dyDescent="0.2">
      <c r="A650" s="3" t="s">
        <v>236</v>
      </c>
      <c r="B650" t="s">
        <v>237</v>
      </c>
      <c r="D650" s="3" t="s">
        <v>18</v>
      </c>
      <c r="E650" t="s">
        <v>19</v>
      </c>
      <c r="F650" s="5">
        <v>234059.25999999998</v>
      </c>
      <c r="G650" s="19">
        <f t="shared" si="113"/>
        <v>0.10449999380227208</v>
      </c>
      <c r="H650" s="4">
        <f t="shared" si="114"/>
        <v>24459.191219364388</v>
      </c>
    </row>
    <row r="651" spans="1:8" x14ac:dyDescent="0.2">
      <c r="A651" s="3" t="s">
        <v>236</v>
      </c>
      <c r="B651" t="s">
        <v>237</v>
      </c>
      <c r="D651" s="3" t="s">
        <v>33</v>
      </c>
      <c r="E651" t="s">
        <v>34</v>
      </c>
      <c r="F651" s="5">
        <v>21707.35</v>
      </c>
      <c r="G651" s="19">
        <f t="shared" si="113"/>
        <v>0.10449999380227208</v>
      </c>
      <c r="H651" s="4">
        <f t="shared" si="114"/>
        <v>2268.4179404637507</v>
      </c>
    </row>
    <row r="652" spans="1:8" ht="13.5" thickBot="1" x14ac:dyDescent="0.25">
      <c r="A652" s="3" t="s">
        <v>238</v>
      </c>
      <c r="F652" s="15">
        <f>SUM(F647:F651)</f>
        <v>-2.1100277081131935E-10</v>
      </c>
      <c r="H652" s="16">
        <f>SUM(H647:H651)</f>
        <v>-1.8189894035458565E-11</v>
      </c>
    </row>
    <row r="653" spans="1:8" ht="13.5" thickTop="1" x14ac:dyDescent="0.2">
      <c r="F653" s="17"/>
    </row>
    <row r="654" spans="1:8" x14ac:dyDescent="0.2">
      <c r="F654" s="5"/>
      <c r="G654" s="6"/>
      <c r="H654" s="7"/>
    </row>
    <row r="655" spans="1:8" ht="13.5" thickBot="1" x14ac:dyDescent="0.25">
      <c r="A655" s="8" t="s">
        <v>3</v>
      </c>
      <c r="B655" s="9" t="s">
        <v>4</v>
      </c>
      <c r="C655" s="10" t="s">
        <v>5</v>
      </c>
      <c r="D655" s="8" t="s">
        <v>6</v>
      </c>
      <c r="E655" s="9" t="s">
        <v>7</v>
      </c>
      <c r="F655" s="8" t="s">
        <v>2</v>
      </c>
      <c r="G655" s="11" t="s">
        <v>8</v>
      </c>
      <c r="H655" s="12" t="s">
        <v>9</v>
      </c>
    </row>
    <row r="656" spans="1:8" x14ac:dyDescent="0.2">
      <c r="A656" s="3" t="s">
        <v>239</v>
      </c>
      <c r="B656" t="s">
        <v>240</v>
      </c>
      <c r="C656" s="13" t="s">
        <v>354</v>
      </c>
      <c r="D656" s="3" t="s">
        <v>12</v>
      </c>
      <c r="E656" t="s">
        <v>13</v>
      </c>
      <c r="F656" s="5">
        <v>-1325721.0699999994</v>
      </c>
      <c r="G656" s="14">
        <f>H656/F656</f>
        <v>0.10399999149142289</v>
      </c>
      <c r="H656" s="4">
        <v>-137874.97999999998</v>
      </c>
    </row>
    <row r="657" spans="1:8" x14ac:dyDescent="0.2">
      <c r="A657" s="3" t="s">
        <v>239</v>
      </c>
      <c r="B657" t="s">
        <v>240</v>
      </c>
      <c r="D657" s="3" t="s">
        <v>14</v>
      </c>
      <c r="E657" t="s">
        <v>15</v>
      </c>
      <c r="F657" s="5">
        <v>858697.63</v>
      </c>
      <c r="G657" s="19">
        <f>$G$656</f>
        <v>0.10399999149142289</v>
      </c>
      <c r="H657" s="4">
        <f>G657*F657</f>
        <v>89304.546213705005</v>
      </c>
    </row>
    <row r="658" spans="1:8" x14ac:dyDescent="0.2">
      <c r="A658" s="3" t="s">
        <v>239</v>
      </c>
      <c r="B658" t="s">
        <v>240</v>
      </c>
      <c r="D658" s="3" t="s">
        <v>16</v>
      </c>
      <c r="E658" t="s">
        <v>17</v>
      </c>
      <c r="F658" s="5">
        <v>34996.030000000006</v>
      </c>
      <c r="G658" s="19">
        <f t="shared" ref="G658:G661" si="115">$G$656</f>
        <v>0.10399999149142289</v>
      </c>
      <c r="H658" s="4">
        <f t="shared" ref="H658:H661" si="116">G658*F658</f>
        <v>3639.5868222335807</v>
      </c>
    </row>
    <row r="659" spans="1:8" x14ac:dyDescent="0.2">
      <c r="A659" s="3" t="s">
        <v>239</v>
      </c>
      <c r="B659" t="s">
        <v>240</v>
      </c>
      <c r="D659" s="3" t="s">
        <v>28</v>
      </c>
      <c r="E659" t="s">
        <v>29</v>
      </c>
      <c r="F659" s="5">
        <v>119584.36000000002</v>
      </c>
      <c r="G659" s="19">
        <f t="shared" si="115"/>
        <v>0.10399999149142289</v>
      </c>
      <c r="H659" s="4">
        <f t="shared" si="116"/>
        <v>12436.772422507252</v>
      </c>
    </row>
    <row r="660" spans="1:8" x14ac:dyDescent="0.2">
      <c r="A660" s="3" t="s">
        <v>239</v>
      </c>
      <c r="B660" t="s">
        <v>240</v>
      </c>
      <c r="D660" s="3" t="s">
        <v>18</v>
      </c>
      <c r="E660" t="s">
        <v>19</v>
      </c>
      <c r="F660" s="5">
        <v>312400.02999999991</v>
      </c>
      <c r="G660" s="19">
        <f t="shared" si="115"/>
        <v>0.10399999149142289</v>
      </c>
      <c r="H660" s="4">
        <f t="shared" si="116"/>
        <v>32489.600461920247</v>
      </c>
    </row>
    <row r="661" spans="1:8" x14ac:dyDescent="0.2">
      <c r="A661" s="3" t="s">
        <v>239</v>
      </c>
      <c r="B661" t="s">
        <v>240</v>
      </c>
      <c r="D661" s="3" t="s">
        <v>33</v>
      </c>
      <c r="E661" t="s">
        <v>34</v>
      </c>
      <c r="F661" s="5">
        <v>42.93</v>
      </c>
      <c r="G661" s="19">
        <f t="shared" si="115"/>
        <v>0.10399999149142289</v>
      </c>
      <c r="H661" s="4">
        <f t="shared" si="116"/>
        <v>4.4647196347267846</v>
      </c>
    </row>
    <row r="662" spans="1:8" ht="13.5" thickBot="1" x14ac:dyDescent="0.25">
      <c r="A662" s="3" t="s">
        <v>241</v>
      </c>
      <c r="F662" s="15">
        <f>SUM(F656:F661)</f>
        <v>-8.9999999436550127E-2</v>
      </c>
      <c r="H662" s="16">
        <f>SUM(H656:H661)</f>
        <v>-9.3599991724522269E-3</v>
      </c>
    </row>
    <row r="663" spans="1:8" ht="13.5" thickTop="1" x14ac:dyDescent="0.2">
      <c r="F663" s="17"/>
    </row>
    <row r="664" spans="1:8" x14ac:dyDescent="0.2">
      <c r="F664" s="5"/>
      <c r="G664" s="6"/>
      <c r="H664" s="7"/>
    </row>
    <row r="665" spans="1:8" ht="13.5" thickBot="1" x14ac:dyDescent="0.25">
      <c r="A665" s="8" t="s">
        <v>3</v>
      </c>
      <c r="B665" s="9" t="s">
        <v>4</v>
      </c>
      <c r="C665" s="10" t="s">
        <v>5</v>
      </c>
      <c r="D665" s="8" t="s">
        <v>6</v>
      </c>
      <c r="E665" s="9" t="s">
        <v>7</v>
      </c>
      <c r="F665" s="8" t="s">
        <v>2</v>
      </c>
      <c r="G665" s="11" t="s">
        <v>8</v>
      </c>
      <c r="H665" s="12" t="s">
        <v>9</v>
      </c>
    </row>
    <row r="666" spans="1:8" x14ac:dyDescent="0.2">
      <c r="A666" s="3" t="s">
        <v>242</v>
      </c>
      <c r="B666" t="s">
        <v>243</v>
      </c>
      <c r="C666" s="13" t="s">
        <v>354</v>
      </c>
      <c r="D666" s="3" t="s">
        <v>12</v>
      </c>
      <c r="E666" t="s">
        <v>13</v>
      </c>
      <c r="F666" s="5">
        <v>-643550.15</v>
      </c>
      <c r="G666" s="14">
        <f>H666/F666</f>
        <v>0.10399997575946489</v>
      </c>
      <c r="H666" s="4">
        <v>-66929.2</v>
      </c>
    </row>
    <row r="667" spans="1:8" x14ac:dyDescent="0.2">
      <c r="A667" s="3" t="s">
        <v>242</v>
      </c>
      <c r="B667" t="s">
        <v>243</v>
      </c>
      <c r="D667" s="3" t="s">
        <v>228</v>
      </c>
      <c r="E667" t="s">
        <v>229</v>
      </c>
      <c r="F667" s="5">
        <v>439.54</v>
      </c>
      <c r="G667" s="19">
        <f>$G$666</f>
        <v>0.10399997575946489</v>
      </c>
      <c r="H667" s="4">
        <f>F667*G667</f>
        <v>45.712149345315197</v>
      </c>
    </row>
    <row r="668" spans="1:8" x14ac:dyDescent="0.2">
      <c r="A668" s="3" t="s">
        <v>242</v>
      </c>
      <c r="B668" t="s">
        <v>243</v>
      </c>
      <c r="D668" s="3" t="s">
        <v>81</v>
      </c>
      <c r="E668" t="s">
        <v>82</v>
      </c>
      <c r="F668" s="5">
        <v>935.05</v>
      </c>
      <c r="G668" s="19">
        <f t="shared" ref="G668:G671" si="117">$G$666</f>
        <v>0.10399997575946489</v>
      </c>
      <c r="H668" s="4">
        <f t="shared" ref="H668:H671" si="118">F668*G668</f>
        <v>97.245177333887639</v>
      </c>
    </row>
    <row r="669" spans="1:8" x14ac:dyDescent="0.2">
      <c r="A669" s="3" t="s">
        <v>242</v>
      </c>
      <c r="B669" t="s">
        <v>243</v>
      </c>
      <c r="D669" s="3" t="s">
        <v>14</v>
      </c>
      <c r="E669" t="s">
        <v>15</v>
      </c>
      <c r="F669" s="5">
        <v>279677.20000000007</v>
      </c>
      <c r="G669" s="19">
        <f t="shared" si="117"/>
        <v>0.10399997575946489</v>
      </c>
      <c r="H669" s="4">
        <f t="shared" si="118"/>
        <v>29086.42202047502</v>
      </c>
    </row>
    <row r="670" spans="1:8" x14ac:dyDescent="0.2">
      <c r="A670" s="3" t="s">
        <v>242</v>
      </c>
      <c r="B670" t="s">
        <v>243</v>
      </c>
      <c r="D670" s="3" t="s">
        <v>16</v>
      </c>
      <c r="E670" t="s">
        <v>17</v>
      </c>
      <c r="F670" s="5">
        <v>270409.5</v>
      </c>
      <c r="G670" s="19">
        <f t="shared" si="117"/>
        <v>0.10399997575946489</v>
      </c>
      <c r="H670" s="4">
        <f t="shared" si="118"/>
        <v>28122.581445129021</v>
      </c>
    </row>
    <row r="671" spans="1:8" x14ac:dyDescent="0.2">
      <c r="A671" s="3" t="s">
        <v>242</v>
      </c>
      <c r="B671" t="s">
        <v>243</v>
      </c>
      <c r="D671" s="3" t="s">
        <v>18</v>
      </c>
      <c r="E671" t="s">
        <v>19</v>
      </c>
      <c r="F671" s="5">
        <v>92088.799999999974</v>
      </c>
      <c r="G671" s="19">
        <f t="shared" si="117"/>
        <v>0.10399997575946489</v>
      </c>
      <c r="H671" s="4">
        <f t="shared" si="118"/>
        <v>9577.2329677182079</v>
      </c>
    </row>
    <row r="672" spans="1:8" ht="13.5" thickBot="1" x14ac:dyDescent="0.25">
      <c r="A672" s="3" t="s">
        <v>244</v>
      </c>
      <c r="F672" s="15">
        <f>SUM(F666:F671)</f>
        <v>-5.9999999895808287E-2</v>
      </c>
      <c r="H672" s="16">
        <f>SUM(H666:H671)</f>
        <v>-6.2399985527008539E-3</v>
      </c>
    </row>
    <row r="673" spans="1:8" ht="13.5" thickTop="1" x14ac:dyDescent="0.2">
      <c r="F673" s="17"/>
    </row>
    <row r="674" spans="1:8" x14ac:dyDescent="0.2">
      <c r="F674" s="5"/>
      <c r="G674" s="6"/>
      <c r="H674" s="7"/>
    </row>
    <row r="675" spans="1:8" ht="13.5" thickBot="1" x14ac:dyDescent="0.25">
      <c r="A675" s="8" t="s">
        <v>3</v>
      </c>
      <c r="B675" s="9" t="s">
        <v>4</v>
      </c>
      <c r="C675" s="10" t="s">
        <v>5</v>
      </c>
      <c r="D675" s="8" t="s">
        <v>6</v>
      </c>
      <c r="E675" s="9" t="s">
        <v>7</v>
      </c>
      <c r="F675" s="8" t="s">
        <v>2</v>
      </c>
      <c r="G675" s="11" t="s">
        <v>8</v>
      </c>
      <c r="H675" s="12" t="s">
        <v>9</v>
      </c>
    </row>
    <row r="676" spans="1:8" x14ac:dyDescent="0.2">
      <c r="A676" s="3" t="s">
        <v>245</v>
      </c>
      <c r="B676" t="s">
        <v>246</v>
      </c>
      <c r="C676" s="13" t="s">
        <v>354</v>
      </c>
      <c r="D676" s="3" t="s">
        <v>12</v>
      </c>
      <c r="E676" t="s">
        <v>13</v>
      </c>
      <c r="F676" s="5">
        <v>-34378.239999999998</v>
      </c>
      <c r="G676" s="14">
        <f>H676/F676</f>
        <v>0.10399979754635494</v>
      </c>
      <c r="H676" s="4">
        <v>-3575.3300000000008</v>
      </c>
    </row>
    <row r="677" spans="1:8" x14ac:dyDescent="0.2">
      <c r="A677" s="3" t="s">
        <v>245</v>
      </c>
      <c r="B677" t="s">
        <v>246</v>
      </c>
      <c r="D677" s="3" t="s">
        <v>16</v>
      </c>
      <c r="E677" t="s">
        <v>17</v>
      </c>
      <c r="F677" s="5">
        <v>34378.230000000003</v>
      </c>
      <c r="G677" s="19">
        <f>$G$676</f>
        <v>0.10399979754635494</v>
      </c>
      <c r="H677" s="4">
        <f>G677*F677</f>
        <v>3575.3289600020262</v>
      </c>
    </row>
    <row r="678" spans="1:8" ht="13.5" thickBot="1" x14ac:dyDescent="0.25">
      <c r="A678" s="3" t="s">
        <v>247</v>
      </c>
      <c r="F678" s="15">
        <f>SUM(F676:F677)</f>
        <v>-9.9999999947613105E-3</v>
      </c>
      <c r="H678" s="16">
        <f>SUM(H676:H677)</f>
        <v>-1.0399979746580357E-3</v>
      </c>
    </row>
    <row r="679" spans="1:8" ht="13.5" thickTop="1" x14ac:dyDescent="0.2">
      <c r="F679" s="17"/>
    </row>
    <row r="680" spans="1:8" x14ac:dyDescent="0.2">
      <c r="F680" s="5"/>
      <c r="G680" s="6"/>
      <c r="H680" s="7"/>
    </row>
    <row r="681" spans="1:8" ht="13.5" thickBot="1" x14ac:dyDescent="0.25">
      <c r="A681" s="8" t="s">
        <v>3</v>
      </c>
      <c r="B681" s="9" t="s">
        <v>4</v>
      </c>
      <c r="C681" s="10" t="s">
        <v>5</v>
      </c>
      <c r="D681" s="8" t="s">
        <v>6</v>
      </c>
      <c r="E681" s="9" t="s">
        <v>7</v>
      </c>
      <c r="F681" s="8" t="s">
        <v>2</v>
      </c>
      <c r="G681" s="11" t="s">
        <v>8</v>
      </c>
      <c r="H681" s="12" t="s">
        <v>9</v>
      </c>
    </row>
    <row r="682" spans="1:8" x14ac:dyDescent="0.2">
      <c r="A682" s="3" t="s">
        <v>248</v>
      </c>
      <c r="B682" t="s">
        <v>249</v>
      </c>
      <c r="C682" s="13" t="s">
        <v>354</v>
      </c>
      <c r="D682" s="3" t="s">
        <v>12</v>
      </c>
      <c r="E682" t="s">
        <v>13</v>
      </c>
      <c r="F682" s="5">
        <v>567518.50999999978</v>
      </c>
      <c r="G682" s="14">
        <f>H682/F682</f>
        <v>0.10399999111923242</v>
      </c>
      <c r="H682" s="4">
        <v>59021.919999999991</v>
      </c>
    </row>
    <row r="683" spans="1:8" x14ac:dyDescent="0.2">
      <c r="A683" s="3" t="s">
        <v>248</v>
      </c>
      <c r="B683" t="s">
        <v>249</v>
      </c>
      <c r="D683" s="3" t="s">
        <v>18</v>
      </c>
      <c r="E683" t="s">
        <v>19</v>
      </c>
      <c r="F683" s="5">
        <v>-567518.54999999981</v>
      </c>
      <c r="G683" s="19">
        <f>$G$682</f>
        <v>0.10399999111923242</v>
      </c>
      <c r="H683" s="4">
        <f>G683*F683</f>
        <v>-59021.924159999639</v>
      </c>
    </row>
    <row r="684" spans="1:8" ht="13.5" thickBot="1" x14ac:dyDescent="0.25">
      <c r="A684" s="3" t="s">
        <v>250</v>
      </c>
      <c r="F684" s="15">
        <f>SUM(F682:F683)</f>
        <v>-4.0000000037252903E-2</v>
      </c>
      <c r="H684" s="16">
        <f>SUM(H682:H683)</f>
        <v>-4.1599996475270018E-3</v>
      </c>
    </row>
    <row r="685" spans="1:8" ht="13.5" thickTop="1" x14ac:dyDescent="0.2">
      <c r="F685" s="17"/>
    </row>
    <row r="686" spans="1:8" x14ac:dyDescent="0.2">
      <c r="F686" s="5"/>
      <c r="G686" s="6"/>
      <c r="H686" s="7"/>
    </row>
    <row r="687" spans="1:8" ht="13.5" thickBot="1" x14ac:dyDescent="0.25">
      <c r="A687" s="8" t="s">
        <v>3</v>
      </c>
      <c r="B687" s="9" t="s">
        <v>4</v>
      </c>
      <c r="C687" s="10" t="s">
        <v>5</v>
      </c>
      <c r="D687" s="8" t="s">
        <v>6</v>
      </c>
      <c r="E687" s="9" t="s">
        <v>7</v>
      </c>
      <c r="F687" s="8" t="s">
        <v>2</v>
      </c>
      <c r="G687" s="11" t="s">
        <v>8</v>
      </c>
      <c r="H687" s="12" t="s">
        <v>9</v>
      </c>
    </row>
    <row r="688" spans="1:8" x14ac:dyDescent="0.2">
      <c r="A688" s="3" t="s">
        <v>251</v>
      </c>
      <c r="B688" t="s">
        <v>252</v>
      </c>
      <c r="C688" s="13" t="s">
        <v>354</v>
      </c>
      <c r="D688" s="3" t="s">
        <v>12</v>
      </c>
      <c r="E688" t="s">
        <v>13</v>
      </c>
      <c r="F688" s="5">
        <v>-5814172.0199999996</v>
      </c>
      <c r="G688" s="14">
        <f>H688/F688</f>
        <v>0.10399999998624053</v>
      </c>
      <c r="H688" s="4">
        <v>-604673.89</v>
      </c>
    </row>
    <row r="689" spans="1:8" x14ac:dyDescent="0.2">
      <c r="A689" s="3" t="s">
        <v>251</v>
      </c>
      <c r="B689" t="s">
        <v>252</v>
      </c>
      <c r="D689" s="3" t="s">
        <v>14</v>
      </c>
      <c r="E689" t="s">
        <v>15</v>
      </c>
      <c r="F689" s="5">
        <v>2848407.8100000005</v>
      </c>
      <c r="G689" s="19">
        <f>$G$688</f>
        <v>0.10399999998624053</v>
      </c>
      <c r="H689" s="4">
        <f>G689*F689</f>
        <v>296234.41220080748</v>
      </c>
    </row>
    <row r="690" spans="1:8" x14ac:dyDescent="0.2">
      <c r="A690" s="3" t="s">
        <v>251</v>
      </c>
      <c r="B690" t="s">
        <v>252</v>
      </c>
      <c r="D690" s="3" t="s">
        <v>16</v>
      </c>
      <c r="E690" t="s">
        <v>17</v>
      </c>
      <c r="F690" s="5">
        <v>74680.379999999976</v>
      </c>
      <c r="G690" s="19">
        <f t="shared" ref="G690:G694" si="119">$G$688</f>
        <v>0.10399999998624053</v>
      </c>
      <c r="H690" s="4">
        <f t="shared" ref="H690:H694" si="120">G690*F690</f>
        <v>7766.7595189724352</v>
      </c>
    </row>
    <row r="691" spans="1:8" x14ac:dyDescent="0.2">
      <c r="A691" s="3" t="s">
        <v>251</v>
      </c>
      <c r="B691" t="s">
        <v>252</v>
      </c>
      <c r="D691" s="3" t="s">
        <v>28</v>
      </c>
      <c r="E691" t="s">
        <v>29</v>
      </c>
      <c r="F691" s="5">
        <v>582057.6399999999</v>
      </c>
      <c r="G691" s="19">
        <f t="shared" si="119"/>
        <v>0.10399999998624053</v>
      </c>
      <c r="H691" s="4">
        <f t="shared" si="120"/>
        <v>60533.994551991185</v>
      </c>
    </row>
    <row r="692" spans="1:8" x14ac:dyDescent="0.2">
      <c r="A692" s="3" t="s">
        <v>251</v>
      </c>
      <c r="B692" t="s">
        <v>252</v>
      </c>
      <c r="D692" s="3" t="s">
        <v>18</v>
      </c>
      <c r="E692" t="s">
        <v>19</v>
      </c>
      <c r="F692" s="5">
        <v>1745481.4200000006</v>
      </c>
      <c r="G692" s="19">
        <f t="shared" si="119"/>
        <v>0.10399999998624053</v>
      </c>
      <c r="H692" s="4">
        <f t="shared" si="120"/>
        <v>181530.06765598318</v>
      </c>
    </row>
    <row r="693" spans="1:8" x14ac:dyDescent="0.2">
      <c r="A693" s="3" t="s">
        <v>251</v>
      </c>
      <c r="B693" t="s">
        <v>252</v>
      </c>
      <c r="D693" s="3" t="s">
        <v>43</v>
      </c>
      <c r="E693" t="s">
        <v>44</v>
      </c>
      <c r="F693" s="5">
        <v>263494.23</v>
      </c>
      <c r="G693" s="19">
        <f t="shared" si="119"/>
        <v>0.10399999998624053</v>
      </c>
      <c r="H693" s="4">
        <f t="shared" si="120"/>
        <v>27403.399916374456</v>
      </c>
    </row>
    <row r="694" spans="1:8" x14ac:dyDescent="0.2">
      <c r="A694" s="3" t="s">
        <v>251</v>
      </c>
      <c r="B694" t="s">
        <v>252</v>
      </c>
      <c r="D694" s="3" t="s">
        <v>20</v>
      </c>
      <c r="E694" t="s">
        <v>21</v>
      </c>
      <c r="F694" s="5">
        <v>297316.81</v>
      </c>
      <c r="G694" s="19">
        <f t="shared" si="119"/>
        <v>0.10399999998624053</v>
      </c>
      <c r="H694" s="4">
        <f t="shared" si="120"/>
        <v>30920.948235909076</v>
      </c>
    </row>
    <row r="695" spans="1:8" x14ac:dyDescent="0.2">
      <c r="A695" s="3" t="s">
        <v>251</v>
      </c>
      <c r="B695" t="s">
        <v>252</v>
      </c>
      <c r="D695" s="3" t="s">
        <v>33</v>
      </c>
      <c r="E695" t="s">
        <v>34</v>
      </c>
      <c r="F695" s="5">
        <v>2733.73</v>
      </c>
      <c r="G695" s="19">
        <f>$G$688</f>
        <v>0.10399999998624053</v>
      </c>
      <c r="H695" s="4">
        <f>G695*F695</f>
        <v>284.30791996238531</v>
      </c>
    </row>
    <row r="696" spans="1:8" ht="13.5" thickBot="1" x14ac:dyDescent="0.25">
      <c r="A696" s="3" t="s">
        <v>253</v>
      </c>
      <c r="F696" s="15">
        <f>SUM(F688:F695)</f>
        <v>1.1245901987422258E-9</v>
      </c>
      <c r="H696" s="16">
        <f>SUM(H688:H695)</f>
        <v>1.5188561519607902E-10</v>
      </c>
    </row>
    <row r="697" spans="1:8" ht="13.5" thickTop="1" x14ac:dyDescent="0.2">
      <c r="F697" s="17"/>
    </row>
    <row r="698" spans="1:8" x14ac:dyDescent="0.2">
      <c r="F698" s="5"/>
      <c r="G698" s="6"/>
      <c r="H698" s="7"/>
    </row>
    <row r="699" spans="1:8" ht="13.5" thickBot="1" x14ac:dyDescent="0.25">
      <c r="A699" s="8" t="s">
        <v>3</v>
      </c>
      <c r="B699" s="9" t="s">
        <v>4</v>
      </c>
      <c r="C699" s="10" t="s">
        <v>5</v>
      </c>
      <c r="D699" s="8" t="s">
        <v>6</v>
      </c>
      <c r="E699" s="9" t="s">
        <v>7</v>
      </c>
      <c r="F699" s="8" t="s">
        <v>2</v>
      </c>
      <c r="G699" s="11" t="s">
        <v>8</v>
      </c>
      <c r="H699" s="12" t="s">
        <v>9</v>
      </c>
    </row>
    <row r="700" spans="1:8" x14ac:dyDescent="0.2">
      <c r="A700" s="3" t="s">
        <v>254</v>
      </c>
      <c r="B700" t="s">
        <v>255</v>
      </c>
      <c r="C700" s="13" t="s">
        <v>354</v>
      </c>
      <c r="D700" s="3" t="s">
        <v>12</v>
      </c>
      <c r="E700" t="s">
        <v>13</v>
      </c>
      <c r="F700" s="5">
        <v>-1419961.98</v>
      </c>
      <c r="G700" s="14">
        <f>H700/F700</f>
        <v>0.10400000991575845</v>
      </c>
      <c r="H700" s="4">
        <v>-147676.06</v>
      </c>
    </row>
    <row r="701" spans="1:8" x14ac:dyDescent="0.2">
      <c r="A701" s="3" t="s">
        <v>254</v>
      </c>
      <c r="B701" t="s">
        <v>255</v>
      </c>
      <c r="D701" s="3" t="s">
        <v>16</v>
      </c>
      <c r="E701" t="s">
        <v>17</v>
      </c>
      <c r="F701" s="5">
        <v>105.35</v>
      </c>
      <c r="G701" s="19">
        <f>$G$700</f>
        <v>0.10400000991575845</v>
      </c>
      <c r="H701" s="4">
        <f>G701*F701</f>
        <v>10.956401044625151</v>
      </c>
    </row>
    <row r="702" spans="1:8" x14ac:dyDescent="0.2">
      <c r="A702" s="3" t="s">
        <v>254</v>
      </c>
      <c r="B702" t="s">
        <v>255</v>
      </c>
      <c r="D702" s="3" t="s">
        <v>43</v>
      </c>
      <c r="E702" t="s">
        <v>44</v>
      </c>
      <c r="F702" s="5">
        <v>1418524.9599999997</v>
      </c>
      <c r="G702" s="19">
        <f t="shared" ref="G702:G703" si="121">$G$700</f>
        <v>0.10400000991575845</v>
      </c>
      <c r="H702" s="4">
        <f t="shared" ref="H702:H703" si="122">G702*F702</f>
        <v>147526.60990575081</v>
      </c>
    </row>
    <row r="703" spans="1:8" x14ac:dyDescent="0.2">
      <c r="A703" s="3" t="s">
        <v>254</v>
      </c>
      <c r="B703" t="s">
        <v>255</v>
      </c>
      <c r="D703" s="3" t="s">
        <v>20</v>
      </c>
      <c r="E703" t="s">
        <v>21</v>
      </c>
      <c r="F703" s="5">
        <v>1331.64</v>
      </c>
      <c r="G703" s="19">
        <f t="shared" si="121"/>
        <v>0.10400000991575845</v>
      </c>
      <c r="H703" s="4">
        <f t="shared" si="122"/>
        <v>138.4905732042206</v>
      </c>
    </row>
    <row r="704" spans="1:8" ht="13.5" thickBot="1" x14ac:dyDescent="0.25">
      <c r="A704" s="3" t="s">
        <v>256</v>
      </c>
      <c r="F704" s="15">
        <f>SUM(F700:F703)</f>
        <v>-3.0000000158224793E-2</v>
      </c>
      <c r="H704" s="16">
        <f>SUM(H700:H703)</f>
        <v>-3.1200003469393778E-3</v>
      </c>
    </row>
    <row r="705" spans="1:8" ht="13.5" thickTop="1" x14ac:dyDescent="0.2">
      <c r="F705" s="17"/>
    </row>
    <row r="706" spans="1:8" x14ac:dyDescent="0.2">
      <c r="F706" s="5"/>
      <c r="G706" s="6"/>
      <c r="H706" s="7"/>
    </row>
    <row r="707" spans="1:8" ht="13.5" thickBot="1" x14ac:dyDescent="0.25">
      <c r="A707" s="8" t="s">
        <v>3</v>
      </c>
      <c r="B707" s="9" t="s">
        <v>4</v>
      </c>
      <c r="C707" s="10" t="s">
        <v>5</v>
      </c>
      <c r="D707" s="8" t="s">
        <v>6</v>
      </c>
      <c r="E707" s="9" t="s">
        <v>7</v>
      </c>
      <c r="F707" s="8" t="s">
        <v>2</v>
      </c>
      <c r="G707" s="11" t="s">
        <v>8</v>
      </c>
      <c r="H707" s="12" t="s">
        <v>9</v>
      </c>
    </row>
    <row r="708" spans="1:8" x14ac:dyDescent="0.2">
      <c r="A708" s="3" t="s">
        <v>257</v>
      </c>
      <c r="B708" t="s">
        <v>258</v>
      </c>
      <c r="D708" s="3" t="s">
        <v>12</v>
      </c>
      <c r="E708" t="s">
        <v>13</v>
      </c>
      <c r="F708" s="5">
        <v>-665740.34</v>
      </c>
      <c r="G708" s="14">
        <f>H708/F708</f>
        <v>0.10450000671432949</v>
      </c>
      <c r="H708" s="4">
        <v>-69569.87</v>
      </c>
    </row>
    <row r="709" spans="1:8" x14ac:dyDescent="0.2">
      <c r="A709" s="3" t="s">
        <v>257</v>
      </c>
      <c r="B709" t="s">
        <v>258</v>
      </c>
      <c r="C709" s="13" t="s">
        <v>356</v>
      </c>
      <c r="D709" s="3" t="s">
        <v>14</v>
      </c>
      <c r="E709" t="s">
        <v>15</v>
      </c>
      <c r="F709" s="5">
        <v>324907.12</v>
      </c>
      <c r="G709" s="19">
        <f>$G$708</f>
        <v>0.10450000671432949</v>
      </c>
      <c r="H709" s="4">
        <f>G709*F709</f>
        <v>33952.796221533456</v>
      </c>
    </row>
    <row r="710" spans="1:8" x14ac:dyDescent="0.2">
      <c r="A710" s="3" t="s">
        <v>257</v>
      </c>
      <c r="B710" t="s">
        <v>258</v>
      </c>
      <c r="D710" s="3" t="s">
        <v>16</v>
      </c>
      <c r="E710" t="s">
        <v>17</v>
      </c>
      <c r="F710" s="5">
        <v>55582.900000000009</v>
      </c>
      <c r="G710" s="19">
        <f t="shared" ref="G710:G712" si="123">$G$708</f>
        <v>0.10450000671432949</v>
      </c>
      <c r="H710" s="4">
        <f t="shared" ref="H710:H712" si="124">G710*F710</f>
        <v>5808.413423201906</v>
      </c>
    </row>
    <row r="711" spans="1:8" x14ac:dyDescent="0.2">
      <c r="A711" s="3" t="s">
        <v>257</v>
      </c>
      <c r="B711" t="s">
        <v>258</v>
      </c>
      <c r="D711" s="3" t="s">
        <v>18</v>
      </c>
      <c r="E711" t="s">
        <v>19</v>
      </c>
      <c r="F711" s="5">
        <v>283086.36999999982</v>
      </c>
      <c r="G711" s="19">
        <f t="shared" si="123"/>
        <v>0.10450000671432949</v>
      </c>
      <c r="H711" s="4">
        <f t="shared" si="124"/>
        <v>29582.527565735145</v>
      </c>
    </row>
    <row r="712" spans="1:8" x14ac:dyDescent="0.2">
      <c r="A712" s="3" t="s">
        <v>257</v>
      </c>
      <c r="B712" t="s">
        <v>258</v>
      </c>
      <c r="D712" s="3" t="s">
        <v>20</v>
      </c>
      <c r="E712" t="s">
        <v>21</v>
      </c>
      <c r="F712" s="5">
        <v>2163.98</v>
      </c>
      <c r="G712" s="19">
        <f t="shared" si="123"/>
        <v>0.10450000671432949</v>
      </c>
      <c r="H712" s="4">
        <f t="shared" si="124"/>
        <v>226.13592452967472</v>
      </c>
    </row>
    <row r="713" spans="1:8" ht="13.5" thickBot="1" x14ac:dyDescent="0.25">
      <c r="A713" s="3" t="s">
        <v>259</v>
      </c>
      <c r="F713" s="15">
        <f>SUM(F708:F712)</f>
        <v>2.9999999871961336E-2</v>
      </c>
      <c r="H713" s="4">
        <f>SUM(H708:H712)</f>
        <v>3.1350001857788357E-3</v>
      </c>
    </row>
    <row r="714" spans="1:8" ht="13.5" thickTop="1" x14ac:dyDescent="0.2">
      <c r="F714" s="17"/>
    </row>
    <row r="715" spans="1:8" x14ac:dyDescent="0.2">
      <c r="F715" s="5"/>
      <c r="G715" s="6"/>
      <c r="H715" s="7"/>
    </row>
    <row r="716" spans="1:8" ht="13.5" thickBot="1" x14ac:dyDescent="0.25">
      <c r="A716" s="8" t="s">
        <v>3</v>
      </c>
      <c r="B716" s="9" t="s">
        <v>4</v>
      </c>
      <c r="C716" s="10" t="s">
        <v>5</v>
      </c>
      <c r="D716" s="8" t="s">
        <v>6</v>
      </c>
      <c r="E716" s="9" t="s">
        <v>7</v>
      </c>
      <c r="F716" s="8" t="s">
        <v>2</v>
      </c>
      <c r="G716" s="11" t="s">
        <v>8</v>
      </c>
      <c r="H716" s="12" t="s">
        <v>9</v>
      </c>
    </row>
    <row r="717" spans="1:8" x14ac:dyDescent="0.2">
      <c r="A717" s="3" t="s">
        <v>260</v>
      </c>
      <c r="B717" t="s">
        <v>261</v>
      </c>
      <c r="C717" s="13" t="s">
        <v>356</v>
      </c>
      <c r="D717" s="3" t="s">
        <v>12</v>
      </c>
      <c r="E717" t="s">
        <v>13</v>
      </c>
      <c r="F717" s="5">
        <v>-770422.26000000013</v>
      </c>
      <c r="G717" s="14">
        <f>H717/F717</f>
        <v>0.10450000497129976</v>
      </c>
      <c r="H717" s="4">
        <v>-80509.13</v>
      </c>
    </row>
    <row r="718" spans="1:8" x14ac:dyDescent="0.2">
      <c r="A718" s="3" t="s">
        <v>260</v>
      </c>
      <c r="B718" t="s">
        <v>261</v>
      </c>
      <c r="D718" s="3" t="s">
        <v>14</v>
      </c>
      <c r="E718" t="s">
        <v>15</v>
      </c>
      <c r="F718" s="5">
        <v>246526.08000000002</v>
      </c>
      <c r="G718" s="19">
        <f>$G$717</f>
        <v>0.10450000497129976</v>
      </c>
      <c r="H718" s="4">
        <f>G718*F718</f>
        <v>25761.976585555043</v>
      </c>
    </row>
    <row r="719" spans="1:8" x14ac:dyDescent="0.2">
      <c r="A719" s="3" t="s">
        <v>260</v>
      </c>
      <c r="B719" t="s">
        <v>261</v>
      </c>
      <c r="D719" s="3" t="s">
        <v>16</v>
      </c>
      <c r="E719" t="s">
        <v>17</v>
      </c>
      <c r="F719" s="5">
        <v>99895.580000000016</v>
      </c>
      <c r="G719" s="19">
        <f t="shared" ref="G719:G724" si="125">$G$717</f>
        <v>0.10450000497129976</v>
      </c>
      <c r="H719" s="4">
        <f t="shared" ref="H719:H724" si="126">G719*F719</f>
        <v>10439.088606610874</v>
      </c>
    </row>
    <row r="720" spans="1:8" x14ac:dyDescent="0.2">
      <c r="A720" s="3" t="s">
        <v>260</v>
      </c>
      <c r="B720" t="s">
        <v>261</v>
      </c>
      <c r="D720" s="3" t="s">
        <v>28</v>
      </c>
      <c r="E720" t="s">
        <v>29</v>
      </c>
      <c r="F720" s="5">
        <v>34151.29</v>
      </c>
      <c r="G720" s="19">
        <f t="shared" si="125"/>
        <v>0.10450000497129976</v>
      </c>
      <c r="H720" s="4">
        <f t="shared" si="126"/>
        <v>3568.8099747762999</v>
      </c>
    </row>
    <row r="721" spans="1:8" x14ac:dyDescent="0.2">
      <c r="A721" s="3" t="s">
        <v>260</v>
      </c>
      <c r="B721" t="s">
        <v>261</v>
      </c>
      <c r="D721" s="3" t="s">
        <v>18</v>
      </c>
      <c r="E721" t="s">
        <v>19</v>
      </c>
      <c r="F721" s="5">
        <v>81107.080000000016</v>
      </c>
      <c r="G721" s="19">
        <f t="shared" si="125"/>
        <v>0.10450000497129976</v>
      </c>
      <c r="H721" s="4">
        <f t="shared" si="126"/>
        <v>8475.690263207609</v>
      </c>
    </row>
    <row r="722" spans="1:8" x14ac:dyDescent="0.2">
      <c r="A722" s="3" t="s">
        <v>260</v>
      </c>
      <c r="B722" t="s">
        <v>261</v>
      </c>
      <c r="D722" s="3" t="s">
        <v>43</v>
      </c>
      <c r="E722" t="s">
        <v>44</v>
      </c>
      <c r="F722" s="5">
        <v>38905.280000000013</v>
      </c>
      <c r="G722" s="19">
        <f t="shared" si="125"/>
        <v>0.10450000497129976</v>
      </c>
      <c r="H722" s="4">
        <f t="shared" si="126"/>
        <v>4065.6019534098104</v>
      </c>
    </row>
    <row r="723" spans="1:8" x14ac:dyDescent="0.2">
      <c r="A723" s="3" t="s">
        <v>260</v>
      </c>
      <c r="B723" t="s">
        <v>261</v>
      </c>
      <c r="D723" s="3" t="s">
        <v>20</v>
      </c>
      <c r="E723" t="s">
        <v>21</v>
      </c>
      <c r="F723" s="5">
        <v>101736</v>
      </c>
      <c r="G723" s="19">
        <f t="shared" si="125"/>
        <v>0.10450000497129976</v>
      </c>
      <c r="H723" s="4">
        <f t="shared" si="126"/>
        <v>10631.412505760152</v>
      </c>
    </row>
    <row r="724" spans="1:8" x14ac:dyDescent="0.2">
      <c r="A724" s="3" t="s">
        <v>260</v>
      </c>
      <c r="B724" t="s">
        <v>261</v>
      </c>
      <c r="D724" s="3" t="s">
        <v>33</v>
      </c>
      <c r="E724" t="s">
        <v>34</v>
      </c>
      <c r="F724" s="5">
        <v>168100.95999999996</v>
      </c>
      <c r="G724" s="19">
        <f t="shared" si="125"/>
        <v>0.10450000497129976</v>
      </c>
      <c r="H724" s="4">
        <f t="shared" si="126"/>
        <v>17566.551155680259</v>
      </c>
    </row>
    <row r="725" spans="1:8" ht="13.5" thickBot="1" x14ac:dyDescent="0.25">
      <c r="A725" s="3" t="s">
        <v>262</v>
      </c>
      <c r="F725" s="15">
        <f>SUM(F717:F724)</f>
        <v>9.9999998928979039E-3</v>
      </c>
      <c r="H725" s="16">
        <f>SUM(H717:H724)</f>
        <v>1.0450000372657087E-3</v>
      </c>
    </row>
    <row r="726" spans="1:8" ht="13.5" thickTop="1" x14ac:dyDescent="0.2">
      <c r="F726" s="17"/>
    </row>
    <row r="727" spans="1:8" x14ac:dyDescent="0.2">
      <c r="F727" s="5"/>
      <c r="G727" s="6"/>
      <c r="H727" s="7"/>
    </row>
    <row r="728" spans="1:8" ht="13.5" thickBot="1" x14ac:dyDescent="0.25">
      <c r="A728" s="8" t="s">
        <v>3</v>
      </c>
      <c r="B728" s="9" t="s">
        <v>4</v>
      </c>
      <c r="C728" s="10" t="s">
        <v>5</v>
      </c>
      <c r="D728" s="8" t="s">
        <v>6</v>
      </c>
      <c r="E728" s="9" t="s">
        <v>7</v>
      </c>
      <c r="F728" s="8" t="s">
        <v>2</v>
      </c>
      <c r="G728" s="11" t="s">
        <v>8</v>
      </c>
      <c r="H728" s="12" t="s">
        <v>9</v>
      </c>
    </row>
    <row r="729" spans="1:8" x14ac:dyDescent="0.2">
      <c r="A729" s="3" t="s">
        <v>263</v>
      </c>
      <c r="B729" t="s">
        <v>264</v>
      </c>
      <c r="C729" s="13" t="s">
        <v>356</v>
      </c>
      <c r="D729" s="3" t="s">
        <v>12</v>
      </c>
      <c r="E729" t="s">
        <v>13</v>
      </c>
      <c r="F729" s="5">
        <v>-108217.28999999998</v>
      </c>
      <c r="G729" s="14">
        <f>H729/F729</f>
        <v>0.10449984471058187</v>
      </c>
      <c r="H729" s="4">
        <v>-11308.690000000002</v>
      </c>
    </row>
    <row r="730" spans="1:8" x14ac:dyDescent="0.2">
      <c r="A730" s="3" t="s">
        <v>263</v>
      </c>
      <c r="B730" t="s">
        <v>264</v>
      </c>
      <c r="D730" s="3" t="s">
        <v>14</v>
      </c>
      <c r="E730" t="s">
        <v>15</v>
      </c>
      <c r="F730" s="5">
        <v>58165.240000000005</v>
      </c>
      <c r="G730" s="19">
        <f>$G$729</f>
        <v>0.10449984471058187</v>
      </c>
      <c r="H730" s="4">
        <f>G730*F730</f>
        <v>6078.2585475537253</v>
      </c>
    </row>
    <row r="731" spans="1:8" x14ac:dyDescent="0.2">
      <c r="A731" s="3" t="s">
        <v>263</v>
      </c>
      <c r="B731" t="s">
        <v>264</v>
      </c>
      <c r="D731" s="3" t="s">
        <v>16</v>
      </c>
      <c r="E731" t="s">
        <v>17</v>
      </c>
      <c r="F731" s="5">
        <v>531.71</v>
      </c>
      <c r="G731" s="19">
        <f t="shared" ref="G731:G733" si="127">$G$729</f>
        <v>0.10449984471058187</v>
      </c>
      <c r="H731" s="4">
        <f t="shared" ref="H731:H733" si="128">G731*F731</f>
        <v>55.56361243106349</v>
      </c>
    </row>
    <row r="732" spans="1:8" x14ac:dyDescent="0.2">
      <c r="A732" s="3" t="s">
        <v>263</v>
      </c>
      <c r="B732" t="s">
        <v>264</v>
      </c>
      <c r="D732" s="3" t="s">
        <v>18</v>
      </c>
      <c r="E732" t="s">
        <v>19</v>
      </c>
      <c r="F732" s="5">
        <v>19136.390000000003</v>
      </c>
      <c r="G732" s="19">
        <f t="shared" si="127"/>
        <v>0.10449984471058187</v>
      </c>
      <c r="H732" s="4">
        <f t="shared" si="128"/>
        <v>1999.7497833211321</v>
      </c>
    </row>
    <row r="733" spans="1:8" x14ac:dyDescent="0.2">
      <c r="A733" s="3" t="s">
        <v>263</v>
      </c>
      <c r="B733" t="s">
        <v>264</v>
      </c>
      <c r="D733" s="3" t="s">
        <v>20</v>
      </c>
      <c r="E733" t="s">
        <v>21</v>
      </c>
      <c r="F733" s="5">
        <v>30384</v>
      </c>
      <c r="G733" s="19">
        <f t="shared" si="127"/>
        <v>0.10449984471058187</v>
      </c>
      <c r="H733" s="4">
        <f t="shared" si="128"/>
        <v>3175.1232816863194</v>
      </c>
    </row>
    <row r="734" spans="1:8" ht="13.5" thickBot="1" x14ac:dyDescent="0.25">
      <c r="A734" s="3" t="s">
        <v>265</v>
      </c>
      <c r="F734" s="15">
        <f>SUM(F729:F733)</f>
        <v>5.0000000028376235E-2</v>
      </c>
      <c r="H734" s="16">
        <f>SUM(H729:H733)</f>
        <v>5.2249922373448499E-3</v>
      </c>
    </row>
    <row r="735" spans="1:8" ht="13.5" thickTop="1" x14ac:dyDescent="0.2">
      <c r="F735" s="17"/>
    </row>
    <row r="736" spans="1:8" x14ac:dyDescent="0.2">
      <c r="F736" s="5"/>
      <c r="G736" s="6"/>
      <c r="H736" s="7"/>
    </row>
    <row r="737" spans="1:8" ht="13.5" thickBot="1" x14ac:dyDescent="0.25">
      <c r="A737" s="8" t="s">
        <v>3</v>
      </c>
      <c r="B737" s="9" t="s">
        <v>4</v>
      </c>
      <c r="C737" s="10" t="s">
        <v>5</v>
      </c>
      <c r="D737" s="8" t="s">
        <v>6</v>
      </c>
      <c r="E737" s="9" t="s">
        <v>7</v>
      </c>
      <c r="F737" s="8" t="s">
        <v>2</v>
      </c>
      <c r="G737" s="11" t="s">
        <v>8</v>
      </c>
      <c r="H737" s="12" t="s">
        <v>9</v>
      </c>
    </row>
    <row r="738" spans="1:8" x14ac:dyDescent="0.2">
      <c r="A738" s="3" t="s">
        <v>266</v>
      </c>
      <c r="B738" t="s">
        <v>267</v>
      </c>
      <c r="C738" s="13" t="s">
        <v>355</v>
      </c>
      <c r="D738" s="3" t="s">
        <v>12</v>
      </c>
      <c r="E738" t="s">
        <v>13</v>
      </c>
      <c r="F738" s="5">
        <v>-811228.3899999999</v>
      </c>
      <c r="G738" s="14">
        <f>H738/F738</f>
        <v>0.12880000415172851</v>
      </c>
      <c r="H738" s="4">
        <v>-104486.22000000002</v>
      </c>
    </row>
    <row r="739" spans="1:8" x14ac:dyDescent="0.2">
      <c r="A739" s="3" t="s">
        <v>266</v>
      </c>
      <c r="B739" t="s">
        <v>267</v>
      </c>
      <c r="D739" s="3" t="s">
        <v>14</v>
      </c>
      <c r="E739" t="s">
        <v>15</v>
      </c>
      <c r="F739" s="5">
        <v>414412.03000000009</v>
      </c>
      <c r="G739" s="19">
        <f>$G$738</f>
        <v>0.12880000415172851</v>
      </c>
      <c r="H739" s="4">
        <f>G739*F739</f>
        <v>53376.271184526253</v>
      </c>
    </row>
    <row r="740" spans="1:8" x14ac:dyDescent="0.2">
      <c r="A740" s="3" t="s">
        <v>266</v>
      </c>
      <c r="B740" t="s">
        <v>267</v>
      </c>
      <c r="D740" s="3" t="s">
        <v>16</v>
      </c>
      <c r="E740" t="s">
        <v>17</v>
      </c>
      <c r="F740" s="5">
        <v>111643.45</v>
      </c>
      <c r="G740" s="19">
        <f t="shared" ref="G740:G742" si="129">$G$738</f>
        <v>0.12880000415172851</v>
      </c>
      <c r="H740" s="4">
        <f t="shared" ref="H740:H742" si="130">G740*F740</f>
        <v>14379.676823513295</v>
      </c>
    </row>
    <row r="741" spans="1:8" x14ac:dyDescent="0.2">
      <c r="A741" s="3" t="s">
        <v>266</v>
      </c>
      <c r="B741" t="s">
        <v>267</v>
      </c>
      <c r="D741" s="3" t="s">
        <v>18</v>
      </c>
      <c r="E741" t="s">
        <v>19</v>
      </c>
      <c r="F741" s="5">
        <v>149368.90000000002</v>
      </c>
      <c r="G741" s="19">
        <f t="shared" si="129"/>
        <v>0.12880000415172851</v>
      </c>
      <c r="H741" s="4">
        <f t="shared" si="130"/>
        <v>19238.714940139125</v>
      </c>
    </row>
    <row r="742" spans="1:8" x14ac:dyDescent="0.2">
      <c r="A742" s="3" t="s">
        <v>266</v>
      </c>
      <c r="B742" t="s">
        <v>267</v>
      </c>
      <c r="D742" s="3" t="s">
        <v>20</v>
      </c>
      <c r="E742" t="s">
        <v>21</v>
      </c>
      <c r="F742" s="5">
        <v>135804</v>
      </c>
      <c r="G742" s="19">
        <f t="shared" si="129"/>
        <v>0.12880000415172851</v>
      </c>
      <c r="H742" s="4">
        <f t="shared" si="130"/>
        <v>17491.555763821339</v>
      </c>
    </row>
    <row r="743" spans="1:8" ht="13.5" thickBot="1" x14ac:dyDescent="0.25">
      <c r="A743" s="3" t="s">
        <v>268</v>
      </c>
      <c r="F743" s="15">
        <f>SUM(F738:F742)</f>
        <v>-9.9999997764825821E-3</v>
      </c>
      <c r="H743" s="16">
        <f>SUM(H738:H742)</f>
        <v>-1.2880000067525543E-3</v>
      </c>
    </row>
    <row r="744" spans="1:8" ht="13.5" thickTop="1" x14ac:dyDescent="0.2">
      <c r="F744" s="17"/>
    </row>
    <row r="745" spans="1:8" x14ac:dyDescent="0.2">
      <c r="F745" s="5"/>
      <c r="G745" s="6"/>
      <c r="H745" s="7"/>
    </row>
    <row r="746" spans="1:8" ht="13.5" thickBot="1" x14ac:dyDescent="0.25">
      <c r="A746" s="8" t="s">
        <v>3</v>
      </c>
      <c r="B746" s="9" t="s">
        <v>4</v>
      </c>
      <c r="C746" s="10" t="s">
        <v>5</v>
      </c>
      <c r="D746" s="8" t="s">
        <v>6</v>
      </c>
      <c r="E746" s="9" t="s">
        <v>7</v>
      </c>
      <c r="F746" s="8" t="s">
        <v>2</v>
      </c>
      <c r="G746" s="11" t="s">
        <v>8</v>
      </c>
      <c r="H746" s="12" t="s">
        <v>9</v>
      </c>
    </row>
    <row r="747" spans="1:8" x14ac:dyDescent="0.2">
      <c r="A747" s="3" t="s">
        <v>269</v>
      </c>
      <c r="B747" t="s">
        <v>270</v>
      </c>
      <c r="C747" s="13" t="s">
        <v>357</v>
      </c>
      <c r="D747" s="3" t="s">
        <v>12</v>
      </c>
      <c r="E747" t="s">
        <v>13</v>
      </c>
      <c r="F747" s="5">
        <v>-1482862.0500000007</v>
      </c>
      <c r="G747" s="14">
        <f>H747/F747</f>
        <v>0.10430000551973119</v>
      </c>
      <c r="H747" s="4">
        <v>-154662.51999999999</v>
      </c>
    </row>
    <row r="748" spans="1:8" x14ac:dyDescent="0.2">
      <c r="A748" s="3" t="s">
        <v>269</v>
      </c>
      <c r="B748" t="s">
        <v>270</v>
      </c>
      <c r="D748" s="3" t="s">
        <v>14</v>
      </c>
      <c r="E748" t="s">
        <v>15</v>
      </c>
      <c r="F748" s="5">
        <v>481601.76000000013</v>
      </c>
      <c r="G748" s="19">
        <f>$G$747</f>
        <v>0.10430000551973119</v>
      </c>
      <c r="H748" s="4">
        <f>G748*F748</f>
        <v>50231.066226312272</v>
      </c>
    </row>
    <row r="749" spans="1:8" x14ac:dyDescent="0.2">
      <c r="A749" s="3" t="s">
        <v>269</v>
      </c>
      <c r="B749" t="s">
        <v>270</v>
      </c>
      <c r="D749" s="3" t="s">
        <v>16</v>
      </c>
      <c r="E749" t="s">
        <v>17</v>
      </c>
      <c r="F749" s="5">
        <v>93816.450000000041</v>
      </c>
      <c r="G749" s="19">
        <f t="shared" ref="G749:G752" si="131">$G$747</f>
        <v>0.10430000551973119</v>
      </c>
      <c r="H749" s="4">
        <f t="shared" ref="H749:H752" si="132">G749*F749</f>
        <v>9785.0562528415903</v>
      </c>
    </row>
    <row r="750" spans="1:8" x14ac:dyDescent="0.2">
      <c r="A750" s="3" t="s">
        <v>269</v>
      </c>
      <c r="B750" t="s">
        <v>270</v>
      </c>
      <c r="D750" s="3" t="s">
        <v>28</v>
      </c>
      <c r="E750" t="s">
        <v>29</v>
      </c>
      <c r="F750" s="5">
        <v>131497.93</v>
      </c>
      <c r="G750" s="19">
        <f t="shared" si="131"/>
        <v>0.10430000551973119</v>
      </c>
      <c r="H750" s="4">
        <f t="shared" si="132"/>
        <v>13715.234824833226</v>
      </c>
    </row>
    <row r="751" spans="1:8" x14ac:dyDescent="0.2">
      <c r="A751" s="3" t="s">
        <v>269</v>
      </c>
      <c r="B751" t="s">
        <v>270</v>
      </c>
      <c r="D751" s="3" t="s">
        <v>18</v>
      </c>
      <c r="E751" t="s">
        <v>19</v>
      </c>
      <c r="F751" s="5">
        <v>623895.19000000006</v>
      </c>
      <c r="G751" s="19">
        <f t="shared" si="131"/>
        <v>0.10430000551973119</v>
      </c>
      <c r="H751" s="4">
        <f t="shared" si="132"/>
        <v>65072.271760733747</v>
      </c>
    </row>
    <row r="752" spans="1:8" x14ac:dyDescent="0.2">
      <c r="A752" s="3" t="s">
        <v>269</v>
      </c>
      <c r="B752" t="s">
        <v>270</v>
      </c>
      <c r="D752" s="3" t="s">
        <v>20</v>
      </c>
      <c r="E752" t="s">
        <v>21</v>
      </c>
      <c r="F752" s="5">
        <v>152050.76999999996</v>
      </c>
      <c r="G752" s="19">
        <f t="shared" si="131"/>
        <v>0.10430000551973119</v>
      </c>
      <c r="H752" s="4">
        <f t="shared" si="132"/>
        <v>15858.896150279374</v>
      </c>
    </row>
    <row r="753" spans="1:8" ht="13.5" thickBot="1" x14ac:dyDescent="0.25">
      <c r="A753" s="3" t="s">
        <v>271</v>
      </c>
      <c r="F753" s="15">
        <f>SUM(F747:F752)</f>
        <v>4.9999999406281859E-2</v>
      </c>
      <c r="H753" s="16">
        <f>SUM(H747:H752)</f>
        <v>5.2150002284179209E-3</v>
      </c>
    </row>
    <row r="754" spans="1:8" ht="13.5" thickTop="1" x14ac:dyDescent="0.2">
      <c r="F754" s="17"/>
    </row>
    <row r="755" spans="1:8" x14ac:dyDescent="0.2">
      <c r="F755" s="5"/>
      <c r="G755" s="6"/>
      <c r="H755" s="7"/>
    </row>
    <row r="756" spans="1:8" ht="13.5" thickBot="1" x14ac:dyDescent="0.25">
      <c r="A756" s="8" t="s">
        <v>3</v>
      </c>
      <c r="B756" s="9" t="s">
        <v>4</v>
      </c>
      <c r="C756" s="10" t="s">
        <v>5</v>
      </c>
      <c r="D756" s="8" t="s">
        <v>6</v>
      </c>
      <c r="E756" s="9" t="s">
        <v>7</v>
      </c>
      <c r="F756" s="8" t="s">
        <v>2</v>
      </c>
      <c r="G756" s="11" t="s">
        <v>8</v>
      </c>
      <c r="H756" s="12" t="s">
        <v>9</v>
      </c>
    </row>
    <row r="757" spans="1:8" x14ac:dyDescent="0.2">
      <c r="A757" s="3" t="s">
        <v>272</v>
      </c>
      <c r="B757" t="s">
        <v>273</v>
      </c>
      <c r="C757" s="13" t="s">
        <v>360</v>
      </c>
      <c r="D757" s="3" t="s">
        <v>12</v>
      </c>
      <c r="E757" t="s">
        <v>13</v>
      </c>
      <c r="F757" s="5">
        <v>-422231.68000000005</v>
      </c>
      <c r="G757" s="14">
        <f>H757/F757</f>
        <v>0</v>
      </c>
      <c r="H757" s="4">
        <v>0</v>
      </c>
    </row>
    <row r="758" spans="1:8" x14ac:dyDescent="0.2">
      <c r="A758" s="3" t="s">
        <v>272</v>
      </c>
      <c r="B758" t="s">
        <v>273</v>
      </c>
      <c r="D758" s="3" t="s">
        <v>14</v>
      </c>
      <c r="E758" t="s">
        <v>15</v>
      </c>
      <c r="F758" s="5">
        <v>286440.08999999997</v>
      </c>
      <c r="G758" s="14">
        <f t="shared" ref="G758:G762" si="133">H758/F758</f>
        <v>0</v>
      </c>
      <c r="H758" s="4">
        <v>0</v>
      </c>
    </row>
    <row r="759" spans="1:8" x14ac:dyDescent="0.2">
      <c r="A759" s="3" t="s">
        <v>272</v>
      </c>
      <c r="B759" t="s">
        <v>273</v>
      </c>
      <c r="D759" s="3" t="s">
        <v>16</v>
      </c>
      <c r="E759" t="s">
        <v>17</v>
      </c>
      <c r="F759" s="5">
        <v>12458.939999999999</v>
      </c>
      <c r="G759" s="14">
        <f t="shared" si="133"/>
        <v>0</v>
      </c>
      <c r="H759" s="4">
        <v>0</v>
      </c>
    </row>
    <row r="760" spans="1:8" x14ac:dyDescent="0.2">
      <c r="A760" s="3" t="s">
        <v>272</v>
      </c>
      <c r="B760" t="s">
        <v>273</v>
      </c>
      <c r="D760" s="3" t="s">
        <v>18</v>
      </c>
      <c r="E760" t="s">
        <v>19</v>
      </c>
      <c r="F760" s="5">
        <v>122634.95000000001</v>
      </c>
      <c r="G760" s="14">
        <f t="shared" si="133"/>
        <v>0</v>
      </c>
      <c r="H760" s="4">
        <v>0</v>
      </c>
    </row>
    <row r="761" spans="1:8" x14ac:dyDescent="0.2">
      <c r="A761" s="3" t="s">
        <v>272</v>
      </c>
      <c r="B761" t="s">
        <v>273</v>
      </c>
      <c r="D761" s="3" t="s">
        <v>20</v>
      </c>
      <c r="E761" t="s">
        <v>21</v>
      </c>
      <c r="F761" s="5">
        <v>256.27999999999997</v>
      </c>
      <c r="G761" s="14">
        <f t="shared" si="133"/>
        <v>0</v>
      </c>
      <c r="H761" s="4">
        <v>0</v>
      </c>
    </row>
    <row r="762" spans="1:8" x14ac:dyDescent="0.2">
      <c r="A762" s="3" t="s">
        <v>272</v>
      </c>
      <c r="B762" t="s">
        <v>273</v>
      </c>
      <c r="D762" s="3" t="s">
        <v>33</v>
      </c>
      <c r="E762" t="s">
        <v>34</v>
      </c>
      <c r="F762" s="5">
        <v>441.42</v>
      </c>
      <c r="G762" s="14">
        <f t="shared" si="133"/>
        <v>0</v>
      </c>
      <c r="H762" s="4">
        <v>0</v>
      </c>
    </row>
    <row r="763" spans="1:8" ht="13.5" thickBot="1" x14ac:dyDescent="0.25">
      <c r="A763" s="3" t="s">
        <v>274</v>
      </c>
      <c r="F763" s="15">
        <f>SUM(F757:F762)</f>
        <v>-6.986056177993305E-11</v>
      </c>
      <c r="H763" s="16">
        <f>SUM(H757:H762)</f>
        <v>0</v>
      </c>
    </row>
    <row r="764" spans="1:8" ht="13.5" thickTop="1" x14ac:dyDescent="0.2">
      <c r="F764" s="17"/>
    </row>
    <row r="765" spans="1:8" x14ac:dyDescent="0.2">
      <c r="F765" s="5"/>
      <c r="G765" s="6"/>
      <c r="H765" s="7"/>
    </row>
    <row r="766" spans="1:8" ht="13.5" thickBot="1" x14ac:dyDescent="0.25">
      <c r="A766" s="8" t="s">
        <v>3</v>
      </c>
      <c r="B766" s="9" t="s">
        <v>4</v>
      </c>
      <c r="C766" s="10" t="s">
        <v>5</v>
      </c>
      <c r="D766" s="8" t="s">
        <v>6</v>
      </c>
      <c r="E766" s="9" t="s">
        <v>7</v>
      </c>
      <c r="F766" s="8" t="s">
        <v>2</v>
      </c>
      <c r="G766" s="11" t="s">
        <v>8</v>
      </c>
      <c r="H766" s="12" t="s">
        <v>9</v>
      </c>
    </row>
    <row r="767" spans="1:8" x14ac:dyDescent="0.2">
      <c r="A767" s="3" t="s">
        <v>275</v>
      </c>
      <c r="B767" t="s">
        <v>276</v>
      </c>
      <c r="C767" s="13" t="s">
        <v>355</v>
      </c>
      <c r="D767" s="3" t="s">
        <v>12</v>
      </c>
      <c r="E767" t="s">
        <v>13</v>
      </c>
      <c r="F767" s="5">
        <v>-518269.77000000014</v>
      </c>
      <c r="G767" s="14">
        <f>H767/F767</f>
        <v>0.12879996840255603</v>
      </c>
      <c r="H767" s="4">
        <v>-66753.13</v>
      </c>
    </row>
    <row r="768" spans="1:8" x14ac:dyDescent="0.2">
      <c r="A768" s="3" t="s">
        <v>275</v>
      </c>
      <c r="B768" t="s">
        <v>276</v>
      </c>
      <c r="D768" s="3" t="s">
        <v>14</v>
      </c>
      <c r="E768" t="s">
        <v>15</v>
      </c>
      <c r="F768" s="5">
        <v>355560.19999999995</v>
      </c>
      <c r="G768" s="19">
        <f>$G$767</f>
        <v>0.12879996840255603</v>
      </c>
      <c r="H768" s="4">
        <f>G768*F768</f>
        <v>45796.142525206495</v>
      </c>
    </row>
    <row r="769" spans="1:8" x14ac:dyDescent="0.2">
      <c r="A769" s="3" t="s">
        <v>275</v>
      </c>
      <c r="B769" t="s">
        <v>276</v>
      </c>
      <c r="D769" s="3" t="s">
        <v>16</v>
      </c>
      <c r="E769" t="s">
        <v>17</v>
      </c>
      <c r="F769" s="5">
        <v>11902.600000000002</v>
      </c>
      <c r="G769" s="19">
        <f t="shared" ref="G769:G772" si="134">$G$767</f>
        <v>0.12879996840255603</v>
      </c>
      <c r="H769" s="4">
        <f t="shared" ref="H769:H772" si="135">G769*F769</f>
        <v>1533.0545039082638</v>
      </c>
    </row>
    <row r="770" spans="1:8" x14ac:dyDescent="0.2">
      <c r="A770" s="3" t="s">
        <v>275</v>
      </c>
      <c r="B770" t="s">
        <v>276</v>
      </c>
      <c r="D770" s="3" t="s">
        <v>18</v>
      </c>
      <c r="E770" t="s">
        <v>19</v>
      </c>
      <c r="F770" s="5">
        <v>150065.54</v>
      </c>
      <c r="G770" s="19">
        <f t="shared" si="134"/>
        <v>0.12879996840255603</v>
      </c>
      <c r="H770" s="4">
        <f t="shared" si="135"/>
        <v>19328.436810312509</v>
      </c>
    </row>
    <row r="771" spans="1:8" x14ac:dyDescent="0.2">
      <c r="A771" s="3" t="s">
        <v>275</v>
      </c>
      <c r="B771" t="s">
        <v>276</v>
      </c>
      <c r="D771" s="3" t="s">
        <v>43</v>
      </c>
      <c r="E771" t="s">
        <v>44</v>
      </c>
      <c r="F771" s="5">
        <v>300</v>
      </c>
      <c r="G771" s="19">
        <f t="shared" si="134"/>
        <v>0.12879996840255603</v>
      </c>
      <c r="H771" s="4">
        <f t="shared" si="135"/>
        <v>38.639990520766808</v>
      </c>
    </row>
    <row r="772" spans="1:8" x14ac:dyDescent="0.2">
      <c r="A772" s="3" t="s">
        <v>275</v>
      </c>
      <c r="B772" t="s">
        <v>276</v>
      </c>
      <c r="D772" s="3" t="s">
        <v>33</v>
      </c>
      <c r="E772" t="s">
        <v>34</v>
      </c>
      <c r="F772" s="5">
        <v>441.42</v>
      </c>
      <c r="G772" s="19">
        <f t="shared" si="134"/>
        <v>0.12879996840255603</v>
      </c>
      <c r="H772" s="4">
        <f t="shared" si="135"/>
        <v>56.854882052256286</v>
      </c>
    </row>
    <row r="773" spans="1:8" ht="13.5" thickBot="1" x14ac:dyDescent="0.25">
      <c r="A773" s="3" t="s">
        <v>277</v>
      </c>
      <c r="F773" s="15">
        <f>SUM(F767:F772)</f>
        <v>-1.0000000167622147E-2</v>
      </c>
      <c r="H773" s="16">
        <f>SUM(H767:H772)</f>
        <v>-1.2879997136039378E-3</v>
      </c>
    </row>
    <row r="774" spans="1:8" ht="13.5" thickTop="1" x14ac:dyDescent="0.2">
      <c r="F774" s="17"/>
    </row>
    <row r="775" spans="1:8" x14ac:dyDescent="0.2">
      <c r="F775" s="5"/>
      <c r="G775" s="6"/>
      <c r="H775" s="7"/>
    </row>
    <row r="776" spans="1:8" ht="13.5" thickBot="1" x14ac:dyDescent="0.25">
      <c r="A776" s="8" t="s">
        <v>3</v>
      </c>
      <c r="B776" s="9" t="s">
        <v>4</v>
      </c>
      <c r="C776" s="10" t="s">
        <v>5</v>
      </c>
      <c r="D776" s="8" t="s">
        <v>6</v>
      </c>
      <c r="E776" s="9" t="s">
        <v>7</v>
      </c>
      <c r="F776" s="8" t="s">
        <v>2</v>
      </c>
      <c r="G776" s="11" t="s">
        <v>8</v>
      </c>
      <c r="H776" s="12" t="s">
        <v>9</v>
      </c>
    </row>
    <row r="777" spans="1:8" x14ac:dyDescent="0.2">
      <c r="A777" s="3" t="s">
        <v>278</v>
      </c>
      <c r="B777" t="s">
        <v>279</v>
      </c>
      <c r="C777" s="13" t="s">
        <v>361</v>
      </c>
      <c r="D777" s="3" t="s">
        <v>12</v>
      </c>
      <c r="E777" t="s">
        <v>13</v>
      </c>
      <c r="F777" s="5">
        <v>-641056.94000000006</v>
      </c>
      <c r="G777" s="14">
        <f>H777/F777</f>
        <v>0.24950002101217403</v>
      </c>
      <c r="H777" s="4">
        <v>-159943.72</v>
      </c>
    </row>
    <row r="778" spans="1:8" x14ac:dyDescent="0.2">
      <c r="A778" s="3" t="s">
        <v>278</v>
      </c>
      <c r="B778" t="s">
        <v>279</v>
      </c>
      <c r="C778" s="13"/>
      <c r="D778" s="3" t="s">
        <v>81</v>
      </c>
      <c r="E778" t="s">
        <v>82</v>
      </c>
      <c r="F778" s="5">
        <v>32.78</v>
      </c>
      <c r="G778" s="19">
        <f>$G$777</f>
        <v>0.24950002101217403</v>
      </c>
      <c r="H778" s="4">
        <f>G778*F778</f>
        <v>8.1786106887790648</v>
      </c>
    </row>
    <row r="779" spans="1:8" x14ac:dyDescent="0.2">
      <c r="A779" s="3" t="s">
        <v>278</v>
      </c>
      <c r="B779" t="s">
        <v>279</v>
      </c>
      <c r="D779" s="3" t="s">
        <v>14</v>
      </c>
      <c r="E779" t="s">
        <v>15</v>
      </c>
      <c r="F779" s="5">
        <v>406163.19000000012</v>
      </c>
      <c r="G779" s="19">
        <f t="shared" ref="G779:G783" si="136">$G$777</f>
        <v>0.24950002101217403</v>
      </c>
      <c r="H779" s="4">
        <f t="shared" ref="H779:H783" si="137">G779*F779</f>
        <v>101337.72443937167</v>
      </c>
    </row>
    <row r="780" spans="1:8" x14ac:dyDescent="0.2">
      <c r="A780" s="3" t="s">
        <v>278</v>
      </c>
      <c r="B780" t="s">
        <v>279</v>
      </c>
      <c r="D780" s="3" t="s">
        <v>16</v>
      </c>
      <c r="E780" t="s">
        <v>17</v>
      </c>
      <c r="F780" s="5">
        <v>32587.680000000004</v>
      </c>
      <c r="G780" s="19">
        <f t="shared" si="136"/>
        <v>0.24950002101217403</v>
      </c>
      <c r="H780" s="4">
        <f t="shared" si="137"/>
        <v>8130.6268447380044</v>
      </c>
    </row>
    <row r="781" spans="1:8" x14ac:dyDescent="0.2">
      <c r="A781" s="3" t="s">
        <v>278</v>
      </c>
      <c r="B781" t="s">
        <v>279</v>
      </c>
      <c r="D781" s="3" t="s">
        <v>28</v>
      </c>
      <c r="E781" t="s">
        <v>29</v>
      </c>
      <c r="F781" s="5">
        <v>15085</v>
      </c>
      <c r="G781" s="19">
        <f t="shared" si="136"/>
        <v>0.24950002101217403</v>
      </c>
      <c r="H781" s="4">
        <f t="shared" si="137"/>
        <v>3763.7078169686451</v>
      </c>
    </row>
    <row r="782" spans="1:8" x14ac:dyDescent="0.2">
      <c r="A782" s="3" t="s">
        <v>278</v>
      </c>
      <c r="B782" t="s">
        <v>279</v>
      </c>
      <c r="D782" s="3" t="s">
        <v>18</v>
      </c>
      <c r="E782" t="s">
        <v>19</v>
      </c>
      <c r="F782" s="5">
        <v>187046.28999999995</v>
      </c>
      <c r="G782" s="19">
        <f t="shared" si="136"/>
        <v>0.24950002101217403</v>
      </c>
      <c r="H782" s="4">
        <f t="shared" si="137"/>
        <v>46668.053285249181</v>
      </c>
    </row>
    <row r="783" spans="1:8" x14ac:dyDescent="0.2">
      <c r="A783" s="3" t="s">
        <v>278</v>
      </c>
      <c r="B783" t="s">
        <v>279</v>
      </c>
      <c r="D783" s="3" t="s">
        <v>33</v>
      </c>
      <c r="E783" t="s">
        <v>34</v>
      </c>
      <c r="F783" s="5">
        <v>142.01</v>
      </c>
      <c r="G783" s="19">
        <f t="shared" si="136"/>
        <v>0.24950002101217403</v>
      </c>
      <c r="H783" s="4">
        <f t="shared" si="137"/>
        <v>35.431497983938833</v>
      </c>
    </row>
    <row r="784" spans="1:8" ht="13.5" thickBot="1" x14ac:dyDescent="0.25">
      <c r="A784" s="3" t="s">
        <v>280</v>
      </c>
      <c r="F784" s="15">
        <f>SUM(F777:F783)</f>
        <v>1.0000000029094736E-2</v>
      </c>
      <c r="H784" s="16">
        <f>SUM(H777:H783)</f>
        <v>2.4950002104091595E-3</v>
      </c>
    </row>
    <row r="785" spans="1:8" ht="13.5" thickTop="1" x14ac:dyDescent="0.2">
      <c r="F785" s="17"/>
    </row>
    <row r="786" spans="1:8" x14ac:dyDescent="0.2">
      <c r="F786" s="5"/>
      <c r="G786" s="6"/>
      <c r="H786" s="7"/>
    </row>
    <row r="787" spans="1:8" ht="13.5" thickBot="1" x14ac:dyDescent="0.25">
      <c r="A787" s="8" t="s">
        <v>3</v>
      </c>
      <c r="B787" s="9" t="s">
        <v>4</v>
      </c>
      <c r="C787" s="10" t="s">
        <v>5</v>
      </c>
      <c r="D787" s="8" t="s">
        <v>6</v>
      </c>
      <c r="E787" s="9" t="s">
        <v>7</v>
      </c>
      <c r="F787" s="8" t="s">
        <v>2</v>
      </c>
      <c r="G787" s="11" t="s">
        <v>8</v>
      </c>
      <c r="H787" s="12" t="s">
        <v>9</v>
      </c>
    </row>
    <row r="788" spans="1:8" x14ac:dyDescent="0.2">
      <c r="A788" s="3" t="s">
        <v>281</v>
      </c>
      <c r="B788" t="s">
        <v>282</v>
      </c>
      <c r="C788" s="13" t="s">
        <v>355</v>
      </c>
      <c r="D788" s="3" t="s">
        <v>12</v>
      </c>
      <c r="E788" t="s">
        <v>13</v>
      </c>
      <c r="F788" s="5">
        <v>-606367.08000000007</v>
      </c>
      <c r="G788" s="14">
        <f>H788/F788</f>
        <v>0.12880000015831994</v>
      </c>
      <c r="H788" s="4">
        <v>-78100.08</v>
      </c>
    </row>
    <row r="789" spans="1:8" x14ac:dyDescent="0.2">
      <c r="A789" s="3" t="s">
        <v>281</v>
      </c>
      <c r="B789" t="s">
        <v>282</v>
      </c>
      <c r="D789" s="3" t="s">
        <v>81</v>
      </c>
      <c r="E789" t="s">
        <v>82</v>
      </c>
      <c r="F789" s="5">
        <v>-43.310000000000009</v>
      </c>
      <c r="G789" s="19">
        <f>$G$788</f>
        <v>0.12880000015831994</v>
      </c>
      <c r="H789" s="4">
        <f>G789*F789</f>
        <v>-5.5783280068568377</v>
      </c>
    </row>
    <row r="790" spans="1:8" x14ac:dyDescent="0.2">
      <c r="A790" s="3" t="s">
        <v>281</v>
      </c>
      <c r="B790" t="s">
        <v>282</v>
      </c>
      <c r="D790" s="3" t="s">
        <v>14</v>
      </c>
      <c r="E790" t="s">
        <v>15</v>
      </c>
      <c r="F790" s="5">
        <v>261443.55000000002</v>
      </c>
      <c r="G790" s="19">
        <f t="shared" ref="G790:G793" si="138">$G$788</f>
        <v>0.12880000015831994</v>
      </c>
      <c r="H790" s="4">
        <f t="shared" ref="H790:H793" si="139">G790*F790</f>
        <v>33673.929281391727</v>
      </c>
    </row>
    <row r="791" spans="1:8" x14ac:dyDescent="0.2">
      <c r="A791" s="3" t="s">
        <v>281</v>
      </c>
      <c r="B791" t="s">
        <v>282</v>
      </c>
      <c r="D791" s="3" t="s">
        <v>16</v>
      </c>
      <c r="E791" t="s">
        <v>17</v>
      </c>
      <c r="F791" s="5">
        <v>100918.22</v>
      </c>
      <c r="G791" s="19">
        <f t="shared" si="138"/>
        <v>0.12880000015831994</v>
      </c>
      <c r="H791" s="4">
        <f t="shared" si="139"/>
        <v>12998.266751977366</v>
      </c>
    </row>
    <row r="792" spans="1:8" x14ac:dyDescent="0.2">
      <c r="A792" s="3" t="s">
        <v>281</v>
      </c>
      <c r="B792" t="s">
        <v>282</v>
      </c>
      <c r="D792" s="3" t="s">
        <v>28</v>
      </c>
      <c r="E792" t="s">
        <v>29</v>
      </c>
      <c r="F792" s="5">
        <v>125000</v>
      </c>
      <c r="G792" s="19">
        <f t="shared" si="138"/>
        <v>0.12880000015831994</v>
      </c>
      <c r="H792" s="4">
        <f t="shared" si="139"/>
        <v>16100.000019789992</v>
      </c>
    </row>
    <row r="793" spans="1:8" x14ac:dyDescent="0.2">
      <c r="A793" s="3" t="s">
        <v>281</v>
      </c>
      <c r="B793" t="s">
        <v>282</v>
      </c>
      <c r="D793" s="3" t="s">
        <v>18</v>
      </c>
      <c r="E793" t="s">
        <v>19</v>
      </c>
      <c r="F793" s="5">
        <v>119048.59999999998</v>
      </c>
      <c r="G793" s="19">
        <f t="shared" si="138"/>
        <v>0.12880000015831994</v>
      </c>
      <c r="H793" s="4">
        <f t="shared" si="139"/>
        <v>15333.459698847764</v>
      </c>
    </row>
    <row r="794" spans="1:8" ht="13.5" thickBot="1" x14ac:dyDescent="0.25">
      <c r="A794" s="3" t="s">
        <v>283</v>
      </c>
      <c r="F794" s="15">
        <f>SUM(F788:F793)</f>
        <v>-2.0000000105937943E-2</v>
      </c>
      <c r="H794" s="16">
        <f>SUM(H788:H793)</f>
        <v>-2.5760000080481404E-3</v>
      </c>
    </row>
    <row r="795" spans="1:8" ht="13.5" thickTop="1" x14ac:dyDescent="0.2">
      <c r="F795" s="17"/>
    </row>
    <row r="796" spans="1:8" x14ac:dyDescent="0.2">
      <c r="F796" s="5"/>
      <c r="G796" s="6"/>
      <c r="H796" s="7"/>
    </row>
    <row r="797" spans="1:8" ht="13.5" thickBot="1" x14ac:dyDescent="0.25">
      <c r="A797" s="8" t="s">
        <v>3</v>
      </c>
      <c r="B797" s="9" t="s">
        <v>4</v>
      </c>
      <c r="C797" s="10" t="s">
        <v>5</v>
      </c>
      <c r="D797" s="8" t="s">
        <v>6</v>
      </c>
      <c r="E797" s="9" t="s">
        <v>7</v>
      </c>
      <c r="F797" s="8" t="s">
        <v>2</v>
      </c>
      <c r="G797" s="11" t="s">
        <v>8</v>
      </c>
      <c r="H797" s="12" t="s">
        <v>9</v>
      </c>
    </row>
    <row r="798" spans="1:8" x14ac:dyDescent="0.2">
      <c r="A798" s="3" t="s">
        <v>284</v>
      </c>
      <c r="B798" t="s">
        <v>285</v>
      </c>
      <c r="C798" s="13" t="s">
        <v>355</v>
      </c>
      <c r="D798" s="3" t="s">
        <v>12</v>
      </c>
      <c r="E798" t="s">
        <v>13</v>
      </c>
      <c r="F798" s="5">
        <v>-644749.80000000005</v>
      </c>
      <c r="G798" s="14">
        <f>H798/F798</f>
        <v>0.12879997791391326</v>
      </c>
      <c r="H798" s="4">
        <v>-83043.759999999995</v>
      </c>
    </row>
    <row r="799" spans="1:8" x14ac:dyDescent="0.2">
      <c r="A799" s="3" t="s">
        <v>284</v>
      </c>
      <c r="B799" t="s">
        <v>285</v>
      </c>
      <c r="D799" s="3" t="s">
        <v>14</v>
      </c>
      <c r="E799" t="s">
        <v>15</v>
      </c>
      <c r="F799" s="5">
        <v>407548.60000000003</v>
      </c>
      <c r="G799" s="19">
        <f>$G$798</f>
        <v>0.12879997791391326</v>
      </c>
      <c r="H799" s="4">
        <f>G799*F799</f>
        <v>52492.250678846278</v>
      </c>
    </row>
    <row r="800" spans="1:8" x14ac:dyDescent="0.2">
      <c r="A800" s="3" t="s">
        <v>284</v>
      </c>
      <c r="B800" t="s">
        <v>285</v>
      </c>
      <c r="D800" s="3" t="s">
        <v>16</v>
      </c>
      <c r="E800" t="s">
        <v>17</v>
      </c>
      <c r="F800" s="5">
        <v>46605.05</v>
      </c>
      <c r="G800" s="19">
        <f t="shared" ref="G800:G803" si="140">$G$798</f>
        <v>0.12879997791391326</v>
      </c>
      <c r="H800" s="4">
        <f t="shared" ref="H800:H803" si="141">G800*F800</f>
        <v>6002.7294106768231</v>
      </c>
    </row>
    <row r="801" spans="1:8" x14ac:dyDescent="0.2">
      <c r="A801" s="3" t="s">
        <v>284</v>
      </c>
      <c r="B801" t="s">
        <v>285</v>
      </c>
      <c r="D801" s="3" t="s">
        <v>28</v>
      </c>
      <c r="E801" t="s">
        <v>29</v>
      </c>
      <c r="F801" s="5">
        <v>25792.7</v>
      </c>
      <c r="G801" s="19">
        <f t="shared" si="140"/>
        <v>0.12879997791391326</v>
      </c>
      <c r="H801" s="4">
        <f t="shared" si="141"/>
        <v>3322.0991903401905</v>
      </c>
    </row>
    <row r="802" spans="1:8" x14ac:dyDescent="0.2">
      <c r="A802" s="3" t="s">
        <v>284</v>
      </c>
      <c r="B802" t="s">
        <v>285</v>
      </c>
      <c r="D802" s="3" t="s">
        <v>18</v>
      </c>
      <c r="E802" t="s">
        <v>19</v>
      </c>
      <c r="F802" s="5">
        <v>162646.04000000004</v>
      </c>
      <c r="G802" s="19">
        <f t="shared" si="140"/>
        <v>0.12879997791391326</v>
      </c>
      <c r="H802" s="4">
        <f t="shared" si="141"/>
        <v>20948.806359785456</v>
      </c>
    </row>
    <row r="803" spans="1:8" x14ac:dyDescent="0.2">
      <c r="A803" s="3" t="s">
        <v>284</v>
      </c>
      <c r="B803" t="s">
        <v>285</v>
      </c>
      <c r="D803" s="3" t="s">
        <v>33</v>
      </c>
      <c r="E803" t="s">
        <v>34</v>
      </c>
      <c r="F803" s="5">
        <v>2157.4</v>
      </c>
      <c r="G803" s="19">
        <f t="shared" si="140"/>
        <v>0.12879997791391326</v>
      </c>
      <c r="H803" s="4">
        <f t="shared" si="141"/>
        <v>277.87307235147648</v>
      </c>
    </row>
    <row r="804" spans="1:8" ht="13.5" thickBot="1" x14ac:dyDescent="0.25">
      <c r="A804" s="3" t="s">
        <v>286</v>
      </c>
      <c r="F804" s="15">
        <f>SUM(F798:F803)</f>
        <v>-9.9999999742976797E-3</v>
      </c>
      <c r="H804" s="16">
        <f>SUM(H798:H803)</f>
        <v>-1.2879997683512556E-3</v>
      </c>
    </row>
    <row r="805" spans="1:8" ht="13.5" thickTop="1" x14ac:dyDescent="0.2">
      <c r="F805" s="17"/>
    </row>
    <row r="806" spans="1:8" x14ac:dyDescent="0.2">
      <c r="F806" s="5"/>
      <c r="G806" s="6"/>
      <c r="H806" s="7"/>
    </row>
    <row r="807" spans="1:8" ht="13.5" thickBot="1" x14ac:dyDescent="0.25">
      <c r="A807" s="8" t="s">
        <v>3</v>
      </c>
      <c r="B807" s="9" t="s">
        <v>4</v>
      </c>
      <c r="C807" s="10" t="s">
        <v>5</v>
      </c>
      <c r="D807" s="8" t="s">
        <v>6</v>
      </c>
      <c r="E807" s="9" t="s">
        <v>7</v>
      </c>
      <c r="F807" s="8" t="s">
        <v>2</v>
      </c>
      <c r="G807" s="11" t="s">
        <v>8</v>
      </c>
      <c r="H807" s="12" t="s">
        <v>9</v>
      </c>
    </row>
    <row r="808" spans="1:8" x14ac:dyDescent="0.2">
      <c r="A808" s="3" t="s">
        <v>287</v>
      </c>
      <c r="B808" t="s">
        <v>288</v>
      </c>
      <c r="C808" s="13" t="s">
        <v>362</v>
      </c>
      <c r="D808" s="3" t="s">
        <v>12</v>
      </c>
      <c r="E808" t="s">
        <v>13</v>
      </c>
      <c r="F808" s="5">
        <v>-102117.09</v>
      </c>
      <c r="G808" s="14">
        <f>H808/F808</f>
        <v>0</v>
      </c>
      <c r="H808" s="4">
        <v>0</v>
      </c>
    </row>
    <row r="809" spans="1:8" x14ac:dyDescent="0.2">
      <c r="A809" s="3" t="s">
        <v>287</v>
      </c>
      <c r="B809" t="s">
        <v>288</v>
      </c>
      <c r="D809" s="3" t="s">
        <v>81</v>
      </c>
      <c r="E809" t="s">
        <v>82</v>
      </c>
      <c r="F809" s="5">
        <v>63.94</v>
      </c>
      <c r="G809" s="19">
        <f>$G$808</f>
        <v>0</v>
      </c>
      <c r="H809" s="4">
        <f>G809*F809</f>
        <v>0</v>
      </c>
    </row>
    <row r="810" spans="1:8" x14ac:dyDescent="0.2">
      <c r="A810" s="3" t="s">
        <v>287</v>
      </c>
      <c r="B810" t="s">
        <v>288</v>
      </c>
      <c r="D810" s="3" t="s">
        <v>14</v>
      </c>
      <c r="E810" t="s">
        <v>15</v>
      </c>
      <c r="F810" s="5">
        <v>48356.350000000006</v>
      </c>
      <c r="G810" s="19">
        <f t="shared" ref="G810:G812" si="142">$G$808</f>
        <v>0</v>
      </c>
      <c r="H810" s="4">
        <f t="shared" ref="H810:H812" si="143">G810*F810</f>
        <v>0</v>
      </c>
    </row>
    <row r="811" spans="1:8" x14ac:dyDescent="0.2">
      <c r="A811" s="3" t="s">
        <v>287</v>
      </c>
      <c r="B811" t="s">
        <v>288</v>
      </c>
      <c r="D811" s="3" t="s">
        <v>16</v>
      </c>
      <c r="E811" t="s">
        <v>17</v>
      </c>
      <c r="F811" s="5">
        <v>37787.600000000006</v>
      </c>
      <c r="G811" s="19">
        <f t="shared" si="142"/>
        <v>0</v>
      </c>
      <c r="H811" s="4">
        <f t="shared" si="143"/>
        <v>0</v>
      </c>
    </row>
    <row r="812" spans="1:8" x14ac:dyDescent="0.2">
      <c r="A812" s="3" t="s">
        <v>287</v>
      </c>
      <c r="B812" t="s">
        <v>288</v>
      </c>
      <c r="D812" s="3" t="s">
        <v>18</v>
      </c>
      <c r="E812" t="s">
        <v>19</v>
      </c>
      <c r="F812" s="5">
        <v>15909.190000000004</v>
      </c>
      <c r="G812" s="19">
        <f t="shared" si="142"/>
        <v>0</v>
      </c>
      <c r="H812" s="4">
        <f t="shared" si="143"/>
        <v>0</v>
      </c>
    </row>
    <row r="813" spans="1:8" ht="13.5" thickBot="1" x14ac:dyDescent="0.25">
      <c r="A813" s="3" t="s">
        <v>289</v>
      </c>
      <c r="F813" s="15">
        <f>SUM(F808:F812)</f>
        <v>-9.9999999783904059E-3</v>
      </c>
      <c r="H813" s="16">
        <f>SUM(H808:H812)</f>
        <v>0</v>
      </c>
    </row>
    <row r="814" spans="1:8" ht="13.5" thickTop="1" x14ac:dyDescent="0.2">
      <c r="F814" s="17"/>
    </row>
    <row r="815" spans="1:8" x14ac:dyDescent="0.2">
      <c r="F815" s="5"/>
      <c r="G815" s="6"/>
      <c r="H815" s="7"/>
    </row>
    <row r="816" spans="1:8" ht="13.5" thickBot="1" x14ac:dyDescent="0.25">
      <c r="A816" s="8" t="s">
        <v>3</v>
      </c>
      <c r="B816" s="9" t="s">
        <v>4</v>
      </c>
      <c r="C816" s="10" t="s">
        <v>5</v>
      </c>
      <c r="D816" s="8" t="s">
        <v>6</v>
      </c>
      <c r="E816" s="9" t="s">
        <v>7</v>
      </c>
      <c r="F816" s="8" t="s">
        <v>2</v>
      </c>
      <c r="G816" s="11" t="s">
        <v>8</v>
      </c>
      <c r="H816" s="12" t="s">
        <v>9</v>
      </c>
    </row>
    <row r="817" spans="1:8" x14ac:dyDescent="0.2">
      <c r="A817" s="3" t="s">
        <v>290</v>
      </c>
      <c r="B817" t="s">
        <v>291</v>
      </c>
      <c r="C817" s="13" t="s">
        <v>363</v>
      </c>
      <c r="D817" s="3" t="s">
        <v>12</v>
      </c>
      <c r="E817" t="s">
        <v>13</v>
      </c>
      <c r="F817" s="5">
        <v>-51378.899999999994</v>
      </c>
      <c r="G817" s="20">
        <f>H817/F817</f>
        <v>1.0000000000000002</v>
      </c>
      <c r="H817" s="21">
        <v>-51378.900000000009</v>
      </c>
    </row>
    <row r="818" spans="1:8" x14ac:dyDescent="0.2">
      <c r="A818" s="3" t="s">
        <v>290</v>
      </c>
      <c r="B818" t="s">
        <v>291</v>
      </c>
      <c r="D818" s="3" t="s">
        <v>16</v>
      </c>
      <c r="E818" t="s">
        <v>17</v>
      </c>
      <c r="F818" s="5">
        <v>51378.9</v>
      </c>
      <c r="G818" s="19">
        <f>G817</f>
        <v>1.0000000000000002</v>
      </c>
      <c r="H818" s="4">
        <f>G818*F818</f>
        <v>51378.900000000016</v>
      </c>
    </row>
    <row r="819" spans="1:8" ht="13.5" thickBot="1" x14ac:dyDescent="0.25">
      <c r="A819" s="3" t="s">
        <v>292</v>
      </c>
      <c r="F819" s="15">
        <f>SUM(F817:F818)</f>
        <v>0</v>
      </c>
      <c r="H819" s="16">
        <f>SUM(J822:J822)</f>
        <v>0</v>
      </c>
    </row>
    <row r="820" spans="1:8" ht="13.5" thickTop="1" x14ac:dyDescent="0.2">
      <c r="F820" s="17"/>
    </row>
    <row r="821" spans="1:8" x14ac:dyDescent="0.2">
      <c r="F821" s="5"/>
      <c r="G821" s="6"/>
      <c r="H821" s="7"/>
    </row>
    <row r="822" spans="1:8" ht="13.5" thickBot="1" x14ac:dyDescent="0.25">
      <c r="A822" s="8" t="s">
        <v>3</v>
      </c>
      <c r="B822" s="9" t="s">
        <v>4</v>
      </c>
      <c r="C822" s="10" t="s">
        <v>5</v>
      </c>
      <c r="D822" s="8" t="s">
        <v>6</v>
      </c>
      <c r="E822" s="9" t="s">
        <v>7</v>
      </c>
      <c r="F822" s="8" t="s">
        <v>2</v>
      </c>
      <c r="G822" s="11" t="s">
        <v>8</v>
      </c>
      <c r="H822" s="12" t="s">
        <v>9</v>
      </c>
    </row>
    <row r="823" spans="1:8" x14ac:dyDescent="0.2">
      <c r="A823" s="3" t="s">
        <v>293</v>
      </c>
      <c r="B823" t="s">
        <v>294</v>
      </c>
      <c r="C823" s="13" t="s">
        <v>364</v>
      </c>
      <c r="D823" s="3" t="s">
        <v>12</v>
      </c>
      <c r="E823" t="s">
        <v>13</v>
      </c>
      <c r="F823" s="5">
        <v>-873201.39</v>
      </c>
      <c r="G823" s="14">
        <f>H823/F823</f>
        <v>0</v>
      </c>
      <c r="H823" s="4">
        <v>0</v>
      </c>
    </row>
    <row r="824" spans="1:8" x14ac:dyDescent="0.2">
      <c r="A824" s="3" t="s">
        <v>293</v>
      </c>
      <c r="B824" t="s">
        <v>294</v>
      </c>
      <c r="D824" s="3" t="s">
        <v>14</v>
      </c>
      <c r="E824" t="s">
        <v>15</v>
      </c>
      <c r="F824" s="5">
        <v>619925.09999999986</v>
      </c>
      <c r="G824" s="19">
        <f>$G$823</f>
        <v>0</v>
      </c>
      <c r="H824" s="4">
        <f>G824*F824</f>
        <v>0</v>
      </c>
    </row>
    <row r="825" spans="1:8" x14ac:dyDescent="0.2">
      <c r="A825" s="3" t="s">
        <v>293</v>
      </c>
      <c r="B825" t="s">
        <v>294</v>
      </c>
      <c r="D825" s="3" t="s">
        <v>16</v>
      </c>
      <c r="E825" t="s">
        <v>17</v>
      </c>
      <c r="F825" s="5">
        <v>49320.929999999986</v>
      </c>
      <c r="G825" s="19">
        <f t="shared" ref="G825:G826" si="144">$G$823</f>
        <v>0</v>
      </c>
      <c r="H825" s="4">
        <f t="shared" ref="H825:H826" si="145">G825*F825</f>
        <v>0</v>
      </c>
    </row>
    <row r="826" spans="1:8" x14ac:dyDescent="0.2">
      <c r="A826" s="3" t="s">
        <v>293</v>
      </c>
      <c r="B826" t="s">
        <v>294</v>
      </c>
      <c r="D826" s="3" t="s">
        <v>18</v>
      </c>
      <c r="E826" t="s">
        <v>19</v>
      </c>
      <c r="F826" s="5">
        <v>203955.3600000001</v>
      </c>
      <c r="G826" s="19">
        <f t="shared" si="144"/>
        <v>0</v>
      </c>
      <c r="H826" s="4">
        <f t="shared" si="145"/>
        <v>0</v>
      </c>
    </row>
    <row r="827" spans="1:8" ht="13.5" thickBot="1" x14ac:dyDescent="0.25">
      <c r="A827" s="3" t="s">
        <v>295</v>
      </c>
      <c r="F827" s="15">
        <f>SUM(F823:F826)</f>
        <v>0</v>
      </c>
      <c r="H827" s="16">
        <f>SUM(H823:H826)</f>
        <v>0</v>
      </c>
    </row>
    <row r="828" spans="1:8" ht="13.5" thickTop="1" x14ac:dyDescent="0.2">
      <c r="F828" s="17"/>
    </row>
    <row r="829" spans="1:8" x14ac:dyDescent="0.2">
      <c r="F829" s="5"/>
      <c r="G829" s="6"/>
      <c r="H829" s="7"/>
    </row>
    <row r="830" spans="1:8" ht="13.5" thickBot="1" x14ac:dyDescent="0.25">
      <c r="A830" s="8" t="s">
        <v>3</v>
      </c>
      <c r="B830" s="9" t="s">
        <v>4</v>
      </c>
      <c r="C830" s="10" t="s">
        <v>5</v>
      </c>
      <c r="D830" s="8" t="s">
        <v>6</v>
      </c>
      <c r="E830" s="9" t="s">
        <v>7</v>
      </c>
      <c r="F830" s="8" t="s">
        <v>2</v>
      </c>
      <c r="G830" s="11" t="s">
        <v>8</v>
      </c>
      <c r="H830" s="12" t="s">
        <v>9</v>
      </c>
    </row>
    <row r="831" spans="1:8" x14ac:dyDescent="0.2">
      <c r="A831" s="3" t="s">
        <v>296</v>
      </c>
      <c r="B831" t="s">
        <v>297</v>
      </c>
      <c r="C831" s="13" t="s">
        <v>355</v>
      </c>
      <c r="D831" s="3" t="s">
        <v>12</v>
      </c>
      <c r="E831" t="s">
        <v>13</v>
      </c>
      <c r="F831" s="5">
        <v>-211666.93000000002</v>
      </c>
      <c r="G831" s="14">
        <f>H831/F831</f>
        <v>0.12879999724094829</v>
      </c>
      <c r="H831" s="4">
        <v>-27262.699999999997</v>
      </c>
    </row>
    <row r="832" spans="1:8" x14ac:dyDescent="0.2">
      <c r="A832" s="3" t="s">
        <v>296</v>
      </c>
      <c r="B832" t="s">
        <v>297</v>
      </c>
      <c r="D832" s="3" t="s">
        <v>14</v>
      </c>
      <c r="E832" t="s">
        <v>15</v>
      </c>
      <c r="F832" s="5">
        <v>112495.5</v>
      </c>
      <c r="G832" s="19">
        <f>$G$831</f>
        <v>0.12879999724094829</v>
      </c>
      <c r="H832" s="4">
        <f>G832*F832</f>
        <v>14489.420089619098</v>
      </c>
    </row>
    <row r="833" spans="1:8" x14ac:dyDescent="0.2">
      <c r="A833" s="3" t="s">
        <v>296</v>
      </c>
      <c r="B833" t="s">
        <v>297</v>
      </c>
      <c r="D833" s="3" t="s">
        <v>16</v>
      </c>
      <c r="E833" t="s">
        <v>17</v>
      </c>
      <c r="F833" s="5">
        <v>27539.41</v>
      </c>
      <c r="G833" s="19">
        <f t="shared" ref="G833:G836" si="146">$G$831</f>
        <v>0.12879999724094829</v>
      </c>
      <c r="H833" s="4">
        <f t="shared" ref="H833:H836" si="147">G833*F833</f>
        <v>3547.0759320173438</v>
      </c>
    </row>
    <row r="834" spans="1:8" x14ac:dyDescent="0.2">
      <c r="A834" s="3" t="s">
        <v>296</v>
      </c>
      <c r="B834" t="s">
        <v>297</v>
      </c>
      <c r="D834" s="3" t="s">
        <v>28</v>
      </c>
      <c r="E834" t="s">
        <v>29</v>
      </c>
      <c r="F834" s="5">
        <v>2381.88</v>
      </c>
      <c r="G834" s="19">
        <f t="shared" si="146"/>
        <v>0.12879999724094829</v>
      </c>
      <c r="H834" s="4">
        <f t="shared" si="147"/>
        <v>306.78613742826991</v>
      </c>
    </row>
    <row r="835" spans="1:8" x14ac:dyDescent="0.2">
      <c r="A835" s="3" t="s">
        <v>296</v>
      </c>
      <c r="B835" t="s">
        <v>297</v>
      </c>
      <c r="D835" s="3" t="s">
        <v>18</v>
      </c>
      <c r="E835" t="s">
        <v>19</v>
      </c>
      <c r="F835" s="5">
        <v>68009.349999999962</v>
      </c>
      <c r="G835" s="19">
        <f t="shared" si="146"/>
        <v>0.12879999724094829</v>
      </c>
      <c r="H835" s="4">
        <f t="shared" si="147"/>
        <v>8759.6040923586825</v>
      </c>
    </row>
    <row r="836" spans="1:8" x14ac:dyDescent="0.2">
      <c r="A836" s="3" t="s">
        <v>296</v>
      </c>
      <c r="B836" t="s">
        <v>297</v>
      </c>
      <c r="D836" s="3" t="s">
        <v>33</v>
      </c>
      <c r="E836" t="s">
        <v>34</v>
      </c>
      <c r="F836" s="5">
        <v>1240.8</v>
      </c>
      <c r="G836" s="19">
        <f t="shared" si="146"/>
        <v>0.12879999724094829</v>
      </c>
      <c r="H836" s="4">
        <f t="shared" si="147"/>
        <v>159.81503657656864</v>
      </c>
    </row>
    <row r="837" spans="1:8" ht="13.5" thickBot="1" x14ac:dyDescent="0.25">
      <c r="A837" s="3" t="s">
        <v>298</v>
      </c>
      <c r="F837" s="15">
        <f>SUM(F831:F836)</f>
        <v>9.9999999481497071E-3</v>
      </c>
      <c r="H837" s="16">
        <f>SUM(H831:H836)</f>
        <v>1.2879999648873763E-3</v>
      </c>
    </row>
    <row r="838" spans="1:8" ht="13.5" thickTop="1" x14ac:dyDescent="0.2">
      <c r="F838" s="17"/>
    </row>
    <row r="839" spans="1:8" x14ac:dyDescent="0.2">
      <c r="F839" s="5"/>
      <c r="G839" s="6"/>
      <c r="H839" s="7"/>
    </row>
    <row r="840" spans="1:8" ht="13.5" thickBot="1" x14ac:dyDescent="0.25">
      <c r="A840" s="8" t="s">
        <v>3</v>
      </c>
      <c r="B840" s="9" t="s">
        <v>4</v>
      </c>
      <c r="C840" s="10" t="s">
        <v>5</v>
      </c>
      <c r="D840" s="8" t="s">
        <v>6</v>
      </c>
      <c r="E840" s="9" t="s">
        <v>7</v>
      </c>
      <c r="F840" s="8" t="s">
        <v>2</v>
      </c>
      <c r="G840" s="11" t="s">
        <v>8</v>
      </c>
      <c r="H840" s="12" t="s">
        <v>9</v>
      </c>
    </row>
    <row r="841" spans="1:8" x14ac:dyDescent="0.2">
      <c r="A841" s="3" t="s">
        <v>299</v>
      </c>
      <c r="B841" t="s">
        <v>300</v>
      </c>
      <c r="C841" s="13" t="s">
        <v>361</v>
      </c>
      <c r="D841" s="3" t="s">
        <v>12</v>
      </c>
      <c r="E841" t="s">
        <v>13</v>
      </c>
      <c r="F841" s="5">
        <v>-1438246.6899999997</v>
      </c>
      <c r="G841" s="14">
        <f>H841/F841</f>
        <v>0.24949999363461084</v>
      </c>
      <c r="H841" s="4">
        <v>-358842.54000000004</v>
      </c>
    </row>
    <row r="842" spans="1:8" x14ac:dyDescent="0.2">
      <c r="A842" s="3" t="s">
        <v>299</v>
      </c>
      <c r="B842" t="s">
        <v>300</v>
      </c>
      <c r="D842" s="3" t="s">
        <v>14</v>
      </c>
      <c r="E842" t="s">
        <v>15</v>
      </c>
      <c r="F842" s="5">
        <v>891286.39999999991</v>
      </c>
      <c r="G842" s="19">
        <f>$G$841</f>
        <v>0.24949999363461084</v>
      </c>
      <c r="H842" s="4">
        <f>G842*F842</f>
        <v>222375.9511266152</v>
      </c>
    </row>
    <row r="843" spans="1:8" x14ac:dyDescent="0.2">
      <c r="A843" s="3" t="s">
        <v>299</v>
      </c>
      <c r="B843" t="s">
        <v>300</v>
      </c>
      <c r="D843" s="3" t="s">
        <v>16</v>
      </c>
      <c r="E843" t="s">
        <v>17</v>
      </c>
      <c r="F843" s="5">
        <v>92550.03999999995</v>
      </c>
      <c r="G843" s="19">
        <f t="shared" ref="G843:G847" si="148">$G$841</f>
        <v>0.24949999363461084</v>
      </c>
      <c r="H843" s="4">
        <f t="shared" ref="H843:H847" si="149">G843*F843</f>
        <v>23091.234390882964</v>
      </c>
    </row>
    <row r="844" spans="1:8" x14ac:dyDescent="0.2">
      <c r="A844" s="3" t="s">
        <v>299</v>
      </c>
      <c r="B844" t="s">
        <v>300</v>
      </c>
      <c r="D844" s="3" t="s">
        <v>28</v>
      </c>
      <c r="E844" t="s">
        <v>29</v>
      </c>
      <c r="F844" s="5">
        <v>75295.649999999994</v>
      </c>
      <c r="G844" s="19">
        <f t="shared" si="148"/>
        <v>0.24949999363461084</v>
      </c>
      <c r="H844" s="4">
        <f t="shared" si="149"/>
        <v>18786.264195713884</v>
      </c>
    </row>
    <row r="845" spans="1:8" x14ac:dyDescent="0.2">
      <c r="A845" s="3" t="s">
        <v>299</v>
      </c>
      <c r="B845" t="s">
        <v>300</v>
      </c>
      <c r="D845" s="3" t="s">
        <v>18</v>
      </c>
      <c r="E845" t="s">
        <v>19</v>
      </c>
      <c r="F845" s="5">
        <v>293233.25000000012</v>
      </c>
      <c r="G845" s="19">
        <f t="shared" si="148"/>
        <v>0.24949999363461084</v>
      </c>
      <c r="H845" s="4">
        <f t="shared" si="149"/>
        <v>73161.694008456281</v>
      </c>
    </row>
    <row r="846" spans="1:8" x14ac:dyDescent="0.2">
      <c r="A846" s="3" t="s">
        <v>299</v>
      </c>
      <c r="B846" t="s">
        <v>300</v>
      </c>
      <c r="D846" s="3" t="s">
        <v>20</v>
      </c>
      <c r="E846" t="s">
        <v>21</v>
      </c>
      <c r="F846" s="5">
        <v>84801.459999999992</v>
      </c>
      <c r="G846" s="19">
        <f t="shared" si="148"/>
        <v>0.24949999363461084</v>
      </c>
      <c r="H846" s="4">
        <f t="shared" si="149"/>
        <v>21157.963730205705</v>
      </c>
    </row>
    <row r="847" spans="1:8" x14ac:dyDescent="0.2">
      <c r="A847" s="3" t="s">
        <v>299</v>
      </c>
      <c r="B847" t="s">
        <v>300</v>
      </c>
      <c r="D847" s="3" t="s">
        <v>33</v>
      </c>
      <c r="E847" t="s">
        <v>34</v>
      </c>
      <c r="F847" s="5">
        <v>1079.8800000000001</v>
      </c>
      <c r="G847" s="19">
        <f t="shared" si="148"/>
        <v>0.24949999363461084</v>
      </c>
      <c r="H847" s="4">
        <f t="shared" si="149"/>
        <v>269.4300531261436</v>
      </c>
    </row>
    <row r="848" spans="1:8" ht="13.5" thickBot="1" x14ac:dyDescent="0.25">
      <c r="A848" s="3" t="s">
        <v>301</v>
      </c>
      <c r="F848" s="15">
        <f>SUM(F841:F847)</f>
        <v>-9.9999997519262251E-3</v>
      </c>
      <c r="H848" s="16">
        <f>SUM(H841:H847)</f>
        <v>-2.4949998621082159E-3</v>
      </c>
    </row>
    <row r="849" spans="1:8" ht="13.5" thickTop="1" x14ac:dyDescent="0.2">
      <c r="F849" s="17"/>
    </row>
    <row r="850" spans="1:8" x14ac:dyDescent="0.2">
      <c r="F850" s="5"/>
      <c r="G850" s="6"/>
      <c r="H850" s="7"/>
    </row>
    <row r="851" spans="1:8" ht="13.5" thickBot="1" x14ac:dyDescent="0.25">
      <c r="A851" s="8" t="s">
        <v>3</v>
      </c>
      <c r="B851" s="9" t="s">
        <v>4</v>
      </c>
      <c r="C851" s="10" t="s">
        <v>5</v>
      </c>
      <c r="D851" s="8" t="s">
        <v>6</v>
      </c>
      <c r="E851" s="9" t="s">
        <v>7</v>
      </c>
      <c r="F851" s="8" t="s">
        <v>2</v>
      </c>
      <c r="G851" s="11" t="s">
        <v>8</v>
      </c>
      <c r="H851" s="12" t="s">
        <v>9</v>
      </c>
    </row>
    <row r="852" spans="1:8" x14ac:dyDescent="0.2">
      <c r="A852" s="3" t="s">
        <v>302</v>
      </c>
      <c r="B852" t="s">
        <v>303</v>
      </c>
      <c r="C852" s="13" t="s">
        <v>357</v>
      </c>
      <c r="D852" s="3" t="s">
        <v>12</v>
      </c>
      <c r="E852" t="s">
        <v>13</v>
      </c>
      <c r="F852" s="5">
        <v>-397992.59999999992</v>
      </c>
      <c r="G852" s="14">
        <f>H852/F852</f>
        <v>0.1043000296990447</v>
      </c>
      <c r="H852" s="4">
        <v>-41510.640000000007</v>
      </c>
    </row>
    <row r="853" spans="1:8" x14ac:dyDescent="0.2">
      <c r="A853" s="3" t="s">
        <v>302</v>
      </c>
      <c r="B853" t="s">
        <v>303</v>
      </c>
      <c r="D853" s="3" t="s">
        <v>186</v>
      </c>
      <c r="E853" t="s">
        <v>187</v>
      </c>
      <c r="F853" s="5">
        <v>502.5</v>
      </c>
      <c r="G853" s="19">
        <f>$G$852</f>
        <v>0.1043000296990447</v>
      </c>
      <c r="H853" s="4">
        <f>G853*F853</f>
        <v>52.41076492376996</v>
      </c>
    </row>
    <row r="854" spans="1:8" x14ac:dyDescent="0.2">
      <c r="A854" s="3" t="s">
        <v>302</v>
      </c>
      <c r="B854" t="s">
        <v>303</v>
      </c>
      <c r="D854" s="3" t="s">
        <v>14</v>
      </c>
      <c r="E854" t="s">
        <v>15</v>
      </c>
      <c r="F854" s="5">
        <v>233952.39999999997</v>
      </c>
      <c r="G854" s="19">
        <f t="shared" ref="G854:G856" si="150">$G$852</f>
        <v>0.1043000296990447</v>
      </c>
      <c r="H854" s="4">
        <f t="shared" ref="H854:H856" si="151">G854*F854</f>
        <v>24401.242268162783</v>
      </c>
    </row>
    <row r="855" spans="1:8" x14ac:dyDescent="0.2">
      <c r="A855" s="3" t="s">
        <v>302</v>
      </c>
      <c r="B855" t="s">
        <v>303</v>
      </c>
      <c r="D855" s="3" t="s">
        <v>16</v>
      </c>
      <c r="E855" t="s">
        <v>17</v>
      </c>
      <c r="F855" s="5">
        <v>38354.890000000007</v>
      </c>
      <c r="G855" s="19">
        <f t="shared" si="150"/>
        <v>0.1043000296990447</v>
      </c>
      <c r="H855" s="4">
        <f t="shared" si="151"/>
        <v>4000.4161661035932</v>
      </c>
    </row>
    <row r="856" spans="1:8" x14ac:dyDescent="0.2">
      <c r="A856" s="3" t="s">
        <v>302</v>
      </c>
      <c r="B856" t="s">
        <v>303</v>
      </c>
      <c r="D856" s="3" t="s">
        <v>18</v>
      </c>
      <c r="E856" t="s">
        <v>19</v>
      </c>
      <c r="F856" s="5">
        <v>125182.81000000003</v>
      </c>
      <c r="G856" s="19">
        <f t="shared" si="150"/>
        <v>0.1043000296990447</v>
      </c>
      <c r="H856" s="4">
        <f t="shared" si="151"/>
        <v>13056.570800809872</v>
      </c>
    </row>
    <row r="857" spans="1:8" ht="13.5" thickBot="1" x14ac:dyDescent="0.25">
      <c r="A857" s="3" t="s">
        <v>304</v>
      </c>
      <c r="F857" s="15">
        <f>SUM(F852:F856)</f>
        <v>0</v>
      </c>
      <c r="H857" s="16">
        <f>SUM(H852:H856)</f>
        <v>0</v>
      </c>
    </row>
    <row r="858" spans="1:8" ht="13.5" thickTop="1" x14ac:dyDescent="0.2">
      <c r="F858" s="17"/>
    </row>
    <row r="859" spans="1:8" x14ac:dyDescent="0.2">
      <c r="F859" s="5"/>
      <c r="G859" s="6"/>
      <c r="H859" s="7"/>
    </row>
    <row r="860" spans="1:8" ht="13.5" thickBot="1" x14ac:dyDescent="0.25">
      <c r="A860" s="8" t="s">
        <v>3</v>
      </c>
      <c r="B860" s="9" t="s">
        <v>4</v>
      </c>
      <c r="C860" s="10" t="s">
        <v>5</v>
      </c>
      <c r="D860" s="8" t="s">
        <v>6</v>
      </c>
      <c r="E860" s="9" t="s">
        <v>7</v>
      </c>
      <c r="F860" s="8" t="s">
        <v>2</v>
      </c>
      <c r="G860" s="11" t="s">
        <v>8</v>
      </c>
      <c r="H860" s="12" t="s">
        <v>9</v>
      </c>
    </row>
    <row r="861" spans="1:8" x14ac:dyDescent="0.2">
      <c r="A861" s="3" t="s">
        <v>305</v>
      </c>
      <c r="B861" t="s">
        <v>306</v>
      </c>
      <c r="C861" s="13" t="s">
        <v>357</v>
      </c>
      <c r="D861" s="3" t="s">
        <v>12</v>
      </c>
      <c r="E861" t="s">
        <v>13</v>
      </c>
      <c r="F861" s="5">
        <v>-1111491.6999999997</v>
      </c>
      <c r="G861" s="14">
        <f>H861/F861</f>
        <v>0.10429999612232824</v>
      </c>
      <c r="H861" s="4">
        <v>-115928.57999999999</v>
      </c>
    </row>
    <row r="862" spans="1:8" x14ac:dyDescent="0.2">
      <c r="A862" s="3" t="s">
        <v>305</v>
      </c>
      <c r="B862" t="s">
        <v>306</v>
      </c>
      <c r="D862" s="3" t="s">
        <v>14</v>
      </c>
      <c r="E862" t="s">
        <v>15</v>
      </c>
      <c r="F862" s="5">
        <v>801818.4</v>
      </c>
      <c r="G862" s="19">
        <f>$G$861</f>
        <v>0.10429999612232824</v>
      </c>
      <c r="H862" s="4">
        <f>G862*F862</f>
        <v>83629.656010811435</v>
      </c>
    </row>
    <row r="863" spans="1:8" x14ac:dyDescent="0.2">
      <c r="A863" s="3" t="s">
        <v>305</v>
      </c>
      <c r="B863" t="s">
        <v>306</v>
      </c>
      <c r="D863" s="3" t="s">
        <v>16</v>
      </c>
      <c r="E863" t="s">
        <v>17</v>
      </c>
      <c r="F863" s="5">
        <v>15433.720000000001</v>
      </c>
      <c r="G863" s="19">
        <f t="shared" ref="G863:G865" si="152">$G$861</f>
        <v>0.10429999612232824</v>
      </c>
      <c r="H863" s="4">
        <f t="shared" ref="H863:H865" si="153">G863*F863</f>
        <v>1609.7369361530998</v>
      </c>
    </row>
    <row r="864" spans="1:8" x14ac:dyDescent="0.2">
      <c r="A864" s="3" t="s">
        <v>305</v>
      </c>
      <c r="B864" t="s">
        <v>306</v>
      </c>
      <c r="D864" s="3" t="s">
        <v>18</v>
      </c>
      <c r="E864" t="s">
        <v>19</v>
      </c>
      <c r="F864" s="5">
        <v>292194.43000000005</v>
      </c>
      <c r="G864" s="19">
        <f t="shared" si="152"/>
        <v>0.10429999612232824</v>
      </c>
      <c r="H864" s="4">
        <f t="shared" si="153"/>
        <v>30475.877915965913</v>
      </c>
    </row>
    <row r="865" spans="1:8" x14ac:dyDescent="0.2">
      <c r="A865" s="3" t="s">
        <v>305</v>
      </c>
      <c r="B865" t="s">
        <v>306</v>
      </c>
      <c r="D865" s="3" t="s">
        <v>33</v>
      </c>
      <c r="E865" t="s">
        <v>34</v>
      </c>
      <c r="F865" s="5">
        <v>2045.1800000000003</v>
      </c>
      <c r="G865" s="19">
        <f t="shared" si="152"/>
        <v>0.10429999612232824</v>
      </c>
      <c r="H865" s="4">
        <f t="shared" si="153"/>
        <v>213.31226606946331</v>
      </c>
    </row>
    <row r="866" spans="1:8" ht="13.5" thickBot="1" x14ac:dyDescent="0.25">
      <c r="A866" s="3" t="s">
        <v>307</v>
      </c>
      <c r="F866" s="15">
        <f>SUM(F861:F865)</f>
        <v>3.0000000326253939E-2</v>
      </c>
      <c r="H866" s="16">
        <f>SUM(H861:H865)</f>
        <v>3.1289999231489674E-3</v>
      </c>
    </row>
    <row r="867" spans="1:8" ht="13.5" thickTop="1" x14ac:dyDescent="0.2">
      <c r="F867" s="17"/>
    </row>
    <row r="868" spans="1:8" x14ac:dyDescent="0.2">
      <c r="F868" s="5"/>
      <c r="G868" s="6"/>
      <c r="H868" s="7"/>
    </row>
    <row r="869" spans="1:8" ht="13.5" thickBot="1" x14ac:dyDescent="0.25">
      <c r="A869" s="8" t="s">
        <v>3</v>
      </c>
      <c r="B869" s="9" t="s">
        <v>4</v>
      </c>
      <c r="C869" s="10" t="s">
        <v>5</v>
      </c>
      <c r="D869" s="8" t="s">
        <v>6</v>
      </c>
      <c r="E869" s="9" t="s">
        <v>7</v>
      </c>
      <c r="F869" s="8" t="s">
        <v>2</v>
      </c>
      <c r="G869" s="11" t="s">
        <v>8</v>
      </c>
      <c r="H869" s="12" t="s">
        <v>9</v>
      </c>
    </row>
    <row r="870" spans="1:8" x14ac:dyDescent="0.2">
      <c r="A870" s="3" t="s">
        <v>308</v>
      </c>
      <c r="B870" t="s">
        <v>309</v>
      </c>
      <c r="C870" s="13" t="s">
        <v>357</v>
      </c>
      <c r="D870" s="3" t="s">
        <v>12</v>
      </c>
      <c r="E870" t="s">
        <v>13</v>
      </c>
      <c r="F870" s="5">
        <v>-922052.38</v>
      </c>
      <c r="G870" s="14">
        <f>H870/F870</f>
        <v>0.10430000733797792</v>
      </c>
      <c r="H870" s="4">
        <v>-96170.07</v>
      </c>
    </row>
    <row r="871" spans="1:8" x14ac:dyDescent="0.2">
      <c r="A871" s="3" t="s">
        <v>308</v>
      </c>
      <c r="B871" t="s">
        <v>309</v>
      </c>
      <c r="D871" s="3" t="s">
        <v>14</v>
      </c>
      <c r="E871" t="s">
        <v>15</v>
      </c>
      <c r="F871" s="5">
        <v>647797.23</v>
      </c>
      <c r="G871" s="19">
        <f>$G$870</f>
        <v>0.10430000733797792</v>
      </c>
      <c r="H871" s="4">
        <f>G871*F871</f>
        <v>67565.255842521772</v>
      </c>
    </row>
    <row r="872" spans="1:8" x14ac:dyDescent="0.2">
      <c r="A872" s="3" t="s">
        <v>308</v>
      </c>
      <c r="B872" t="s">
        <v>309</v>
      </c>
      <c r="D872" s="3" t="s">
        <v>16</v>
      </c>
      <c r="E872" t="s">
        <v>17</v>
      </c>
      <c r="F872" s="5">
        <v>86919.930000000008</v>
      </c>
      <c r="G872" s="19">
        <f t="shared" ref="G872:G874" si="154">$G$870</f>
        <v>0.10430000733797792</v>
      </c>
      <c r="H872" s="4">
        <f t="shared" ref="H872:H874" si="155">G872*F872</f>
        <v>9065.7493368165287</v>
      </c>
    </row>
    <row r="873" spans="1:8" x14ac:dyDescent="0.2">
      <c r="A873" s="3" t="s">
        <v>308</v>
      </c>
      <c r="B873" t="s">
        <v>309</v>
      </c>
      <c r="D873" s="3" t="s">
        <v>18</v>
      </c>
      <c r="E873" t="s">
        <v>19</v>
      </c>
      <c r="F873" s="5">
        <v>186910.97000000009</v>
      </c>
      <c r="G873" s="19">
        <f t="shared" si="154"/>
        <v>0.10430000733797792</v>
      </c>
      <c r="H873" s="4">
        <f t="shared" si="155"/>
        <v>19494.815542548582</v>
      </c>
    </row>
    <row r="874" spans="1:8" x14ac:dyDescent="0.2">
      <c r="A874" s="3" t="s">
        <v>308</v>
      </c>
      <c r="B874" t="s">
        <v>309</v>
      </c>
      <c r="D874" s="3" t="s">
        <v>33</v>
      </c>
      <c r="E874" t="s">
        <v>34</v>
      </c>
      <c r="F874" s="5">
        <v>424.22</v>
      </c>
      <c r="G874" s="19">
        <f t="shared" si="154"/>
        <v>0.10430000733797792</v>
      </c>
      <c r="H874" s="4">
        <f t="shared" si="155"/>
        <v>44.246149112916996</v>
      </c>
    </row>
    <row r="875" spans="1:8" ht="13.5" thickBot="1" x14ac:dyDescent="0.25">
      <c r="A875" s="3" t="s">
        <v>310</v>
      </c>
      <c r="F875" s="15">
        <f>SUM(F870:F874)</f>
        <v>-2.9999999941765054E-2</v>
      </c>
      <c r="H875" s="16">
        <f>SUM(H870:H874)</f>
        <v>-3.129000205277066E-3</v>
      </c>
    </row>
    <row r="876" spans="1:8" ht="13.5" thickTop="1" x14ac:dyDescent="0.2">
      <c r="F876" s="17"/>
    </row>
    <row r="877" spans="1:8" x14ac:dyDescent="0.2">
      <c r="F877" s="5"/>
      <c r="G877" s="6"/>
      <c r="H877" s="7"/>
    </row>
    <row r="878" spans="1:8" ht="13.5" thickBot="1" x14ac:dyDescent="0.25">
      <c r="A878" s="8" t="s">
        <v>3</v>
      </c>
      <c r="B878" s="9" t="s">
        <v>4</v>
      </c>
      <c r="C878" s="10" t="s">
        <v>5</v>
      </c>
      <c r="D878" s="8" t="s">
        <v>6</v>
      </c>
      <c r="E878" s="9" t="s">
        <v>7</v>
      </c>
      <c r="F878" s="8" t="s">
        <v>2</v>
      </c>
      <c r="G878" s="11" t="s">
        <v>8</v>
      </c>
      <c r="H878" s="12" t="s">
        <v>9</v>
      </c>
    </row>
    <row r="879" spans="1:8" x14ac:dyDescent="0.2">
      <c r="A879" s="3" t="s">
        <v>311</v>
      </c>
      <c r="B879" t="s">
        <v>312</v>
      </c>
      <c r="C879" s="13" t="s">
        <v>357</v>
      </c>
      <c r="D879" s="3" t="s">
        <v>12</v>
      </c>
      <c r="E879" t="s">
        <v>13</v>
      </c>
      <c r="F879" s="5">
        <v>-323563.58999999985</v>
      </c>
      <c r="G879" s="14">
        <f>H879/F879</f>
        <v>0.10429999246825027</v>
      </c>
      <c r="H879" s="4">
        <v>-33747.68</v>
      </c>
    </row>
    <row r="880" spans="1:8" x14ac:dyDescent="0.2">
      <c r="A880" s="3" t="s">
        <v>311</v>
      </c>
      <c r="B880" t="s">
        <v>312</v>
      </c>
      <c r="D880" s="3" t="s">
        <v>14</v>
      </c>
      <c r="E880" t="s">
        <v>15</v>
      </c>
      <c r="F880" s="5">
        <v>240424.3</v>
      </c>
      <c r="G880" s="19">
        <f>$G$879</f>
        <v>0.10429999246825027</v>
      </c>
      <c r="H880" s="4">
        <f>G880*F880</f>
        <v>25076.252679184341</v>
      </c>
    </row>
    <row r="881" spans="1:8" x14ac:dyDescent="0.2">
      <c r="A881" s="3" t="s">
        <v>311</v>
      </c>
      <c r="B881" t="s">
        <v>312</v>
      </c>
      <c r="D881" s="3" t="s">
        <v>16</v>
      </c>
      <c r="E881" t="s">
        <v>17</v>
      </c>
      <c r="F881" s="5">
        <v>4039.6899999999996</v>
      </c>
      <c r="G881" s="19">
        <f t="shared" ref="G881:G882" si="156">$G$879</f>
        <v>0.10429999246825027</v>
      </c>
      <c r="H881" s="4">
        <f t="shared" ref="H881:H882" si="157">G881*F881</f>
        <v>421.33963657406588</v>
      </c>
    </row>
    <row r="882" spans="1:8" x14ac:dyDescent="0.2">
      <c r="A882" s="3" t="s">
        <v>311</v>
      </c>
      <c r="B882" t="s">
        <v>312</v>
      </c>
      <c r="D882" s="3" t="s">
        <v>18</v>
      </c>
      <c r="E882" t="s">
        <v>19</v>
      </c>
      <c r="F882" s="5">
        <v>79099.579999999987</v>
      </c>
      <c r="G882" s="19">
        <f t="shared" si="156"/>
        <v>0.10429999246825027</v>
      </c>
      <c r="H882" s="4">
        <f t="shared" si="157"/>
        <v>8250.0855982417579</v>
      </c>
    </row>
    <row r="883" spans="1:8" ht="13.5" thickBot="1" x14ac:dyDescent="0.25">
      <c r="A883" s="3" t="s">
        <v>313</v>
      </c>
      <c r="F883" s="15">
        <f>SUM(F879:F882)</f>
        <v>-1.9999999873107299E-2</v>
      </c>
      <c r="H883" s="16">
        <f>SUM(H879:H882)</f>
        <v>-2.0859998348896625E-3</v>
      </c>
    </row>
    <row r="884" spans="1:8" ht="13.5" thickTop="1" x14ac:dyDescent="0.2">
      <c r="F884" s="17"/>
    </row>
    <row r="885" spans="1:8" x14ac:dyDescent="0.2">
      <c r="F885" s="5"/>
      <c r="G885" s="6"/>
      <c r="H885" s="7"/>
    </row>
    <row r="886" spans="1:8" ht="13.5" thickBot="1" x14ac:dyDescent="0.25">
      <c r="A886" s="8" t="s">
        <v>3</v>
      </c>
      <c r="B886" s="9" t="s">
        <v>4</v>
      </c>
      <c r="C886" s="10" t="s">
        <v>5</v>
      </c>
      <c r="D886" s="8" t="s">
        <v>6</v>
      </c>
      <c r="E886" s="9" t="s">
        <v>7</v>
      </c>
      <c r="F886" s="8" t="s">
        <v>2</v>
      </c>
      <c r="G886" s="11" t="s">
        <v>8</v>
      </c>
      <c r="H886" s="12" t="s">
        <v>9</v>
      </c>
    </row>
    <row r="887" spans="1:8" x14ac:dyDescent="0.2">
      <c r="A887" s="3" t="s">
        <v>314</v>
      </c>
      <c r="B887" t="s">
        <v>315</v>
      </c>
      <c r="C887" s="13" t="s">
        <v>365</v>
      </c>
      <c r="D887" s="3" t="s">
        <v>12</v>
      </c>
      <c r="E887" t="s">
        <v>13</v>
      </c>
      <c r="F887" s="5">
        <v>-754905.79999999981</v>
      </c>
      <c r="G887" s="14">
        <f>H887/F887</f>
        <v>0.10457376271317563</v>
      </c>
      <c r="H887" s="4">
        <v>-78943.34</v>
      </c>
    </row>
    <row r="888" spans="1:8" x14ac:dyDescent="0.2">
      <c r="A888" s="3" t="s">
        <v>314</v>
      </c>
      <c r="B888" t="s">
        <v>315</v>
      </c>
      <c r="C888" s="13"/>
      <c r="D888" s="3" t="s">
        <v>81</v>
      </c>
      <c r="E888" t="s">
        <v>82</v>
      </c>
      <c r="F888" s="5">
        <v>122436.95999999999</v>
      </c>
      <c r="G888" s="19">
        <f>$G$887</f>
        <v>0.10457376271317563</v>
      </c>
      <c r="H888" s="4">
        <f>G888*F888</f>
        <v>12803.693602362575</v>
      </c>
    </row>
    <row r="889" spans="1:8" x14ac:dyDescent="0.2">
      <c r="A889" s="3" t="s">
        <v>314</v>
      </c>
      <c r="B889" t="s">
        <v>315</v>
      </c>
      <c r="D889" s="3" t="s">
        <v>41</v>
      </c>
      <c r="E889" t="s">
        <v>42</v>
      </c>
      <c r="F889" s="5">
        <v>12929.35</v>
      </c>
      <c r="G889" s="19">
        <f t="shared" ref="G889:G891" si="158">$G$887</f>
        <v>0.10457376271317563</v>
      </c>
      <c r="H889" s="4">
        <f t="shared" ref="H889:H891" si="159">G889*F889</f>
        <v>1352.0707789355974</v>
      </c>
    </row>
    <row r="890" spans="1:8" x14ac:dyDescent="0.2">
      <c r="A890" s="3" t="s">
        <v>314</v>
      </c>
      <c r="B890" t="s">
        <v>315</v>
      </c>
      <c r="D890" s="3" t="s">
        <v>14</v>
      </c>
      <c r="E890" t="s">
        <v>15</v>
      </c>
      <c r="F890" s="5">
        <v>412373.5799999999</v>
      </c>
      <c r="G890" s="19">
        <f t="shared" si="158"/>
        <v>0.10457376271317563</v>
      </c>
      <c r="H890" s="4">
        <f t="shared" si="159"/>
        <v>43123.456904102735</v>
      </c>
    </row>
    <row r="891" spans="1:8" x14ac:dyDescent="0.2">
      <c r="A891" s="3" t="s">
        <v>314</v>
      </c>
      <c r="B891" t="s">
        <v>315</v>
      </c>
      <c r="D891" s="3" t="s">
        <v>16</v>
      </c>
      <c r="E891" t="s">
        <v>17</v>
      </c>
      <c r="F891" s="5">
        <v>67241.22</v>
      </c>
      <c r="G891" s="19">
        <f t="shared" si="158"/>
        <v>0.10457376271317563</v>
      </c>
      <c r="H891" s="4">
        <f t="shared" si="159"/>
        <v>7031.66738482444</v>
      </c>
    </row>
    <row r="892" spans="1:8" x14ac:dyDescent="0.2">
      <c r="A892" s="3" t="s">
        <v>314</v>
      </c>
      <c r="B892" t="s">
        <v>315</v>
      </c>
      <c r="D892" s="3" t="s">
        <v>18</v>
      </c>
      <c r="E892" t="s">
        <v>19</v>
      </c>
      <c r="F892" s="5">
        <v>139924.68999999989</v>
      </c>
      <c r="G892" s="19">
        <f>$G$887</f>
        <v>0.10457376271317563</v>
      </c>
      <c r="H892" s="4">
        <f>G892*F892</f>
        <v>14632.451329774647</v>
      </c>
    </row>
    <row r="893" spans="1:8" ht="13.5" thickBot="1" x14ac:dyDescent="0.25">
      <c r="A893" s="3" t="s">
        <v>316</v>
      </c>
      <c r="F893" s="15">
        <f>SUM(F887:F892)</f>
        <v>0</v>
      </c>
      <c r="H893" s="16">
        <f>SUM(H887:H892)</f>
        <v>0</v>
      </c>
    </row>
    <row r="894" spans="1:8" ht="13.5" thickTop="1" x14ac:dyDescent="0.2">
      <c r="F894" s="17"/>
    </row>
    <row r="895" spans="1:8" x14ac:dyDescent="0.2">
      <c r="F895" s="5"/>
      <c r="G895" s="6"/>
      <c r="H895" s="7"/>
    </row>
    <row r="896" spans="1:8" ht="13.5" thickBot="1" x14ac:dyDescent="0.25">
      <c r="A896" s="8" t="s">
        <v>3</v>
      </c>
      <c r="B896" s="9" t="s">
        <v>4</v>
      </c>
      <c r="C896" s="10" t="s">
        <v>5</v>
      </c>
      <c r="D896" s="8" t="s">
        <v>6</v>
      </c>
      <c r="E896" s="9" t="s">
        <v>7</v>
      </c>
      <c r="F896" s="8" t="s">
        <v>2</v>
      </c>
      <c r="G896" s="11" t="s">
        <v>8</v>
      </c>
      <c r="H896" s="12" t="s">
        <v>9</v>
      </c>
    </row>
    <row r="897" spans="1:8" x14ac:dyDescent="0.2">
      <c r="A897" s="3" t="s">
        <v>317</v>
      </c>
      <c r="B897" t="s">
        <v>318</v>
      </c>
      <c r="C897" s="13" t="s">
        <v>366</v>
      </c>
      <c r="D897" s="3" t="s">
        <v>319</v>
      </c>
      <c r="E897" t="s">
        <v>320</v>
      </c>
      <c r="F897" s="5">
        <v>6982.5199999999995</v>
      </c>
      <c r="G897" s="22" t="s">
        <v>321</v>
      </c>
      <c r="H897" s="4">
        <v>0</v>
      </c>
    </row>
    <row r="898" spans="1:8" x14ac:dyDescent="0.2">
      <c r="A898" s="3" t="s">
        <v>317</v>
      </c>
      <c r="B898" t="s">
        <v>318</v>
      </c>
      <c r="D898" s="3" t="s">
        <v>81</v>
      </c>
      <c r="E898" t="s">
        <v>82</v>
      </c>
      <c r="F898" s="5">
        <v>65809.950000000012</v>
      </c>
      <c r="G898" s="22" t="s">
        <v>321</v>
      </c>
      <c r="H898" s="4">
        <v>0</v>
      </c>
    </row>
    <row r="899" spans="1:8" x14ac:dyDescent="0.2">
      <c r="A899" s="3" t="s">
        <v>317</v>
      </c>
      <c r="B899" t="s">
        <v>318</v>
      </c>
      <c r="D899" s="3" t="s">
        <v>322</v>
      </c>
      <c r="E899" t="s">
        <v>323</v>
      </c>
      <c r="F899" s="5">
        <v>24681134.68</v>
      </c>
      <c r="G899" s="22" t="s">
        <v>321</v>
      </c>
      <c r="H899" s="4">
        <v>0</v>
      </c>
    </row>
    <row r="900" spans="1:8" x14ac:dyDescent="0.2">
      <c r="A900" s="3" t="s">
        <v>317</v>
      </c>
      <c r="B900" t="s">
        <v>318</v>
      </c>
      <c r="D900" s="3" t="s">
        <v>14</v>
      </c>
      <c r="E900" t="s">
        <v>15</v>
      </c>
      <c r="F900" s="5">
        <v>134244.51999999999</v>
      </c>
      <c r="G900" s="22" t="s">
        <v>321</v>
      </c>
      <c r="H900" s="4">
        <v>0</v>
      </c>
    </row>
    <row r="901" spans="1:8" x14ac:dyDescent="0.2">
      <c r="A901" s="3" t="s">
        <v>317</v>
      </c>
      <c r="B901" t="s">
        <v>318</v>
      </c>
      <c r="D901" s="3" t="s">
        <v>16</v>
      </c>
      <c r="E901" t="s">
        <v>17</v>
      </c>
      <c r="F901" s="5">
        <v>-93244.880000000063</v>
      </c>
      <c r="G901" s="22" t="s">
        <v>321</v>
      </c>
      <c r="H901" s="4">
        <v>0</v>
      </c>
    </row>
    <row r="902" spans="1:8" x14ac:dyDescent="0.2">
      <c r="A902" s="3" t="s">
        <v>317</v>
      </c>
      <c r="B902" t="s">
        <v>318</v>
      </c>
      <c r="D902" s="3" t="s">
        <v>28</v>
      </c>
      <c r="E902" t="s">
        <v>29</v>
      </c>
      <c r="F902" s="5">
        <v>512208.37999999995</v>
      </c>
      <c r="G902" s="22" t="s">
        <v>321</v>
      </c>
      <c r="H902" s="4">
        <v>0</v>
      </c>
    </row>
    <row r="903" spans="1:8" x14ac:dyDescent="0.2">
      <c r="A903" s="3" t="s">
        <v>317</v>
      </c>
      <c r="B903" t="s">
        <v>318</v>
      </c>
      <c r="D903" s="3" t="s">
        <v>174</v>
      </c>
      <c r="E903" t="s">
        <v>175</v>
      </c>
      <c r="F903" s="5">
        <v>2412842.6800000002</v>
      </c>
      <c r="G903" s="22" t="s">
        <v>321</v>
      </c>
      <c r="H903" s="4">
        <v>0</v>
      </c>
    </row>
    <row r="904" spans="1:8" x14ac:dyDescent="0.2">
      <c r="A904" s="3" t="s">
        <v>317</v>
      </c>
      <c r="B904" t="s">
        <v>318</v>
      </c>
      <c r="D904" s="3" t="s">
        <v>18</v>
      </c>
      <c r="E904" t="s">
        <v>19</v>
      </c>
      <c r="F904" s="5">
        <v>388187.0799999999</v>
      </c>
      <c r="G904" s="22" t="s">
        <v>321</v>
      </c>
      <c r="H904" s="4">
        <v>0</v>
      </c>
    </row>
    <row r="905" spans="1:8" x14ac:dyDescent="0.2">
      <c r="A905" s="3" t="s">
        <v>317</v>
      </c>
      <c r="B905" t="s">
        <v>318</v>
      </c>
      <c r="D905" s="3" t="s">
        <v>20</v>
      </c>
      <c r="E905" t="s">
        <v>21</v>
      </c>
      <c r="F905" s="5">
        <v>-12029.13</v>
      </c>
      <c r="G905" s="22" t="s">
        <v>321</v>
      </c>
      <c r="H905" s="4">
        <v>0</v>
      </c>
    </row>
    <row r="906" spans="1:8" ht="13.5" thickBot="1" x14ac:dyDescent="0.25">
      <c r="A906" s="3" t="s">
        <v>324</v>
      </c>
      <c r="F906" s="15">
        <f>SUM(F897:F905)</f>
        <v>28096135.799999997</v>
      </c>
      <c r="H906" s="16">
        <f>SUM(H897:H905)</f>
        <v>0</v>
      </c>
    </row>
    <row r="907" spans="1:8" ht="13.5" thickTop="1" x14ac:dyDescent="0.2">
      <c r="F907" s="17"/>
    </row>
    <row r="908" spans="1:8" x14ac:dyDescent="0.2">
      <c r="F908" s="5"/>
      <c r="G908" s="6"/>
      <c r="H908" s="7"/>
    </row>
    <row r="909" spans="1:8" ht="13.5" thickBot="1" x14ac:dyDescent="0.25">
      <c r="A909" s="8" t="s">
        <v>3</v>
      </c>
      <c r="B909" s="9" t="s">
        <v>4</v>
      </c>
      <c r="C909" s="10" t="s">
        <v>5</v>
      </c>
      <c r="D909" s="8" t="s">
        <v>6</v>
      </c>
      <c r="E909" s="9" t="s">
        <v>7</v>
      </c>
      <c r="F909" s="8" t="s">
        <v>2</v>
      </c>
      <c r="G909" s="11" t="s">
        <v>8</v>
      </c>
      <c r="H909" s="12" t="s">
        <v>9</v>
      </c>
    </row>
    <row r="910" spans="1:8" x14ac:dyDescent="0.2">
      <c r="A910" s="3" t="s">
        <v>325</v>
      </c>
      <c r="B910" t="s">
        <v>326</v>
      </c>
      <c r="C910" s="13" t="s">
        <v>354</v>
      </c>
      <c r="D910" s="3" t="s">
        <v>12</v>
      </c>
      <c r="E910" t="s">
        <v>13</v>
      </c>
      <c r="F910" s="5">
        <v>-15610902.400000006</v>
      </c>
      <c r="G910" s="14">
        <f>H910/F910</f>
        <v>0.10400000066620103</v>
      </c>
      <c r="H910" s="4">
        <v>-1623533.8599999999</v>
      </c>
    </row>
    <row r="911" spans="1:8" x14ac:dyDescent="0.2">
      <c r="A911" s="3" t="s">
        <v>325</v>
      </c>
      <c r="B911" t="s">
        <v>326</v>
      </c>
      <c r="D911" s="3" t="s">
        <v>18</v>
      </c>
      <c r="E911" t="s">
        <v>19</v>
      </c>
      <c r="F911" s="5">
        <v>15610902.34</v>
      </c>
      <c r="G911" s="19">
        <f>$G$910</f>
        <v>0.10400000066620103</v>
      </c>
      <c r="H911" s="4">
        <f>F911*G911</f>
        <v>1623533.8537599992</v>
      </c>
    </row>
    <row r="912" spans="1:8" ht="13.5" thickBot="1" x14ac:dyDescent="0.25">
      <c r="A912" s="3" t="s">
        <v>327</v>
      </c>
      <c r="F912" s="15">
        <f>SUM(F910:F911)</f>
        <v>-6.0000006109476089E-2</v>
      </c>
      <c r="H912" s="16">
        <f>SUM(H910:H911)</f>
        <v>-6.2400007154792547E-3</v>
      </c>
    </row>
    <row r="913" spans="1:8" ht="13.5" thickTop="1" x14ac:dyDescent="0.2">
      <c r="F913" s="17"/>
    </row>
    <row r="914" spans="1:8" x14ac:dyDescent="0.2">
      <c r="F914" s="5"/>
      <c r="G914" s="6"/>
      <c r="H914" s="7"/>
    </row>
    <row r="915" spans="1:8" ht="13.5" thickBot="1" x14ac:dyDescent="0.25">
      <c r="A915" s="8" t="s">
        <v>3</v>
      </c>
      <c r="B915" s="9" t="s">
        <v>4</v>
      </c>
      <c r="C915" s="10" t="s">
        <v>5</v>
      </c>
      <c r="D915" s="8" t="s">
        <v>6</v>
      </c>
      <c r="E915" s="9" t="s">
        <v>7</v>
      </c>
      <c r="F915" s="8" t="s">
        <v>2</v>
      </c>
      <c r="G915" s="11" t="s">
        <v>8</v>
      </c>
      <c r="H915" s="12" t="s">
        <v>9</v>
      </c>
    </row>
    <row r="916" spans="1:8" x14ac:dyDescent="0.2">
      <c r="A916" s="3" t="s">
        <v>328</v>
      </c>
      <c r="B916" t="s">
        <v>329</v>
      </c>
      <c r="C916" s="13" t="s">
        <v>354</v>
      </c>
      <c r="D916" s="3" t="s">
        <v>12</v>
      </c>
      <c r="E916" t="s">
        <v>13</v>
      </c>
      <c r="F916" s="5">
        <v>-3412038.45</v>
      </c>
      <c r="G916" s="14">
        <f>H916/F916</f>
        <v>0.10399999742089658</v>
      </c>
      <c r="H916" s="4">
        <v>-354851.99</v>
      </c>
    </row>
    <row r="917" spans="1:8" x14ac:dyDescent="0.2">
      <c r="A917" s="3" t="s">
        <v>328</v>
      </c>
      <c r="B917" t="s">
        <v>329</v>
      </c>
      <c r="D917" s="3" t="s">
        <v>43</v>
      </c>
      <c r="E917" t="s">
        <v>44</v>
      </c>
      <c r="F917" s="5">
        <v>3412038.46</v>
      </c>
      <c r="G917" s="19">
        <f>$G$916</f>
        <v>0.10399999742089658</v>
      </c>
      <c r="H917" s="4">
        <f>G917*F917</f>
        <v>354851.99103999994</v>
      </c>
    </row>
    <row r="918" spans="1:8" ht="13.5" thickBot="1" x14ac:dyDescent="0.25">
      <c r="A918" s="3" t="s">
        <v>330</v>
      </c>
      <c r="F918" s="15">
        <f>SUM(F916:F917)</f>
        <v>9.9999997764825821E-3</v>
      </c>
      <c r="H918" s="16">
        <f>SUM(H916:H917)</f>
        <v>1.0399999446235597E-3</v>
      </c>
    </row>
    <row r="919" spans="1:8" ht="13.5" thickTop="1" x14ac:dyDescent="0.2">
      <c r="F919" s="17"/>
    </row>
    <row r="920" spans="1:8" x14ac:dyDescent="0.2">
      <c r="F920" s="5"/>
      <c r="G920" s="6"/>
      <c r="H920" s="7"/>
    </row>
    <row r="921" spans="1:8" ht="13.5" thickBot="1" x14ac:dyDescent="0.25">
      <c r="A921" s="8" t="s">
        <v>3</v>
      </c>
      <c r="B921" s="9" t="s">
        <v>4</v>
      </c>
      <c r="C921" s="10" t="s">
        <v>5</v>
      </c>
      <c r="D921" s="8" t="s">
        <v>6</v>
      </c>
      <c r="E921" s="9" t="s">
        <v>7</v>
      </c>
      <c r="F921" s="8" t="s">
        <v>2</v>
      </c>
      <c r="G921" s="11" t="s">
        <v>8</v>
      </c>
      <c r="H921" s="12" t="s">
        <v>9</v>
      </c>
    </row>
    <row r="922" spans="1:8" x14ac:dyDescent="0.2">
      <c r="A922" s="3" t="s">
        <v>331</v>
      </c>
      <c r="B922" t="s">
        <v>332</v>
      </c>
      <c r="C922" s="13" t="s">
        <v>354</v>
      </c>
      <c r="D922" s="3" t="s">
        <v>12</v>
      </c>
      <c r="E922" t="s">
        <v>13</v>
      </c>
      <c r="F922" s="5">
        <v>-6277264.8599999994</v>
      </c>
      <c r="G922" s="14">
        <f>H922/F922</f>
        <v>0.10400000072643105</v>
      </c>
      <c r="H922" s="4">
        <v>-652835.55000000005</v>
      </c>
    </row>
    <row r="923" spans="1:8" x14ac:dyDescent="0.2">
      <c r="A923" s="3" t="s">
        <v>331</v>
      </c>
      <c r="B923" t="s">
        <v>332</v>
      </c>
      <c r="D923" s="3" t="s">
        <v>18</v>
      </c>
      <c r="E923" t="s">
        <v>19</v>
      </c>
      <c r="F923" s="5">
        <v>6277264.8600000003</v>
      </c>
      <c r="G923" s="19">
        <f>$G$922</f>
        <v>0.10400000072643105</v>
      </c>
      <c r="H923" s="4">
        <f>F923*G923</f>
        <v>652835.55000000016</v>
      </c>
    </row>
    <row r="924" spans="1:8" ht="13.5" thickBot="1" x14ac:dyDescent="0.25">
      <c r="A924" s="3" t="s">
        <v>333</v>
      </c>
      <c r="F924" s="15">
        <f>SUM(F922:F923)</f>
        <v>0</v>
      </c>
      <c r="H924" s="16">
        <f>SUM(H922:H923)</f>
        <v>0</v>
      </c>
    </row>
    <row r="925" spans="1:8" ht="13.5" thickTop="1" x14ac:dyDescent="0.2">
      <c r="F925" s="17"/>
    </row>
    <row r="926" spans="1:8" x14ac:dyDescent="0.2">
      <c r="F926" s="5"/>
      <c r="G926" s="6"/>
      <c r="H926" s="7"/>
    </row>
    <row r="927" spans="1:8" ht="13.5" thickBot="1" x14ac:dyDescent="0.25">
      <c r="A927" s="8" t="s">
        <v>3</v>
      </c>
      <c r="B927" s="9" t="s">
        <v>4</v>
      </c>
      <c r="C927" s="10" t="s">
        <v>5</v>
      </c>
      <c r="D927" s="8" t="s">
        <v>6</v>
      </c>
      <c r="E927" s="9" t="s">
        <v>7</v>
      </c>
      <c r="F927" s="8" t="s">
        <v>2</v>
      </c>
      <c r="G927" s="11" t="s">
        <v>8</v>
      </c>
      <c r="H927" s="12" t="s">
        <v>9</v>
      </c>
    </row>
    <row r="928" spans="1:8" x14ac:dyDescent="0.2">
      <c r="A928" s="3" t="s">
        <v>334</v>
      </c>
      <c r="B928" t="s">
        <v>335</v>
      </c>
      <c r="C928" s="13" t="s">
        <v>367</v>
      </c>
      <c r="D928" s="3" t="s">
        <v>12</v>
      </c>
      <c r="E928" t="s">
        <v>13</v>
      </c>
      <c r="F928" s="5">
        <v>62947808.180000059</v>
      </c>
      <c r="G928" s="14">
        <f>H928/F928</f>
        <v>0.10440000009544403</v>
      </c>
      <c r="H928" s="4">
        <v>6571751.1799999988</v>
      </c>
    </row>
    <row r="929" spans="1:8" x14ac:dyDescent="0.2">
      <c r="A929" s="3" t="s">
        <v>334</v>
      </c>
      <c r="B929" t="s">
        <v>335</v>
      </c>
      <c r="D929" s="3" t="s">
        <v>48</v>
      </c>
      <c r="E929" t="s">
        <v>49</v>
      </c>
      <c r="F929" s="5">
        <v>97.550000000000125</v>
      </c>
      <c r="G929" s="19">
        <f>$G$928</f>
        <v>0.10440000009544403</v>
      </c>
      <c r="H929" s="4">
        <f>G929*F929</f>
        <v>10.184220009310579</v>
      </c>
    </row>
    <row r="930" spans="1:8" x14ac:dyDescent="0.2">
      <c r="A930" s="3" t="s">
        <v>334</v>
      </c>
      <c r="B930" t="s">
        <v>335</v>
      </c>
      <c r="D930" s="3" t="s">
        <v>14</v>
      </c>
      <c r="E930" t="s">
        <v>15</v>
      </c>
      <c r="F930" s="5">
        <v>-62947905.700000003</v>
      </c>
      <c r="G930" s="19">
        <f>$G$928</f>
        <v>0.10440000009544403</v>
      </c>
      <c r="H930" s="4">
        <f>G930*F930</f>
        <v>-6571761.3610880021</v>
      </c>
    </row>
    <row r="931" spans="1:8" ht="13.5" thickBot="1" x14ac:dyDescent="0.25">
      <c r="A931" s="3" t="s">
        <v>336</v>
      </c>
      <c r="F931" s="15">
        <f>SUM(F928:F930)</f>
        <v>3.0000053346157074E-2</v>
      </c>
      <c r="H931" s="16">
        <f>SUM(H928:H930)</f>
        <v>3.1320061534643173E-3</v>
      </c>
    </row>
    <row r="932" spans="1:8" ht="13.5" thickTop="1" x14ac:dyDescent="0.2">
      <c r="F932" s="17"/>
    </row>
    <row r="933" spans="1:8" x14ac:dyDescent="0.2">
      <c r="F933" s="5"/>
      <c r="G933" s="6"/>
      <c r="H933" s="7"/>
    </row>
    <row r="934" spans="1:8" ht="13.5" thickBot="1" x14ac:dyDescent="0.25">
      <c r="A934" s="8" t="s">
        <v>3</v>
      </c>
      <c r="B934" s="9" t="s">
        <v>4</v>
      </c>
      <c r="C934" s="10" t="s">
        <v>5</v>
      </c>
      <c r="D934" s="8" t="s">
        <v>6</v>
      </c>
      <c r="E934" s="9" t="s">
        <v>7</v>
      </c>
      <c r="F934" s="8" t="s">
        <v>2</v>
      </c>
      <c r="G934" s="11" t="s">
        <v>8</v>
      </c>
      <c r="H934" s="12" t="s">
        <v>9</v>
      </c>
    </row>
    <row r="935" spans="1:8" x14ac:dyDescent="0.2">
      <c r="A935" s="3" t="s">
        <v>337</v>
      </c>
      <c r="B935" t="s">
        <v>338</v>
      </c>
      <c r="C935" s="13" t="s">
        <v>356</v>
      </c>
      <c r="D935" s="3" t="s">
        <v>12</v>
      </c>
      <c r="E935" t="s">
        <v>13</v>
      </c>
      <c r="F935" s="5">
        <v>-854304.97000000032</v>
      </c>
      <c r="G935" s="14">
        <f>H935/F935</f>
        <v>0.10450000074329426</v>
      </c>
      <c r="H935" s="4">
        <v>-89274.87000000001</v>
      </c>
    </row>
    <row r="936" spans="1:8" x14ac:dyDescent="0.2">
      <c r="A936" s="3" t="s">
        <v>337</v>
      </c>
      <c r="B936" t="s">
        <v>338</v>
      </c>
      <c r="D936" s="3" t="s">
        <v>48</v>
      </c>
      <c r="E936" t="s">
        <v>49</v>
      </c>
      <c r="F936" s="5">
        <v>-10922.539999999999</v>
      </c>
      <c r="G936" s="19">
        <f>$G$935</f>
        <v>0.10450000074329426</v>
      </c>
      <c r="H936" s="4">
        <f>G936*F936</f>
        <v>-1141.4054381186611</v>
      </c>
    </row>
    <row r="937" spans="1:8" x14ac:dyDescent="0.2">
      <c r="A937" s="3" t="s">
        <v>337</v>
      </c>
      <c r="B937" t="s">
        <v>338</v>
      </c>
      <c r="D937" s="3" t="s">
        <v>14</v>
      </c>
      <c r="E937" t="s">
        <v>15</v>
      </c>
      <c r="F937" s="5">
        <v>601053.03</v>
      </c>
      <c r="G937" s="19">
        <f t="shared" ref="G937:G941" si="160">$G$935</f>
        <v>0.10450000074329426</v>
      </c>
      <c r="H937" s="4">
        <f t="shared" ref="H937:H941" si="161">G937*F937</f>
        <v>62810.042081759268</v>
      </c>
    </row>
    <row r="938" spans="1:8" x14ac:dyDescent="0.2">
      <c r="A938" s="3" t="s">
        <v>337</v>
      </c>
      <c r="B938" t="s">
        <v>338</v>
      </c>
      <c r="D938" s="3" t="s">
        <v>16</v>
      </c>
      <c r="E938" t="s">
        <v>17</v>
      </c>
      <c r="F938" s="5">
        <v>18597.350000000006</v>
      </c>
      <c r="G938" s="19">
        <f t="shared" si="160"/>
        <v>0.10450000074329426</v>
      </c>
      <c r="H938" s="4">
        <f t="shared" si="161"/>
        <v>1943.4230888233039</v>
      </c>
    </row>
    <row r="939" spans="1:8" x14ac:dyDescent="0.2">
      <c r="A939" s="3" t="s">
        <v>337</v>
      </c>
      <c r="B939" t="s">
        <v>338</v>
      </c>
      <c r="D939" s="3" t="s">
        <v>18</v>
      </c>
      <c r="E939" t="s">
        <v>19</v>
      </c>
      <c r="F939" s="5">
        <v>197746.41999999993</v>
      </c>
      <c r="G939" s="19">
        <f t="shared" si="160"/>
        <v>0.10450000074329426</v>
      </c>
      <c r="H939" s="4">
        <f t="shared" si="161"/>
        <v>20664.501036983769</v>
      </c>
    </row>
    <row r="940" spans="1:8" x14ac:dyDescent="0.2">
      <c r="A940" s="3" t="s">
        <v>337</v>
      </c>
      <c r="B940" t="s">
        <v>338</v>
      </c>
      <c r="D940" s="3" t="s">
        <v>20</v>
      </c>
      <c r="E940" t="s">
        <v>21</v>
      </c>
      <c r="F940" s="5">
        <v>47004</v>
      </c>
      <c r="G940" s="19">
        <f t="shared" si="160"/>
        <v>0.10450000074329426</v>
      </c>
      <c r="H940" s="4">
        <f t="shared" si="161"/>
        <v>4911.918034937803</v>
      </c>
    </row>
    <row r="941" spans="1:8" x14ac:dyDescent="0.2">
      <c r="A941" s="3" t="s">
        <v>337</v>
      </c>
      <c r="B941" t="s">
        <v>338</v>
      </c>
      <c r="D941" s="3" t="s">
        <v>33</v>
      </c>
      <c r="E941" t="s">
        <v>34</v>
      </c>
      <c r="F941" s="5">
        <v>826.73</v>
      </c>
      <c r="G941" s="19">
        <f t="shared" si="160"/>
        <v>0.10450000074329426</v>
      </c>
      <c r="H941" s="4">
        <f t="shared" si="161"/>
        <v>86.393285614503668</v>
      </c>
    </row>
    <row r="942" spans="1:8" ht="13.5" thickBot="1" x14ac:dyDescent="0.25">
      <c r="A942" s="3" t="s">
        <v>339</v>
      </c>
      <c r="F942" s="15">
        <f>SUM(F935:F941)</f>
        <v>1.9999999600713636E-2</v>
      </c>
      <c r="H942" s="16">
        <f>SUM(H935:H941)</f>
        <v>2.0899999788639434E-3</v>
      </c>
    </row>
    <row r="943" spans="1:8" ht="13.5" thickTop="1" x14ac:dyDescent="0.2">
      <c r="F943" s="17"/>
    </row>
    <row r="944" spans="1:8" x14ac:dyDescent="0.2">
      <c r="F944" s="5"/>
      <c r="G944" s="6"/>
      <c r="H944" s="7"/>
    </row>
    <row r="945" spans="1:8" ht="13.5" thickBot="1" x14ac:dyDescent="0.25">
      <c r="A945" s="8" t="s">
        <v>3</v>
      </c>
      <c r="B945" s="9" t="s">
        <v>4</v>
      </c>
      <c r="C945" s="10" t="s">
        <v>5</v>
      </c>
      <c r="D945" s="8" t="s">
        <v>6</v>
      </c>
      <c r="E945" s="9" t="s">
        <v>7</v>
      </c>
      <c r="F945" s="8" t="s">
        <v>2</v>
      </c>
      <c r="G945" s="11" t="s">
        <v>8</v>
      </c>
      <c r="H945" s="12" t="s">
        <v>9</v>
      </c>
    </row>
    <row r="946" spans="1:8" x14ac:dyDescent="0.2">
      <c r="A946" s="3" t="s">
        <v>340</v>
      </c>
      <c r="B946" t="s">
        <v>341</v>
      </c>
      <c r="C946" s="13" t="s">
        <v>354</v>
      </c>
      <c r="D946" s="3" t="s">
        <v>12</v>
      </c>
      <c r="E946" t="s">
        <v>13</v>
      </c>
      <c r="F946" s="5">
        <v>-18922758.550000004</v>
      </c>
      <c r="G946" s="14">
        <f>H946/F946</f>
        <v>0.1040273972105404</v>
      </c>
      <c r="H946" s="4">
        <v>-1968485.32</v>
      </c>
    </row>
    <row r="947" spans="1:8" x14ac:dyDescent="0.2">
      <c r="A947" s="3" t="s">
        <v>340</v>
      </c>
      <c r="B947" t="s">
        <v>341</v>
      </c>
      <c r="D947" s="3" t="s">
        <v>342</v>
      </c>
      <c r="E947" t="s">
        <v>343</v>
      </c>
      <c r="F947" s="5">
        <v>227013.81000000011</v>
      </c>
      <c r="G947" s="19">
        <f>$G$946</f>
        <v>0.1040273972105404</v>
      </c>
      <c r="H947" s="4">
        <f>G947*F947</f>
        <v>23615.655785148159</v>
      </c>
    </row>
    <row r="948" spans="1:8" x14ac:dyDescent="0.2">
      <c r="A948" s="3" t="s">
        <v>340</v>
      </c>
      <c r="B948" t="s">
        <v>341</v>
      </c>
      <c r="D948" s="3" t="s">
        <v>174</v>
      </c>
      <c r="E948" t="s">
        <v>175</v>
      </c>
      <c r="F948" s="5">
        <v>18695744.760000005</v>
      </c>
      <c r="G948" s="19">
        <f>$G$946</f>
        <v>0.1040273972105404</v>
      </c>
      <c r="H948" s="4">
        <f>G948*F948</f>
        <v>1944869.6662953999</v>
      </c>
    </row>
    <row r="949" spans="1:8" ht="13.5" thickBot="1" x14ac:dyDescent="0.25">
      <c r="A949" s="3" t="s">
        <v>344</v>
      </c>
      <c r="F949" s="15">
        <f>SUM(F946:F948)</f>
        <v>1.9999999552965164E-2</v>
      </c>
      <c r="H949" s="16">
        <f>SUM(H946:H948)</f>
        <v>2.0805480889976025E-3</v>
      </c>
    </row>
    <row r="950" spans="1:8" ht="13.5" thickTop="1" x14ac:dyDescent="0.2">
      <c r="F950" s="17"/>
    </row>
    <row r="951" spans="1:8" x14ac:dyDescent="0.2">
      <c r="F951" s="5"/>
      <c r="G951" s="6"/>
      <c r="H951" s="7"/>
    </row>
    <row r="952" spans="1:8" ht="13.5" thickBot="1" x14ac:dyDescent="0.25">
      <c r="A952" s="8" t="s">
        <v>3</v>
      </c>
      <c r="B952" s="9" t="s">
        <v>4</v>
      </c>
      <c r="C952" s="10" t="s">
        <v>5</v>
      </c>
      <c r="D952" s="8" t="s">
        <v>6</v>
      </c>
      <c r="E952" s="9" t="s">
        <v>7</v>
      </c>
      <c r="F952" s="8" t="s">
        <v>2</v>
      </c>
      <c r="G952" s="11" t="s">
        <v>8</v>
      </c>
      <c r="H952" s="12" t="s">
        <v>9</v>
      </c>
    </row>
    <row r="953" spans="1:8" x14ac:dyDescent="0.2">
      <c r="A953" s="3" t="s">
        <v>345</v>
      </c>
      <c r="B953" t="s">
        <v>346</v>
      </c>
      <c r="D953" s="3" t="s">
        <v>12</v>
      </c>
      <c r="E953" t="s">
        <v>13</v>
      </c>
      <c r="F953" s="5">
        <v>-77563.009999999951</v>
      </c>
      <c r="G953" s="14">
        <f>H953/F953</f>
        <v>0.10400021866093136</v>
      </c>
      <c r="H953" s="4">
        <v>-8066.5700000000006</v>
      </c>
    </row>
    <row r="954" spans="1:8" x14ac:dyDescent="0.2">
      <c r="A954" s="3" t="s">
        <v>345</v>
      </c>
      <c r="B954" t="s">
        <v>346</v>
      </c>
      <c r="C954" s="13" t="s">
        <v>354</v>
      </c>
      <c r="D954" s="3" t="s">
        <v>16</v>
      </c>
      <c r="E954" t="s">
        <v>17</v>
      </c>
      <c r="F954" s="5">
        <v>77563.009999999995</v>
      </c>
      <c r="G954" s="19">
        <f>$G$953</f>
        <v>0.10400021866093136</v>
      </c>
      <c r="H954" s="4">
        <f>F954*G954</f>
        <v>8066.5700000000052</v>
      </c>
    </row>
    <row r="955" spans="1:8" ht="13.5" thickBot="1" x14ac:dyDescent="0.25">
      <c r="A955" s="3" t="s">
        <v>347</v>
      </c>
      <c r="F955" s="15">
        <f>SUM(F953:F954)</f>
        <v>0</v>
      </c>
      <c r="H955" s="16">
        <f>SUM(H953:H954)</f>
        <v>0</v>
      </c>
    </row>
    <row r="956" spans="1:8" ht="13.5" thickTop="1" x14ac:dyDescent="0.2">
      <c r="F956" s="17"/>
    </row>
    <row r="957" spans="1:8" x14ac:dyDescent="0.2">
      <c r="F957" s="5"/>
      <c r="G957" s="6"/>
      <c r="H957" s="7"/>
    </row>
    <row r="958" spans="1:8" ht="13.5" thickBot="1" x14ac:dyDescent="0.25">
      <c r="A958" s="8" t="s">
        <v>3</v>
      </c>
      <c r="B958" s="9" t="s">
        <v>4</v>
      </c>
      <c r="C958" s="10" t="s">
        <v>5</v>
      </c>
      <c r="D958" s="8" t="s">
        <v>6</v>
      </c>
      <c r="E958" s="9" t="s">
        <v>7</v>
      </c>
      <c r="F958" s="8" t="s">
        <v>2</v>
      </c>
      <c r="G958" s="11" t="s">
        <v>8</v>
      </c>
      <c r="H958" s="12" t="s">
        <v>9</v>
      </c>
    </row>
    <row r="959" spans="1:8" x14ac:dyDescent="0.2">
      <c r="A959" s="3" t="s">
        <v>348</v>
      </c>
      <c r="B959" t="s">
        <v>349</v>
      </c>
      <c r="C959" s="13" t="s">
        <v>354</v>
      </c>
      <c r="D959" s="3" t="s">
        <v>12</v>
      </c>
      <c r="E959" t="s">
        <v>13</v>
      </c>
      <c r="F959" s="5">
        <v>-2575.08</v>
      </c>
      <c r="G959" s="14">
        <f>H959/F959</f>
        <v>0.10400065240691551</v>
      </c>
      <c r="H959" s="4">
        <v>-267.81</v>
      </c>
    </row>
    <row r="960" spans="1:8" x14ac:dyDescent="0.2">
      <c r="A960" s="3" t="s">
        <v>348</v>
      </c>
      <c r="B960" t="s">
        <v>349</v>
      </c>
      <c r="D960" s="3" t="s">
        <v>81</v>
      </c>
      <c r="E960" t="s">
        <v>82</v>
      </c>
      <c r="F960" s="5">
        <v>422.6</v>
      </c>
      <c r="G960" s="19">
        <f>$G$959</f>
        <v>0.10400065240691551</v>
      </c>
      <c r="H960" s="4">
        <f>G960*F960</f>
        <v>43.950675707162496</v>
      </c>
    </row>
    <row r="961" spans="1:8" x14ac:dyDescent="0.2">
      <c r="A961" s="3" t="s">
        <v>348</v>
      </c>
      <c r="B961" t="s">
        <v>349</v>
      </c>
      <c r="D961" s="3" t="s">
        <v>16</v>
      </c>
      <c r="E961" t="s">
        <v>17</v>
      </c>
      <c r="F961" s="5">
        <v>2152.46</v>
      </c>
      <c r="G961" s="19">
        <f>$G$959</f>
        <v>0.10400065240691551</v>
      </c>
      <c r="H961" s="4">
        <f>G961*F961</f>
        <v>223.85724427978937</v>
      </c>
    </row>
    <row r="962" spans="1:8" ht="13.5" thickBot="1" x14ac:dyDescent="0.25">
      <c r="A962" s="3" t="s">
        <v>350</v>
      </c>
      <c r="F962" s="15">
        <f>SUM(F959:F961)</f>
        <v>-1.999999999998181E-2</v>
      </c>
      <c r="H962" s="16">
        <f>SUM(H959:H961)</f>
        <v>-2.0800130481291035E-3</v>
      </c>
    </row>
    <row r="963" spans="1:8" ht="13.5" thickTop="1" x14ac:dyDescent="0.2">
      <c r="F963" s="5"/>
    </row>
    <row r="965" spans="1:8" ht="13.5" thickBot="1" x14ac:dyDescent="0.25">
      <c r="C965"/>
    </row>
    <row r="966" spans="1:8" ht="13.5" thickBot="1" x14ac:dyDescent="0.25">
      <c r="A966" s="35" t="s">
        <v>351</v>
      </c>
      <c r="B966" s="36"/>
      <c r="C966" s="37"/>
    </row>
    <row r="967" spans="1:8" ht="13.5" thickBot="1" x14ac:dyDescent="0.25">
      <c r="A967" s="23" t="s">
        <v>6</v>
      </c>
      <c r="B967" s="24" t="s">
        <v>7</v>
      </c>
      <c r="C967" s="25" t="s">
        <v>352</v>
      </c>
    </row>
    <row r="968" spans="1:8" x14ac:dyDescent="0.2">
      <c r="A968" s="26" t="s">
        <v>228</v>
      </c>
      <c r="B968" s="27" t="s">
        <v>229</v>
      </c>
      <c r="C968" s="28">
        <v>53.827269068662318</v>
      </c>
    </row>
    <row r="969" spans="1:8" x14ac:dyDescent="0.2">
      <c r="A969" s="26">
        <v>8230</v>
      </c>
      <c r="B969" s="27" t="s">
        <v>353</v>
      </c>
      <c r="C969" s="28">
        <v>0</v>
      </c>
    </row>
    <row r="970" spans="1:8" x14ac:dyDescent="0.2">
      <c r="A970" s="26">
        <v>8560</v>
      </c>
      <c r="B970" s="27" t="s">
        <v>320</v>
      </c>
      <c r="C970" s="28">
        <v>0</v>
      </c>
    </row>
    <row r="971" spans="1:8" x14ac:dyDescent="0.2">
      <c r="A971" s="26" t="s">
        <v>81</v>
      </c>
      <c r="B971" s="27" t="s">
        <v>82</v>
      </c>
      <c r="C971" s="28">
        <v>13964.010226101787</v>
      </c>
    </row>
    <row r="972" spans="1:8" x14ac:dyDescent="0.2">
      <c r="A972" s="26" t="s">
        <v>48</v>
      </c>
      <c r="B972" s="27" t="s">
        <v>49</v>
      </c>
      <c r="C972" s="28">
        <v>6124.2630995242089</v>
      </c>
    </row>
    <row r="973" spans="1:8" x14ac:dyDescent="0.2">
      <c r="A973" s="26" t="s">
        <v>186</v>
      </c>
      <c r="B973" s="27" t="s">
        <v>187</v>
      </c>
      <c r="C973" s="28">
        <v>56.441459842339555</v>
      </c>
    </row>
    <row r="974" spans="1:8" x14ac:dyDescent="0.2">
      <c r="A974" s="26">
        <v>8850</v>
      </c>
      <c r="B974" s="27" t="s">
        <v>323</v>
      </c>
      <c r="C974" s="28">
        <v>0</v>
      </c>
    </row>
    <row r="975" spans="1:8" x14ac:dyDescent="0.2">
      <c r="A975" s="26" t="s">
        <v>179</v>
      </c>
      <c r="B975" s="27" t="s">
        <v>180</v>
      </c>
      <c r="C975" s="28">
        <v>449164.62887986173</v>
      </c>
    </row>
    <row r="976" spans="1:8" x14ac:dyDescent="0.2">
      <c r="A976" s="29" t="s">
        <v>181</v>
      </c>
      <c r="B976" s="27" t="s">
        <v>182</v>
      </c>
      <c r="C976" s="28">
        <v>55.918365091288528</v>
      </c>
    </row>
    <row r="977" spans="1:3" x14ac:dyDescent="0.2">
      <c r="A977" s="29" t="s">
        <v>41</v>
      </c>
      <c r="B977" s="27" t="s">
        <v>42</v>
      </c>
      <c r="C977" s="28">
        <v>2050504.3742893238</v>
      </c>
    </row>
    <row r="978" spans="1:3" x14ac:dyDescent="0.2">
      <c r="A978" s="26" t="s">
        <v>104</v>
      </c>
      <c r="B978" s="27" t="s">
        <v>105</v>
      </c>
      <c r="C978" s="28">
        <v>908.77767105112446</v>
      </c>
    </row>
    <row r="979" spans="1:3" x14ac:dyDescent="0.2">
      <c r="A979" s="26" t="s">
        <v>112</v>
      </c>
      <c r="B979" s="27" t="s">
        <v>113</v>
      </c>
      <c r="C979" s="28">
        <v>948.58607639534443</v>
      </c>
    </row>
    <row r="980" spans="1:3" x14ac:dyDescent="0.2">
      <c r="A980" s="26">
        <v>9160</v>
      </c>
      <c r="B980" s="27" t="s">
        <v>231</v>
      </c>
      <c r="C980" s="28">
        <v>166.42807432629371</v>
      </c>
    </row>
    <row r="981" spans="1:3" x14ac:dyDescent="0.2">
      <c r="A981" s="26" t="s">
        <v>14</v>
      </c>
      <c r="B981" s="27" t="s">
        <v>15</v>
      </c>
      <c r="C981" s="28">
        <v>-1139741.387913079</v>
      </c>
    </row>
    <row r="982" spans="1:3" x14ac:dyDescent="0.2">
      <c r="A982" s="26" t="s">
        <v>16</v>
      </c>
      <c r="B982" s="27" t="s">
        <v>17</v>
      </c>
      <c r="C982" s="28">
        <v>3603642.5688985055</v>
      </c>
    </row>
    <row r="983" spans="1:3" x14ac:dyDescent="0.2">
      <c r="A983" s="26" t="s">
        <v>28</v>
      </c>
      <c r="B983" s="27" t="s">
        <v>29</v>
      </c>
      <c r="C983" s="28">
        <v>1352610.6013490432</v>
      </c>
    </row>
    <row r="984" spans="1:3" x14ac:dyDescent="0.2">
      <c r="A984" s="26" t="s">
        <v>342</v>
      </c>
      <c r="B984" s="27" t="s">
        <v>343</v>
      </c>
      <c r="C984" s="28">
        <v>23615.655785148159</v>
      </c>
    </row>
    <row r="985" spans="1:3" x14ac:dyDescent="0.2">
      <c r="A985" s="26" t="s">
        <v>174</v>
      </c>
      <c r="B985" s="27" t="s">
        <v>175</v>
      </c>
      <c r="C985" s="28">
        <v>1961867.5127022713</v>
      </c>
    </row>
    <row r="986" spans="1:3" x14ac:dyDescent="0.2">
      <c r="A986" s="26" t="s">
        <v>18</v>
      </c>
      <c r="B986" s="27" t="s">
        <v>19</v>
      </c>
      <c r="C986" s="28">
        <v>6105606.985698821</v>
      </c>
    </row>
    <row r="987" spans="1:3" x14ac:dyDescent="0.2">
      <c r="A987" s="26" t="s">
        <v>43</v>
      </c>
      <c r="B987" s="27" t="s">
        <v>44</v>
      </c>
      <c r="C987" s="28">
        <v>681339.36474486988</v>
      </c>
    </row>
    <row r="988" spans="1:3" x14ac:dyDescent="0.2">
      <c r="A988" s="26" t="s">
        <v>20</v>
      </c>
      <c r="B988" s="27" t="s">
        <v>21</v>
      </c>
      <c r="C988" s="28">
        <v>726036.06384629162</v>
      </c>
    </row>
    <row r="989" spans="1:3" x14ac:dyDescent="0.2">
      <c r="A989" s="26" t="s">
        <v>33</v>
      </c>
      <c r="B989" s="27" t="s">
        <v>34</v>
      </c>
      <c r="C989" s="28">
        <v>47695.725305658023</v>
      </c>
    </row>
    <row r="990" spans="1:3" ht="13.5" thickBot="1" x14ac:dyDescent="0.25">
      <c r="A990" s="30"/>
      <c r="B990" s="27"/>
      <c r="C990" s="31">
        <v>15884620.345828116</v>
      </c>
    </row>
    <row r="991" spans="1:3" ht="14.25" thickTop="1" thickBot="1" x14ac:dyDescent="0.25">
      <c r="A991" s="32"/>
      <c r="B991" s="33"/>
      <c r="C991" s="34"/>
    </row>
  </sheetData>
  <mergeCells count="1">
    <mergeCell ref="A966:C966"/>
  </mergeCells>
  <printOptions horizontalCentered="1"/>
  <pageMargins left="0.7" right="0.7" top="0.75" bottom="0.75" header="0.3" footer="0.3"/>
  <pageSetup scale="45" fitToHeight="0" orientation="landscape" r:id="rId1"/>
  <headerFooter>
    <oddHeader xml:space="preserve">&amp;RCASE NO. 2018-00281
ATTACHMENT 1
TO AG DR NO. 1-43
</oddHeader>
  </headerFooter>
  <rowBreaks count="8" manualBreakCount="8">
    <brk id="173" max="7" man="1"/>
    <brk id="260" max="7" man="1"/>
    <brk id="341" max="7" man="1"/>
    <brk id="428" max="7" man="1"/>
    <brk id="516" max="7" man="1"/>
    <brk id="686" max="7" man="1"/>
    <brk id="859" max="7" man="1"/>
    <brk id="944" max="7" man="1"/>
  </rowBreaks>
  <ignoredErrors>
    <ignoredError sqref="A7:H11 A991:H991 A12:E941 A943:E990 A942:C942 E942" numberStoredAsText="1"/>
    <ignoredError sqref="F12:H99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2018</vt:lpstr>
      <vt:lpstr>'Fiscal 2018'!Print_Area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Huisenga V Yurova</dc:creator>
  <cp:lastModifiedBy>Eric J Wilen</cp:lastModifiedBy>
  <cp:lastPrinted>2018-12-03T17:25:43Z</cp:lastPrinted>
  <dcterms:created xsi:type="dcterms:W3CDTF">2018-11-30T20:11:37Z</dcterms:created>
  <dcterms:modified xsi:type="dcterms:W3CDTF">2018-12-03T17:25:45Z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