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AG Set 1 Attachments\"/>
    </mc:Choice>
  </mc:AlternateContent>
  <bookViews>
    <workbookView xWindow="0" yWindow="0" windowWidth="28800" windowHeight="11385"/>
  </bookViews>
  <sheets>
    <sheet name="O&amp;M" sheetId="1" r:id="rId1"/>
  </sheets>
  <definedNames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"A1100000000111100011001100020_01000"</definedName>
    <definedName name="_xlnm.Print_Area" localSheetId="0">'O&amp;M'!$A$1:$AZ$411</definedName>
    <definedName name="_xlnm.Print_Titles" localSheetId="0">'O&amp;M'!$B:$C,'O&amp;M'!$5:$6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7" i="1" l="1"/>
  <c r="E407" i="1" l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AH407" i="1"/>
  <c r="AI407" i="1"/>
  <c r="AJ407" i="1"/>
  <c r="AK407" i="1"/>
  <c r="AL407" i="1"/>
  <c r="AM407" i="1"/>
  <c r="AN407" i="1"/>
  <c r="AO407" i="1"/>
  <c r="AP407" i="1"/>
  <c r="AQ407" i="1"/>
  <c r="AR407" i="1"/>
  <c r="AS407" i="1"/>
  <c r="AT407" i="1"/>
  <c r="AU407" i="1"/>
  <c r="AV407" i="1"/>
  <c r="AW407" i="1"/>
  <c r="AX407" i="1"/>
  <c r="AY407" i="1"/>
  <c r="AZ407" i="1"/>
  <c r="E400" i="1" l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AH400" i="1"/>
  <c r="AI400" i="1"/>
  <c r="AJ400" i="1"/>
  <c r="AK400" i="1"/>
  <c r="AL400" i="1"/>
  <c r="AM400" i="1"/>
  <c r="AN400" i="1"/>
  <c r="AO400" i="1"/>
  <c r="AP400" i="1"/>
  <c r="AQ400" i="1"/>
  <c r="AR400" i="1"/>
  <c r="AS400" i="1"/>
  <c r="AT400" i="1"/>
  <c r="AU400" i="1"/>
  <c r="AV400" i="1"/>
  <c r="AW400" i="1"/>
  <c r="AX400" i="1"/>
  <c r="AY400" i="1"/>
  <c r="AZ400" i="1"/>
  <c r="D40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AH390" i="1"/>
  <c r="AI390" i="1"/>
  <c r="AJ390" i="1"/>
  <c r="AK390" i="1"/>
  <c r="AL390" i="1"/>
  <c r="AM390" i="1"/>
  <c r="AN390" i="1"/>
  <c r="AO390" i="1"/>
  <c r="AP390" i="1"/>
  <c r="AQ390" i="1"/>
  <c r="AR390" i="1"/>
  <c r="AS390" i="1"/>
  <c r="AT390" i="1"/>
  <c r="AU390" i="1"/>
  <c r="AV390" i="1"/>
  <c r="AW390" i="1"/>
  <c r="AX390" i="1"/>
  <c r="AY390" i="1"/>
  <c r="AZ390" i="1"/>
  <c r="D390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AH387" i="1"/>
  <c r="AI387" i="1"/>
  <c r="AJ387" i="1"/>
  <c r="AK387" i="1"/>
  <c r="AL387" i="1"/>
  <c r="AM387" i="1"/>
  <c r="AN387" i="1"/>
  <c r="AO387" i="1"/>
  <c r="AP387" i="1"/>
  <c r="AQ387" i="1"/>
  <c r="AR387" i="1"/>
  <c r="AS387" i="1"/>
  <c r="AT387" i="1"/>
  <c r="AU387" i="1"/>
  <c r="AV387" i="1"/>
  <c r="AW387" i="1"/>
  <c r="AX387" i="1"/>
  <c r="AY387" i="1"/>
  <c r="AZ387" i="1"/>
  <c r="D387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AH362" i="1"/>
  <c r="AI362" i="1"/>
  <c r="AJ362" i="1"/>
  <c r="AK362" i="1"/>
  <c r="AL362" i="1"/>
  <c r="AM362" i="1"/>
  <c r="AN362" i="1"/>
  <c r="AO362" i="1"/>
  <c r="AP362" i="1"/>
  <c r="AQ362" i="1"/>
  <c r="AR362" i="1"/>
  <c r="AS362" i="1"/>
  <c r="AT362" i="1"/>
  <c r="AU362" i="1"/>
  <c r="AV362" i="1"/>
  <c r="AW362" i="1"/>
  <c r="AX362" i="1"/>
  <c r="AY362" i="1"/>
  <c r="AZ362" i="1"/>
  <c r="D362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AH335" i="1"/>
  <c r="AI335" i="1"/>
  <c r="AJ335" i="1"/>
  <c r="AK335" i="1"/>
  <c r="AL335" i="1"/>
  <c r="AM335" i="1"/>
  <c r="AN335" i="1"/>
  <c r="AO335" i="1"/>
  <c r="AP335" i="1"/>
  <c r="AQ335" i="1"/>
  <c r="AR335" i="1"/>
  <c r="AS335" i="1"/>
  <c r="AT335" i="1"/>
  <c r="AU335" i="1"/>
  <c r="AV335" i="1"/>
  <c r="AW335" i="1"/>
  <c r="AX335" i="1"/>
  <c r="AY335" i="1"/>
  <c r="AZ335" i="1"/>
  <c r="D335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AH278" i="1"/>
  <c r="AI278" i="1"/>
  <c r="AJ278" i="1"/>
  <c r="AK278" i="1"/>
  <c r="AL278" i="1"/>
  <c r="AM278" i="1"/>
  <c r="AN278" i="1"/>
  <c r="AO278" i="1"/>
  <c r="AP278" i="1"/>
  <c r="AQ278" i="1"/>
  <c r="AR278" i="1"/>
  <c r="AS278" i="1"/>
  <c r="AT278" i="1"/>
  <c r="AU278" i="1"/>
  <c r="AV278" i="1"/>
  <c r="AW278" i="1"/>
  <c r="AX278" i="1"/>
  <c r="AY278" i="1"/>
  <c r="AZ278" i="1"/>
  <c r="D278" i="1"/>
  <c r="AK269" i="1"/>
  <c r="AL269" i="1"/>
  <c r="AM269" i="1"/>
  <c r="AN269" i="1"/>
  <c r="AO269" i="1"/>
  <c r="AP269" i="1"/>
  <c r="AQ269" i="1"/>
  <c r="AR269" i="1"/>
  <c r="AS269" i="1"/>
  <c r="AT269" i="1"/>
  <c r="AU269" i="1"/>
  <c r="AV269" i="1"/>
  <c r="AW269" i="1"/>
  <c r="AX269" i="1"/>
  <c r="AY269" i="1"/>
  <c r="AZ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D269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AW257" i="1"/>
  <c r="AX257" i="1"/>
  <c r="AY257" i="1"/>
  <c r="AZ257" i="1"/>
  <c r="D257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D224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D20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AZ169" i="1" l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D169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D144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D133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D119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D111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D7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D39" i="1"/>
  <c r="AY402" i="1" l="1"/>
  <c r="AY405" i="1" s="1"/>
  <c r="AY408" i="1" s="1"/>
  <c r="AY409" i="1" s="1"/>
  <c r="AQ402" i="1"/>
  <c r="AQ405" i="1" s="1"/>
  <c r="AQ408" i="1" s="1"/>
  <c r="AQ409" i="1" s="1"/>
  <c r="AI402" i="1"/>
  <c r="AI405" i="1" s="1"/>
  <c r="AI408" i="1" s="1"/>
  <c r="AI409" i="1" s="1"/>
  <c r="AA402" i="1"/>
  <c r="AA405" i="1" s="1"/>
  <c r="AA408" i="1" s="1"/>
  <c r="AA409" i="1" s="1"/>
  <c r="S402" i="1"/>
  <c r="S405" i="1" s="1"/>
  <c r="S408" i="1" s="1"/>
  <c r="S409" i="1" s="1"/>
  <c r="K402" i="1"/>
  <c r="K405" i="1" s="1"/>
  <c r="K408" i="1" s="1"/>
  <c r="K409" i="1" s="1"/>
  <c r="AM402" i="1"/>
  <c r="AM405" i="1" s="1"/>
  <c r="AM408" i="1" s="1"/>
  <c r="AM409" i="1" s="1"/>
  <c r="W402" i="1"/>
  <c r="W405" i="1" s="1"/>
  <c r="W408" i="1" s="1"/>
  <c r="W409" i="1" s="1"/>
  <c r="G402" i="1"/>
  <c r="G405" i="1" s="1"/>
  <c r="G408" i="1" s="1"/>
  <c r="G409" i="1" s="1"/>
  <c r="AN402" i="1"/>
  <c r="AN405" i="1" s="1"/>
  <c r="AN408" i="1" s="1"/>
  <c r="AN409" i="1" s="1"/>
  <c r="X402" i="1"/>
  <c r="X405" i="1" s="1"/>
  <c r="X408" i="1" s="1"/>
  <c r="X409" i="1" s="1"/>
  <c r="H402" i="1"/>
  <c r="H405" i="1" s="1"/>
  <c r="H408" i="1" s="1"/>
  <c r="H409" i="1" s="1"/>
  <c r="AW402" i="1"/>
  <c r="AW405" i="1" s="1"/>
  <c r="AW408" i="1" s="1"/>
  <c r="AW409" i="1" s="1"/>
  <c r="AO402" i="1"/>
  <c r="AO405" i="1" s="1"/>
  <c r="AO408" i="1" s="1"/>
  <c r="AO409" i="1" s="1"/>
  <c r="AK402" i="1"/>
  <c r="AK405" i="1" s="1"/>
  <c r="AK408" i="1" s="1"/>
  <c r="AK409" i="1" s="1"/>
  <c r="AG402" i="1"/>
  <c r="AG405" i="1" s="1"/>
  <c r="AG408" i="1" s="1"/>
  <c r="AG409" i="1" s="1"/>
  <c r="Y402" i="1"/>
  <c r="Y405" i="1" s="1"/>
  <c r="Y408" i="1" s="1"/>
  <c r="Y409" i="1" s="1"/>
  <c r="U402" i="1"/>
  <c r="U405" i="1" s="1"/>
  <c r="U408" i="1" s="1"/>
  <c r="U409" i="1" s="1"/>
  <c r="Q402" i="1"/>
  <c r="Q405" i="1" s="1"/>
  <c r="Q408" i="1" s="1"/>
  <c r="Q409" i="1" s="1"/>
  <c r="I402" i="1"/>
  <c r="I405" i="1" s="1"/>
  <c r="I408" i="1" s="1"/>
  <c r="I409" i="1" s="1"/>
  <c r="E402" i="1"/>
  <c r="E405" i="1" s="1"/>
  <c r="E408" i="1" s="1"/>
  <c r="E409" i="1" s="1"/>
  <c r="AX402" i="1"/>
  <c r="AX405" i="1" s="1"/>
  <c r="AX408" i="1" s="1"/>
  <c r="AX409" i="1" s="1"/>
  <c r="AT402" i="1"/>
  <c r="AT405" i="1" s="1"/>
  <c r="AT408" i="1" s="1"/>
  <c r="AT409" i="1" s="1"/>
  <c r="AP402" i="1"/>
  <c r="AP405" i="1" s="1"/>
  <c r="AP408" i="1" s="1"/>
  <c r="AP409" i="1" s="1"/>
  <c r="AL402" i="1"/>
  <c r="AL405" i="1" s="1"/>
  <c r="AL408" i="1" s="1"/>
  <c r="AL409" i="1" s="1"/>
  <c r="AH402" i="1"/>
  <c r="AH405" i="1" s="1"/>
  <c r="AH408" i="1" s="1"/>
  <c r="AH409" i="1" s="1"/>
  <c r="AD402" i="1"/>
  <c r="AD405" i="1" s="1"/>
  <c r="AD408" i="1" s="1"/>
  <c r="AD409" i="1" s="1"/>
  <c r="Z402" i="1"/>
  <c r="Z405" i="1" s="1"/>
  <c r="Z408" i="1" s="1"/>
  <c r="Z409" i="1" s="1"/>
  <c r="V402" i="1"/>
  <c r="V405" i="1" s="1"/>
  <c r="V408" i="1" s="1"/>
  <c r="V409" i="1" s="1"/>
  <c r="R402" i="1"/>
  <c r="R405" i="1" s="1"/>
  <c r="R408" i="1" s="1"/>
  <c r="R409" i="1" s="1"/>
  <c r="N402" i="1"/>
  <c r="N405" i="1" s="1"/>
  <c r="N408" i="1" s="1"/>
  <c r="N409" i="1" s="1"/>
  <c r="J402" i="1"/>
  <c r="J405" i="1" s="1"/>
  <c r="J408" i="1" s="1"/>
  <c r="J409" i="1" s="1"/>
  <c r="F402" i="1"/>
  <c r="F405" i="1" s="1"/>
  <c r="F408" i="1" s="1"/>
  <c r="F409" i="1" s="1"/>
  <c r="AS402" i="1"/>
  <c r="AS405" i="1" s="1"/>
  <c r="AS408" i="1" s="1"/>
  <c r="AS409" i="1" s="1"/>
  <c r="AC402" i="1"/>
  <c r="AC405" i="1" s="1"/>
  <c r="AC408" i="1" s="1"/>
  <c r="AC409" i="1" s="1"/>
  <c r="M402" i="1"/>
  <c r="M405" i="1" s="1"/>
  <c r="M408" i="1" s="1"/>
  <c r="M409" i="1" s="1"/>
  <c r="AU402" i="1"/>
  <c r="AU405" i="1" s="1"/>
  <c r="AU408" i="1" s="1"/>
  <c r="AU409" i="1" s="1"/>
  <c r="AE402" i="1"/>
  <c r="AE405" i="1" s="1"/>
  <c r="AE408" i="1" s="1"/>
  <c r="AE409" i="1" s="1"/>
  <c r="O402" i="1"/>
  <c r="O405" i="1" s="1"/>
  <c r="O408" i="1" s="1"/>
  <c r="O409" i="1" s="1"/>
  <c r="D402" i="1"/>
  <c r="D405" i="1" s="1"/>
  <c r="D408" i="1" s="1"/>
  <c r="D409" i="1" s="1"/>
  <c r="AV402" i="1"/>
  <c r="AV405" i="1" s="1"/>
  <c r="AV408" i="1" s="1"/>
  <c r="AV409" i="1" s="1"/>
  <c r="AR402" i="1"/>
  <c r="AR405" i="1" s="1"/>
  <c r="AR408" i="1" s="1"/>
  <c r="AR409" i="1" s="1"/>
  <c r="AJ402" i="1"/>
  <c r="AJ405" i="1" s="1"/>
  <c r="AJ408" i="1" s="1"/>
  <c r="AJ409" i="1" s="1"/>
  <c r="AF402" i="1"/>
  <c r="AF405" i="1" s="1"/>
  <c r="AF408" i="1" s="1"/>
  <c r="AF409" i="1" s="1"/>
  <c r="AB402" i="1"/>
  <c r="AB405" i="1" s="1"/>
  <c r="AB408" i="1" s="1"/>
  <c r="AB409" i="1" s="1"/>
  <c r="T402" i="1"/>
  <c r="T405" i="1" s="1"/>
  <c r="T408" i="1" s="1"/>
  <c r="T409" i="1" s="1"/>
  <c r="P402" i="1"/>
  <c r="P405" i="1" s="1"/>
  <c r="P408" i="1" s="1"/>
  <c r="P409" i="1" s="1"/>
  <c r="L402" i="1"/>
  <c r="L405" i="1" s="1"/>
  <c r="L408" i="1" s="1"/>
  <c r="L409" i="1" s="1"/>
  <c r="AZ402" i="1"/>
  <c r="AZ405" i="1" s="1"/>
  <c r="AZ408" i="1" s="1"/>
  <c r="AZ409" i="1" s="1"/>
</calcChain>
</file>

<file path=xl/sharedStrings.xml><?xml version="1.0" encoding="utf-8"?>
<sst xmlns="http://schemas.openxmlformats.org/spreadsheetml/2006/main" count="1238" uniqueCount="792">
  <si>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</si>
  <si>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</si>
  <si>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</si>
  <si>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</si>
  <si>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</si>
  <si>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</si>
  <si>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</si>
  <si>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</si>
  <si>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</si>
  <si>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</si>
  <si>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</si>
  <si>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</si>
  <si>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Customer accounts-Customer rec - Non-project Labor 9030-01000</t>
  </si>
  <si>
    <t>A&amp;G-Administrative &amp; general s - Non-project Labor 9200-01000</t>
  </si>
  <si>
    <t>Distribution-Operation supervi - Non-project Labor 8700-01000</t>
  </si>
  <si>
    <t>Meter and house regulator expe - Non-project Labor 8780-01000</t>
  </si>
  <si>
    <t>Distribution-Operation supervi - Capital Labor 8700-01001</t>
  </si>
  <si>
    <t>A&amp;G-Administrative &amp; general s - Capital Labor 9200-01001</t>
  </si>
  <si>
    <t>Mains expenses - Capital Labor Contra 8560-01002</t>
  </si>
  <si>
    <t>Distribution-Operation supervi - Capital Labor Contra 8700-01002</t>
  </si>
  <si>
    <t>A&amp;G-Administrative &amp; general s - Capital Labor Contra 9200-01002</t>
  </si>
  <si>
    <t>Mains expenses - O&amp;M Project Labor and Contra 8560-01006</t>
  </si>
  <si>
    <t>A&amp;G-Administrative &amp; general s - O&amp;M Project Labor and Contra 9200-01006</t>
  </si>
  <si>
    <t>Mains and Services Expenses - O&amp;M Project Labor and Contra 8740-01006</t>
  </si>
  <si>
    <t>Distribution-Operation supervi - Expense Labor Accrual 8700-01008</t>
  </si>
  <si>
    <t>Mains and Services Expenses - Expense Labor Accrual 8740-01008</t>
  </si>
  <si>
    <t>Meter and house regulator expe - Expense Labor Accrual 8780-01008</t>
  </si>
  <si>
    <t>Customer accounts-Operation su - Expense Labor Accrual 9010-01008</t>
  </si>
  <si>
    <t>Customer accounts-Customer rec - Expense Labor Accrual 9030-01008</t>
  </si>
  <si>
    <t>A&amp;G-Administrative &amp; general s - Expense Labor Accrual 9200-01008</t>
  </si>
  <si>
    <t>Mains expenses - Expense Labor Accrual 8560-01008</t>
  </si>
  <si>
    <t>A&amp;G-Administrative &amp; general s - PTO Accrual 9200-01010</t>
  </si>
  <si>
    <t>A&amp;G-Administrative &amp; general s - Capital Labor Transfer In 9200-01011</t>
  </si>
  <si>
    <t>Distribution-Operation supervi - Capital Labor Transfer In 8700-01011</t>
  </si>
  <si>
    <t>Mains expenses - Capital Labor Transfer In 8560-01011</t>
  </si>
  <si>
    <t>A&amp;G-Administrative &amp; general s - Capital Labor Transfer Out 9200-01012</t>
  </si>
  <si>
    <t>Mains expenses - Expense Labor Transfer In 8560-01013</t>
  </si>
  <si>
    <t>A&amp;G-Office supplies &amp; expense - Expense Labor Transfer In 9210-01013</t>
  </si>
  <si>
    <t>A&amp;G-Administrative &amp; general s - Expense Labor Transfer In 9200-01013</t>
  </si>
  <si>
    <t>Distribution-Operation supervi - Expense Labor Transfer In 8700-01013</t>
  </si>
  <si>
    <t>A&amp;G-Administrative &amp; general s - Expense Labor Transfer Out 9200-01014</t>
  </si>
  <si>
    <t>Mains and Services Expenses - Expense Labor Transfer Out 8740-01014</t>
  </si>
  <si>
    <t>Mains expenses - Expense Labor Transfer Out 8560-01014</t>
  </si>
  <si>
    <t>Labor</t>
  </si>
  <si>
    <t>A&amp;G-Employee pensions and bene - Pension Benefits Load 9260-01202</t>
  </si>
  <si>
    <t>A&amp;G-Employee pensions and bene - OPEB Benefits Load 9260-01203</t>
  </si>
  <si>
    <t>A&amp;G-Employee pensions and bene - Pension Benefits Variance 9260-01206</t>
  </si>
  <si>
    <t>A&amp;G-Employee pensions and bene - OPEB Benefits Variance 9260-01207</t>
  </si>
  <si>
    <t>A&amp;G-Injuries &amp; damages - Workers Comp Benefits Variance 9250-01208</t>
  </si>
  <si>
    <t>A&amp;G-Injuries &amp; damages - Workers Comp Benefits Load 9250-01221</t>
  </si>
  <si>
    <t>A&amp;G-Employee pensions and bene - Employer 401K Expense 9260-01239</t>
  </si>
  <si>
    <t>A&amp;G-Employee pensions and bene - Medical Benefits Load 9260-01251</t>
  </si>
  <si>
    <t>A&amp;G-Employee pensions and bene - Medical Benefits Variance 9260-01252</t>
  </si>
  <si>
    <t>A&amp;G-Employee pensions and bene - Medical Benefits Projects 9260-01253</t>
  </si>
  <si>
    <t>A&amp;G-Employee pensions and bene - ESOP Benefits Load 9260-01257</t>
  </si>
  <si>
    <t>A&amp;G-Employee pensions and bene - ESOP Benefits Variance 9260-01258</t>
  </si>
  <si>
    <t>A&amp;G-Employee pensions and bene - ESOP Benefits Projects 9260-01259</t>
  </si>
  <si>
    <t>A&amp;G-Employee pensions and bene - HSA Benefits Load 9260-01260</t>
  </si>
  <si>
    <t>A&amp;G-Employee pensions and bene - HSA Benefits Variance 9260-01261</t>
  </si>
  <si>
    <t>A&amp;G-Employee pensions and bene - HSA Benefits Projects 9260-01262</t>
  </si>
  <si>
    <t>A&amp;G-Employee pensions and bene - RSP FACC Benefits Load 9260-01263</t>
  </si>
  <si>
    <t>A&amp;G-Employee pensions and bene - RSP FACC Benefits Variance 9260-01264</t>
  </si>
  <si>
    <t>A&amp;G-Employee pensions and bene - RSP FACC Benefits Projects 9260-01265</t>
  </si>
  <si>
    <t>A&amp;G-Employee pensions and bene - Life Benefits Load 9260-01266</t>
  </si>
  <si>
    <t>A&amp;G-Employee pensions and bene - Life Benefits Variance 9260-01267</t>
  </si>
  <si>
    <t>A&amp;G-Employee pensions and bene - Life Benefits Projects 9260-01268</t>
  </si>
  <si>
    <t>A&amp;G-Employee pensions and bene - LTD Benefits Load 9260-01269</t>
  </si>
  <si>
    <t>A&amp;G-Employee pensions and bene - LTD Benefits Variance 9260-01270</t>
  </si>
  <si>
    <t>A&amp;G-Employee pensions and bene - LTD Benefits Projects 9260-01271</t>
  </si>
  <si>
    <t>A&amp;G-Employee pensions and bene - Pension Benefits Projects 9260-01291</t>
  </si>
  <si>
    <t>A&amp;G-Employee pensions and bene - OPEB Benefits Projects 9260-01292</t>
  </si>
  <si>
    <t>A&amp;G-Injuries &amp; damages - Workers Comp Benefits Projects 9250-01293</t>
  </si>
  <si>
    <t>NSC-Employee pensions - NSC-OPEB Benefits Load 9269-01294</t>
  </si>
  <si>
    <t>A&amp;G-Employee pensions and bene - NSC-OPEB Benefits Load 9260-01294</t>
  </si>
  <si>
    <t>NSC-Employee pensions - NSC-OPEB Benefits Variance 9269-01295</t>
  </si>
  <si>
    <t>A&amp;G-Employee pensions and bene - NSC-OPEB Benefits Variance 9260-01295</t>
  </si>
  <si>
    <t>A&amp;G-Employee pensions and bene - NSC-Pension Benefits Load 9260-01297</t>
  </si>
  <si>
    <t>NSC-Employee pensions - NSC-Pension Benefits Load 9269-01297</t>
  </si>
  <si>
    <t>A&amp;G-Employee pensions and bene - NSC-Pension Benefits Variance 9260-01298</t>
  </si>
  <si>
    <t>NSC-Employee pensions - NSC-Pension Benefits Variance 9269-01298</t>
  </si>
  <si>
    <t>A&amp;G-Outside services employed - Admin Fees Pension 9230-07496</t>
  </si>
  <si>
    <t>Benefits</t>
  </si>
  <si>
    <t>A&amp;G-Office supplies &amp; expense - Service Awards 9210-07421</t>
  </si>
  <si>
    <t>A&amp;G-Outside services employed - Service Awards 9230-07421</t>
  </si>
  <si>
    <t>A&amp;G-Employee pensions and bene - Service Awards 9260-07421</t>
  </si>
  <si>
    <t>Mains and Services Expenses - Uniforms 8740-07443</t>
  </si>
  <si>
    <t>A&amp;G-Office supplies &amp; expense - Uniforms 9210-07443</t>
  </si>
  <si>
    <t>A&amp;G-Employee pensions and bene - Uniforms 9260-07443</t>
  </si>
  <si>
    <t>Customer accounts-Customer rec - Uniforms 9030-07443</t>
  </si>
  <si>
    <t>A&amp;G-Office supplies &amp; expense - Education Assistance Program 9210-07447</t>
  </si>
  <si>
    <t>A&amp;G-Employee pensions and bene - Education Assistance Program 9260-07447</t>
  </si>
  <si>
    <t>A&amp;G-Employee pensions and bene - Variable Pay &amp; Mgmt Incentive Plans 9260-07452</t>
  </si>
  <si>
    <t>A&amp;G-Employee pensions and bene - Exec Compensation-Other 9260-07453</t>
  </si>
  <si>
    <t>A&amp;G-Employee pensions and bene - VPP &amp; MIP - Capital Credit 9260-07454</t>
  </si>
  <si>
    <t>A&amp;G-Employee pensions and bene - Restricted Stock - Long Term Incenti 9260-07458</t>
  </si>
  <si>
    <t>A&amp;G-Employee pensions and bene - RSU-Long Term Incentive Plan - Time  9260-07460</t>
  </si>
  <si>
    <t>A&amp;G-Employee pensions and bene - RSU-Managment Incentive Plan 9260-07463</t>
  </si>
  <si>
    <t>A&amp;G-Employee pensions and bene - Rabbi Trust Gain/Loss 9260-07486</t>
  </si>
  <si>
    <t>A&amp;G-Employee pensions and bene - COLI CSV &amp; Premiums 9260-07487</t>
  </si>
  <si>
    <t>Storage-Rents - COLI CSV &amp; Premiums 8260-07487</t>
  </si>
  <si>
    <t>A&amp;G-Employee pensions and bene - COLI Loan Interest 9260-07488</t>
  </si>
  <si>
    <t>A&amp;G-Employee pensions and bene - NQ Retirement Cost 9260-07489</t>
  </si>
  <si>
    <t>A&amp;G-Employee pensions and bene - NSC-NQ Retirement Cost 9260-07492</t>
  </si>
  <si>
    <t>NSC-Employee pensions - NSC-NQ Retirement Cost 9269-07492</t>
  </si>
  <si>
    <t>A&amp;G-Office supplies &amp; expense - Employee Broadcast and Publication 9210-07495</t>
  </si>
  <si>
    <t>A&amp;G-Outside services employed - Admin Fees SERP 9230-07497</t>
  </si>
  <si>
    <t>Customer accounts-Operation su - Misc Employee Welfare Exp 9010-07499</t>
  </si>
  <si>
    <t>Customer accounts-Customer rec - Misc Employee Welfare Exp 9030-07499</t>
  </si>
  <si>
    <t>A&amp;G-Office supplies &amp; expense - Misc Employee Welfare Exp 9210-07499</t>
  </si>
  <si>
    <t>A&amp;G-Employee pensions and bene - Misc Employee Welfare Exp 9260-07499</t>
  </si>
  <si>
    <t>Miscellaneous general expenses - Misc Employee Welfare Exp 9302-07499</t>
  </si>
  <si>
    <t>A&amp;G-Rents - Misc Employee Welfare Exp 9310-07499</t>
  </si>
  <si>
    <t>Distribution-Operation supervi - Misc Employee Welfare Exp 8700-07499</t>
  </si>
  <si>
    <t>Employee Welfare</t>
  </si>
  <si>
    <t>A&amp;G-Property insurance - Blueflame Property Insurance 9240-04069</t>
  </si>
  <si>
    <t>A&amp;G-Office supplies &amp; expense - Insurance-Other 9210-04070</t>
  </si>
  <si>
    <t>A&amp;G-Injuries &amp; damages - Insurance-Other 9250-04070</t>
  </si>
  <si>
    <t>A&amp;G-Injuries &amp; damages - Insurance Reserve 9250-07115</t>
  </si>
  <si>
    <t>A&amp;G-Injuries &amp; damages - Insurance - D&amp;O 9250-07119</t>
  </si>
  <si>
    <t>A&amp;G-Injuries &amp; damages - Insurance - Public Liability 9250-07121</t>
  </si>
  <si>
    <t>Insurance</t>
  </si>
  <si>
    <t>A&amp;G-Rents - Building Lease/Rents 9310-04581</t>
  </si>
  <si>
    <t>A&amp;G-Office supplies &amp; expense - Building Lease/Rents 9210-04581</t>
  </si>
  <si>
    <t>A&amp;G-Office supplies &amp; expense - Building Maintenance 9210-04582</t>
  </si>
  <si>
    <t>A&amp;G-Outside services employed - Building Maintenance 9230-04582</t>
  </si>
  <si>
    <t>A&amp;G-Rents - Building Maintenance 9310-04582</t>
  </si>
  <si>
    <t>A&amp;G-Maintenance of general pla - Building Maintenance 9320-04582</t>
  </si>
  <si>
    <t>A&amp;G-Rents - Railroad easements and crossings 9310-04585</t>
  </si>
  <si>
    <t>A&amp;G-Office supplies &amp; expense - Utilities 9210-04590</t>
  </si>
  <si>
    <t>A&amp;G-Rents - Utilities 9310-04590</t>
  </si>
  <si>
    <t>Distribution-Other expenses - Utilities 8800-04590</t>
  </si>
  <si>
    <t>A&amp;G-Office supplies &amp; expense - Misc Rents 9210-04592</t>
  </si>
  <si>
    <t>A&amp;G-Rents - Misc Rents 9310-04592</t>
  </si>
  <si>
    <t>Rent, Maint., &amp; Utilities</t>
  </si>
  <si>
    <t>Mains and Services Expenses - Vehicle Lease Payments 8740-03002</t>
  </si>
  <si>
    <t>Mains and Services Expenses - Vehicle Expense 8740-03004</t>
  </si>
  <si>
    <t>Distribution-Other expenses - Vehicle Expense 8800-03004</t>
  </si>
  <si>
    <t>A&amp;G-Administrative &amp; general s - Vehicle Expense 9200-03004</t>
  </si>
  <si>
    <t>A&amp;G-Office supplies &amp; expense - Vehicle Expense 9210-03004</t>
  </si>
  <si>
    <t>A&amp;G-Office supplies &amp; expense - Equipment Lease 9210-04301</t>
  </si>
  <si>
    <t>Mains and Services Expenses - Equipment Lease 8740-04301</t>
  </si>
  <si>
    <t>A&amp;G-Office supplies &amp; expense - Heavy Equipment 9210-04302</t>
  </si>
  <si>
    <t>Mains and Services Expenses - Heavy Equipment 8740-04302</t>
  </si>
  <si>
    <t>Vehicles &amp; Equip</t>
  </si>
  <si>
    <t>A&amp;G-Office supplies &amp; expense - Inventory Materials 9210-02001</t>
  </si>
  <si>
    <t>Mains and Services Expenses - Inventory Materials 8740-02001</t>
  </si>
  <si>
    <t>Distribution-Other expenses - Non-Inventory Supplies 8800-02005</t>
  </si>
  <si>
    <t>Maintenance of measuring and r - Non-Inventory Supplies 8900-02005</t>
  </si>
  <si>
    <t>Customer accounts-Customer rec - Non-Inventory Supplies 9030-02005</t>
  </si>
  <si>
    <t>A&amp;G-Office supplies &amp; expense - Non-Inventory Supplies 9210-02005</t>
  </si>
  <si>
    <t>A&amp;G-Property insurance - Non-Inventory Supplies 9240-02005</t>
  </si>
  <si>
    <t>Miscellaneous general expenses - Non-Inventory Supplies 9302-02005</t>
  </si>
  <si>
    <t>A&amp;G-Rents - Non-Inventory Supplies 9310-02005</t>
  </si>
  <si>
    <t>A&amp;G-Office supplies &amp; expense - Purchasing Card Charges 9210-02006</t>
  </si>
  <si>
    <t>Customer accounts-Operation su - Office Supplies 9010-05010</t>
  </si>
  <si>
    <t>Customer accounts-Customer rec - Office Supplies 9030-05010</t>
  </si>
  <si>
    <t>Customer service-Miscellaneous - Office Supplies 9100-05010</t>
  </si>
  <si>
    <t>Sales-Demonstrating and sellin - Office Supplies 9120-05010</t>
  </si>
  <si>
    <t>A&amp;G-Office supplies &amp; expense - Office Supplies 9210-05010</t>
  </si>
  <si>
    <t>A&amp;G-Outside services employed - Office Supplies 9230-05010</t>
  </si>
  <si>
    <t>A&amp;G-Employee pensions and bene - Office Supplies 9260-05010</t>
  </si>
  <si>
    <t>Miscellaneous general expenses - Office Supplies 9302-05010</t>
  </si>
  <si>
    <t>A&amp;G-Rents - Office Supplies 9310-05010</t>
  </si>
  <si>
    <t>A&amp;G-Maintenance of general pla - Office Supplies 9320-05010</t>
  </si>
  <si>
    <t>Mains expenses - Office Supplies 8560-05010</t>
  </si>
  <si>
    <t>Distribution-Operation supervi - Office Supplies 8700-05010</t>
  </si>
  <si>
    <t>Distribution-Other expenses - Office Supplies 8800-05010</t>
  </si>
  <si>
    <t>Materials &amp; Supplies</t>
  </si>
  <si>
    <t>A&amp;G-Maintenance of general pla - Offsite Storage 9320-04065</t>
  </si>
  <si>
    <t>A&amp;G-Rents - Offsite Storage 9310-04065</t>
  </si>
  <si>
    <t>A&amp;G-Outside services employed - Offsite Storage 9230-04065</t>
  </si>
  <si>
    <t>A&amp;G-Office supplies &amp; expense - Offsite Storage 9210-04065</t>
  </si>
  <si>
    <t>Sales-Demonstrating and sellin - Software Maintenance 9120-04201</t>
  </si>
  <si>
    <t>A&amp;G-Office supplies &amp; expense - Software Maintenance 9210-04201</t>
  </si>
  <si>
    <t>A&amp;G-Outside services employed - Software Maintenance 9230-04201</t>
  </si>
  <si>
    <t>A&amp;G-Property insurance - Software Maintenance 9240-04201</t>
  </si>
  <si>
    <t>Miscellaneous general expenses - Software Maintenance 9302-04201</t>
  </si>
  <si>
    <t>A&amp;G-Rents - Software Maintenance 9310-04201</t>
  </si>
  <si>
    <t>A&amp;G-Maintenance of general pla - Software Maintenance 9320-04201</t>
  </si>
  <si>
    <t>Distribution-Other expenses - IT Equipment 8800-04212</t>
  </si>
  <si>
    <t>A&amp;G-Office supplies &amp; expense - IT Equipment 9210-04212</t>
  </si>
  <si>
    <t>A&amp;G-Maintenance of general pla - IT Equipment 9320-04212</t>
  </si>
  <si>
    <t>Information Technologies</t>
  </si>
  <si>
    <t>A&amp;G-Office supplies &amp; expense - Monthly Lines and service 9210-05310</t>
  </si>
  <si>
    <t>A&amp;G-Outside services employed - Monthly Lines and service 9230-05310</t>
  </si>
  <si>
    <t>A&amp;G-Office supplies &amp; expense - Long Distance 9210-05312</t>
  </si>
  <si>
    <t>Miscellaneous general expenses - Long Distance 9302-05312</t>
  </si>
  <si>
    <t>A&amp;G-Office supplies &amp; expense - Toll Free Long Distance 9210-05314</t>
  </si>
  <si>
    <t>A&amp;G-Office supplies &amp; expense - Telecom Maintenance &amp; Repair 9210-05316</t>
  </si>
  <si>
    <t>A&amp;G-Office supplies &amp; expense - WAN/LAN/Internet Service 9210-05331</t>
  </si>
  <si>
    <t>Distribution-Operation supervi - WAN/LAN/Internet Service 8700-05331</t>
  </si>
  <si>
    <t>A&amp;G-Office supplies &amp; expense - Cellular, radio, pager charges 9210-05364</t>
  </si>
  <si>
    <t>A&amp;G-Outside services employed - Cellular, radio, pager charges 9230-05364</t>
  </si>
  <si>
    <t>Miscellaneous general expenses - Cellular, radio, pager charges 9302-05364</t>
  </si>
  <si>
    <t>Distribution-Operation supervi - Cellular, radio, pager charges 8700-05364</t>
  </si>
  <si>
    <t>A&amp;G-Office supplies &amp; expense - Cell service for data uses 9210-05376</t>
  </si>
  <si>
    <t>Distribution-Operation supervi - Cell phone equipment and accessories 8700-05377</t>
  </si>
  <si>
    <t>A&amp;G-Office supplies &amp; expense - Cell phone equipment and accessories 9210-05377</t>
  </si>
  <si>
    <t>Miscellaneous general expenses - Cell phone equipment and accessories 9302-05377</t>
  </si>
  <si>
    <t>Customer accounts-Customer rec - Cell phone equipment and accessories 9030-05377</t>
  </si>
  <si>
    <t>A&amp;G-Office supplies &amp; expense - Audio Conference 9210-05390</t>
  </si>
  <si>
    <t>Telecom</t>
  </si>
  <si>
    <t>A&amp;G-Office supplies &amp; expense - Required By Law, Safety 9210-04002</t>
  </si>
  <si>
    <t>A&amp;G-Administrative &amp; general s - Safety 9200-04018</t>
  </si>
  <si>
    <t>A&amp;G-Office supplies &amp; expense - Safety 9210-04018</t>
  </si>
  <si>
    <t>Customer accounts-Customer rec - Promo Other, Misc 9030-04021</t>
  </si>
  <si>
    <t>Sales-Demonstrating and sellin - Promo Other, Misc 9120-04021</t>
  </si>
  <si>
    <t>A&amp;G-Office supplies &amp; expense - Promo Other, Misc 9210-04021</t>
  </si>
  <si>
    <t>A&amp;G-Employee pensions and bene - Community Rel&amp;Trade Shows 9260-04040</t>
  </si>
  <si>
    <t>Miscellaneous general expenses - Community Rel&amp;Trade Shows 9302-04040</t>
  </si>
  <si>
    <t>Sales-Demonstrating and sellin - Community Rel&amp;Trade Shows 9120-04040</t>
  </si>
  <si>
    <t>A&amp;G-Office supplies &amp; expense - Community Rel&amp;Trade Shows 9210-04040</t>
  </si>
  <si>
    <t>A&amp;G-Office supplies &amp; expense - Gas Light Relight Program 9210-04041</t>
  </si>
  <si>
    <t>Customer service-Miscellaneous - Advertising 9100-04044</t>
  </si>
  <si>
    <t>Sales-Demonstrating and sellin - Advertising 9120-04044</t>
  </si>
  <si>
    <t>A&amp;G-Office supplies &amp; expense - Advertising 9210-04044</t>
  </si>
  <si>
    <t>Storage-Purification expenses - Advertising 8210-04044</t>
  </si>
  <si>
    <t>Sales-Demonstrating and sellin - Customer Relations &amp; Assist 9120-04046</t>
  </si>
  <si>
    <t>A&amp;G-Office supplies &amp; expense - Customer Relations &amp; Assist 9210-04046</t>
  </si>
  <si>
    <t>Marketing</t>
  </si>
  <si>
    <t>Miscellaneous general expenses - Director's Fees 9302-04111</t>
  </si>
  <si>
    <t>A&amp;G-Office supplies &amp; expense - Board Meeting Expenses 9210-04112</t>
  </si>
  <si>
    <t>Miscellaneous general expenses - Board Meeting Expenses 9302-04112</t>
  </si>
  <si>
    <t>Miscellaneous general expenses - Directors Retirement Expenses 9302-04113</t>
  </si>
  <si>
    <t>Miscellaneous general expenses - Newswire/Blast Fax/Mail List 9302-04120</t>
  </si>
  <si>
    <t>A&amp;G-Office supplies &amp; expense - Newswire/Blast Fax/Mail List 9210-04120</t>
  </si>
  <si>
    <t>Miscellaneous general expenses - Inv Relations/Bnkg Inst 9302-04121</t>
  </si>
  <si>
    <t>A&amp;G-Office supplies &amp; expense - Inv Relations/Bnkg Inst 9210-04121</t>
  </si>
  <si>
    <t>A&amp;G-Office supplies &amp; expense - Annual Report Design, Printing &amp; Dis 9210-04122</t>
  </si>
  <si>
    <t>Sales-Demonstrating and sellin - Annual Report Design, Printing &amp; Dis 9120-04122</t>
  </si>
  <si>
    <t>Miscellaneous general expenses - Fin Notice &amp; Qtrly Rpt 9302-04124</t>
  </si>
  <si>
    <t>Miscellaneous general expenses - Proxy Solicitation Exp 9302-04125</t>
  </si>
  <si>
    <t>A&amp;G-Office supplies &amp; expense - Proxy Solicitation Exp 9210-04125</t>
  </si>
  <si>
    <t>Miscellaneous general expenses - Transfer Agent  Administration 9302-04126</t>
  </si>
  <si>
    <t>A&amp;G-General advertising expens - Tr &amp; Reg of Bonds/Debt Fee 9301-04127</t>
  </si>
  <si>
    <t>Miscellaneous general expenses - Tr &amp; Reg of Bonds/Debt Fee 9302-04127</t>
  </si>
  <si>
    <t>Miscellaneous general expenses - NYSE Fees &amp; Exps 9302-04129</t>
  </si>
  <si>
    <t>Customer accounts-Customer rec - Bank Service Charge 9030-04130</t>
  </si>
  <si>
    <t>A&amp;G-Office supplies &amp; expense - Bank Service Charge 9210-04130</t>
  </si>
  <si>
    <t>Miscellaneous general expenses - Reimbursement of Fraud Payments 9302-04135</t>
  </si>
  <si>
    <t>Miscellaneous general expenses - Analyst Activities 9302-04140</t>
  </si>
  <si>
    <t>A&amp;G-Office supplies &amp; expense - Analyst Activities 9210-04140</t>
  </si>
  <si>
    <t>Miscellaneous general expenses - Web Site 9302-04141</t>
  </si>
  <si>
    <t>Sales-Demonstrating and sellin - Web Site 9120-04141</t>
  </si>
  <si>
    <t>A&amp;G-Office supplies &amp; expense - Web Site 9210-04141</t>
  </si>
  <si>
    <t>A&amp;G-Office supplies &amp; expense - Printing/Slides/Graphics 9210-04145</t>
  </si>
  <si>
    <t>A&amp;G-Employee pensions and bene - Printing/Slides/Graphics 9260-04145</t>
  </si>
  <si>
    <t>Customer service-Miscellaneous - Printing/Slides/Graphics 9100-04145</t>
  </si>
  <si>
    <t>Miscellaneous general expenses - Printing/Slides/Graphics 9302-04145</t>
  </si>
  <si>
    <t>A&amp;G-Outside services employed - Printing/Slides/Graphics 9230-04145</t>
  </si>
  <si>
    <t>A&amp;G-Office supplies &amp; expense - Public Relations 9210-04146</t>
  </si>
  <si>
    <t>Directors &amp; Shareholders &amp;PR</t>
  </si>
  <si>
    <t>Customer accounts-Customer rec - Membership Fees 9030-05415</t>
  </si>
  <si>
    <t>A&amp;G-Office supplies &amp; expense - Membership Fees 9210-05415</t>
  </si>
  <si>
    <t>Miscellaneous general expenses - Membership Fees 9302-05415</t>
  </si>
  <si>
    <t>A&amp;G-Rents - Membership Fees 9310-05415</t>
  </si>
  <si>
    <t>A&amp;G-Office supplies &amp; expense - Club Dues - Nondeductible 9210-05416</t>
  </si>
  <si>
    <t>Miscellaneous general expenses - Club Dues - Deductible 9302-05417</t>
  </si>
  <si>
    <t>A&amp;G-Office supplies &amp; expense - Club Dues - Deductible 9210-05417</t>
  </si>
  <si>
    <t>Miscellaneous general expenses - Association Dues 9302-07510</t>
  </si>
  <si>
    <t>A&amp;G-Office supplies &amp; expense - Association Dues 9210-07510</t>
  </si>
  <si>
    <t>A&amp;G-Office supplies &amp; expense - Donations 9210-07520</t>
  </si>
  <si>
    <t>Dues &amp; Membership Fees</t>
  </si>
  <si>
    <t>Distribution-Other expenses - Postage/Delivery Services 8800-05111</t>
  </si>
  <si>
    <t>Sales-Demonstrating and sellin - Postage/Delivery Services 9120-05111</t>
  </si>
  <si>
    <t>A&amp;G-Office supplies &amp; expense - Postage/Delivery Services 9210-05111</t>
  </si>
  <si>
    <t>A&amp;G-Outside services employed - Postage/Delivery Services 9230-05111</t>
  </si>
  <si>
    <t>A&amp;G-Employee pensions and bene - Postage/Delivery Services 9260-05111</t>
  </si>
  <si>
    <t>Miscellaneous general expenses - Postage/Delivery Services 9302-05111</t>
  </si>
  <si>
    <t>A&amp;G-Rents - Postage/Delivery Services 9310-05111</t>
  </si>
  <si>
    <t>Print &amp; Postages</t>
  </si>
  <si>
    <t>A&amp;G-Office supplies &amp; expense - Misc - Nondeductible 9210-05410</t>
  </si>
  <si>
    <t>Customer accounts-Operation su - Meals and Entertainment 9010-05411</t>
  </si>
  <si>
    <t>Customer accounts-Customer rec - Meals and Entertainment 9030-05411</t>
  </si>
  <si>
    <t>Customer service-Miscellaneous - Meals and Entertainment 9100-05411</t>
  </si>
  <si>
    <t>Sales-Demonstrating and sellin - Meals and Entertainment 9120-05411</t>
  </si>
  <si>
    <t>Sales-Miscellaneous sales expe - Meals and Entertainment 9160-05411</t>
  </si>
  <si>
    <t>A&amp;G-Administrative &amp; general s - Meals and Entertainment 9200-05411</t>
  </si>
  <si>
    <t>A&amp;G-Office supplies &amp; expense - Meals and Entertainment 9210-05411</t>
  </si>
  <si>
    <t>A&amp;G-Outside services employed - Meals and Entertainment 9230-05411</t>
  </si>
  <si>
    <t>A&amp;G-Employee pensions and bene - Meals and Entertainment 9260-05411</t>
  </si>
  <si>
    <t>Miscellaneous general expenses - Meals and Entertainment 9302-05411</t>
  </si>
  <si>
    <t>A&amp;G-Rents - Meals and Entertainment 9310-05411</t>
  </si>
  <si>
    <t>A&amp;G-Maintenance of general pla - Meals and Entertainment 9320-05411</t>
  </si>
  <si>
    <t>Storage-Purification expenses - Meals and Entertainment 8210-05411</t>
  </si>
  <si>
    <t>Mains expenses - Meals and Entertainment 8560-05411</t>
  </si>
  <si>
    <t>Distribution-Operation supervi - Meals and Entertainment 8700-05411</t>
  </si>
  <si>
    <t>Distribution-Other expenses - Meals and Entertainment 8800-05411</t>
  </si>
  <si>
    <t>Distribution-Maintenance super - Meals and Entertainment 8850-05411</t>
  </si>
  <si>
    <t>Customer accounts-Customer rec - Spousal &amp; Dependent Travel 9030-05412</t>
  </si>
  <si>
    <t>A&amp;G-Office supplies &amp; expense - Spousal &amp; Dependent Travel 9210-05412</t>
  </si>
  <si>
    <t>A&amp;G-Employee pensions and bene - Spousal &amp; Dependent Travel 9260-05412</t>
  </si>
  <si>
    <t>Miscellaneous general expenses - Spousal &amp; Dependent Travel 9302-05412</t>
  </si>
  <si>
    <t>Sales-Miscellaneous sales expe - Transportation 9160-05413</t>
  </si>
  <si>
    <t>A&amp;G-Administrative &amp; general s - Transportation 9200-05413</t>
  </si>
  <si>
    <t>A&amp;G-Office supplies &amp; expense - Transportation 9210-05413</t>
  </si>
  <si>
    <t>A&amp;G-Outside services employed - Transportation 9230-05413</t>
  </si>
  <si>
    <t>A&amp;G-Employee pensions and bene - Transportation 9260-05413</t>
  </si>
  <si>
    <t>Miscellaneous general expenses - Transportation 9302-05413</t>
  </si>
  <si>
    <t>A&amp;G-Rents - Transportation 9310-05413</t>
  </si>
  <si>
    <t>A&amp;G-Maintenance of general pla - Transportation 9320-05413</t>
  </si>
  <si>
    <t>Mains expenses - Transportation 8560-05413</t>
  </si>
  <si>
    <t>Distribution-Operation supervi - Transportation 8700-05413</t>
  </si>
  <si>
    <t>Distribution-Maintenance super - Transportation 8850-05413</t>
  </si>
  <si>
    <t>Customer accounts-Operation su - Transportation 9010-05413</t>
  </si>
  <si>
    <t>Customer accounts-Customer rec - Transportation 9030-05413</t>
  </si>
  <si>
    <t>Customer service-Miscellaneous - Transportation 9100-05413</t>
  </si>
  <si>
    <t>Customer service-Miscellaneous - Lodging 9100-05414</t>
  </si>
  <si>
    <t>Sales-Miscellaneous sales expe - Lodging 9160-05414</t>
  </si>
  <si>
    <t>A&amp;G-Administrative &amp; general s - Lodging 9200-05414</t>
  </si>
  <si>
    <t>A&amp;G-Office supplies &amp; expense - Lodging 9210-05414</t>
  </si>
  <si>
    <t>A&amp;G-Outside services employed - Lodging 9230-05414</t>
  </si>
  <si>
    <t>A&amp;G-Employee pensions and bene - Lodging 9260-05414</t>
  </si>
  <si>
    <t>Miscellaneous general expenses - Lodging 9302-05414</t>
  </si>
  <si>
    <t>Storage-Purification expenses - Lodging 8210-05414</t>
  </si>
  <si>
    <t>Mains expenses - Lodging 8560-05414</t>
  </si>
  <si>
    <t>Distribution-Operation supervi - Lodging 8700-05414</t>
  </si>
  <si>
    <t>Distribution-Maintenance super - Lodging 8850-05414</t>
  </si>
  <si>
    <t>Customer accounts-Operation su - Lodging 9010-05414</t>
  </si>
  <si>
    <t>Customer accounts-Customer rec - Lodging 9030-05414</t>
  </si>
  <si>
    <t>A&amp;G-Office supplies &amp; expense - Misc Employee Expense 9210-05419</t>
  </si>
  <si>
    <t>Miscellaneous general expenses - Misc Employee Expense 9302-05419</t>
  </si>
  <si>
    <t>Storage-Purification expenses - Misc Employee Expense 8210-05419</t>
  </si>
  <si>
    <t>Distribution-Operation supervi - Misc Employee Expense 8700-05419</t>
  </si>
  <si>
    <t>Distribution-Maintenance super - Misc Employee Expense 8850-05419</t>
  </si>
  <si>
    <t>Customer accounts-Customer rec - Misc Employee Expense 9030-05419</t>
  </si>
  <si>
    <t>Travel &amp; Entertainment</t>
  </si>
  <si>
    <t>Customer accounts-Customer rec - Employee Development 9030-05420</t>
  </si>
  <si>
    <t>Customer service-Miscellaneous - Employee Development 9100-05420</t>
  </si>
  <si>
    <t>A&amp;G-Administrative &amp; general s - Employee Development 9200-05420</t>
  </si>
  <si>
    <t>A&amp;G-Office supplies &amp; expense - Employee Development 9210-05420</t>
  </si>
  <si>
    <t>A&amp;G-Outside services employed - Employee Development 9230-05420</t>
  </si>
  <si>
    <t>Miscellaneous general expenses - Employee Development 9302-05420</t>
  </si>
  <si>
    <t>A&amp;G-Office supplies &amp; expense - Training 9210-05421</t>
  </si>
  <si>
    <t>A&amp;G-Outside services employed - Training 9230-05421</t>
  </si>
  <si>
    <t>Miscellaneous general expenses - Training 9302-05421</t>
  </si>
  <si>
    <t>Customer accounts-Customer rec - Books &amp; Manuals 9030-05424</t>
  </si>
  <si>
    <t>A&amp;G-Administrative &amp; general s - Books &amp; Manuals 9200-05424</t>
  </si>
  <si>
    <t>A&amp;G-Office supplies &amp; expense - Books &amp; Manuals 9210-05424</t>
  </si>
  <si>
    <t>A&amp;G-Outside services employed - Books &amp; Manuals 9230-05424</t>
  </si>
  <si>
    <t>Miscellaneous general expenses - Books &amp; Manuals 9302-05424</t>
  </si>
  <si>
    <t>A&amp;G-Office supplies &amp; expense - Regulatory Compliance Training 9210-05425</t>
  </si>
  <si>
    <t>Mains and Services Expenses - Safety Training 8740-05426</t>
  </si>
  <si>
    <t>A&amp;G-Office supplies &amp; expense - Safety Training 9210-05426</t>
  </si>
  <si>
    <t>A&amp;G-Outside services employed - Safety Training 9230-05426</t>
  </si>
  <si>
    <t>A&amp;G-Administrative &amp; general s - Technical (Job Skills) Training 9200-05427</t>
  </si>
  <si>
    <t>A&amp;G-Office supplies &amp; expense - Technical (Job Skills) Training 9210-05427</t>
  </si>
  <si>
    <t>A&amp;G-Outside services employed - Technical (Job Skills) Training 9230-05427</t>
  </si>
  <si>
    <t>A&amp;G-Rents - Technical (Job Skills) Training 9310-05427</t>
  </si>
  <si>
    <t>A&amp;G-Office supplies &amp; expense - Computer Skills &amp; Systems Training 9210-05428</t>
  </si>
  <si>
    <t>Distribution-Operation supervi - Work Environment Training 8700-05429</t>
  </si>
  <si>
    <t>A&amp;G-Office supplies &amp; expense - Work Environment Training 9210-05429</t>
  </si>
  <si>
    <t>Training</t>
  </si>
  <si>
    <t>Miscellaneous general expenses - Settlement 9302-05418</t>
  </si>
  <si>
    <t>A&amp;G-Injuries &amp; damages - Settlement 9250-05418</t>
  </si>
  <si>
    <t>A&amp;G-Office supplies &amp; expense - Settlement 9210-05418</t>
  </si>
  <si>
    <t>A&amp;G-Office supplies &amp; expense - Gas Supplies Services 9210-05430</t>
  </si>
  <si>
    <t>A&amp;G-Outside services employed - Gas Supplies Services 9230-05430</t>
  </si>
  <si>
    <t>Gas losses - Contract Labor 8230-06111</t>
  </si>
  <si>
    <t>Mains and Services Expenses - Contract Labor 8740-06111</t>
  </si>
  <si>
    <t>Distribution-Other expenses - Contract Labor 8800-06111</t>
  </si>
  <si>
    <t>Distribution-Maintenance super - Contract Labor 8850-06111</t>
  </si>
  <si>
    <t>Customer accounts-Operation su - Contract Labor 9010-06111</t>
  </si>
  <si>
    <t>Customer service-Miscellaneous - Contract Labor 9100-06111</t>
  </si>
  <si>
    <t>A&amp;G-Administrative &amp; general s - Contract Labor 9200-06111</t>
  </si>
  <si>
    <t>A&amp;G-Office supplies &amp; expense - Contract Labor 9210-06111</t>
  </si>
  <si>
    <t>A&amp;G-Outside services employed - Contract Labor 9230-06111</t>
  </si>
  <si>
    <t>A&amp;G-General advertising expens - Contract Labor 9301-06111</t>
  </si>
  <si>
    <t>Miscellaneous general expenses - Contract Labor 9302-06111</t>
  </si>
  <si>
    <t>A&amp;G-Rents - Contract Labor 9310-06111</t>
  </si>
  <si>
    <t>A&amp;G-Maintenance of general pla - Contract Labor 9320-06111</t>
  </si>
  <si>
    <t>A&amp;G-Office supplies &amp; expense - Collection Fees 9210-06112</t>
  </si>
  <si>
    <t>Miscellaneous general expenses - Legal 9302-06121</t>
  </si>
  <si>
    <t>Distribution-Maintenance super - Legal 8850-06121</t>
  </si>
  <si>
    <t>A&amp;G-Office supplies &amp; expense - Legal 9210-06121</t>
  </si>
  <si>
    <t>A&amp;G-Outside services employed - Legal 9230-06121</t>
  </si>
  <si>
    <t>Outside Services</t>
  </si>
  <si>
    <t>A&amp;G-Administrative &amp; general s - A&amp;G Overhead Clearing 9200-04863</t>
  </si>
  <si>
    <t>Distribution-Maintenance super - Misc General Expense 8850-07590</t>
  </si>
  <si>
    <t>Customer accounts-Customer rec - Misc General Expense 9030-07590</t>
  </si>
  <si>
    <t>A&amp;G-Administrative &amp; general s - Misc General Expense 9200-07590</t>
  </si>
  <si>
    <t>A&amp;G-Office supplies &amp; expense - Misc General Expense 9210-07590</t>
  </si>
  <si>
    <t>Miscellaneous general expenses - Misc General Expense 9302-07590</t>
  </si>
  <si>
    <t>A&amp;G-Office supplies &amp; expense - Taxes Other Than Inc Tax 9210-09345</t>
  </si>
  <si>
    <t>A&amp;G-Office supplies &amp; expense - Reimbursements 9210-09911</t>
  </si>
  <si>
    <t>Miscellaneous</t>
  </si>
  <si>
    <t>Total O&amp;M Expenses Before Allocations</t>
  </si>
  <si>
    <t>9030</t>
  </si>
  <si>
    <t>9200</t>
  </si>
  <si>
    <t>8700</t>
  </si>
  <si>
    <t>8560</t>
  </si>
  <si>
    <t>8740</t>
  </si>
  <si>
    <t>9010</t>
  </si>
  <si>
    <t>9210</t>
  </si>
  <si>
    <t/>
  </si>
  <si>
    <t>9260-01202</t>
  </si>
  <si>
    <t>9260</t>
  </si>
  <si>
    <t>9260-01203</t>
  </si>
  <si>
    <t>9260-01206</t>
  </si>
  <si>
    <t>9260-01207</t>
  </si>
  <si>
    <t>9250-01208</t>
  </si>
  <si>
    <t>9250</t>
  </si>
  <si>
    <t>9250-01221</t>
  </si>
  <si>
    <t>9260-01239</t>
  </si>
  <si>
    <t>9260-01251</t>
  </si>
  <si>
    <t>9260-01252</t>
  </si>
  <si>
    <t>9260-01253</t>
  </si>
  <si>
    <t>9260-01257</t>
  </si>
  <si>
    <t>9260-01258</t>
  </si>
  <si>
    <t>9260-01259</t>
  </si>
  <si>
    <t>9260-01260</t>
  </si>
  <si>
    <t>9260-01261</t>
  </si>
  <si>
    <t>9260-01262</t>
  </si>
  <si>
    <t>9260-01263</t>
  </si>
  <si>
    <t>9260-01264</t>
  </si>
  <si>
    <t>9260-01265</t>
  </si>
  <si>
    <t>9260-01266</t>
  </si>
  <si>
    <t>9260-01267</t>
  </si>
  <si>
    <t>9260-01268</t>
  </si>
  <si>
    <t>9260-01269</t>
  </si>
  <si>
    <t>9260-01270</t>
  </si>
  <si>
    <t>9260-01271</t>
  </si>
  <si>
    <t>9260-01291</t>
  </si>
  <si>
    <t>9260-01292</t>
  </si>
  <si>
    <t>9250-01293</t>
  </si>
  <si>
    <t>9269-01294</t>
  </si>
  <si>
    <t>9269</t>
  </si>
  <si>
    <t>9260-01294</t>
  </si>
  <si>
    <t>9269-01295</t>
  </si>
  <si>
    <t>9260-01295</t>
  </si>
  <si>
    <t>9260-01297</t>
  </si>
  <si>
    <t>9269-01297</t>
  </si>
  <si>
    <t>9260-01298</t>
  </si>
  <si>
    <t>9269-01298</t>
  </si>
  <si>
    <t>9230-07496</t>
  </si>
  <si>
    <t>9230</t>
  </si>
  <si>
    <t>9210-07421</t>
  </si>
  <si>
    <t>9230-07421</t>
  </si>
  <si>
    <t>9260-07421</t>
  </si>
  <si>
    <t>8740-07443</t>
  </si>
  <si>
    <t>9210-07443</t>
  </si>
  <si>
    <t>9260-07443</t>
  </si>
  <si>
    <t>9030-07443</t>
  </si>
  <si>
    <t>9210-07447</t>
  </si>
  <si>
    <t>9260-07447</t>
  </si>
  <si>
    <t>9260-07452</t>
  </si>
  <si>
    <t>9260-07453</t>
  </si>
  <si>
    <t>9260-07454</t>
  </si>
  <si>
    <t>9260-07458</t>
  </si>
  <si>
    <t>9260-07460</t>
  </si>
  <si>
    <t>9260-07463</t>
  </si>
  <si>
    <t>9260-07486</t>
  </si>
  <si>
    <t>9260-07487</t>
  </si>
  <si>
    <t>8260-07487</t>
  </si>
  <si>
    <t>8260</t>
  </si>
  <si>
    <t>9260-07488</t>
  </si>
  <si>
    <t>9260-07489</t>
  </si>
  <si>
    <t>9260-07492</t>
  </si>
  <si>
    <t>9269-07492</t>
  </si>
  <si>
    <t>9210-07495</t>
  </si>
  <si>
    <t>9230-07497</t>
  </si>
  <si>
    <t>9010-07499</t>
  </si>
  <si>
    <t>9030-07499</t>
  </si>
  <si>
    <t>9210-07499</t>
  </si>
  <si>
    <t>9260-07499</t>
  </si>
  <si>
    <t>9302-07499</t>
  </si>
  <si>
    <t>9302</t>
  </si>
  <si>
    <t>9310-07499</t>
  </si>
  <si>
    <t>9310</t>
  </si>
  <si>
    <t>8700-07499</t>
  </si>
  <si>
    <t>9240-04069</t>
  </si>
  <si>
    <t>9240</t>
  </si>
  <si>
    <t>9210-04070</t>
  </si>
  <si>
    <t>9250-04070</t>
  </si>
  <si>
    <t>9250-07115</t>
  </si>
  <si>
    <t>9250-07119</t>
  </si>
  <si>
    <t>9250-07121</t>
  </si>
  <si>
    <t>9310-04581</t>
  </si>
  <si>
    <t>9210-04581</t>
  </si>
  <si>
    <t>9210-04582</t>
  </si>
  <si>
    <t>9230-04582</t>
  </si>
  <si>
    <t>9310-04582</t>
  </si>
  <si>
    <t>9320-04582</t>
  </si>
  <si>
    <t>9320</t>
  </si>
  <si>
    <t>9310-04585</t>
  </si>
  <si>
    <t>9210-04590</t>
  </si>
  <si>
    <t>9310-04590</t>
  </si>
  <si>
    <t>8800-04590</t>
  </si>
  <si>
    <t>8800</t>
  </si>
  <si>
    <t>9210-04592</t>
  </si>
  <si>
    <t>9310-04592</t>
  </si>
  <si>
    <t>8740-03002</t>
  </si>
  <si>
    <t>8740-03004</t>
  </si>
  <si>
    <t>8800-03004</t>
  </si>
  <si>
    <t>9200-03004</t>
  </si>
  <si>
    <t>9210-03004</t>
  </si>
  <si>
    <t>9210-04301</t>
  </si>
  <si>
    <t>8740-04301</t>
  </si>
  <si>
    <t>9210-04302</t>
  </si>
  <si>
    <t>8740-04302</t>
  </si>
  <si>
    <t>9210-02001</t>
  </si>
  <si>
    <t>8740-02001</t>
  </si>
  <si>
    <t>8800-02005</t>
  </si>
  <si>
    <t>8900-02005</t>
  </si>
  <si>
    <t>8900</t>
  </si>
  <si>
    <t>9030-02005</t>
  </si>
  <si>
    <t>9210-02005</t>
  </si>
  <si>
    <t>9240-02005</t>
  </si>
  <si>
    <t>9302-02005</t>
  </si>
  <si>
    <t>9310-02005</t>
  </si>
  <si>
    <t>9210-02006</t>
  </si>
  <si>
    <t>9010-05010</t>
  </si>
  <si>
    <t>9030-05010</t>
  </si>
  <si>
    <t>9100-05010</t>
  </si>
  <si>
    <t>9100</t>
  </si>
  <si>
    <t>9120-05010</t>
  </si>
  <si>
    <t>9120</t>
  </si>
  <si>
    <t>9210-05010</t>
  </si>
  <si>
    <t>9230-05010</t>
  </si>
  <si>
    <t>9260-05010</t>
  </si>
  <si>
    <t>9302-05010</t>
  </si>
  <si>
    <t>9310-05010</t>
  </si>
  <si>
    <t>9320-05010</t>
  </si>
  <si>
    <t>8560-05010</t>
  </si>
  <si>
    <t>8700-05010</t>
  </si>
  <si>
    <t>8800-05010</t>
  </si>
  <si>
    <t>9320-04065</t>
  </si>
  <si>
    <t>9310-04065</t>
  </si>
  <si>
    <t>9230-04065</t>
  </si>
  <si>
    <t>9210-04065</t>
  </si>
  <si>
    <t>9120-04201</t>
  </si>
  <si>
    <t>9210-04201</t>
  </si>
  <si>
    <t>9230-04201</t>
  </si>
  <si>
    <t>9240-04201</t>
  </si>
  <si>
    <t>9302-04201</t>
  </si>
  <si>
    <t>9310-04201</t>
  </si>
  <si>
    <t>9320-04201</t>
  </si>
  <si>
    <t>8800-04212</t>
  </si>
  <si>
    <t>9210-04212</t>
  </si>
  <si>
    <t>9320-04212</t>
  </si>
  <si>
    <t>9210-05310</t>
  </si>
  <si>
    <t>9230-05310</t>
  </si>
  <si>
    <t>9210-05312</t>
  </si>
  <si>
    <t>9302-05312</t>
  </si>
  <si>
    <t>9210-05314</t>
  </si>
  <si>
    <t>9210-05316</t>
  </si>
  <si>
    <t>9210-05331</t>
  </si>
  <si>
    <t>8700-05331</t>
  </si>
  <si>
    <t>9210-05364</t>
  </si>
  <si>
    <t>9230-05364</t>
  </si>
  <si>
    <t>9302-05364</t>
  </si>
  <si>
    <t>8700-05364</t>
  </si>
  <si>
    <t>9210-05376</t>
  </si>
  <si>
    <t>8700-05377</t>
  </si>
  <si>
    <t>9210-05377</t>
  </si>
  <si>
    <t>9302-05377</t>
  </si>
  <si>
    <t>9030-05377</t>
  </si>
  <si>
    <t>9210-05390</t>
  </si>
  <si>
    <t>9210-04002</t>
  </si>
  <si>
    <t>9200-04018</t>
  </si>
  <si>
    <t>9210-04018</t>
  </si>
  <si>
    <t>9030-04021</t>
  </si>
  <si>
    <t>9120-04021</t>
  </si>
  <si>
    <t>9210-04021</t>
  </si>
  <si>
    <t>9260-04040</t>
  </si>
  <si>
    <t>9302-04040</t>
  </si>
  <si>
    <t>9120-04040</t>
  </si>
  <si>
    <t>9210-04040</t>
  </si>
  <si>
    <t>9210-04041</t>
  </si>
  <si>
    <t>9100-04044</t>
  </si>
  <si>
    <t>9120-04044</t>
  </si>
  <si>
    <t>9210-04044</t>
  </si>
  <si>
    <t>8210-04044</t>
  </si>
  <si>
    <t>8210</t>
  </si>
  <si>
    <t>9120-04046</t>
  </si>
  <si>
    <t>9210-04046</t>
  </si>
  <si>
    <t>9302-04111</t>
  </si>
  <si>
    <t>9210-04112</t>
  </si>
  <si>
    <t>9302-04112</t>
  </si>
  <si>
    <t>9302-04113</t>
  </si>
  <si>
    <t>9302-04120</t>
  </si>
  <si>
    <t>9210-04120</t>
  </si>
  <si>
    <t>9302-04121</t>
  </si>
  <si>
    <t>9210-04121</t>
  </si>
  <si>
    <t>9210-04122</t>
  </si>
  <si>
    <t>9120-04122</t>
  </si>
  <si>
    <t>9302-04124</t>
  </si>
  <si>
    <t>9302-04125</t>
  </si>
  <si>
    <t>9210-04125</t>
  </si>
  <si>
    <t>9302-04126</t>
  </si>
  <si>
    <t>9301-04127</t>
  </si>
  <si>
    <t>9301</t>
  </si>
  <si>
    <t>9302-04127</t>
  </si>
  <si>
    <t>9302-04129</t>
  </si>
  <si>
    <t>9030-04130</t>
  </si>
  <si>
    <t>9210-04130</t>
  </si>
  <si>
    <t>9302-04135</t>
  </si>
  <si>
    <t>9302-04140</t>
  </si>
  <si>
    <t>9210-04140</t>
  </si>
  <si>
    <t>9302-04141</t>
  </si>
  <si>
    <t>9120-04141</t>
  </si>
  <si>
    <t>9210-04141</t>
  </si>
  <si>
    <t>9210-04145</t>
  </si>
  <si>
    <t>9260-04145</t>
  </si>
  <si>
    <t>9100-04145</t>
  </si>
  <si>
    <t>9302-04145</t>
  </si>
  <si>
    <t>9230-04145</t>
  </si>
  <si>
    <t>9210-04146</t>
  </si>
  <si>
    <t>9030-05415</t>
  </si>
  <si>
    <t>9210-05415</t>
  </si>
  <si>
    <t>9302-05415</t>
  </si>
  <si>
    <t>9310-05415</t>
  </si>
  <si>
    <t>9210-05416</t>
  </si>
  <si>
    <t>9302-05417</t>
  </si>
  <si>
    <t>9210-05417</t>
  </si>
  <si>
    <t>9302-07510</t>
  </si>
  <si>
    <t>9210-07510</t>
  </si>
  <si>
    <t>9210-07520</t>
  </si>
  <si>
    <t>8800-05111</t>
  </si>
  <si>
    <t>9120-05111</t>
  </si>
  <si>
    <t>9210-05111</t>
  </si>
  <si>
    <t>9230-05111</t>
  </si>
  <si>
    <t>9260-05111</t>
  </si>
  <si>
    <t>9302-05111</t>
  </si>
  <si>
    <t>9310-05111</t>
  </si>
  <si>
    <t>9210-05410</t>
  </si>
  <si>
    <t>9010-05411</t>
  </si>
  <si>
    <t>9030-05411</t>
  </si>
  <si>
    <t>9100-05411</t>
  </si>
  <si>
    <t>9120-05411</t>
  </si>
  <si>
    <t>9160-05411</t>
  </si>
  <si>
    <t>9160</t>
  </si>
  <si>
    <t>9200-05411</t>
  </si>
  <si>
    <t>9210-05411</t>
  </si>
  <si>
    <t>9230-05411</t>
  </si>
  <si>
    <t>9260-05411</t>
  </si>
  <si>
    <t>9302-05411</t>
  </si>
  <si>
    <t>9310-05411</t>
  </si>
  <si>
    <t>9320-05411</t>
  </si>
  <si>
    <t>8210-05411</t>
  </si>
  <si>
    <t>8560-05411</t>
  </si>
  <si>
    <t>8700-05411</t>
  </si>
  <si>
    <t>8800-05411</t>
  </si>
  <si>
    <t>8850-05411</t>
  </si>
  <si>
    <t>8850</t>
  </si>
  <si>
    <t>9030-05412</t>
  </si>
  <si>
    <t>9210-05412</t>
  </si>
  <si>
    <t>9260-05412</t>
  </si>
  <si>
    <t>9302-05412</t>
  </si>
  <si>
    <t>9160-05413</t>
  </si>
  <si>
    <t>9200-05413</t>
  </si>
  <si>
    <t>9210-05413</t>
  </si>
  <si>
    <t>9230-05413</t>
  </si>
  <si>
    <t>9260-05413</t>
  </si>
  <si>
    <t>9302-05413</t>
  </si>
  <si>
    <t>9310-05413</t>
  </si>
  <si>
    <t>9320-05413</t>
  </si>
  <si>
    <t>8560-05413</t>
  </si>
  <si>
    <t>8700-05413</t>
  </si>
  <si>
    <t>8850-05413</t>
  </si>
  <si>
    <t>9010-05413</t>
  </si>
  <si>
    <t>9030-05413</t>
  </si>
  <si>
    <t>9100-05413</t>
  </si>
  <si>
    <t>9100-05414</t>
  </si>
  <si>
    <t>9160-05414</t>
  </si>
  <si>
    <t>9200-05414</t>
  </si>
  <si>
    <t>9210-05414</t>
  </si>
  <si>
    <t>9230-05414</t>
  </si>
  <si>
    <t>9260-05414</t>
  </si>
  <si>
    <t>9302-05414</t>
  </si>
  <si>
    <t>8210-05414</t>
  </si>
  <si>
    <t>8560-05414</t>
  </si>
  <si>
    <t>8700-05414</t>
  </si>
  <si>
    <t>8850-05414</t>
  </si>
  <si>
    <t>9010-05414</t>
  </si>
  <si>
    <t>9030-05414</t>
  </si>
  <si>
    <t>9210-05419</t>
  </si>
  <si>
    <t>9302-05419</t>
  </si>
  <si>
    <t>8210-05419</t>
  </si>
  <si>
    <t>8700-05419</t>
  </si>
  <si>
    <t>8850-05419</t>
  </si>
  <si>
    <t>9030-05419</t>
  </si>
  <si>
    <t>9030-05420</t>
  </si>
  <si>
    <t>9100-05420</t>
  </si>
  <si>
    <t>9200-05420</t>
  </si>
  <si>
    <t>9210-05420</t>
  </si>
  <si>
    <t>9230-05420</t>
  </si>
  <si>
    <t>9302-05420</t>
  </si>
  <si>
    <t>9210-05421</t>
  </si>
  <si>
    <t>9230-05421</t>
  </si>
  <si>
    <t>9302-05421</t>
  </si>
  <si>
    <t>9030-05424</t>
  </si>
  <si>
    <t>9200-05424</t>
  </si>
  <si>
    <t>9210-05424</t>
  </si>
  <si>
    <t>9230-05424</t>
  </si>
  <si>
    <t>9302-05424</t>
  </si>
  <si>
    <t>9210-05425</t>
  </si>
  <si>
    <t>8740-05426</t>
  </si>
  <si>
    <t>9210-05426</t>
  </si>
  <si>
    <t>9230-05426</t>
  </si>
  <si>
    <t>9200-05427</t>
  </si>
  <si>
    <t>9210-05427</t>
  </si>
  <si>
    <t>9230-05427</t>
  </si>
  <si>
    <t>9310-05427</t>
  </si>
  <si>
    <t>9210-05428</t>
  </si>
  <si>
    <t>8700-05429</t>
  </si>
  <si>
    <t>9210-05429</t>
  </si>
  <si>
    <t>9302-05418</t>
  </si>
  <si>
    <t>9250-05418</t>
  </si>
  <si>
    <t>9210-05418</t>
  </si>
  <si>
    <t>9210-05430</t>
  </si>
  <si>
    <t>9230-05430</t>
  </si>
  <si>
    <t>8230-06111</t>
  </si>
  <si>
    <t>8230</t>
  </si>
  <si>
    <t>8740-06111</t>
  </si>
  <si>
    <t>8800-06111</t>
  </si>
  <si>
    <t>8850-06111</t>
  </si>
  <si>
    <t>9010-06111</t>
  </si>
  <si>
    <t>9100-06111</t>
  </si>
  <si>
    <t>9200-06111</t>
  </si>
  <si>
    <t>9210-06111</t>
  </si>
  <si>
    <t>9230-06111</t>
  </si>
  <si>
    <t>9301-06111</t>
  </si>
  <si>
    <t>9302-06111</t>
  </si>
  <si>
    <t>9310-06111</t>
  </si>
  <si>
    <t>9320-06111</t>
  </si>
  <si>
    <t>9210-06112</t>
  </si>
  <si>
    <t>9302-06121</t>
  </si>
  <si>
    <t>8850-06121</t>
  </si>
  <si>
    <t>9210-06121</t>
  </si>
  <si>
    <t>9230-06121</t>
  </si>
  <si>
    <t>9200-04863</t>
  </si>
  <si>
    <t>8850-07590</t>
  </si>
  <si>
    <t>9030-07590</t>
  </si>
  <si>
    <t>9200-07590</t>
  </si>
  <si>
    <t>9210-07590</t>
  </si>
  <si>
    <t>9302-07590</t>
  </si>
  <si>
    <t>9210-09345</t>
  </si>
  <si>
    <t>9210-09911</t>
  </si>
  <si>
    <t xml:space="preserve"> 2014</t>
  </si>
  <si>
    <t xml:space="preserve"> 2015</t>
  </si>
  <si>
    <t xml:space="preserve"> 2016</t>
  </si>
  <si>
    <t xml:space="preserve"> 2017</t>
  </si>
  <si>
    <t xml:space="preserve"> 2018</t>
  </si>
  <si>
    <t>Acct-sub</t>
  </si>
  <si>
    <t>FERC</t>
  </si>
  <si>
    <t>Customer accounts-Operation su - Non-project Labor 9010-01000</t>
  </si>
  <si>
    <t>Customer accounts-Uncollectibl - Cust Uncol Acct-Write Off 9040-09927</t>
  </si>
  <si>
    <t>Provision for Bad Debt</t>
  </si>
  <si>
    <t>Atmos Energy Corporation</t>
  </si>
  <si>
    <t>O&amp;M for Shared Services General Office Div 002</t>
  </si>
  <si>
    <t>9010-01000</t>
  </si>
  <si>
    <t>9030-01000</t>
  </si>
  <si>
    <t>9200-01000</t>
  </si>
  <si>
    <t>8700-01000</t>
  </si>
  <si>
    <t>8780-01000</t>
  </si>
  <si>
    <t>8780</t>
  </si>
  <si>
    <t>8700-01001</t>
  </si>
  <si>
    <t>9200-01001</t>
  </si>
  <si>
    <t>8560-01002</t>
  </si>
  <si>
    <t>8700-01002</t>
  </si>
  <si>
    <t>9200-01002</t>
  </si>
  <si>
    <t>8560-01006</t>
  </si>
  <si>
    <t>9200-01006</t>
  </si>
  <si>
    <t>8740-01006</t>
  </si>
  <si>
    <t>8700-01008</t>
  </si>
  <si>
    <t>8740-01008</t>
  </si>
  <si>
    <t>8780-01008</t>
  </si>
  <si>
    <t>9010-01008</t>
  </si>
  <si>
    <t>9030-01008</t>
  </si>
  <si>
    <t>9200-01008</t>
  </si>
  <si>
    <t>8560-01008</t>
  </si>
  <si>
    <t>9200-01010</t>
  </si>
  <si>
    <t>9200-01011</t>
  </si>
  <si>
    <t>8700-01011</t>
  </si>
  <si>
    <t>8560-01011</t>
  </si>
  <si>
    <t>9200-01012</t>
  </si>
  <si>
    <t>8560-01013</t>
  </si>
  <si>
    <t>9210-01013</t>
  </si>
  <si>
    <t>9200-01013</t>
  </si>
  <si>
    <t>8700-01013</t>
  </si>
  <si>
    <t>9200-01014</t>
  </si>
  <si>
    <t>8740-01014</t>
  </si>
  <si>
    <t>8560-01014</t>
  </si>
  <si>
    <t>9040-09927</t>
  </si>
  <si>
    <t>9040</t>
  </si>
  <si>
    <t>Div 2 gross expenses</t>
  </si>
  <si>
    <t>Div 12 gross expenses</t>
  </si>
  <si>
    <t>SSU Capital Credits</t>
  </si>
  <si>
    <t>Pre-capitalization totals</t>
  </si>
  <si>
    <t>Effective average cap rate</t>
  </si>
  <si>
    <t>For the Period October 2013 -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</si>
</sst>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0" fontId="0" fillId="0" borderId="1" xfId="0" applyNumberFormat="1" applyFont="1" applyFill="1" applyBorder="1" applyAlignment="1" applyProtection="1">
      <alignment horizontal="center"/>
      <protection locked="0"/>
    </xf>
    <xf numFmtId="164" fontId="0" fillId="2" borderId="0" xfId="1" applyNumberFormat="1" applyFont="1" applyFill="1" applyAlignment="1">
      <alignment horizontal="center"/>
    </xf>
    <xf numFmtId="0" fontId="0" fillId="0" borderId="0" xfId="2" quotePrefix="1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/>
    </xf>
    <xf numFmtId="164" fontId="0" fillId="0" borderId="3" xfId="1" applyNumberFormat="1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1" xfId="0" applyNumberFormat="1" applyFont="1" applyFill="1" applyBorder="1" applyProtection="1">
      <protection locked="0"/>
    </xf>
    <xf numFmtId="164" fontId="0" fillId="0" borderId="1" xfId="1" applyNumberFormat="1" applyFont="1" applyFill="1" applyBorder="1" applyProtection="1">
      <protection locked="0"/>
    </xf>
    <xf numFmtId="164" fontId="0" fillId="0" borderId="1" xfId="1" quotePrefix="1" applyNumberFormat="1" applyFont="1" applyFill="1" applyBorder="1" applyProtection="1">
      <protection locked="0"/>
    </xf>
    <xf numFmtId="0" fontId="0" fillId="0" borderId="1" xfId="0" quotePrefix="1" applyNumberFormat="1" applyFont="1" applyFill="1" applyBorder="1" applyProtection="1">
      <protection locked="0"/>
    </xf>
    <xf numFmtId="0" fontId="0" fillId="0" borderId="1" xfId="0" quotePrefix="1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Protection="1">
      <protection locked="0"/>
    </xf>
    <xf numFmtId="0" fontId="2" fillId="0" borderId="1" xfId="0" quotePrefix="1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64" fontId="0" fillId="0" borderId="3" xfId="1" applyNumberFormat="1" applyFont="1" applyFill="1" applyBorder="1" applyProtection="1">
      <protection locked="0"/>
    </xf>
    <xf numFmtId="0" fontId="0" fillId="0" borderId="5" xfId="0" quotePrefix="1" applyNumberFormat="1" applyFont="1" applyFill="1" applyBorder="1" applyProtection="1">
      <protection locked="0"/>
    </xf>
    <xf numFmtId="0" fontId="0" fillId="0" borderId="5" xfId="0" quotePrefix="1" applyNumberFormat="1" applyFont="1" applyFill="1" applyBorder="1" applyAlignment="1" applyProtection="1">
      <alignment horizontal="center"/>
      <protection locked="0"/>
    </xf>
    <xf numFmtId="164" fontId="0" fillId="0" borderId="5" xfId="1" applyNumberFormat="1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quotePrefix="1" applyFont="1"/>
    <xf numFmtId="0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1" applyNumberFormat="1" applyFont="1" applyFill="1" applyBorder="1" applyProtection="1">
      <protection locked="0"/>
    </xf>
    <xf numFmtId="0" fontId="3" fillId="0" borderId="0" xfId="0" applyFont="1"/>
    <xf numFmtId="164" fontId="0" fillId="0" borderId="0" xfId="0" applyNumberFormat="1"/>
    <xf numFmtId="41" fontId="0" fillId="0" borderId="0" xfId="0" applyNumberFormat="1"/>
    <xf numFmtId="10" fontId="0" fillId="0" borderId="0" xfId="3" applyNumberFormat="1" applyFont="1"/>
    <xf numFmtId="164" fontId="1" fillId="0" borderId="4" xfId="1" applyNumberFormat="1" applyFont="1" applyFill="1" applyBorder="1" applyProtection="1">
      <protection locked="0"/>
    </xf>
    <xf numFmtId="164" fontId="1" fillId="0" borderId="1" xfId="1" applyNumberFormat="1" applyFont="1" applyFill="1" applyBorder="1" applyProtection="1">
      <protection locked="0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31"/>
  <sheetViews>
    <sheetView tabSelected="1" zoomScale="80" zoomScaleNormal="80" workbookViewId="0">
      <selection activeCell="B2" sqref="B2"/>
    </sheetView>
  </sheetViews>
  <sheetFormatPr defaultRowHeight="12.75" x14ac:dyDescent="0.2"/>
  <cols>
    <col min="1" max="1" width="73.5703125" style="11" bestFit="1" customWidth="1"/>
    <col min="2" max="3" width="14.85546875" style="7" customWidth="1"/>
    <col min="4" max="4" width="12" style="2" customWidth="1"/>
    <col min="5" max="5" width="14" style="2" bestFit="1" customWidth="1"/>
    <col min="6" max="6" width="12" style="2" customWidth="1"/>
    <col min="7" max="7" width="14.28515625" style="2" bestFit="1" customWidth="1"/>
    <col min="8" max="8" width="14" style="2" bestFit="1" customWidth="1"/>
    <col min="9" max="10" width="12" style="2" customWidth="1"/>
    <col min="11" max="11" width="14" style="2" bestFit="1" customWidth="1"/>
    <col min="12" max="12" width="14.28515625" style="2" bestFit="1" customWidth="1"/>
    <col min="13" max="14" width="14" style="2" bestFit="1" customWidth="1"/>
    <col min="15" max="15" width="14.28515625" style="2" bestFit="1" customWidth="1"/>
    <col min="16" max="22" width="14" style="2" bestFit="1" customWidth="1"/>
    <col min="23" max="23" width="14.28515625" style="2" bestFit="1" customWidth="1"/>
    <col min="24" max="24" width="14" style="2" bestFit="1" customWidth="1"/>
    <col min="25" max="25" width="14.28515625" style="2" bestFit="1" customWidth="1"/>
    <col min="26" max="31" width="14" style="2" bestFit="1" customWidth="1"/>
    <col min="32" max="32" width="14.28515625" style="2" bestFit="1" customWidth="1"/>
    <col min="33" max="34" width="14" style="2" bestFit="1" customWidth="1"/>
    <col min="35" max="35" width="14.28515625" style="2" bestFit="1" customWidth="1"/>
    <col min="36" max="36" width="14" style="2" bestFit="1" customWidth="1"/>
    <col min="37" max="37" width="14.28515625" style="2" bestFit="1" customWidth="1"/>
    <col min="38" max="44" width="14" style="2" bestFit="1" customWidth="1"/>
    <col min="45" max="47" width="14.28515625" style="2" bestFit="1" customWidth="1"/>
    <col min="48" max="48" width="14" style="2" bestFit="1" customWidth="1"/>
    <col min="49" max="49" width="14.28515625" style="2" bestFit="1" customWidth="1"/>
    <col min="50" max="51" width="14" style="2" bestFit="1" customWidth="1"/>
    <col min="52" max="52" width="14.28515625" style="2" bestFit="1" customWidth="1"/>
    <col min="53" max="16384" width="9.140625" style="11"/>
  </cols>
  <sheetData>
    <row r="1" spans="1:52" x14ac:dyDescent="0.2">
      <c r="A1" s="12" t="s">
        <v>749</v>
      </c>
      <c r="B1" s="3"/>
      <c r="C1" s="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x14ac:dyDescent="0.2">
      <c r="A2" s="12" t="s">
        <v>750</v>
      </c>
      <c r="B2" s="3"/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x14ac:dyDescent="0.2">
      <c r="A3" s="12" t="s">
        <v>791</v>
      </c>
      <c r="B3" s="3"/>
      <c r="C3" s="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x14ac:dyDescent="0.2">
      <c r="A4" s="12"/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52" s="7" customFormat="1" x14ac:dyDescent="0.2">
      <c r="A5" s="3"/>
      <c r="B5" s="4"/>
      <c r="C5" s="4"/>
      <c r="D5" s="5" t="s">
        <v>739</v>
      </c>
      <c r="E5" s="5" t="s">
        <v>739</v>
      </c>
      <c r="F5" s="5" t="s">
        <v>739</v>
      </c>
      <c r="G5" s="5" t="s">
        <v>740</v>
      </c>
      <c r="H5" s="5" t="s">
        <v>740</v>
      </c>
      <c r="I5" s="5" t="s">
        <v>740</v>
      </c>
      <c r="J5" s="5" t="s">
        <v>740</v>
      </c>
      <c r="K5" s="5" t="s">
        <v>740</v>
      </c>
      <c r="L5" s="5" t="s">
        <v>740</v>
      </c>
      <c r="M5" s="5" t="s">
        <v>740</v>
      </c>
      <c r="N5" s="5" t="s">
        <v>740</v>
      </c>
      <c r="O5" s="5" t="s">
        <v>740</v>
      </c>
      <c r="P5" s="5" t="s">
        <v>740</v>
      </c>
      <c r="Q5" s="5" t="s">
        <v>740</v>
      </c>
      <c r="R5" s="5" t="s">
        <v>740</v>
      </c>
      <c r="S5" s="5" t="s">
        <v>741</v>
      </c>
      <c r="T5" s="5" t="s">
        <v>741</v>
      </c>
      <c r="U5" s="5" t="s">
        <v>741</v>
      </c>
      <c r="V5" s="5" t="s">
        <v>741</v>
      </c>
      <c r="W5" s="5" t="s">
        <v>741</v>
      </c>
      <c r="X5" s="5" t="s">
        <v>741</v>
      </c>
      <c r="Y5" s="5" t="s">
        <v>741</v>
      </c>
      <c r="Z5" s="5" t="s">
        <v>741</v>
      </c>
      <c r="AA5" s="5" t="s">
        <v>741</v>
      </c>
      <c r="AB5" s="5" t="s">
        <v>741</v>
      </c>
      <c r="AC5" s="5" t="s">
        <v>741</v>
      </c>
      <c r="AD5" s="5" t="s">
        <v>741</v>
      </c>
      <c r="AE5" s="5" t="s">
        <v>742</v>
      </c>
      <c r="AF5" s="5" t="s">
        <v>742</v>
      </c>
      <c r="AG5" s="5" t="s">
        <v>742</v>
      </c>
      <c r="AH5" s="5" t="s">
        <v>742</v>
      </c>
      <c r="AI5" s="5" t="s">
        <v>742</v>
      </c>
      <c r="AJ5" s="5" t="s">
        <v>742</v>
      </c>
      <c r="AK5" s="5" t="s">
        <v>742</v>
      </c>
      <c r="AL5" s="5" t="s">
        <v>742</v>
      </c>
      <c r="AM5" s="5" t="s">
        <v>742</v>
      </c>
      <c r="AN5" s="5" t="s">
        <v>742</v>
      </c>
      <c r="AO5" s="5" t="s">
        <v>742</v>
      </c>
      <c r="AP5" s="5" t="s">
        <v>742</v>
      </c>
      <c r="AQ5" s="5" t="s">
        <v>743</v>
      </c>
      <c r="AR5" s="5" t="s">
        <v>743</v>
      </c>
      <c r="AS5" s="5" t="s">
        <v>743</v>
      </c>
      <c r="AT5" s="5" t="s">
        <v>743</v>
      </c>
      <c r="AU5" s="5" t="s">
        <v>743</v>
      </c>
      <c r="AV5" s="5" t="s">
        <v>743</v>
      </c>
      <c r="AW5" s="5" t="s">
        <v>743</v>
      </c>
      <c r="AX5" s="5" t="s">
        <v>743</v>
      </c>
      <c r="AY5" s="5" t="s">
        <v>743</v>
      </c>
      <c r="AZ5" s="5" t="s">
        <v>743</v>
      </c>
    </row>
    <row r="6" spans="1:52" s="7" customFormat="1" x14ac:dyDescent="0.2">
      <c r="A6" s="3"/>
      <c r="B6" s="8" t="s">
        <v>744</v>
      </c>
      <c r="C6" s="8" t="s">
        <v>745</v>
      </c>
      <c r="D6" s="9" t="s">
        <v>0</v>
      </c>
      <c r="E6" s="9" t="s">
        <v>1</v>
      </c>
      <c r="F6" s="9" t="s">
        <v>2</v>
      </c>
      <c r="G6" s="9" t="s">
        <v>3</v>
      </c>
      <c r="H6" s="9" t="s">
        <v>4</v>
      </c>
      <c r="I6" s="9" t="s">
        <v>5</v>
      </c>
      <c r="J6" s="9" t="s">
        <v>6</v>
      </c>
      <c r="K6" s="9" t="s">
        <v>7</v>
      </c>
      <c r="L6" s="9" t="s">
        <v>8</v>
      </c>
      <c r="M6" s="9" t="s">
        <v>9</v>
      </c>
      <c r="N6" s="9" t="s">
        <v>10</v>
      </c>
      <c r="O6" s="9" t="s">
        <v>11</v>
      </c>
      <c r="P6" s="9" t="s">
        <v>0</v>
      </c>
      <c r="Q6" s="9" t="s">
        <v>1</v>
      </c>
      <c r="R6" s="9" t="s">
        <v>2</v>
      </c>
      <c r="S6" s="9" t="s">
        <v>3</v>
      </c>
      <c r="T6" s="9" t="s">
        <v>4</v>
      </c>
      <c r="U6" s="9" t="s">
        <v>5</v>
      </c>
      <c r="V6" s="9" t="s">
        <v>6</v>
      </c>
      <c r="W6" s="9" t="s">
        <v>7</v>
      </c>
      <c r="X6" s="9" t="s">
        <v>8</v>
      </c>
      <c r="Y6" s="9" t="s">
        <v>9</v>
      </c>
      <c r="Z6" s="9" t="s">
        <v>10</v>
      </c>
      <c r="AA6" s="9" t="s">
        <v>11</v>
      </c>
      <c r="AB6" s="9" t="s">
        <v>0</v>
      </c>
      <c r="AC6" s="9" t="s">
        <v>1</v>
      </c>
      <c r="AD6" s="9" t="s">
        <v>2</v>
      </c>
      <c r="AE6" s="9" t="s">
        <v>3</v>
      </c>
      <c r="AF6" s="9" t="s">
        <v>4</v>
      </c>
      <c r="AG6" s="9" t="s">
        <v>5</v>
      </c>
      <c r="AH6" s="9" t="s">
        <v>6</v>
      </c>
      <c r="AI6" s="9" t="s">
        <v>7</v>
      </c>
      <c r="AJ6" s="9" t="s">
        <v>8</v>
      </c>
      <c r="AK6" s="9" t="s">
        <v>9</v>
      </c>
      <c r="AL6" s="9" t="s">
        <v>10</v>
      </c>
      <c r="AM6" s="9" t="s">
        <v>11</v>
      </c>
      <c r="AN6" s="9" t="s">
        <v>0</v>
      </c>
      <c r="AO6" s="9" t="s">
        <v>1</v>
      </c>
      <c r="AP6" s="9" t="s">
        <v>2</v>
      </c>
      <c r="AQ6" s="9" t="s">
        <v>3</v>
      </c>
      <c r="AR6" s="9" t="s">
        <v>4</v>
      </c>
      <c r="AS6" s="9" t="s">
        <v>5</v>
      </c>
      <c r="AT6" s="9" t="s">
        <v>6</v>
      </c>
      <c r="AU6" s="9" t="s">
        <v>7</v>
      </c>
      <c r="AV6" s="9" t="s">
        <v>8</v>
      </c>
      <c r="AW6" s="9" t="s">
        <v>9</v>
      </c>
      <c r="AX6" s="9" t="s">
        <v>10</v>
      </c>
      <c r="AY6" s="9" t="s">
        <v>11</v>
      </c>
      <c r="AZ6" s="9" t="s">
        <v>0</v>
      </c>
    </row>
    <row r="7" spans="1:52" x14ac:dyDescent="0.2">
      <c r="A7" s="25" t="s">
        <v>746</v>
      </c>
      <c r="B7" s="16" t="s">
        <v>751</v>
      </c>
      <c r="C7" s="16" t="s">
        <v>392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42449.47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</row>
    <row r="8" spans="1:52" x14ac:dyDescent="0.2">
      <c r="A8" s="25" t="s">
        <v>12</v>
      </c>
      <c r="B8" s="16" t="s">
        <v>752</v>
      </c>
      <c r="C8" s="16" t="s">
        <v>387</v>
      </c>
      <c r="D8" s="13">
        <v>4971.63</v>
      </c>
      <c r="E8" s="13">
        <v>3369.36</v>
      </c>
      <c r="F8" s="13">
        <v>3369.37</v>
      </c>
      <c r="G8" s="13">
        <v>3369.39</v>
      </c>
      <c r="H8" s="13">
        <v>3369.38</v>
      </c>
      <c r="I8" s="13">
        <v>3369.38</v>
      </c>
      <c r="J8" s="13">
        <v>3369.38</v>
      </c>
      <c r="K8" s="13">
        <v>5054.0600000000004</v>
      </c>
      <c r="L8" s="13">
        <v>3369.37</v>
      </c>
      <c r="M8" s="13">
        <v>3369.39</v>
      </c>
      <c r="N8" s="13">
        <v>3369.38</v>
      </c>
      <c r="O8" s="13">
        <v>3369.37</v>
      </c>
      <c r="P8" s="13">
        <v>212742.72</v>
      </c>
      <c r="Q8" s="13">
        <v>146472.76999999999</v>
      </c>
      <c r="R8" s="13">
        <v>151701.24</v>
      </c>
      <c r="S8" s="13">
        <v>172149.81999999998</v>
      </c>
      <c r="T8" s="13">
        <v>154085.88999999998</v>
      </c>
      <c r="U8" s="13">
        <v>144751.18000000002</v>
      </c>
      <c r="V8" s="13">
        <v>209850.72</v>
      </c>
      <c r="W8" s="13">
        <v>132789.85</v>
      </c>
      <c r="X8" s="13">
        <v>143864.14000000001</v>
      </c>
      <c r="Y8" s="13">
        <v>194045.65</v>
      </c>
      <c r="Z8" s="13">
        <v>112142.42</v>
      </c>
      <c r="AA8" s="13">
        <v>140040.85</v>
      </c>
      <c r="AB8" s="13">
        <v>94338.01999999999</v>
      </c>
      <c r="AC8" s="13">
        <v>96736.17</v>
      </c>
      <c r="AD8" s="13">
        <v>97916.65</v>
      </c>
      <c r="AE8" s="13">
        <v>106737.95</v>
      </c>
      <c r="AF8" s="13">
        <v>88727.72</v>
      </c>
      <c r="AG8" s="13">
        <v>5519.16</v>
      </c>
      <c r="AH8" s="13">
        <v>3679.46</v>
      </c>
      <c r="AI8" s="13">
        <v>3679.44</v>
      </c>
      <c r="AJ8" s="13">
        <v>3679.45</v>
      </c>
      <c r="AK8" s="13">
        <v>3679.45</v>
      </c>
      <c r="AL8" s="13">
        <v>3679.44</v>
      </c>
      <c r="AM8" s="13">
        <v>5519.19</v>
      </c>
      <c r="AN8" s="13">
        <v>3789.84</v>
      </c>
      <c r="AO8" s="13">
        <v>3297.83</v>
      </c>
      <c r="AP8" s="13">
        <v>4519.0200000000004</v>
      </c>
      <c r="AQ8" s="13">
        <v>4590.09</v>
      </c>
      <c r="AR8" s="13">
        <v>4506.2700000000004</v>
      </c>
      <c r="AS8" s="13">
        <v>12588.310000000001</v>
      </c>
      <c r="AT8" s="13">
        <v>8958.9599999999991</v>
      </c>
      <c r="AU8" s="13">
        <v>8769.76</v>
      </c>
      <c r="AV8" s="13">
        <v>8806.0399999999991</v>
      </c>
      <c r="AW8" s="13">
        <v>8812.52</v>
      </c>
      <c r="AX8" s="13">
        <v>13729.95</v>
      </c>
      <c r="AY8" s="13">
        <v>9040.4</v>
      </c>
      <c r="AZ8" s="13">
        <v>8107.69</v>
      </c>
    </row>
    <row r="9" spans="1:52" x14ac:dyDescent="0.2">
      <c r="A9" s="25" t="s">
        <v>13</v>
      </c>
      <c r="B9" s="16" t="s">
        <v>753</v>
      </c>
      <c r="C9" s="16" t="s">
        <v>388</v>
      </c>
      <c r="D9" s="13">
        <v>4335965.04</v>
      </c>
      <c r="E9" s="13">
        <v>2855425.0700000003</v>
      </c>
      <c r="F9" s="13">
        <v>2872264.0300000003</v>
      </c>
      <c r="G9" s="13">
        <v>2884826.6700000004</v>
      </c>
      <c r="H9" s="13">
        <v>2839357.07</v>
      </c>
      <c r="I9" s="13">
        <v>2868799.08</v>
      </c>
      <c r="J9" s="13">
        <v>2847270.9700000007</v>
      </c>
      <c r="K9" s="13">
        <v>4266708.51</v>
      </c>
      <c r="L9" s="13">
        <v>2863286.0400000005</v>
      </c>
      <c r="M9" s="13">
        <v>2854180.41</v>
      </c>
      <c r="N9" s="13">
        <v>2834062.96</v>
      </c>
      <c r="O9" s="13">
        <v>2806558.0900000003</v>
      </c>
      <c r="P9" s="13">
        <v>4483124.82</v>
      </c>
      <c r="Q9" s="13">
        <v>3034213.4800000004</v>
      </c>
      <c r="R9" s="13">
        <v>3014188.27</v>
      </c>
      <c r="S9" s="13">
        <v>3044888.4299999997</v>
      </c>
      <c r="T9" s="13">
        <v>2981610.0399999996</v>
      </c>
      <c r="U9" s="13">
        <v>2963722.12</v>
      </c>
      <c r="V9" s="13">
        <v>4556316.41</v>
      </c>
      <c r="W9" s="13">
        <v>3076330.3899999997</v>
      </c>
      <c r="X9" s="13">
        <v>3131615.4599999995</v>
      </c>
      <c r="Y9" s="13">
        <v>3293167.08</v>
      </c>
      <c r="Z9" s="13">
        <v>3161055.6799999997</v>
      </c>
      <c r="AA9" s="13">
        <v>4803989.1300000008</v>
      </c>
      <c r="AB9" s="13">
        <v>3195279.1899999995</v>
      </c>
      <c r="AC9" s="13">
        <v>3210129.01</v>
      </c>
      <c r="AD9" s="13">
        <v>3241350.8499999996</v>
      </c>
      <c r="AE9" s="13">
        <v>3483681.5199999996</v>
      </c>
      <c r="AF9" s="13">
        <v>8123974.1799999988</v>
      </c>
      <c r="AG9" s="13">
        <v>4756633.6600000011</v>
      </c>
      <c r="AH9" s="13">
        <v>3280505.0999999996</v>
      </c>
      <c r="AI9" s="13">
        <v>3240985.1</v>
      </c>
      <c r="AJ9" s="13">
        <v>3321828.1199999992</v>
      </c>
      <c r="AK9" s="13">
        <v>3632419.55</v>
      </c>
      <c r="AL9" s="13">
        <v>3273043.629999999</v>
      </c>
      <c r="AM9" s="13">
        <v>5063009.42</v>
      </c>
      <c r="AN9" s="13">
        <v>3552307.8600000003</v>
      </c>
      <c r="AO9" s="13">
        <v>3453957.29</v>
      </c>
      <c r="AP9" s="13">
        <v>3526306.4800000004</v>
      </c>
      <c r="AQ9" s="13">
        <v>3478172.1799999997</v>
      </c>
      <c r="AR9" s="13">
        <v>3575443.36</v>
      </c>
      <c r="AS9" s="13">
        <v>5212331.4499999993</v>
      </c>
      <c r="AT9" s="13">
        <v>3458519.1799999997</v>
      </c>
      <c r="AU9" s="13">
        <v>3427871.9399999995</v>
      </c>
      <c r="AV9" s="13">
        <v>3440171.9699999997</v>
      </c>
      <c r="AW9" s="13">
        <v>3465839.9999999995</v>
      </c>
      <c r="AX9" s="13">
        <v>5143614.1599999992</v>
      </c>
      <c r="AY9" s="13">
        <v>3744929.6799999992</v>
      </c>
      <c r="AZ9" s="13">
        <v>3653356.51</v>
      </c>
    </row>
    <row r="10" spans="1:52" x14ac:dyDescent="0.2">
      <c r="A10" s="25" t="s">
        <v>14</v>
      </c>
      <c r="B10" s="16" t="s">
        <v>754</v>
      </c>
      <c r="C10" s="16" t="s">
        <v>389</v>
      </c>
      <c r="D10" s="13">
        <v>73.2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146.4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306.86</v>
      </c>
      <c r="AK10" s="13">
        <v>0</v>
      </c>
      <c r="AL10" s="13">
        <v>0</v>
      </c>
      <c r="AM10" s="13">
        <v>613.72</v>
      </c>
      <c r="AN10" s="13">
        <v>0</v>
      </c>
      <c r="AO10" s="13">
        <v>-9.73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128.75</v>
      </c>
      <c r="AV10" s="13">
        <v>316.22000000000003</v>
      </c>
      <c r="AW10" s="13">
        <v>0</v>
      </c>
      <c r="AX10" s="13">
        <v>0</v>
      </c>
      <c r="AY10" s="13">
        <v>0</v>
      </c>
      <c r="AZ10" s="13">
        <v>0</v>
      </c>
    </row>
    <row r="11" spans="1:52" x14ac:dyDescent="0.2">
      <c r="A11" s="25" t="s">
        <v>15</v>
      </c>
      <c r="B11" s="16" t="s">
        <v>755</v>
      </c>
      <c r="C11" s="16" t="s">
        <v>756</v>
      </c>
      <c r="D11" s="13">
        <v>0</v>
      </c>
      <c r="E11" s="13">
        <v>0</v>
      </c>
      <c r="F11" s="13">
        <v>0</v>
      </c>
      <c r="G11" s="13">
        <v>0</v>
      </c>
      <c r="H11" s="13">
        <v>2004.46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</row>
    <row r="12" spans="1:52" x14ac:dyDescent="0.2">
      <c r="A12" s="25" t="s">
        <v>16</v>
      </c>
      <c r="B12" s="16" t="s">
        <v>757</v>
      </c>
      <c r="C12" s="16" t="s">
        <v>389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58.98</v>
      </c>
      <c r="AZ12" s="13">
        <v>0</v>
      </c>
    </row>
    <row r="13" spans="1:52" x14ac:dyDescent="0.2">
      <c r="A13" s="25" t="s">
        <v>17</v>
      </c>
      <c r="B13" s="16" t="s">
        <v>758</v>
      </c>
      <c r="C13" s="16" t="s">
        <v>388</v>
      </c>
      <c r="D13" s="13">
        <v>147011.82</v>
      </c>
      <c r="E13" s="13">
        <v>74023.199999999997</v>
      </c>
      <c r="F13" s="13">
        <v>65865.179999999993</v>
      </c>
      <c r="G13" s="13">
        <v>46717.229999999996</v>
      </c>
      <c r="H13" s="13">
        <v>92136.59</v>
      </c>
      <c r="I13" s="13">
        <v>82479.22</v>
      </c>
      <c r="J13" s="13">
        <v>112981.96</v>
      </c>
      <c r="K13" s="13">
        <v>164419.98000000001</v>
      </c>
      <c r="L13" s="13">
        <v>128573.90000000002</v>
      </c>
      <c r="M13" s="13">
        <v>137768.66999999998</v>
      </c>
      <c r="N13" s="13">
        <v>119352.25</v>
      </c>
      <c r="O13" s="13">
        <v>176969.78999999998</v>
      </c>
      <c r="P13" s="13">
        <v>234499.6</v>
      </c>
      <c r="Q13" s="13">
        <v>141383.28</v>
      </c>
      <c r="R13" s="13">
        <v>137964.16999999998</v>
      </c>
      <c r="S13" s="13">
        <v>100831.26</v>
      </c>
      <c r="T13" s="13">
        <v>149192.03</v>
      </c>
      <c r="U13" s="13">
        <v>189692.27</v>
      </c>
      <c r="V13" s="13">
        <v>264086.34000000003</v>
      </c>
      <c r="W13" s="13">
        <v>191439.72999999998</v>
      </c>
      <c r="X13" s="13">
        <v>148792.13</v>
      </c>
      <c r="Y13" s="13">
        <v>112662.43999999999</v>
      </c>
      <c r="Z13" s="13">
        <v>178599.84999999998</v>
      </c>
      <c r="AA13" s="13">
        <v>299273.34000000003</v>
      </c>
      <c r="AB13" s="13">
        <v>94041.25</v>
      </c>
      <c r="AC13" s="13">
        <v>83884.69</v>
      </c>
      <c r="AD13" s="13">
        <v>66536.100000000006</v>
      </c>
      <c r="AE13" s="13">
        <v>50220.990000000005</v>
      </c>
      <c r="AF13" s="13">
        <v>108529.70999999999</v>
      </c>
      <c r="AG13" s="13">
        <v>198318.01</v>
      </c>
      <c r="AH13" s="13">
        <v>106278</v>
      </c>
      <c r="AI13" s="13">
        <v>126422.73999999999</v>
      </c>
      <c r="AJ13" s="13">
        <v>120249.76000000001</v>
      </c>
      <c r="AK13" s="13">
        <v>101901.85</v>
      </c>
      <c r="AL13" s="13">
        <v>131403.41</v>
      </c>
      <c r="AM13" s="13">
        <v>227399.24999999997</v>
      </c>
      <c r="AN13" s="13">
        <v>101724.68000000001</v>
      </c>
      <c r="AO13" s="13">
        <v>75734.399999999994</v>
      </c>
      <c r="AP13" s="13">
        <v>50403.250000000007</v>
      </c>
      <c r="AQ13" s="13">
        <v>33111.339999999997</v>
      </c>
      <c r="AR13" s="13">
        <v>69259.540000000008</v>
      </c>
      <c r="AS13" s="13">
        <v>120131.52</v>
      </c>
      <c r="AT13" s="13">
        <v>90745.17</v>
      </c>
      <c r="AU13" s="13">
        <v>126230.61000000002</v>
      </c>
      <c r="AV13" s="13">
        <v>142210.18</v>
      </c>
      <c r="AW13" s="13">
        <v>96728.25</v>
      </c>
      <c r="AX13" s="13">
        <v>208262.00999999998</v>
      </c>
      <c r="AY13" s="13">
        <v>112506.89</v>
      </c>
      <c r="AZ13" s="13">
        <v>68852.03</v>
      </c>
    </row>
    <row r="14" spans="1:52" x14ac:dyDescent="0.2">
      <c r="A14" s="25" t="s">
        <v>18</v>
      </c>
      <c r="B14" s="16" t="s">
        <v>759</v>
      </c>
      <c r="C14" s="16" t="s">
        <v>390</v>
      </c>
      <c r="D14" s="13">
        <v>-3758.27</v>
      </c>
      <c r="E14" s="13">
        <v>-1060.8699999999999</v>
      </c>
      <c r="F14" s="13">
        <v>0</v>
      </c>
      <c r="G14" s="13">
        <v>-230.96</v>
      </c>
      <c r="H14" s="13">
        <v>-255.49</v>
      </c>
      <c r="I14" s="13">
        <v>-255.49</v>
      </c>
      <c r="J14" s="13">
        <v>-1896.41</v>
      </c>
      <c r="K14" s="13">
        <v>-6617.38</v>
      </c>
      <c r="L14" s="13">
        <v>-931.16</v>
      </c>
      <c r="M14" s="13">
        <v>-417.66</v>
      </c>
      <c r="N14" s="13">
        <v>-680.75</v>
      </c>
      <c r="O14" s="13">
        <v>-1575.4</v>
      </c>
      <c r="P14" s="13">
        <v>-5299.86</v>
      </c>
      <c r="Q14" s="13">
        <v>-4958.3999999999996</v>
      </c>
      <c r="R14" s="13">
        <v>0</v>
      </c>
      <c r="S14" s="13">
        <v>-3297.31</v>
      </c>
      <c r="T14" s="13">
        <v>-8288.08</v>
      </c>
      <c r="U14" s="13">
        <v>-13405.33</v>
      </c>
      <c r="V14" s="13">
        <v>-5484.48</v>
      </c>
      <c r="W14" s="13">
        <v>0</v>
      </c>
      <c r="X14" s="13">
        <v>-3620</v>
      </c>
      <c r="Y14" s="13">
        <v>-11081.65</v>
      </c>
      <c r="Z14" s="13">
        <v>-2277.48</v>
      </c>
      <c r="AA14" s="13">
        <v>-2284.9499999999998</v>
      </c>
      <c r="AB14" s="13">
        <v>-471.22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</row>
    <row r="15" spans="1:52" x14ac:dyDescent="0.2">
      <c r="A15" s="25" t="s">
        <v>19</v>
      </c>
      <c r="B15" s="16" t="s">
        <v>760</v>
      </c>
      <c r="C15" s="16" t="s">
        <v>389</v>
      </c>
      <c r="D15" s="13">
        <v>-47.24</v>
      </c>
      <c r="E15" s="13">
        <v>0</v>
      </c>
      <c r="F15" s="13">
        <v>0</v>
      </c>
      <c r="G15" s="13">
        <v>0</v>
      </c>
      <c r="H15" s="13">
        <v>-174.57</v>
      </c>
      <c r="I15" s="13">
        <v>-1703.19</v>
      </c>
      <c r="J15" s="13">
        <v>-1214.1199999999999</v>
      </c>
      <c r="K15" s="13">
        <v>-20648.87</v>
      </c>
      <c r="L15" s="13">
        <v>-39193.89</v>
      </c>
      <c r="M15" s="13">
        <v>-33539.47</v>
      </c>
      <c r="N15" s="13">
        <v>-28356.67</v>
      </c>
      <c r="O15" s="13">
        <v>-14082.95</v>
      </c>
      <c r="P15" s="13">
        <v>-26325.670000000002</v>
      </c>
      <c r="Q15" s="13">
        <v>-13479.8</v>
      </c>
      <c r="R15" s="13">
        <v>-16913.73</v>
      </c>
      <c r="S15" s="13">
        <v>-8542.16</v>
      </c>
      <c r="T15" s="13">
        <v>-26165.05</v>
      </c>
      <c r="U15" s="13">
        <v>-28148.799999999999</v>
      </c>
      <c r="V15" s="13">
        <v>-35745.480000000003</v>
      </c>
      <c r="W15" s="13">
        <v>-11360.480000000001</v>
      </c>
      <c r="X15" s="13">
        <v>-2834.69</v>
      </c>
      <c r="Y15" s="13">
        <v>0</v>
      </c>
      <c r="Z15" s="13">
        <v>0</v>
      </c>
      <c r="AA15" s="13">
        <v>-1635.5</v>
      </c>
      <c r="AB15" s="13">
        <v>0</v>
      </c>
      <c r="AC15" s="13">
        <v>0</v>
      </c>
      <c r="AD15" s="13">
        <v>0</v>
      </c>
      <c r="AE15" s="13">
        <v>0</v>
      </c>
      <c r="AF15" s="13">
        <v>-787.68</v>
      </c>
      <c r="AG15" s="13">
        <v>-1746.55</v>
      </c>
      <c r="AH15" s="13">
        <v>-4003.93</v>
      </c>
      <c r="AI15" s="13">
        <v>-17.440000000000001</v>
      </c>
      <c r="AJ15" s="13">
        <v>-1263.49</v>
      </c>
      <c r="AK15" s="13">
        <v>-46.5</v>
      </c>
      <c r="AL15" s="13">
        <v>0</v>
      </c>
      <c r="AM15" s="13">
        <v>-691.46</v>
      </c>
      <c r="AN15" s="13">
        <v>-165.4</v>
      </c>
      <c r="AO15" s="13">
        <v>0</v>
      </c>
      <c r="AP15" s="13">
        <v>0</v>
      </c>
      <c r="AQ15" s="13">
        <v>0</v>
      </c>
      <c r="AR15" s="13">
        <v>0</v>
      </c>
      <c r="AS15" s="13">
        <v>-748.35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</row>
    <row r="16" spans="1:52" x14ac:dyDescent="0.2">
      <c r="A16" s="25" t="s">
        <v>20</v>
      </c>
      <c r="B16" s="16" t="s">
        <v>761</v>
      </c>
      <c r="C16" s="16" t="s">
        <v>388</v>
      </c>
      <c r="D16" s="13">
        <v>-86503.739999999991</v>
      </c>
      <c r="E16" s="13">
        <v>-49115.759999999995</v>
      </c>
      <c r="F16" s="13">
        <v>-39756.89</v>
      </c>
      <c r="G16" s="13">
        <v>-31294.66</v>
      </c>
      <c r="H16" s="13">
        <v>-62777.86</v>
      </c>
      <c r="I16" s="13">
        <v>-53795.21</v>
      </c>
      <c r="J16" s="13">
        <v>-100089.65</v>
      </c>
      <c r="K16" s="13">
        <v>-156249.4</v>
      </c>
      <c r="L16" s="13">
        <v>-141484.65</v>
      </c>
      <c r="M16" s="13">
        <v>-138978.25</v>
      </c>
      <c r="N16" s="13">
        <v>-108032.85</v>
      </c>
      <c r="O16" s="13">
        <v>-113220.87000000001</v>
      </c>
      <c r="P16" s="13">
        <v>-167333.61000000002</v>
      </c>
      <c r="Q16" s="13">
        <v>-108491.5</v>
      </c>
      <c r="R16" s="13">
        <v>-100068.66</v>
      </c>
      <c r="S16" s="13">
        <v>-76906.890000000014</v>
      </c>
      <c r="T16" s="13">
        <v>-114543.01000000001</v>
      </c>
      <c r="U16" s="13">
        <v>-166649.22999999998</v>
      </c>
      <c r="V16" s="13">
        <v>-197304.53999999998</v>
      </c>
      <c r="W16" s="13">
        <v>-151377.72</v>
      </c>
      <c r="X16" s="13">
        <v>-117796.01</v>
      </c>
      <c r="Y16" s="13">
        <v>-83977.969999999987</v>
      </c>
      <c r="Z16" s="13">
        <v>-148295.60999999999</v>
      </c>
      <c r="AA16" s="13">
        <v>-269121.96000000002</v>
      </c>
      <c r="AB16" s="13">
        <v>-76708.98</v>
      </c>
      <c r="AC16" s="13">
        <v>-73702.61</v>
      </c>
      <c r="AD16" s="13">
        <v>-56687.430000000008</v>
      </c>
      <c r="AE16" s="13">
        <v>-37259.879999999997</v>
      </c>
      <c r="AF16" s="13">
        <v>-95409.299999999988</v>
      </c>
      <c r="AG16" s="13">
        <v>-142826.35999999999</v>
      </c>
      <c r="AH16" s="13">
        <v>-90006.930000000008</v>
      </c>
      <c r="AI16" s="13">
        <v>-116869.53</v>
      </c>
      <c r="AJ16" s="13">
        <v>-94841.56</v>
      </c>
      <c r="AK16" s="13">
        <v>-70131.909999999989</v>
      </c>
      <c r="AL16" s="13">
        <v>-93895.16</v>
      </c>
      <c r="AM16" s="13">
        <v>-162276.04999999999</v>
      </c>
      <c r="AN16" s="13">
        <v>-58864.55</v>
      </c>
      <c r="AO16" s="13">
        <v>-37627.25</v>
      </c>
      <c r="AP16" s="13">
        <v>-20032.89</v>
      </c>
      <c r="AQ16" s="13">
        <v>-21558.83</v>
      </c>
      <c r="AR16" s="13">
        <v>-53986.25</v>
      </c>
      <c r="AS16" s="13">
        <v>-104717.49</v>
      </c>
      <c r="AT16" s="13">
        <v>-75318.11</v>
      </c>
      <c r="AU16" s="13">
        <v>-108327.55</v>
      </c>
      <c r="AV16" s="13">
        <v>-117850.40999999999</v>
      </c>
      <c r="AW16" s="13">
        <v>-73248.19</v>
      </c>
      <c r="AX16" s="13">
        <v>-152929.76</v>
      </c>
      <c r="AY16" s="13">
        <v>-70064.39</v>
      </c>
      <c r="AZ16" s="13">
        <v>-38742.11</v>
      </c>
    </row>
    <row r="17" spans="1:52" x14ac:dyDescent="0.2">
      <c r="A17" s="25" t="s">
        <v>21</v>
      </c>
      <c r="B17" s="16" t="s">
        <v>762</v>
      </c>
      <c r="C17" s="16" t="s">
        <v>390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1379.46</v>
      </c>
      <c r="L17" s="13">
        <v>625.52</v>
      </c>
      <c r="M17" s="13">
        <v>344.87</v>
      </c>
      <c r="N17" s="13">
        <v>114.96</v>
      </c>
      <c r="O17" s="13">
        <v>0</v>
      </c>
      <c r="P17" s="13">
        <v>0</v>
      </c>
      <c r="Q17" s="13">
        <v>235.66</v>
      </c>
      <c r="R17" s="13">
        <v>117.83</v>
      </c>
      <c r="S17" s="13">
        <v>0</v>
      </c>
      <c r="T17" s="13">
        <v>235.66</v>
      </c>
      <c r="U17" s="13">
        <v>58.92</v>
      </c>
      <c r="V17" s="13">
        <v>589.16</v>
      </c>
      <c r="W17" s="13">
        <v>0</v>
      </c>
      <c r="X17" s="13">
        <v>359.47</v>
      </c>
      <c r="Y17" s="13">
        <v>209.2</v>
      </c>
      <c r="Z17" s="13">
        <v>0</v>
      </c>
      <c r="AA17" s="13">
        <v>0</v>
      </c>
      <c r="AB17" s="13">
        <v>0</v>
      </c>
      <c r="AC17" s="13">
        <v>0</v>
      </c>
      <c r="AD17" s="13">
        <v>46.43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</row>
    <row r="18" spans="1:52" x14ac:dyDescent="0.2">
      <c r="A18" s="25" t="s">
        <v>22</v>
      </c>
      <c r="B18" s="16" t="s">
        <v>763</v>
      </c>
      <c r="C18" s="16" t="s">
        <v>388</v>
      </c>
      <c r="D18" s="13">
        <v>0</v>
      </c>
      <c r="E18" s="13">
        <v>0</v>
      </c>
      <c r="F18" s="13">
        <v>196.36</v>
      </c>
      <c r="G18" s="13">
        <v>137.44999999999999</v>
      </c>
      <c r="H18" s="13">
        <v>490.87</v>
      </c>
      <c r="I18" s="13">
        <v>117.81</v>
      </c>
      <c r="J18" s="13">
        <v>58.91</v>
      </c>
      <c r="K18" s="13">
        <v>353.42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159.68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33821.07</v>
      </c>
      <c r="AT18" s="13">
        <v>473.30000000000018</v>
      </c>
      <c r="AU18" s="13">
        <v>872.63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</row>
    <row r="19" spans="1:52" x14ac:dyDescent="0.2">
      <c r="A19" s="25" t="s">
        <v>23</v>
      </c>
      <c r="B19" s="16" t="s">
        <v>764</v>
      </c>
      <c r="C19" s="16" t="s">
        <v>391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222.6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</row>
    <row r="20" spans="1:52" x14ac:dyDescent="0.2">
      <c r="A20" s="25" t="s">
        <v>24</v>
      </c>
      <c r="B20" s="16" t="s">
        <v>765</v>
      </c>
      <c r="C20" s="16" t="s">
        <v>389</v>
      </c>
      <c r="D20" s="13">
        <v>12.2</v>
      </c>
      <c r="E20" s="13">
        <v>-12.2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73.2</v>
      </c>
      <c r="N20" s="13">
        <v>-73.2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153.43</v>
      </c>
      <c r="AK20" s="13">
        <v>-153.43</v>
      </c>
      <c r="AL20" s="13">
        <v>0</v>
      </c>
      <c r="AM20" s="13">
        <v>102.29</v>
      </c>
      <c r="AN20" s="13">
        <v>-102.29</v>
      </c>
      <c r="AO20" s="13">
        <v>0</v>
      </c>
      <c r="AP20" s="13">
        <v>0</v>
      </c>
      <c r="AQ20" s="13">
        <v>0</v>
      </c>
      <c r="AR20" s="13">
        <v>0</v>
      </c>
      <c r="AS20" s="13">
        <v>9293.3700000000008</v>
      </c>
      <c r="AT20" s="13">
        <v>-6823.94</v>
      </c>
      <c r="AU20" s="13">
        <v>-1593.24</v>
      </c>
      <c r="AV20" s="13">
        <v>-718.07999999999993</v>
      </c>
      <c r="AW20" s="13">
        <v>-158.11000000000001</v>
      </c>
      <c r="AX20" s="13">
        <v>0</v>
      </c>
      <c r="AY20" s="13">
        <v>0</v>
      </c>
      <c r="AZ20" s="13">
        <v>0</v>
      </c>
    </row>
    <row r="21" spans="1:52" x14ac:dyDescent="0.2">
      <c r="A21" s="25" t="s">
        <v>25</v>
      </c>
      <c r="B21" s="16" t="s">
        <v>766</v>
      </c>
      <c r="C21" s="16" t="s">
        <v>391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-111.3</v>
      </c>
      <c r="N21" s="13">
        <v>111.3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</row>
    <row r="22" spans="1:52" x14ac:dyDescent="0.2">
      <c r="A22" s="25" t="s">
        <v>26</v>
      </c>
      <c r="B22" s="16" t="s">
        <v>767</v>
      </c>
      <c r="C22" s="16" t="s">
        <v>756</v>
      </c>
      <c r="D22" s="13">
        <v>0</v>
      </c>
      <c r="E22" s="13">
        <v>0</v>
      </c>
      <c r="F22" s="13">
        <v>0</v>
      </c>
      <c r="G22" s="13">
        <v>0</v>
      </c>
      <c r="H22" s="13">
        <v>1002.23</v>
      </c>
      <c r="I22" s="13">
        <v>-1002.23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</row>
    <row r="23" spans="1:52" x14ac:dyDescent="0.2">
      <c r="A23" s="25" t="s">
        <v>27</v>
      </c>
      <c r="B23" s="16" t="s">
        <v>768</v>
      </c>
      <c r="C23" s="16" t="s">
        <v>392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-22804.84</v>
      </c>
      <c r="Q23" s="13">
        <v>-7074.91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</row>
    <row r="24" spans="1:52" x14ac:dyDescent="0.2">
      <c r="A24" s="25" t="s">
        <v>28</v>
      </c>
      <c r="B24" s="16" t="s">
        <v>769</v>
      </c>
      <c r="C24" s="16" t="s">
        <v>387</v>
      </c>
      <c r="D24" s="13">
        <v>-1110.5899999999999</v>
      </c>
      <c r="E24" s="13">
        <v>13.73</v>
      </c>
      <c r="F24" s="13">
        <v>505.41</v>
      </c>
      <c r="G24" s="13">
        <v>336.95</v>
      </c>
      <c r="H24" s="13">
        <v>-0.01</v>
      </c>
      <c r="I24" s="13">
        <v>336.94</v>
      </c>
      <c r="J24" s="13">
        <v>336.94</v>
      </c>
      <c r="K24" s="13">
        <v>-1516.23</v>
      </c>
      <c r="L24" s="13">
        <v>336.94</v>
      </c>
      <c r="M24" s="13">
        <v>505.42</v>
      </c>
      <c r="N24" s="13">
        <v>168.46</v>
      </c>
      <c r="O24" s="13">
        <v>336.93</v>
      </c>
      <c r="P24" s="13">
        <v>-57628.03</v>
      </c>
      <c r="Q24" s="13">
        <v>8484.7099999999991</v>
      </c>
      <c r="R24" s="13">
        <v>24323.73</v>
      </c>
      <c r="S24" s="13">
        <v>17809.359999999997</v>
      </c>
      <c r="T24" s="13">
        <v>-1327.68</v>
      </c>
      <c r="U24" s="13">
        <v>16578.579999999998</v>
      </c>
      <c r="V24" s="13">
        <v>-66350.7</v>
      </c>
      <c r="W24" s="13">
        <v>11501.33</v>
      </c>
      <c r="X24" s="13">
        <v>18262.41</v>
      </c>
      <c r="Y24" s="13">
        <v>12283.97</v>
      </c>
      <c r="Z24" s="13">
        <v>-30130.26</v>
      </c>
      <c r="AA24" s="13">
        <v>-23552.43</v>
      </c>
      <c r="AB24" s="13">
        <v>4961.26</v>
      </c>
      <c r="AC24" s="13">
        <v>10393.07</v>
      </c>
      <c r="AD24" s="13">
        <v>10263.86</v>
      </c>
      <c r="AE24" s="13">
        <v>15084.44</v>
      </c>
      <c r="AF24" s="13">
        <v>-10806.13</v>
      </c>
      <c r="AG24" s="13">
        <v>-52316.78</v>
      </c>
      <c r="AH24" s="13">
        <v>0.01</v>
      </c>
      <c r="AI24" s="13">
        <v>551.91</v>
      </c>
      <c r="AJ24" s="13">
        <v>367.95</v>
      </c>
      <c r="AK24" s="13">
        <v>183.97</v>
      </c>
      <c r="AL24" s="13">
        <v>551.91</v>
      </c>
      <c r="AM24" s="13">
        <v>-1655.74</v>
      </c>
      <c r="AN24" s="13">
        <v>406.57</v>
      </c>
      <c r="AO24" s="13">
        <v>157.57999999999993</v>
      </c>
      <c r="AP24" s="13">
        <v>775.49</v>
      </c>
      <c r="AQ24" s="13">
        <v>724.05</v>
      </c>
      <c r="AR24" s="13">
        <v>-54.48</v>
      </c>
      <c r="AS24" s="13">
        <v>-831.02999999999986</v>
      </c>
      <c r="AT24" s="13">
        <v>589.64</v>
      </c>
      <c r="AU24" s="13">
        <v>1258.7</v>
      </c>
      <c r="AV24" s="13">
        <v>456.64</v>
      </c>
      <c r="AW24" s="13">
        <v>884.49</v>
      </c>
      <c r="AX24" s="13">
        <v>-2999.19</v>
      </c>
      <c r="AY24" s="13">
        <v>-28.229999999999997</v>
      </c>
      <c r="AZ24" s="13">
        <v>982.98</v>
      </c>
    </row>
    <row r="25" spans="1:52" x14ac:dyDescent="0.2">
      <c r="A25" s="25" t="s">
        <v>29</v>
      </c>
      <c r="B25" s="16" t="s">
        <v>770</v>
      </c>
      <c r="C25" s="16" t="s">
        <v>388</v>
      </c>
      <c r="D25" s="13">
        <v>-929708.33999999985</v>
      </c>
      <c r="E25" s="13">
        <v>-4637.75</v>
      </c>
      <c r="F25" s="13">
        <v>435025.66000000003</v>
      </c>
      <c r="G25" s="13">
        <v>293462.59999999998</v>
      </c>
      <c r="H25" s="13">
        <v>-22911.520000000004</v>
      </c>
      <c r="I25" s="13">
        <v>301775.55999999994</v>
      </c>
      <c r="J25" s="13">
        <v>271839.71000000008</v>
      </c>
      <c r="K25" s="13">
        <v>-1281989.1400000001</v>
      </c>
      <c r="L25" s="13">
        <v>284090.82</v>
      </c>
      <c r="M25" s="13">
        <v>431940.16</v>
      </c>
      <c r="N25" s="13">
        <v>131644.41</v>
      </c>
      <c r="O25" s="13">
        <v>265528.12</v>
      </c>
      <c r="P25" s="13">
        <v>-1099953.9100000001</v>
      </c>
      <c r="Q25" s="13">
        <v>156476.53000000003</v>
      </c>
      <c r="R25" s="13">
        <v>447320.71000000008</v>
      </c>
      <c r="S25" s="13">
        <v>171459.58</v>
      </c>
      <c r="T25" s="13">
        <v>117636.83999999997</v>
      </c>
      <c r="U25" s="13">
        <v>434524.28999999992</v>
      </c>
      <c r="V25" s="13">
        <v>-1315219.31</v>
      </c>
      <c r="W25" s="13">
        <v>317329.47999999992</v>
      </c>
      <c r="X25" s="13">
        <v>326809.63</v>
      </c>
      <c r="Y25" s="13">
        <v>152556.5</v>
      </c>
      <c r="Z25" s="13">
        <v>368269.43999999994</v>
      </c>
      <c r="AA25" s="13">
        <v>-1176656.68</v>
      </c>
      <c r="AB25" s="13">
        <v>114492.70999999996</v>
      </c>
      <c r="AC25" s="13">
        <v>421864.31999999995</v>
      </c>
      <c r="AD25" s="13">
        <v>336623.97</v>
      </c>
      <c r="AE25" s="13">
        <v>342379.26</v>
      </c>
      <c r="AF25" s="13">
        <v>31329.72</v>
      </c>
      <c r="AG25" s="13">
        <v>-1201612.1500000001</v>
      </c>
      <c r="AH25" s="13">
        <v>10637.919999999998</v>
      </c>
      <c r="AI25" s="13">
        <v>476267.58999999997</v>
      </c>
      <c r="AJ25" s="13">
        <v>364520.2</v>
      </c>
      <c r="AK25" s="13">
        <v>204916.59000000003</v>
      </c>
      <c r="AL25" s="13">
        <v>425299.77</v>
      </c>
      <c r="AM25" s="13">
        <v>-1447276.54</v>
      </c>
      <c r="AN25" s="13">
        <v>399453.76</v>
      </c>
      <c r="AO25" s="13">
        <v>311030.92000000004</v>
      </c>
      <c r="AP25" s="13">
        <v>209320.49000000002</v>
      </c>
      <c r="AQ25" s="13">
        <v>497152.74</v>
      </c>
      <c r="AR25" s="13">
        <v>63226.220000000016</v>
      </c>
      <c r="AS25" s="13">
        <v>-1443731.4300000002</v>
      </c>
      <c r="AT25" s="13">
        <v>158336</v>
      </c>
      <c r="AU25" s="13">
        <v>503541.43000000005</v>
      </c>
      <c r="AV25" s="13">
        <v>178554.13</v>
      </c>
      <c r="AW25" s="13">
        <v>358765.75999999995</v>
      </c>
      <c r="AX25" s="13">
        <v>-1222234.8900000001</v>
      </c>
      <c r="AY25" s="13">
        <v>78963.389999999985</v>
      </c>
      <c r="AZ25" s="13">
        <v>525110.07999999996</v>
      </c>
    </row>
    <row r="26" spans="1:52" x14ac:dyDescent="0.2">
      <c r="A26" s="25" t="s">
        <v>30</v>
      </c>
      <c r="B26" s="16" t="s">
        <v>771</v>
      </c>
      <c r="C26" s="16" t="s">
        <v>390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-229.91</v>
      </c>
      <c r="L26" s="13">
        <v>10.979999999999997</v>
      </c>
      <c r="M26" s="13">
        <v>46.49</v>
      </c>
      <c r="N26" s="13">
        <v>109.21</v>
      </c>
      <c r="O26" s="13">
        <v>63.23</v>
      </c>
      <c r="P26" s="13">
        <v>0</v>
      </c>
      <c r="Q26" s="13">
        <v>-70.7</v>
      </c>
      <c r="R26" s="13">
        <v>70.7</v>
      </c>
      <c r="S26" s="13">
        <v>0</v>
      </c>
      <c r="T26" s="13">
        <v>-129.61000000000001</v>
      </c>
      <c r="U26" s="13">
        <v>88.37</v>
      </c>
      <c r="V26" s="13">
        <v>-47.13</v>
      </c>
      <c r="W26" s="13">
        <v>88.37</v>
      </c>
      <c r="X26" s="13">
        <v>-108.73</v>
      </c>
      <c r="Y26" s="13">
        <v>4.1300000000000026</v>
      </c>
      <c r="Z26" s="13">
        <v>104.6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1671.05</v>
      </c>
      <c r="AT26" s="13">
        <v>-2584.1799999999998</v>
      </c>
      <c r="AU26" s="13">
        <v>913.13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</row>
    <row r="27" spans="1:52" x14ac:dyDescent="0.2">
      <c r="A27" s="25" t="s">
        <v>31</v>
      </c>
      <c r="B27" s="16" t="s">
        <v>772</v>
      </c>
      <c r="C27" s="16" t="s">
        <v>388</v>
      </c>
      <c r="D27" s="13">
        <v>0</v>
      </c>
      <c r="E27" s="13">
        <v>0</v>
      </c>
      <c r="F27" s="13">
        <v>66557.66</v>
      </c>
      <c r="G27" s="13">
        <v>0</v>
      </c>
      <c r="H27" s="13">
        <v>0</v>
      </c>
      <c r="I27" s="13">
        <v>-9838</v>
      </c>
      <c r="J27" s="13">
        <v>0</v>
      </c>
      <c r="K27" s="13">
        <v>0</v>
      </c>
      <c r="L27" s="13">
        <v>-53315</v>
      </c>
      <c r="M27" s="13">
        <v>0</v>
      </c>
      <c r="N27" s="13">
        <v>0</v>
      </c>
      <c r="O27" s="13">
        <v>-4265.2</v>
      </c>
      <c r="P27" s="13">
        <v>0</v>
      </c>
      <c r="Q27" s="13">
        <v>0</v>
      </c>
      <c r="R27" s="13">
        <v>152105.56</v>
      </c>
      <c r="S27" s="13">
        <v>0</v>
      </c>
      <c r="T27" s="13">
        <v>0</v>
      </c>
      <c r="U27" s="13">
        <v>-5380.32</v>
      </c>
      <c r="V27" s="13">
        <v>0</v>
      </c>
      <c r="W27" s="13">
        <v>0</v>
      </c>
      <c r="X27" s="13">
        <v>-28257.11</v>
      </c>
      <c r="Y27" s="13">
        <v>0</v>
      </c>
      <c r="Z27" s="13">
        <v>0</v>
      </c>
      <c r="AA27" s="13">
        <v>22992.46</v>
      </c>
      <c r="AB27" s="13">
        <v>-45984.92</v>
      </c>
      <c r="AC27" s="13">
        <v>0</v>
      </c>
      <c r="AD27" s="13">
        <v>87605.09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</row>
    <row r="28" spans="1:52" x14ac:dyDescent="0.2">
      <c r="A28" s="25" t="s">
        <v>32</v>
      </c>
      <c r="B28" s="16" t="s">
        <v>773</v>
      </c>
      <c r="C28" s="16" t="s">
        <v>388</v>
      </c>
      <c r="D28" s="13">
        <v>34872.400000000001</v>
      </c>
      <c r="E28" s="13">
        <v>29272.6</v>
      </c>
      <c r="F28" s="13">
        <v>20123.29</v>
      </c>
      <c r="G28" s="13">
        <v>18487.73</v>
      </c>
      <c r="H28" s="13">
        <v>35201.270000000004</v>
      </c>
      <c r="I28" s="13">
        <v>34633.869999999995</v>
      </c>
      <c r="J28" s="13">
        <v>64833.71</v>
      </c>
      <c r="K28" s="13">
        <v>103630.7</v>
      </c>
      <c r="L28" s="13">
        <v>109839.90000000001</v>
      </c>
      <c r="M28" s="13">
        <v>116494.59</v>
      </c>
      <c r="N28" s="13">
        <v>94920.799999999988</v>
      </c>
      <c r="O28" s="13">
        <v>87924.650000000009</v>
      </c>
      <c r="P28" s="13">
        <v>137955.79999999999</v>
      </c>
      <c r="Q28" s="13">
        <v>90669.569999999992</v>
      </c>
      <c r="R28" s="13">
        <v>67444.259999999995</v>
      </c>
      <c r="S28" s="13">
        <v>67652.23</v>
      </c>
      <c r="T28" s="13">
        <v>103375.35</v>
      </c>
      <c r="U28" s="13">
        <v>143457.42000000001</v>
      </c>
      <c r="V28" s="13">
        <v>179532.25</v>
      </c>
      <c r="W28" s="13">
        <v>136685.98000000001</v>
      </c>
      <c r="X28" s="13">
        <v>108268.26</v>
      </c>
      <c r="Y28" s="13">
        <v>78368.990000000005</v>
      </c>
      <c r="Z28" s="13">
        <v>114370.13</v>
      </c>
      <c r="AA28" s="13">
        <v>173894.66</v>
      </c>
      <c r="AB28" s="13">
        <v>49163.709999999992</v>
      </c>
      <c r="AC28" s="13">
        <v>46544.009999999995</v>
      </c>
      <c r="AD28" s="13">
        <v>26854.07</v>
      </c>
      <c r="AE28" s="13">
        <v>17919.939999999999</v>
      </c>
      <c r="AF28" s="13">
        <v>57749.119999999995</v>
      </c>
      <c r="AG28" s="13">
        <v>79958.41</v>
      </c>
      <c r="AH28" s="13">
        <v>58701.33</v>
      </c>
      <c r="AI28" s="13">
        <v>79010.89</v>
      </c>
      <c r="AJ28" s="13">
        <v>56231.710000000006</v>
      </c>
      <c r="AK28" s="13">
        <v>33514.86</v>
      </c>
      <c r="AL28" s="13">
        <v>49342.36</v>
      </c>
      <c r="AM28" s="13">
        <v>69263.759999999995</v>
      </c>
      <c r="AN28" s="13">
        <v>31980.11</v>
      </c>
      <c r="AO28" s="13">
        <v>20302.259999999998</v>
      </c>
      <c r="AP28" s="13">
        <v>14259.93</v>
      </c>
      <c r="AQ28" s="13">
        <v>9386.5400000000009</v>
      </c>
      <c r="AR28" s="13">
        <v>18500.579999999998</v>
      </c>
      <c r="AS28" s="13">
        <v>48960.5</v>
      </c>
      <c r="AT28" s="13">
        <v>40130.92</v>
      </c>
      <c r="AU28" s="13">
        <v>37625.449999999997</v>
      </c>
      <c r="AV28" s="13">
        <v>53398.790000000008</v>
      </c>
      <c r="AW28" s="13">
        <v>31223.309999999998</v>
      </c>
      <c r="AX28" s="13">
        <v>49956.619999999995</v>
      </c>
      <c r="AY28" s="13">
        <v>17623.400000000001</v>
      </c>
      <c r="AZ28" s="13">
        <v>12635.300000000001</v>
      </c>
    </row>
    <row r="29" spans="1:52" x14ac:dyDescent="0.2">
      <c r="A29" s="25" t="s">
        <v>33</v>
      </c>
      <c r="B29" s="16" t="s">
        <v>774</v>
      </c>
      <c r="C29" s="16" t="s">
        <v>389</v>
      </c>
      <c r="D29" s="13">
        <v>47.24</v>
      </c>
      <c r="E29" s="13">
        <v>0</v>
      </c>
      <c r="F29" s="13">
        <v>0</v>
      </c>
      <c r="G29" s="13">
        <v>0</v>
      </c>
      <c r="H29" s="13">
        <v>174.57</v>
      </c>
      <c r="I29" s="13">
        <v>1703.19</v>
      </c>
      <c r="J29" s="13">
        <v>1214.1199999999999</v>
      </c>
      <c r="K29" s="13">
        <v>20648.87</v>
      </c>
      <c r="L29" s="13">
        <v>39193.89</v>
      </c>
      <c r="M29" s="13">
        <v>33539.47</v>
      </c>
      <c r="N29" s="13">
        <v>28356.67</v>
      </c>
      <c r="O29" s="13">
        <v>14082.95</v>
      </c>
      <c r="P29" s="13">
        <v>26325.670000000002</v>
      </c>
      <c r="Q29" s="13">
        <v>13479.8</v>
      </c>
      <c r="R29" s="13">
        <v>16913.73</v>
      </c>
      <c r="S29" s="13">
        <v>8542.16</v>
      </c>
      <c r="T29" s="13">
        <v>26165.05</v>
      </c>
      <c r="U29" s="13">
        <v>28148.799999999999</v>
      </c>
      <c r="V29" s="13">
        <v>35745.480000000003</v>
      </c>
      <c r="W29" s="13">
        <v>11360.480000000001</v>
      </c>
      <c r="X29" s="13">
        <v>2834.69</v>
      </c>
      <c r="Y29" s="13">
        <v>0</v>
      </c>
      <c r="Z29" s="13">
        <v>0</v>
      </c>
      <c r="AA29" s="13">
        <v>1635.5</v>
      </c>
      <c r="AB29" s="13">
        <v>0</v>
      </c>
      <c r="AC29" s="13">
        <v>0</v>
      </c>
      <c r="AD29" s="13">
        <v>0</v>
      </c>
      <c r="AE29" s="13">
        <v>0</v>
      </c>
      <c r="AF29" s="13">
        <v>787.68</v>
      </c>
      <c r="AG29" s="13">
        <v>1746.55</v>
      </c>
      <c r="AH29" s="13">
        <v>4003.93</v>
      </c>
      <c r="AI29" s="13">
        <v>17.440000000000001</v>
      </c>
      <c r="AJ29" s="13">
        <v>1263.49</v>
      </c>
      <c r="AK29" s="13">
        <v>46.5</v>
      </c>
      <c r="AL29" s="13">
        <v>0</v>
      </c>
      <c r="AM29" s="13">
        <v>691.46</v>
      </c>
      <c r="AN29" s="13">
        <v>165.4</v>
      </c>
      <c r="AO29" s="13">
        <v>0</v>
      </c>
      <c r="AP29" s="13">
        <v>0</v>
      </c>
      <c r="AQ29" s="13">
        <v>0</v>
      </c>
      <c r="AR29" s="13">
        <v>0</v>
      </c>
      <c r="AS29" s="13">
        <v>748.35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</row>
    <row r="30" spans="1:52" x14ac:dyDescent="0.2">
      <c r="A30" s="25" t="s">
        <v>34</v>
      </c>
      <c r="B30" s="16" t="s">
        <v>775</v>
      </c>
      <c r="C30" s="16" t="s">
        <v>390</v>
      </c>
      <c r="D30" s="13">
        <v>3758.27</v>
      </c>
      <c r="E30" s="13">
        <v>1060.8699999999999</v>
      </c>
      <c r="F30" s="13">
        <v>0</v>
      </c>
      <c r="G30" s="13">
        <v>230.96</v>
      </c>
      <c r="H30" s="13">
        <v>255.49</v>
      </c>
      <c r="I30" s="13">
        <v>255.49</v>
      </c>
      <c r="J30" s="13">
        <v>1896.41</v>
      </c>
      <c r="K30" s="13">
        <v>6617.38</v>
      </c>
      <c r="L30" s="13">
        <v>931.16</v>
      </c>
      <c r="M30" s="13">
        <v>417.66</v>
      </c>
      <c r="N30" s="13">
        <v>680.75</v>
      </c>
      <c r="O30" s="13">
        <v>1575.4</v>
      </c>
      <c r="P30" s="13">
        <v>5299.86</v>
      </c>
      <c r="Q30" s="13">
        <v>4958.3999999999996</v>
      </c>
      <c r="R30" s="13">
        <v>0</v>
      </c>
      <c r="S30" s="13">
        <v>3297.31</v>
      </c>
      <c r="T30" s="13">
        <v>8288.08</v>
      </c>
      <c r="U30" s="13">
        <v>13405.33</v>
      </c>
      <c r="V30" s="13">
        <v>5484.48</v>
      </c>
      <c r="W30" s="13">
        <v>0</v>
      </c>
      <c r="X30" s="13">
        <v>3620</v>
      </c>
      <c r="Y30" s="13">
        <v>11081.65</v>
      </c>
      <c r="Z30" s="13">
        <v>2277.48</v>
      </c>
      <c r="AA30" s="13">
        <v>2284.9499999999998</v>
      </c>
      <c r="AB30" s="13">
        <v>471.22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</row>
    <row r="31" spans="1:52" x14ac:dyDescent="0.2">
      <c r="A31" s="25" t="s">
        <v>35</v>
      </c>
      <c r="B31" s="16" t="s">
        <v>776</v>
      </c>
      <c r="C31" s="16" t="s">
        <v>388</v>
      </c>
      <c r="D31" s="13">
        <v>-95380.479999999996</v>
      </c>
      <c r="E31" s="13">
        <v>-54180.04</v>
      </c>
      <c r="F31" s="13">
        <v>-46231.58</v>
      </c>
      <c r="G31" s="13">
        <v>-33910.300000000003</v>
      </c>
      <c r="H31" s="13">
        <v>-64560</v>
      </c>
      <c r="I31" s="13">
        <v>-63317.88</v>
      </c>
      <c r="J31" s="13">
        <v>-77726.01999999999</v>
      </c>
      <c r="K31" s="13">
        <v>-111801.28</v>
      </c>
      <c r="L31" s="13">
        <v>-96929.200000000012</v>
      </c>
      <c r="M31" s="13">
        <v>-115284.95999999999</v>
      </c>
      <c r="N31" s="13">
        <v>-106240.2</v>
      </c>
      <c r="O31" s="13">
        <v>-151673.57</v>
      </c>
      <c r="P31" s="13">
        <v>-205121.79</v>
      </c>
      <c r="Q31" s="13">
        <v>-123561.35</v>
      </c>
      <c r="R31" s="13">
        <v>-105339.77</v>
      </c>
      <c r="S31" s="13">
        <v>-91576.6</v>
      </c>
      <c r="T31" s="13">
        <v>-138024.37</v>
      </c>
      <c r="U31" s="13">
        <v>-166500.46</v>
      </c>
      <c r="V31" s="13">
        <v>-246314.05</v>
      </c>
      <c r="W31" s="13">
        <v>-176747.99</v>
      </c>
      <c r="X31" s="13">
        <v>-139264.38</v>
      </c>
      <c r="Y31" s="13">
        <v>-107053.45999999999</v>
      </c>
      <c r="Z31" s="13">
        <v>-144674.37</v>
      </c>
      <c r="AA31" s="13">
        <v>-204046.04</v>
      </c>
      <c r="AB31" s="13">
        <v>-66495.98</v>
      </c>
      <c r="AC31" s="13">
        <v>-56726.09</v>
      </c>
      <c r="AD31" s="13">
        <v>-36702.740000000005</v>
      </c>
      <c r="AE31" s="13">
        <v>-30881.05</v>
      </c>
      <c r="AF31" s="13">
        <v>-70869.53</v>
      </c>
      <c r="AG31" s="13">
        <v>-135450.06</v>
      </c>
      <c r="AH31" s="13">
        <v>-74972.399999999994</v>
      </c>
      <c r="AI31" s="13">
        <v>-88564.1</v>
      </c>
      <c r="AJ31" s="13">
        <v>-81639.91</v>
      </c>
      <c r="AK31" s="13">
        <v>-65284.800000000003</v>
      </c>
      <c r="AL31" s="13">
        <v>-86850.61</v>
      </c>
      <c r="AM31" s="13">
        <v>-134386.96</v>
      </c>
      <c r="AN31" s="13">
        <v>-74840.240000000005</v>
      </c>
      <c r="AO31" s="13">
        <v>-58409.409999999989</v>
      </c>
      <c r="AP31" s="13">
        <v>-44630.29</v>
      </c>
      <c r="AQ31" s="13">
        <v>-20939.050000000003</v>
      </c>
      <c r="AR31" s="13">
        <v>-33773.870000000003</v>
      </c>
      <c r="AS31" s="13">
        <v>-64374.53</v>
      </c>
      <c r="AT31" s="13">
        <v>-55557.979999999996</v>
      </c>
      <c r="AU31" s="13">
        <v>-55528.509999999995</v>
      </c>
      <c r="AV31" s="13">
        <v>-77758.559999999998</v>
      </c>
      <c r="AW31" s="13">
        <v>-54703.369999999995</v>
      </c>
      <c r="AX31" s="13">
        <v>-105288.87</v>
      </c>
      <c r="AY31" s="13">
        <v>-60065.9</v>
      </c>
      <c r="AZ31" s="13">
        <v>-42745.22</v>
      </c>
    </row>
    <row r="32" spans="1:52" x14ac:dyDescent="0.2">
      <c r="A32" s="25" t="s">
        <v>36</v>
      </c>
      <c r="B32" s="16" t="s">
        <v>777</v>
      </c>
      <c r="C32" s="16" t="s">
        <v>390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10026.299999999999</v>
      </c>
      <c r="AT32" s="13">
        <v>-3043.78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</row>
    <row r="33" spans="1:52" x14ac:dyDescent="0.2">
      <c r="A33" s="25" t="s">
        <v>37</v>
      </c>
      <c r="B33" s="16" t="s">
        <v>778</v>
      </c>
      <c r="C33" s="16" t="s">
        <v>393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121.36</v>
      </c>
      <c r="AD33" s="13">
        <v>-121.36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</row>
    <row r="34" spans="1:52" x14ac:dyDescent="0.2">
      <c r="A34" s="25" t="s">
        <v>38</v>
      </c>
      <c r="B34" s="16" t="s">
        <v>779</v>
      </c>
      <c r="C34" s="16" t="s">
        <v>388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103329.17</v>
      </c>
      <c r="AT34" s="13">
        <v>4096.45</v>
      </c>
      <c r="AU34" s="13">
        <v>76.53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</row>
    <row r="35" spans="1:52" x14ac:dyDescent="0.2">
      <c r="A35" s="25" t="s">
        <v>39</v>
      </c>
      <c r="B35" s="16" t="s">
        <v>780</v>
      </c>
      <c r="C35" s="16" t="s">
        <v>389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55760.19</v>
      </c>
      <c r="AT35" s="13">
        <v>8231.42</v>
      </c>
      <c r="AU35" s="13">
        <v>1818.34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</row>
    <row r="36" spans="1:52" x14ac:dyDescent="0.2">
      <c r="A36" s="25" t="s">
        <v>40</v>
      </c>
      <c r="B36" s="16" t="s">
        <v>781</v>
      </c>
      <c r="C36" s="16" t="s">
        <v>388</v>
      </c>
      <c r="D36" s="13">
        <v>0</v>
      </c>
      <c r="E36" s="13">
        <v>0</v>
      </c>
      <c r="F36" s="13">
        <v>-196.36</v>
      </c>
      <c r="G36" s="13">
        <v>-137.44999999999999</v>
      </c>
      <c r="H36" s="13">
        <v>-490.87</v>
      </c>
      <c r="I36" s="13">
        <v>-117.81</v>
      </c>
      <c r="J36" s="13">
        <v>-58.91</v>
      </c>
      <c r="K36" s="13">
        <v>-353.42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-159.68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-33821.07</v>
      </c>
      <c r="AT36" s="13">
        <v>-473.30000000000018</v>
      </c>
      <c r="AU36" s="13">
        <v>-872.63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</row>
    <row r="37" spans="1:52" x14ac:dyDescent="0.2">
      <c r="A37" s="25" t="s">
        <v>41</v>
      </c>
      <c r="B37" s="16" t="s">
        <v>782</v>
      </c>
      <c r="C37" s="16" t="s">
        <v>391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-222.6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</row>
    <row r="38" spans="1:52" x14ac:dyDescent="0.2">
      <c r="A38" s="25" t="s">
        <v>42</v>
      </c>
      <c r="B38" s="16" t="s">
        <v>783</v>
      </c>
      <c r="C38" s="16" t="s">
        <v>390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-1379.46</v>
      </c>
      <c r="L38" s="13">
        <v>-625.52</v>
      </c>
      <c r="M38" s="13">
        <v>-344.87</v>
      </c>
      <c r="N38" s="13">
        <v>-114.96</v>
      </c>
      <c r="O38" s="13">
        <v>0</v>
      </c>
      <c r="P38" s="13">
        <v>0</v>
      </c>
      <c r="Q38" s="13">
        <v>-235.66</v>
      </c>
      <c r="R38" s="13">
        <v>-117.83</v>
      </c>
      <c r="S38" s="13">
        <v>0</v>
      </c>
      <c r="T38" s="13">
        <v>-235.66</v>
      </c>
      <c r="U38" s="13">
        <v>-58.92</v>
      </c>
      <c r="V38" s="13">
        <v>-589.16</v>
      </c>
      <c r="W38" s="13">
        <v>0</v>
      </c>
      <c r="X38" s="13">
        <v>-359.47</v>
      </c>
      <c r="Y38" s="13">
        <v>-209.2</v>
      </c>
      <c r="Z38" s="13">
        <v>0</v>
      </c>
      <c r="AA38" s="13">
        <v>0</v>
      </c>
      <c r="AB38" s="13">
        <v>0</v>
      </c>
      <c r="AC38" s="13">
        <v>0</v>
      </c>
      <c r="AD38" s="13">
        <v>-46.43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</row>
    <row r="39" spans="1:52" s="19" customFormat="1" x14ac:dyDescent="0.2">
      <c r="A39" s="17" t="s">
        <v>43</v>
      </c>
      <c r="B39" s="18"/>
      <c r="C39" s="18"/>
      <c r="D39" s="32">
        <f>SUM(D7:D38)</f>
        <v>3410203.1400000011</v>
      </c>
      <c r="E39" s="32">
        <f t="shared" ref="E39:AZ39" si="0">SUM(E7:E38)</f>
        <v>2854158.2100000004</v>
      </c>
      <c r="F39" s="32">
        <f t="shared" si="0"/>
        <v>3377722.1300000008</v>
      </c>
      <c r="G39" s="32">
        <f t="shared" si="0"/>
        <v>3181995.6100000008</v>
      </c>
      <c r="H39" s="32">
        <f t="shared" si="0"/>
        <v>2822821.61</v>
      </c>
      <c r="I39" s="32">
        <f t="shared" si="0"/>
        <v>3163440.7300000004</v>
      </c>
      <c r="J39" s="32">
        <f t="shared" si="0"/>
        <v>3122817.0000000005</v>
      </c>
      <c r="K39" s="32">
        <f t="shared" si="0"/>
        <v>2988027.2899999991</v>
      </c>
      <c r="L39" s="32">
        <f t="shared" si="0"/>
        <v>3097779.1</v>
      </c>
      <c r="M39" s="32">
        <f t="shared" si="0"/>
        <v>3290150.2200000007</v>
      </c>
      <c r="N39" s="32">
        <f t="shared" si="0"/>
        <v>2969392.5199999991</v>
      </c>
      <c r="O39" s="32">
        <f t="shared" si="0"/>
        <v>3071590.5400000005</v>
      </c>
      <c r="P39" s="32">
        <f t="shared" si="0"/>
        <v>3557930.2299999991</v>
      </c>
      <c r="Q39" s="32">
        <f t="shared" si="0"/>
        <v>3338501.8799999994</v>
      </c>
      <c r="R39" s="32">
        <f t="shared" si="0"/>
        <v>3789710.2099999995</v>
      </c>
      <c r="S39" s="32">
        <f t="shared" si="0"/>
        <v>3406307.189999999</v>
      </c>
      <c r="T39" s="32">
        <f t="shared" si="0"/>
        <v>3251875.4799999991</v>
      </c>
      <c r="U39" s="32">
        <f t="shared" si="0"/>
        <v>3554284.2200000007</v>
      </c>
      <c r="V39" s="32">
        <f t="shared" si="0"/>
        <v>3384549.9899999988</v>
      </c>
      <c r="W39" s="32">
        <f t="shared" si="0"/>
        <v>3538039.42</v>
      </c>
      <c r="X39" s="32">
        <f t="shared" si="0"/>
        <v>3592185.8</v>
      </c>
      <c r="Y39" s="32">
        <f t="shared" si="0"/>
        <v>3652057.33</v>
      </c>
      <c r="Z39" s="32">
        <f t="shared" si="0"/>
        <v>3611441.88</v>
      </c>
      <c r="AA39" s="32">
        <f t="shared" si="0"/>
        <v>3766813.330000001</v>
      </c>
      <c r="AB39" s="32">
        <f t="shared" si="0"/>
        <v>3363086.2599999993</v>
      </c>
      <c r="AC39" s="32">
        <f t="shared" si="0"/>
        <v>3739243.9299999992</v>
      </c>
      <c r="AD39" s="32">
        <f t="shared" si="0"/>
        <v>3773639.0599999991</v>
      </c>
      <c r="AE39" s="32">
        <f t="shared" si="0"/>
        <v>3947883.1700000004</v>
      </c>
      <c r="AF39" s="32">
        <f t="shared" si="0"/>
        <v>8233225.4899999984</v>
      </c>
      <c r="AG39" s="32">
        <f t="shared" si="0"/>
        <v>3508223.89</v>
      </c>
      <c r="AH39" s="32">
        <f t="shared" si="0"/>
        <v>3294822.4899999993</v>
      </c>
      <c r="AI39" s="32">
        <f t="shared" si="0"/>
        <v>3721484.0400000005</v>
      </c>
      <c r="AJ39" s="32">
        <f t="shared" si="0"/>
        <v>3690856.01</v>
      </c>
      <c r="AK39" s="32">
        <f t="shared" si="0"/>
        <v>3841046.13</v>
      </c>
      <c r="AL39" s="32">
        <f t="shared" si="0"/>
        <v>3702574.7499999991</v>
      </c>
      <c r="AM39" s="32">
        <f t="shared" si="0"/>
        <v>3620312.34</v>
      </c>
      <c r="AN39" s="32">
        <f t="shared" si="0"/>
        <v>3955855.74</v>
      </c>
      <c r="AO39" s="32">
        <f t="shared" si="0"/>
        <v>3768433.8899999997</v>
      </c>
      <c r="AP39" s="32">
        <f t="shared" si="0"/>
        <v>3740921.4800000009</v>
      </c>
      <c r="AQ39" s="32">
        <f t="shared" si="0"/>
        <v>3980639.0599999996</v>
      </c>
      <c r="AR39" s="32">
        <f t="shared" si="0"/>
        <v>3643121.37</v>
      </c>
      <c r="AS39" s="32">
        <f t="shared" si="0"/>
        <v>3960437.3799999985</v>
      </c>
      <c r="AT39" s="32">
        <f t="shared" si="0"/>
        <v>3626279.75</v>
      </c>
      <c r="AU39" s="32">
        <f t="shared" si="0"/>
        <v>3942785.3399999994</v>
      </c>
      <c r="AV39" s="32">
        <f t="shared" si="0"/>
        <v>3627586.92</v>
      </c>
      <c r="AW39" s="32">
        <f t="shared" si="0"/>
        <v>3834144.6599999997</v>
      </c>
      <c r="AX39" s="32">
        <f t="shared" si="0"/>
        <v>3932110.0299999989</v>
      </c>
      <c r="AY39" s="32">
        <f t="shared" si="0"/>
        <v>3832964.2199999993</v>
      </c>
      <c r="AZ39" s="32">
        <f t="shared" si="0"/>
        <v>4187557.2599999993</v>
      </c>
    </row>
    <row r="40" spans="1:52" x14ac:dyDescent="0.2">
      <c r="A40" s="12"/>
      <c r="B40" s="16" t="s">
        <v>394</v>
      </c>
      <c r="C40" s="16" t="s">
        <v>394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52" x14ac:dyDescent="0.2">
      <c r="A41" s="15" t="s">
        <v>44</v>
      </c>
      <c r="B41" s="16" t="s">
        <v>395</v>
      </c>
      <c r="C41" s="16" t="s">
        <v>396</v>
      </c>
      <c r="D41" s="13">
        <v>270816.24</v>
      </c>
      <c r="E41" s="13">
        <v>228332.67000000004</v>
      </c>
      <c r="F41" s="13">
        <v>264893.15999999997</v>
      </c>
      <c r="G41" s="13">
        <v>254559.69</v>
      </c>
      <c r="H41" s="13">
        <v>225825.71999999997</v>
      </c>
      <c r="I41" s="13">
        <v>253862.27000000002</v>
      </c>
      <c r="J41" s="13">
        <v>249825.34</v>
      </c>
      <c r="K41" s="13">
        <v>239042.14</v>
      </c>
      <c r="L41" s="13">
        <v>250487.54000000004</v>
      </c>
      <c r="M41" s="13">
        <v>263212.03999999998</v>
      </c>
      <c r="N41" s="13">
        <v>237551.34999999998</v>
      </c>
      <c r="O41" s="13">
        <v>246068.46</v>
      </c>
      <c r="P41" s="13">
        <v>263286.81999999995</v>
      </c>
      <c r="Q41" s="13">
        <v>245421.13000000006</v>
      </c>
      <c r="R41" s="13">
        <v>268294.71999999997</v>
      </c>
      <c r="S41" s="13">
        <v>252066.77000000002</v>
      </c>
      <c r="T41" s="13">
        <v>240638.78999999998</v>
      </c>
      <c r="U41" s="13">
        <v>263415.19</v>
      </c>
      <c r="V41" s="13">
        <v>250456.69999999995</v>
      </c>
      <c r="W41" s="13">
        <v>261814.97000000003</v>
      </c>
      <c r="X41" s="13">
        <v>267912.8</v>
      </c>
      <c r="Y41" s="13">
        <v>252492.28999999998</v>
      </c>
      <c r="Z41" s="13">
        <v>249486.69</v>
      </c>
      <c r="AA41" s="13">
        <v>277042.76999999996</v>
      </c>
      <c r="AB41" s="13">
        <v>204434.37</v>
      </c>
      <c r="AC41" s="13">
        <v>224347.32999999996</v>
      </c>
      <c r="AD41" s="13">
        <v>221169.31999999995</v>
      </c>
      <c r="AE41" s="13">
        <v>236545.22999999998</v>
      </c>
      <c r="AF41" s="13">
        <v>205993.52000000002</v>
      </c>
      <c r="AG41" s="13">
        <v>210493.45999999996</v>
      </c>
      <c r="AH41" s="13">
        <v>197689.34999999998</v>
      </c>
      <c r="AI41" s="13">
        <v>223289.07</v>
      </c>
      <c r="AJ41" s="13">
        <v>221451.33999999997</v>
      </c>
      <c r="AK41" s="13">
        <v>230462.77000000002</v>
      </c>
      <c r="AL41" s="13">
        <v>222154.52999999997</v>
      </c>
      <c r="AM41" s="13">
        <v>217218.80000000005</v>
      </c>
      <c r="AN41" s="13">
        <v>174057.67000000004</v>
      </c>
      <c r="AO41" s="13">
        <v>165811.06</v>
      </c>
      <c r="AP41" s="13">
        <v>164600.56999999995</v>
      </c>
      <c r="AQ41" s="13">
        <v>175148.11</v>
      </c>
      <c r="AR41" s="13">
        <v>160297.37999999998</v>
      </c>
      <c r="AS41" s="13">
        <v>166818.13</v>
      </c>
      <c r="AT41" s="13">
        <v>159147.82</v>
      </c>
      <c r="AU41" s="13">
        <v>173399.19000000006</v>
      </c>
      <c r="AV41" s="13">
        <v>159613.83999999997</v>
      </c>
      <c r="AW41" s="13">
        <v>168702.34999999998</v>
      </c>
      <c r="AX41" s="13">
        <v>173012.87000000002</v>
      </c>
      <c r="AY41" s="13">
        <v>168647.83</v>
      </c>
      <c r="AZ41" s="13">
        <v>170433.58</v>
      </c>
    </row>
    <row r="42" spans="1:52" x14ac:dyDescent="0.2">
      <c r="A42" s="15" t="s">
        <v>45</v>
      </c>
      <c r="B42" s="16" t="s">
        <v>397</v>
      </c>
      <c r="C42" s="16" t="s">
        <v>396</v>
      </c>
      <c r="D42" s="13">
        <v>216652.94</v>
      </c>
      <c r="E42" s="13">
        <v>182666.11</v>
      </c>
      <c r="F42" s="13">
        <v>211914.53999999998</v>
      </c>
      <c r="G42" s="13">
        <v>203647.77000000002</v>
      </c>
      <c r="H42" s="13">
        <v>180660.58</v>
      </c>
      <c r="I42" s="13">
        <v>203089.84000000003</v>
      </c>
      <c r="J42" s="13">
        <v>199860.3</v>
      </c>
      <c r="K42" s="13">
        <v>191233.74999999994</v>
      </c>
      <c r="L42" s="13">
        <v>200390.03000000003</v>
      </c>
      <c r="M42" s="13">
        <v>210569.59999999998</v>
      </c>
      <c r="N42" s="13">
        <v>190041.14</v>
      </c>
      <c r="O42" s="13">
        <v>196854.76</v>
      </c>
      <c r="P42" s="13">
        <v>138759.22999999998</v>
      </c>
      <c r="Q42" s="13">
        <v>129343.59999999998</v>
      </c>
      <c r="R42" s="13">
        <v>141398.57</v>
      </c>
      <c r="S42" s="13">
        <v>132846</v>
      </c>
      <c r="T42" s="13">
        <v>126823.13000000002</v>
      </c>
      <c r="U42" s="13">
        <v>138826.89000000001</v>
      </c>
      <c r="V42" s="13">
        <v>131997.44000000003</v>
      </c>
      <c r="W42" s="13">
        <v>137983.55000000002</v>
      </c>
      <c r="X42" s="13">
        <v>141197.29</v>
      </c>
      <c r="Y42" s="13">
        <v>133070.21</v>
      </c>
      <c r="Z42" s="13">
        <v>131486.23000000001</v>
      </c>
      <c r="AA42" s="13">
        <v>146009.01999999999</v>
      </c>
      <c r="AB42" s="13">
        <v>139696.83000000002</v>
      </c>
      <c r="AC42" s="13">
        <v>153304.02999999997</v>
      </c>
      <c r="AD42" s="13">
        <v>151132.34000000003</v>
      </c>
      <c r="AE42" s="13">
        <v>161639.58000000005</v>
      </c>
      <c r="AF42" s="13">
        <v>140762.23999999999</v>
      </c>
      <c r="AG42" s="13">
        <v>143837.18</v>
      </c>
      <c r="AH42" s="13">
        <v>135087.69999999998</v>
      </c>
      <c r="AI42" s="13">
        <v>152580.81</v>
      </c>
      <c r="AJ42" s="13">
        <v>151325.09999999998</v>
      </c>
      <c r="AK42" s="13">
        <v>157482.91999999998</v>
      </c>
      <c r="AL42" s="13">
        <v>151805.53</v>
      </c>
      <c r="AM42" s="13">
        <v>148432.78</v>
      </c>
      <c r="AN42" s="13">
        <v>126587.37999999999</v>
      </c>
      <c r="AO42" s="13">
        <v>120589.88000000003</v>
      </c>
      <c r="AP42" s="13">
        <v>119709.48000000001</v>
      </c>
      <c r="AQ42" s="13">
        <v>127380.42999999996</v>
      </c>
      <c r="AR42" s="13">
        <v>116579.86000000002</v>
      </c>
      <c r="AS42" s="13">
        <v>121322.30000000002</v>
      </c>
      <c r="AT42" s="13">
        <v>115743.90000000001</v>
      </c>
      <c r="AU42" s="13">
        <v>126108.51000000001</v>
      </c>
      <c r="AV42" s="13">
        <v>116082.77999999997</v>
      </c>
      <c r="AW42" s="13">
        <v>122692.60999999999</v>
      </c>
      <c r="AX42" s="13">
        <v>125827.51999999999</v>
      </c>
      <c r="AY42" s="13">
        <v>122652.93</v>
      </c>
      <c r="AZ42" s="13">
        <v>122276.70000000001</v>
      </c>
    </row>
    <row r="43" spans="1:52" x14ac:dyDescent="0.2">
      <c r="A43" s="15" t="s">
        <v>46</v>
      </c>
      <c r="B43" s="16" t="s">
        <v>398</v>
      </c>
      <c r="C43" s="16" t="s">
        <v>396</v>
      </c>
      <c r="D43" s="13">
        <v>-17302.97</v>
      </c>
      <c r="E43" s="13">
        <v>70882.86</v>
      </c>
      <c r="F43" s="13">
        <v>19088.830000000002</v>
      </c>
      <c r="G43" s="13">
        <v>16888.57</v>
      </c>
      <c r="H43" s="13">
        <v>59298.48</v>
      </c>
      <c r="I43" s="13">
        <v>-5463.6</v>
      </c>
      <c r="J43" s="13">
        <v>11621.09</v>
      </c>
      <c r="K43" s="13">
        <v>44892.17</v>
      </c>
      <c r="L43" s="13">
        <v>12233.07</v>
      </c>
      <c r="M43" s="13">
        <v>-14008.56</v>
      </c>
      <c r="N43" s="13">
        <v>39760.76</v>
      </c>
      <c r="O43" s="13">
        <v>-790.45</v>
      </c>
      <c r="P43" s="13">
        <v>-43815.95</v>
      </c>
      <c r="Q43" s="13">
        <v>-19403.169999999998</v>
      </c>
      <c r="R43" s="13">
        <v>-70006.2</v>
      </c>
      <c r="S43" s="13">
        <v>-3167.23</v>
      </c>
      <c r="T43" s="13">
        <v>-15655.77</v>
      </c>
      <c r="U43" s="13">
        <v>-69809.31</v>
      </c>
      <c r="V43" s="13">
        <v>1798.66</v>
      </c>
      <c r="W43" s="13">
        <v>-31511.61</v>
      </c>
      <c r="X43" s="13">
        <v>-29424.880000000001</v>
      </c>
      <c r="Y43" s="13">
        <v>-10546.81</v>
      </c>
      <c r="Z43" s="13">
        <v>-31123.81</v>
      </c>
      <c r="AA43" s="13">
        <v>-71342.95</v>
      </c>
      <c r="AB43" s="13">
        <v>75765.789999999994</v>
      </c>
      <c r="AC43" s="13">
        <v>8133.16</v>
      </c>
      <c r="AD43" s="13">
        <v>23154.34</v>
      </c>
      <c r="AE43" s="13">
        <v>10409.17</v>
      </c>
      <c r="AF43" s="13">
        <v>128279.14</v>
      </c>
      <c r="AG43" s="13">
        <v>29370.080000000002</v>
      </c>
      <c r="AH43" s="13">
        <v>70600.740000000005</v>
      </c>
      <c r="AI43" s="13">
        <v>13038.61</v>
      </c>
      <c r="AJ43" s="13">
        <v>25885.99</v>
      </c>
      <c r="AK43" s="13">
        <v>22143.79</v>
      </c>
      <c r="AL43" s="13">
        <v>18478.04</v>
      </c>
      <c r="AM43" s="13">
        <v>37381.360000000001</v>
      </c>
      <c r="AN43" s="13">
        <v>51371.54</v>
      </c>
      <c r="AO43" s="13">
        <v>63401.46</v>
      </c>
      <c r="AP43" s="13">
        <v>76799.48</v>
      </c>
      <c r="AQ43" s="13">
        <v>47483.34</v>
      </c>
      <c r="AR43" s="13">
        <v>75085.52</v>
      </c>
      <c r="AS43" s="13">
        <v>45192.23</v>
      </c>
      <c r="AT43" s="13">
        <v>77215.490000000005</v>
      </c>
      <c r="AU43" s="13">
        <v>47119.05</v>
      </c>
      <c r="AV43" s="13">
        <v>74214.95</v>
      </c>
      <c r="AW43" s="13">
        <v>66022.320000000007</v>
      </c>
      <c r="AX43" s="13">
        <v>55301.71</v>
      </c>
      <c r="AY43" s="13">
        <v>77832.070000000007</v>
      </c>
      <c r="AZ43" s="13">
        <v>-53268.88</v>
      </c>
    </row>
    <row r="44" spans="1:52" x14ac:dyDescent="0.2">
      <c r="A44" s="15" t="s">
        <v>47</v>
      </c>
      <c r="B44" s="16" t="s">
        <v>399</v>
      </c>
      <c r="C44" s="16" t="s">
        <v>396</v>
      </c>
      <c r="D44" s="13">
        <v>-63793.8</v>
      </c>
      <c r="E44" s="13">
        <v>1036.17</v>
      </c>
      <c r="F44" s="13">
        <v>-44807.98</v>
      </c>
      <c r="G44" s="13">
        <v>-39086.660000000003</v>
      </c>
      <c r="H44" s="13">
        <v>-3971.14</v>
      </c>
      <c r="I44" s="13">
        <v>-54128.41</v>
      </c>
      <c r="J44" s="13">
        <v>-43849.64</v>
      </c>
      <c r="K44" s="13">
        <v>-27817.64</v>
      </c>
      <c r="L44" s="13">
        <v>-39915.03</v>
      </c>
      <c r="M44" s="13">
        <v>-61361.46</v>
      </c>
      <c r="N44" s="13">
        <v>-19003.330000000002</v>
      </c>
      <c r="O44" s="13">
        <v>-53342.75</v>
      </c>
      <c r="P44" s="13">
        <v>-5915.52</v>
      </c>
      <c r="Q44" s="13">
        <v>6402.92</v>
      </c>
      <c r="R44" s="13">
        <v>-21691.73</v>
      </c>
      <c r="S44" s="13">
        <v>3595.52</v>
      </c>
      <c r="T44" s="13">
        <v>7727.08</v>
      </c>
      <c r="U44" s="13">
        <v>-21351.85</v>
      </c>
      <c r="V44" s="13">
        <v>-1024.27</v>
      </c>
      <c r="W44" s="13">
        <v>-4442.74</v>
      </c>
      <c r="X44" s="13">
        <v>-4816.25</v>
      </c>
      <c r="Y44" s="13">
        <v>11174.25</v>
      </c>
      <c r="Z44" s="13">
        <v>5318.59</v>
      </c>
      <c r="AA44" s="13">
        <v>-13619.92</v>
      </c>
      <c r="AB44" s="13">
        <v>7335.58</v>
      </c>
      <c r="AC44" s="13">
        <v>-37458.44</v>
      </c>
      <c r="AD44" s="13">
        <v>-33342.379999999997</v>
      </c>
      <c r="AE44" s="13">
        <v>-17839.05</v>
      </c>
      <c r="AF44" s="13">
        <v>-15017.93</v>
      </c>
      <c r="AG44" s="13">
        <v>-30878.080000000002</v>
      </c>
      <c r="AH44" s="13">
        <v>-2197.0700000000002</v>
      </c>
      <c r="AI44" s="13">
        <v>-38910.769999999997</v>
      </c>
      <c r="AJ44" s="13">
        <v>-29493.98</v>
      </c>
      <c r="AK44" s="13">
        <v>-28982.14</v>
      </c>
      <c r="AL44" s="13">
        <v>-34444.18</v>
      </c>
      <c r="AM44" s="13">
        <v>-21002.53</v>
      </c>
      <c r="AN44" s="13">
        <v>13040.95</v>
      </c>
      <c r="AO44" s="13">
        <v>21746.63</v>
      </c>
      <c r="AP44" s="13">
        <v>25255.81</v>
      </c>
      <c r="AQ44" s="13">
        <v>7549.19</v>
      </c>
      <c r="AR44" s="13">
        <v>30457.599999999999</v>
      </c>
      <c r="AS44" s="13">
        <v>8475.34</v>
      </c>
      <c r="AT44" s="13">
        <v>28137.03</v>
      </c>
      <c r="AU44" s="13">
        <v>10086.99</v>
      </c>
      <c r="AV44" s="13">
        <v>29363.75</v>
      </c>
      <c r="AW44" s="13">
        <v>21975.17</v>
      </c>
      <c r="AX44" s="13">
        <v>14105.56</v>
      </c>
      <c r="AY44" s="13">
        <v>29987.45</v>
      </c>
      <c r="AZ44" s="13">
        <v>-3851.24</v>
      </c>
    </row>
    <row r="45" spans="1:52" x14ac:dyDescent="0.2">
      <c r="A45" s="15" t="s">
        <v>48</v>
      </c>
      <c r="B45" s="16" t="s">
        <v>400</v>
      </c>
      <c r="C45" s="16" t="s">
        <v>401</v>
      </c>
      <c r="D45" s="13">
        <v>4103</v>
      </c>
      <c r="E45" s="13">
        <v>-386.79</v>
      </c>
      <c r="F45" s="13">
        <v>984.42</v>
      </c>
      <c r="G45" s="13">
        <v>299335.08</v>
      </c>
      <c r="H45" s="13">
        <v>1876.28</v>
      </c>
      <c r="I45" s="13">
        <v>-880.05</v>
      </c>
      <c r="J45" s="13">
        <v>50340.03</v>
      </c>
      <c r="K45" s="13">
        <v>717.6</v>
      </c>
      <c r="L45" s="13">
        <v>536.25</v>
      </c>
      <c r="M45" s="13">
        <v>-246.79</v>
      </c>
      <c r="N45" s="13">
        <v>85548.15</v>
      </c>
      <c r="O45" s="13">
        <v>348.55</v>
      </c>
      <c r="P45" s="13">
        <v>2004.27</v>
      </c>
      <c r="Q45" s="13">
        <v>1622.22</v>
      </c>
      <c r="R45" s="13">
        <v>-898.37</v>
      </c>
      <c r="S45" s="13">
        <v>121945.56</v>
      </c>
      <c r="T45" s="13">
        <v>20156.62</v>
      </c>
      <c r="U45" s="13">
        <v>-747.91</v>
      </c>
      <c r="V45" s="13">
        <v>7105.36</v>
      </c>
      <c r="W45" s="13">
        <v>48708.5</v>
      </c>
      <c r="X45" s="13">
        <v>3036.67</v>
      </c>
      <c r="Y45" s="13">
        <v>7903.08</v>
      </c>
      <c r="Z45" s="13">
        <v>2279.35</v>
      </c>
      <c r="AA45" s="13">
        <v>1590.99</v>
      </c>
      <c r="AB45" s="13">
        <v>2721.87</v>
      </c>
      <c r="AC45" s="13">
        <v>-245.44</v>
      </c>
      <c r="AD45" s="13">
        <v>-1100.72</v>
      </c>
      <c r="AE45" s="13">
        <v>175.39</v>
      </c>
      <c r="AF45" s="13">
        <v>5471.83</v>
      </c>
      <c r="AG45" s="13">
        <v>-5834.55</v>
      </c>
      <c r="AH45" s="13">
        <v>2172.9299999999998</v>
      </c>
      <c r="AI45" s="13">
        <v>667.99</v>
      </c>
      <c r="AJ45" s="13">
        <v>-5323.56</v>
      </c>
      <c r="AK45" s="13">
        <v>994.75</v>
      </c>
      <c r="AL45" s="13">
        <v>6855.75</v>
      </c>
      <c r="AM45" s="13">
        <v>27787.3</v>
      </c>
      <c r="AN45" s="13">
        <v>5629.22</v>
      </c>
      <c r="AO45" s="13">
        <v>64.7</v>
      </c>
      <c r="AP45" s="13">
        <v>21584.35</v>
      </c>
      <c r="AQ45" s="13">
        <v>-739.4</v>
      </c>
      <c r="AR45" s="13">
        <v>398.34</v>
      </c>
      <c r="AS45" s="13">
        <v>-11558.27</v>
      </c>
      <c r="AT45" s="13">
        <v>354.42</v>
      </c>
      <c r="AU45" s="13">
        <v>-692.14</v>
      </c>
      <c r="AV45" s="13">
        <v>426.48</v>
      </c>
      <c r="AW45" s="13">
        <v>-4058.98</v>
      </c>
      <c r="AX45" s="13">
        <v>5009.74</v>
      </c>
      <c r="AY45" s="13">
        <v>2656.49</v>
      </c>
      <c r="AZ45" s="13">
        <v>6829.01</v>
      </c>
    </row>
    <row r="46" spans="1:52" x14ac:dyDescent="0.2">
      <c r="A46" s="15" t="s">
        <v>49</v>
      </c>
      <c r="B46" s="16" t="s">
        <v>402</v>
      </c>
      <c r="C46" s="16" t="s">
        <v>401</v>
      </c>
      <c r="D46" s="13">
        <v>12572.89</v>
      </c>
      <c r="E46" s="13">
        <v>10654.57</v>
      </c>
      <c r="F46" s="13">
        <v>12086.14</v>
      </c>
      <c r="G46" s="13">
        <v>11994.37</v>
      </c>
      <c r="H46" s="13">
        <v>10760.3</v>
      </c>
      <c r="I46" s="13">
        <v>12025.36</v>
      </c>
      <c r="J46" s="13">
        <v>11838.42</v>
      </c>
      <c r="K46" s="13">
        <v>11304.24</v>
      </c>
      <c r="L46" s="13">
        <v>11681.79</v>
      </c>
      <c r="M46" s="13">
        <v>12261.07</v>
      </c>
      <c r="N46" s="13">
        <v>11084.81</v>
      </c>
      <c r="O46" s="13">
        <v>12112.41</v>
      </c>
      <c r="P46" s="13">
        <v>30600.560000000001</v>
      </c>
      <c r="Q46" s="13">
        <v>29145.360000000001</v>
      </c>
      <c r="R46" s="13">
        <v>32065.89</v>
      </c>
      <c r="S46" s="13">
        <v>29840.89</v>
      </c>
      <c r="T46" s="13">
        <v>28691.599999999999</v>
      </c>
      <c r="U46" s="13">
        <v>31483.72</v>
      </c>
      <c r="V46" s="13">
        <v>29781.89</v>
      </c>
      <c r="W46" s="13">
        <v>30196.01</v>
      </c>
      <c r="X46" s="13">
        <v>30468.799999999999</v>
      </c>
      <c r="Y46" s="13">
        <v>29127.71</v>
      </c>
      <c r="Z46" s="13">
        <v>29884.86</v>
      </c>
      <c r="AA46" s="13">
        <v>32403.81</v>
      </c>
      <c r="AB46" s="13">
        <v>11879.7</v>
      </c>
      <c r="AC46" s="13">
        <v>12785.82</v>
      </c>
      <c r="AD46" s="13">
        <v>11568.3</v>
      </c>
      <c r="AE46" s="13">
        <v>12563.38</v>
      </c>
      <c r="AF46" s="13">
        <v>10969.95</v>
      </c>
      <c r="AG46" s="13">
        <v>11737.65</v>
      </c>
      <c r="AH46" s="13">
        <v>10427.01</v>
      </c>
      <c r="AI46" s="13">
        <v>11886.04</v>
      </c>
      <c r="AJ46" s="13">
        <v>11655.03</v>
      </c>
      <c r="AK46" s="13">
        <v>11689.8</v>
      </c>
      <c r="AL46" s="13">
        <v>11764.66</v>
      </c>
      <c r="AM46" s="13">
        <v>11298.75</v>
      </c>
      <c r="AN46" s="13">
        <v>12335.87</v>
      </c>
      <c r="AO46" s="13">
        <v>11874.03</v>
      </c>
      <c r="AP46" s="13">
        <v>11786.74</v>
      </c>
      <c r="AQ46" s="13">
        <v>12817.65</v>
      </c>
      <c r="AR46" s="13">
        <v>11429.62</v>
      </c>
      <c r="AS46" s="13">
        <v>12280.22</v>
      </c>
      <c r="AT46" s="13">
        <v>11562.8</v>
      </c>
      <c r="AU46" s="13">
        <v>12450.95</v>
      </c>
      <c r="AV46" s="13">
        <v>11446.39</v>
      </c>
      <c r="AW46" s="13">
        <v>11973.47</v>
      </c>
      <c r="AX46" s="13">
        <v>12167.78</v>
      </c>
      <c r="AY46" s="13">
        <v>11458.35</v>
      </c>
      <c r="AZ46" s="13">
        <v>13186.09</v>
      </c>
    </row>
    <row r="47" spans="1:52" x14ac:dyDescent="0.2">
      <c r="A47" s="15" t="s">
        <v>50</v>
      </c>
      <c r="B47" s="16" t="s">
        <v>403</v>
      </c>
      <c r="C47" s="16" t="s">
        <v>396</v>
      </c>
      <c r="D47" s="13">
        <v>0</v>
      </c>
      <c r="E47" s="13">
        <v>-1606.53</v>
      </c>
      <c r="F47" s="13">
        <v>1606.53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</row>
    <row r="48" spans="1:52" x14ac:dyDescent="0.2">
      <c r="A48" s="15" t="s">
        <v>51</v>
      </c>
      <c r="B48" s="16" t="s">
        <v>404</v>
      </c>
      <c r="C48" s="16" t="s">
        <v>396</v>
      </c>
      <c r="D48" s="13">
        <v>558558.47000000009</v>
      </c>
      <c r="E48" s="13">
        <v>470936.12000000011</v>
      </c>
      <c r="F48" s="13">
        <v>546342.11</v>
      </c>
      <c r="G48" s="13">
        <v>525029.31000000006</v>
      </c>
      <c r="H48" s="13">
        <v>465765.56999999995</v>
      </c>
      <c r="I48" s="13">
        <v>523591.00999999995</v>
      </c>
      <c r="J48" s="13">
        <v>515264.82999999996</v>
      </c>
      <c r="K48" s="13">
        <v>493024.49</v>
      </c>
      <c r="L48" s="13">
        <v>516630.56000000006</v>
      </c>
      <c r="M48" s="13">
        <v>542874.75</v>
      </c>
      <c r="N48" s="13">
        <v>489949.77</v>
      </c>
      <c r="O48" s="13">
        <v>507516.16000000003</v>
      </c>
      <c r="P48" s="13">
        <v>626195.77</v>
      </c>
      <c r="Q48" s="13">
        <v>583704.31999999983</v>
      </c>
      <c r="R48" s="13">
        <v>638106.49</v>
      </c>
      <c r="S48" s="13">
        <v>599510.06000000006</v>
      </c>
      <c r="T48" s="13">
        <v>572330.04999999993</v>
      </c>
      <c r="U48" s="13">
        <v>626500.94000000006</v>
      </c>
      <c r="V48" s="13">
        <v>595680.82000000007</v>
      </c>
      <c r="W48" s="13">
        <v>622694.91999999993</v>
      </c>
      <c r="X48" s="13">
        <v>637197.92999999993</v>
      </c>
      <c r="Y48" s="13">
        <v>600522.08000000007</v>
      </c>
      <c r="Z48" s="13">
        <v>593373.76</v>
      </c>
      <c r="AA48" s="13">
        <v>658912.46</v>
      </c>
      <c r="AB48" s="13">
        <v>616710.32000000007</v>
      </c>
      <c r="AC48" s="13">
        <v>676781.21000000008</v>
      </c>
      <c r="AD48" s="13">
        <v>667194.07000000007</v>
      </c>
      <c r="AE48" s="13">
        <v>713578.09999999986</v>
      </c>
      <c r="AF48" s="13">
        <v>621413.82999999996</v>
      </c>
      <c r="AG48" s="13">
        <v>634988.54</v>
      </c>
      <c r="AH48" s="13">
        <v>596362.85</v>
      </c>
      <c r="AI48" s="13">
        <v>673588.63</v>
      </c>
      <c r="AJ48" s="13">
        <v>668044.9</v>
      </c>
      <c r="AK48" s="13">
        <v>695229.33999999985</v>
      </c>
      <c r="AL48" s="13">
        <v>670166.04</v>
      </c>
      <c r="AM48" s="13">
        <v>655276.55999999994</v>
      </c>
      <c r="AN48" s="13">
        <v>779303.54</v>
      </c>
      <c r="AO48" s="13">
        <v>742381.45000000007</v>
      </c>
      <c r="AP48" s="13">
        <v>736961.52</v>
      </c>
      <c r="AQ48" s="13">
        <v>784185.92999999993</v>
      </c>
      <c r="AR48" s="13">
        <v>717694.95</v>
      </c>
      <c r="AS48" s="13">
        <v>746890.37999999989</v>
      </c>
      <c r="AT48" s="13">
        <v>712548.13</v>
      </c>
      <c r="AU48" s="13">
        <v>776355.42</v>
      </c>
      <c r="AV48" s="13">
        <v>714634.66999999993</v>
      </c>
      <c r="AW48" s="13">
        <v>755326.54</v>
      </c>
      <c r="AX48" s="13">
        <v>774625.70000000007</v>
      </c>
      <c r="AY48" s="13">
        <v>755082.33</v>
      </c>
      <c r="AZ48" s="13">
        <v>816573.66</v>
      </c>
    </row>
    <row r="49" spans="1:52" x14ac:dyDescent="0.2">
      <c r="A49" s="15" t="s">
        <v>52</v>
      </c>
      <c r="B49" s="16" t="s">
        <v>405</v>
      </c>
      <c r="C49" s="16" t="s">
        <v>396</v>
      </c>
      <c r="D49" s="13">
        <v>-109525.79</v>
      </c>
      <c r="E49" s="13">
        <v>23150.93</v>
      </c>
      <c r="F49" s="13">
        <v>57583.47</v>
      </c>
      <c r="G49" s="13">
        <v>-32073.8</v>
      </c>
      <c r="H49" s="13">
        <v>-99957.79</v>
      </c>
      <c r="I49" s="13">
        <v>-78419.199999999997</v>
      </c>
      <c r="J49" s="13">
        <v>105793.94</v>
      </c>
      <c r="K49" s="13">
        <v>-69419.839999999997</v>
      </c>
      <c r="L49" s="13">
        <v>62495.62</v>
      </c>
      <c r="M49" s="13">
        <v>176347.65</v>
      </c>
      <c r="N49" s="13">
        <v>87635.92</v>
      </c>
      <c r="O49" s="13">
        <v>-24291.22</v>
      </c>
      <c r="P49" s="13">
        <v>-131358.81</v>
      </c>
      <c r="Q49" s="13">
        <v>6906.4</v>
      </c>
      <c r="R49" s="13">
        <v>63708.73</v>
      </c>
      <c r="S49" s="13">
        <v>167040.25</v>
      </c>
      <c r="T49" s="13">
        <v>-81689.84</v>
      </c>
      <c r="U49" s="13">
        <v>-87922.63</v>
      </c>
      <c r="V49" s="13">
        <v>-306395.99</v>
      </c>
      <c r="W49" s="13">
        <v>115212.15</v>
      </c>
      <c r="X49" s="13">
        <v>-45047.78</v>
      </c>
      <c r="Y49" s="13">
        <v>-10394.030000000001</v>
      </c>
      <c r="Z49" s="13">
        <v>-10234.950000000001</v>
      </c>
      <c r="AA49" s="13">
        <v>99044.02</v>
      </c>
      <c r="AB49" s="13">
        <v>-53948</v>
      </c>
      <c r="AC49" s="13">
        <v>-93399.33</v>
      </c>
      <c r="AD49" s="13">
        <v>89311.39</v>
      </c>
      <c r="AE49" s="13">
        <v>-17901.47</v>
      </c>
      <c r="AF49" s="13">
        <v>9902.91</v>
      </c>
      <c r="AG49" s="13">
        <v>-105976.13</v>
      </c>
      <c r="AH49" s="13">
        <v>46391.58</v>
      </c>
      <c r="AI49" s="13">
        <v>59215.23</v>
      </c>
      <c r="AJ49" s="13">
        <v>285661.01</v>
      </c>
      <c r="AK49" s="13">
        <v>166262.13</v>
      </c>
      <c r="AL49" s="13">
        <v>-115974.54</v>
      </c>
      <c r="AM49" s="13">
        <v>-189074.46</v>
      </c>
      <c r="AN49" s="13">
        <v>-263031.90999999997</v>
      </c>
      <c r="AO49" s="13">
        <v>-188318.79</v>
      </c>
      <c r="AP49" s="13">
        <v>44411.53</v>
      </c>
      <c r="AQ49" s="13">
        <v>-104243.44</v>
      </c>
      <c r="AR49" s="13">
        <v>-152102.42000000001</v>
      </c>
      <c r="AS49" s="13">
        <v>-318062.59999999998</v>
      </c>
      <c r="AT49" s="13">
        <v>-27846.83</v>
      </c>
      <c r="AU49" s="13">
        <v>1876.98</v>
      </c>
      <c r="AV49" s="13">
        <v>-141300.60999999999</v>
      </c>
      <c r="AW49" s="13">
        <v>-254113.39</v>
      </c>
      <c r="AX49" s="13">
        <v>3164.28</v>
      </c>
      <c r="AY49" s="13">
        <v>-179730.77</v>
      </c>
      <c r="AZ49" s="13">
        <v>-329605.04999999993</v>
      </c>
    </row>
    <row r="50" spans="1:52" x14ac:dyDescent="0.2">
      <c r="A50" s="15" t="s">
        <v>53</v>
      </c>
      <c r="B50" s="16" t="s">
        <v>406</v>
      </c>
      <c r="C50" s="16" t="s">
        <v>396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22.08</v>
      </c>
      <c r="AD50" s="13">
        <v>-22.08</v>
      </c>
      <c r="AE50" s="13">
        <v>3932.61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34318.61</v>
      </c>
      <c r="AT50" s="13">
        <v>1917.4</v>
      </c>
      <c r="AU50" s="13">
        <v>405.89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</row>
    <row r="51" spans="1:52" x14ac:dyDescent="0.2">
      <c r="A51" s="15" t="s">
        <v>54</v>
      </c>
      <c r="B51" s="16" t="s">
        <v>407</v>
      </c>
      <c r="C51" s="16" t="s">
        <v>396</v>
      </c>
      <c r="D51" s="13">
        <v>121867.32</v>
      </c>
      <c r="E51" s="13">
        <v>102749.72999999998</v>
      </c>
      <c r="F51" s="13">
        <v>119201.93</v>
      </c>
      <c r="G51" s="13">
        <v>114551.77000000002</v>
      </c>
      <c r="H51" s="13">
        <v>101621.59999999998</v>
      </c>
      <c r="I51" s="13">
        <v>114238.03000000001</v>
      </c>
      <c r="J51" s="13">
        <v>112421.40000000002</v>
      </c>
      <c r="K51" s="13">
        <v>107568.97999999998</v>
      </c>
      <c r="L51" s="13">
        <v>112719.36000000002</v>
      </c>
      <c r="M51" s="13">
        <v>118445.40999999997</v>
      </c>
      <c r="N51" s="13">
        <v>106898.16</v>
      </c>
      <c r="O51" s="13">
        <v>110730.79999999999</v>
      </c>
      <c r="P51" s="13">
        <v>124527.54000000001</v>
      </c>
      <c r="Q51" s="13">
        <v>116077.59000000001</v>
      </c>
      <c r="R51" s="13">
        <v>126896.20000000001</v>
      </c>
      <c r="S51" s="13">
        <v>119220.75</v>
      </c>
      <c r="T51" s="13">
        <v>113815.62000000001</v>
      </c>
      <c r="U51" s="13">
        <v>124588.28</v>
      </c>
      <c r="V51" s="13">
        <v>118459.27</v>
      </c>
      <c r="W51" s="13">
        <v>123831.38</v>
      </c>
      <c r="X51" s="13">
        <v>126715.52000000002</v>
      </c>
      <c r="Y51" s="13">
        <v>119421.96000000002</v>
      </c>
      <c r="Z51" s="13">
        <v>118000.46</v>
      </c>
      <c r="AA51" s="13">
        <v>131033.76000000001</v>
      </c>
      <c r="AB51" s="13">
        <v>122660.63</v>
      </c>
      <c r="AC51" s="13">
        <v>134608.41999999998</v>
      </c>
      <c r="AD51" s="13">
        <v>132701.59999999998</v>
      </c>
      <c r="AE51" s="13">
        <v>141927.34999999998</v>
      </c>
      <c r="AF51" s="13">
        <v>123596.13</v>
      </c>
      <c r="AG51" s="13">
        <v>126296.07</v>
      </c>
      <c r="AH51" s="13">
        <v>118613.59</v>
      </c>
      <c r="AI51" s="13">
        <v>133973.44</v>
      </c>
      <c r="AJ51" s="13">
        <v>132870.84999999998</v>
      </c>
      <c r="AK51" s="13">
        <v>138277.64000000001</v>
      </c>
      <c r="AL51" s="13">
        <v>133292.71</v>
      </c>
      <c r="AM51" s="13">
        <v>130331.24</v>
      </c>
      <c r="AN51" s="13">
        <v>146366.66000000003</v>
      </c>
      <c r="AO51" s="13">
        <v>139432.03999999998</v>
      </c>
      <c r="AP51" s="13">
        <v>138414.13</v>
      </c>
      <c r="AQ51" s="13">
        <v>147283.62999999998</v>
      </c>
      <c r="AR51" s="13">
        <v>134795.5</v>
      </c>
      <c r="AS51" s="13">
        <v>140278.88</v>
      </c>
      <c r="AT51" s="13">
        <v>133828.82</v>
      </c>
      <c r="AU51" s="13">
        <v>145812.94999999995</v>
      </c>
      <c r="AV51" s="13">
        <v>134220.73000000001</v>
      </c>
      <c r="AW51" s="13">
        <v>141863.30000000002</v>
      </c>
      <c r="AX51" s="13">
        <v>145488.09999999998</v>
      </c>
      <c r="AY51" s="13">
        <v>141817.48000000001</v>
      </c>
      <c r="AZ51" s="13">
        <v>150752.04999999999</v>
      </c>
    </row>
    <row r="52" spans="1:52" x14ac:dyDescent="0.2">
      <c r="A52" s="15" t="s">
        <v>55</v>
      </c>
      <c r="B52" s="16" t="s">
        <v>408</v>
      </c>
      <c r="C52" s="16" t="s">
        <v>396</v>
      </c>
      <c r="D52" s="13">
        <v>-38985.97</v>
      </c>
      <c r="E52" s="13">
        <v>35590.800000000003</v>
      </c>
      <c r="F52" s="13">
        <v>26778.28</v>
      </c>
      <c r="G52" s="13">
        <v>8778.94</v>
      </c>
      <c r="H52" s="13">
        <v>-38718.239999999998</v>
      </c>
      <c r="I52" s="13">
        <v>14899.83</v>
      </c>
      <c r="J52" s="13">
        <v>1357.78</v>
      </c>
      <c r="K52" s="13">
        <v>-1649.11</v>
      </c>
      <c r="L52" s="13">
        <v>490.95</v>
      </c>
      <c r="M52" s="13">
        <v>-2893.79</v>
      </c>
      <c r="N52" s="13">
        <v>4687.7700000000004</v>
      </c>
      <c r="O52" s="13">
        <v>-1395.94</v>
      </c>
      <c r="P52" s="13">
        <v>3361.22</v>
      </c>
      <c r="Q52" s="13">
        <v>1277.43</v>
      </c>
      <c r="R52" s="13">
        <v>-2491.9499999999998</v>
      </c>
      <c r="S52" s="13">
        <v>77024.33</v>
      </c>
      <c r="T52" s="13">
        <v>7384.4</v>
      </c>
      <c r="U52" s="13">
        <v>736.4</v>
      </c>
      <c r="V52" s="13">
        <v>56477.62</v>
      </c>
      <c r="W52" s="13">
        <v>7992.28</v>
      </c>
      <c r="X52" s="13">
        <v>9039.5300000000007</v>
      </c>
      <c r="Y52" s="13">
        <v>10169.24</v>
      </c>
      <c r="Z52" s="13">
        <v>45108.33</v>
      </c>
      <c r="AA52" s="13">
        <v>-15068.6</v>
      </c>
      <c r="AB52" s="13">
        <v>12411.42</v>
      </c>
      <c r="AC52" s="13">
        <v>-533.34</v>
      </c>
      <c r="AD52" s="13">
        <v>4074.08</v>
      </c>
      <c r="AE52" s="13">
        <v>2666.53</v>
      </c>
      <c r="AF52" s="13">
        <v>-4376.08</v>
      </c>
      <c r="AG52" s="13">
        <v>11179.26</v>
      </c>
      <c r="AH52" s="13">
        <v>28077.42</v>
      </c>
      <c r="AI52" s="13">
        <v>11325.2</v>
      </c>
      <c r="AJ52" s="13">
        <v>-21933.99</v>
      </c>
      <c r="AK52" s="13">
        <v>-14406.78</v>
      </c>
      <c r="AL52" s="13">
        <v>-6072.51</v>
      </c>
      <c r="AM52" s="13">
        <v>-12357.13</v>
      </c>
      <c r="AN52" s="13">
        <v>-9971.83</v>
      </c>
      <c r="AO52" s="13">
        <v>-10032.93</v>
      </c>
      <c r="AP52" s="13">
        <v>-14837.97</v>
      </c>
      <c r="AQ52" s="13">
        <v>-4255.8</v>
      </c>
      <c r="AR52" s="13">
        <v>-11156.25</v>
      </c>
      <c r="AS52" s="13">
        <v>-20579.02</v>
      </c>
      <c r="AT52" s="13">
        <v>-5736.55</v>
      </c>
      <c r="AU52" s="13">
        <v>-14476.46</v>
      </c>
      <c r="AV52" s="13">
        <v>-12521.46</v>
      </c>
      <c r="AW52" s="13">
        <v>-4003.1</v>
      </c>
      <c r="AX52" s="13">
        <v>-10749.33</v>
      </c>
      <c r="AY52" s="13">
        <v>-27177.08</v>
      </c>
      <c r="AZ52" s="13">
        <v>-1389.26</v>
      </c>
    </row>
    <row r="53" spans="1:52" x14ac:dyDescent="0.2">
      <c r="A53" s="15" t="s">
        <v>56</v>
      </c>
      <c r="B53" s="16" t="s">
        <v>409</v>
      </c>
      <c r="C53" s="16" t="s">
        <v>396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4.3</v>
      </c>
      <c r="AD53" s="13">
        <v>-4.3</v>
      </c>
      <c r="AE53" s="13">
        <v>781.75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6477.59</v>
      </c>
      <c r="AT53" s="13">
        <v>359.37</v>
      </c>
      <c r="AU53" s="13">
        <v>74.650000000000006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</row>
    <row r="54" spans="1:52" x14ac:dyDescent="0.2">
      <c r="A54" s="15" t="s">
        <v>57</v>
      </c>
      <c r="B54" s="16" t="s">
        <v>410</v>
      </c>
      <c r="C54" s="16" t="s">
        <v>396</v>
      </c>
      <c r="D54" s="13">
        <v>3385.1800000000003</v>
      </c>
      <c r="E54" s="13">
        <v>2854.17</v>
      </c>
      <c r="F54" s="13">
        <v>3311.170000000001</v>
      </c>
      <c r="G54" s="13">
        <v>3182.01</v>
      </c>
      <c r="H54" s="13">
        <v>2822.8199999999993</v>
      </c>
      <c r="I54" s="13">
        <v>3173.29</v>
      </c>
      <c r="J54" s="13">
        <v>3122.8399999999997</v>
      </c>
      <c r="K54" s="13">
        <v>2988.02</v>
      </c>
      <c r="L54" s="13">
        <v>3131.13</v>
      </c>
      <c r="M54" s="13">
        <v>3290.16</v>
      </c>
      <c r="N54" s="13">
        <v>2969.42</v>
      </c>
      <c r="O54" s="13">
        <v>3075.8900000000003</v>
      </c>
      <c r="P54" s="13">
        <v>3557.9400000000005</v>
      </c>
      <c r="Q54" s="13">
        <v>3316.52</v>
      </c>
      <c r="R54" s="13">
        <v>3625.57</v>
      </c>
      <c r="S54" s="13">
        <v>3406.26</v>
      </c>
      <c r="T54" s="13">
        <v>3251.88</v>
      </c>
      <c r="U54" s="13">
        <v>3559.66</v>
      </c>
      <c r="V54" s="13">
        <v>3384.5600000000004</v>
      </c>
      <c r="W54" s="13">
        <v>3538.05</v>
      </c>
      <c r="X54" s="13">
        <v>3620.4399999999996</v>
      </c>
      <c r="Y54" s="13">
        <v>3412.0199999999995</v>
      </c>
      <c r="Z54" s="13">
        <v>3371.4300000000012</v>
      </c>
      <c r="AA54" s="13">
        <v>3743.81</v>
      </c>
      <c r="AB54" s="13">
        <v>3407.2500000000005</v>
      </c>
      <c r="AC54" s="13">
        <v>3739.1099999999992</v>
      </c>
      <c r="AD54" s="13">
        <v>3686.1799999999994</v>
      </c>
      <c r="AE54" s="13">
        <v>3942.4599999999996</v>
      </c>
      <c r="AF54" s="13">
        <v>3433.2700000000004</v>
      </c>
      <c r="AG54" s="13">
        <v>3508.2599999999993</v>
      </c>
      <c r="AH54" s="13">
        <v>3294.8300000000004</v>
      </c>
      <c r="AI54" s="13">
        <v>3721.4599999999991</v>
      </c>
      <c r="AJ54" s="13">
        <v>3690.8999999999996</v>
      </c>
      <c r="AK54" s="13">
        <v>3841.0400000000004</v>
      </c>
      <c r="AL54" s="13">
        <v>3702.5499999999993</v>
      </c>
      <c r="AM54" s="13">
        <v>3620.3100000000009</v>
      </c>
      <c r="AN54" s="13">
        <v>3955.86</v>
      </c>
      <c r="AO54" s="13">
        <v>3768.39</v>
      </c>
      <c r="AP54" s="13">
        <v>3740.9700000000003</v>
      </c>
      <c r="AQ54" s="13">
        <v>3980.6099999999997</v>
      </c>
      <c r="AR54" s="13">
        <v>3643.1600000000003</v>
      </c>
      <c r="AS54" s="13">
        <v>3791.3700000000003</v>
      </c>
      <c r="AT54" s="13">
        <v>3616.97</v>
      </c>
      <c r="AU54" s="13">
        <v>3940.88</v>
      </c>
      <c r="AV54" s="13">
        <v>3627.6499999999987</v>
      </c>
      <c r="AW54" s="13">
        <v>3834.17</v>
      </c>
      <c r="AX54" s="13">
        <v>3932.1099999999997</v>
      </c>
      <c r="AY54" s="13">
        <v>3832.87</v>
      </c>
      <c r="AZ54" s="13">
        <v>0</v>
      </c>
    </row>
    <row r="55" spans="1:52" x14ac:dyDescent="0.2">
      <c r="A55" s="15" t="s">
        <v>58</v>
      </c>
      <c r="B55" s="16" t="s">
        <v>411</v>
      </c>
      <c r="C55" s="16" t="s">
        <v>396</v>
      </c>
      <c r="D55" s="13">
        <v>-6889.14</v>
      </c>
      <c r="E55" s="13">
        <v>-5066.3900000000003</v>
      </c>
      <c r="F55" s="13">
        <v>-6220.4</v>
      </c>
      <c r="G55" s="13">
        <v>40529.82</v>
      </c>
      <c r="H55" s="13">
        <v>-5517.53</v>
      </c>
      <c r="I55" s="13">
        <v>-6416.99</v>
      </c>
      <c r="J55" s="13">
        <v>-5820.84</v>
      </c>
      <c r="K55" s="13">
        <v>-5569.95</v>
      </c>
      <c r="L55" s="13">
        <v>-5566.28</v>
      </c>
      <c r="M55" s="13">
        <v>-7774.08</v>
      </c>
      <c r="N55" s="13">
        <v>-5327.42</v>
      </c>
      <c r="O55" s="13">
        <v>-5805.78</v>
      </c>
      <c r="P55" s="13">
        <v>-6181.53</v>
      </c>
      <c r="Q55" s="13">
        <v>-5729.11</v>
      </c>
      <c r="R55" s="13">
        <v>-6513.15</v>
      </c>
      <c r="S55" s="13">
        <v>44620.94</v>
      </c>
      <c r="T55" s="13">
        <v>-5479.21</v>
      </c>
      <c r="U55" s="13">
        <v>-6693.19</v>
      </c>
      <c r="V55" s="13">
        <v>-4247.3999999999996</v>
      </c>
      <c r="W55" s="13">
        <v>-5619.16</v>
      </c>
      <c r="X55" s="13">
        <v>-8078</v>
      </c>
      <c r="Y55" s="13">
        <v>-5626.22</v>
      </c>
      <c r="Z55" s="13">
        <v>-5690.5</v>
      </c>
      <c r="AA55" s="13">
        <v>-5733.97</v>
      </c>
      <c r="AB55" s="13">
        <v>-5812.61</v>
      </c>
      <c r="AC55" s="13">
        <v>-6446.13</v>
      </c>
      <c r="AD55" s="13">
        <v>-3508.21</v>
      </c>
      <c r="AE55" s="13">
        <v>102662.51</v>
      </c>
      <c r="AF55" s="13">
        <v>-5690.43</v>
      </c>
      <c r="AG55" s="13">
        <v>-5394.68</v>
      </c>
      <c r="AH55" s="13">
        <v>-5073.5200000000004</v>
      </c>
      <c r="AI55" s="13">
        <v>-5541.07</v>
      </c>
      <c r="AJ55" s="13">
        <v>-3295.45</v>
      </c>
      <c r="AK55" s="13">
        <v>-5817.08</v>
      </c>
      <c r="AL55" s="13">
        <v>-6271.08</v>
      </c>
      <c r="AM55" s="13">
        <v>-6100.93</v>
      </c>
      <c r="AN55" s="13">
        <v>-6766.74</v>
      </c>
      <c r="AO55" s="13">
        <v>-6470.84</v>
      </c>
      <c r="AP55" s="13">
        <v>-6546.28</v>
      </c>
      <c r="AQ55" s="13">
        <v>142189.73000000001</v>
      </c>
      <c r="AR55" s="13">
        <v>-6567.43</v>
      </c>
      <c r="AS55" s="13">
        <v>-1389.93</v>
      </c>
      <c r="AT55" s="13">
        <v>-4989.5200000000004</v>
      </c>
      <c r="AU55" s="13">
        <v>-7574.17</v>
      </c>
      <c r="AV55" s="13">
        <v>-18253.98</v>
      </c>
      <c r="AW55" s="13">
        <v>81284.81</v>
      </c>
      <c r="AX55" s="13">
        <v>-6036.24</v>
      </c>
      <c r="AY55" s="13">
        <v>4289.18</v>
      </c>
      <c r="AZ55" s="13">
        <v>0</v>
      </c>
    </row>
    <row r="56" spans="1:52" x14ac:dyDescent="0.2">
      <c r="A56" s="15" t="s">
        <v>59</v>
      </c>
      <c r="B56" s="16" t="s">
        <v>412</v>
      </c>
      <c r="C56" s="16" t="s">
        <v>396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7.0000000000000007E-2</v>
      </c>
      <c r="AD56" s="13">
        <v>-7.0000000000000007E-2</v>
      </c>
      <c r="AE56" s="13">
        <v>13.26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93.05</v>
      </c>
      <c r="AT56" s="13">
        <v>4.6399999999999997</v>
      </c>
      <c r="AU56" s="13">
        <v>0.5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</row>
    <row r="57" spans="1:52" x14ac:dyDescent="0.2">
      <c r="A57" s="15" t="s">
        <v>60</v>
      </c>
      <c r="B57" s="16" t="s">
        <v>413</v>
      </c>
      <c r="C57" s="16" t="s">
        <v>396</v>
      </c>
      <c r="D57" s="13">
        <v>23696.44</v>
      </c>
      <c r="E57" s="13">
        <v>19979.100000000002</v>
      </c>
      <c r="F57" s="13">
        <v>23178.15</v>
      </c>
      <c r="G57" s="13">
        <v>22273.989999999994</v>
      </c>
      <c r="H57" s="13">
        <v>19759.760000000002</v>
      </c>
      <c r="I57" s="13">
        <v>22212.95</v>
      </c>
      <c r="J57" s="13">
        <v>21859.72</v>
      </c>
      <c r="K57" s="13">
        <v>20916.190000000002</v>
      </c>
      <c r="L57" s="13">
        <v>21917.68</v>
      </c>
      <c r="M57" s="13">
        <v>23031.01</v>
      </c>
      <c r="N57" s="13">
        <v>20785.760000000002</v>
      </c>
      <c r="O57" s="13">
        <v>21530.989999999998</v>
      </c>
      <c r="P57" s="13">
        <v>28463.480000000003</v>
      </c>
      <c r="Q57" s="13">
        <v>26532</v>
      </c>
      <c r="R57" s="13">
        <v>29004.800000000003</v>
      </c>
      <c r="S57" s="13">
        <v>27250.450000000004</v>
      </c>
      <c r="T57" s="13">
        <v>26015.030000000006</v>
      </c>
      <c r="U57" s="13">
        <v>28477.33</v>
      </c>
      <c r="V57" s="13">
        <v>27076.440000000002</v>
      </c>
      <c r="W57" s="13">
        <v>28304.29</v>
      </c>
      <c r="X57" s="13">
        <v>28963.53</v>
      </c>
      <c r="Y57" s="13">
        <v>27296.500000000004</v>
      </c>
      <c r="Z57" s="13">
        <v>26971.560000000005</v>
      </c>
      <c r="AA57" s="13">
        <v>29950.58</v>
      </c>
      <c r="AB57" s="13">
        <v>34072.410000000003</v>
      </c>
      <c r="AC57" s="13">
        <v>37391.26</v>
      </c>
      <c r="AD57" s="13">
        <v>36861.550000000003</v>
      </c>
      <c r="AE57" s="13">
        <v>39764.549999999996</v>
      </c>
      <c r="AF57" s="13">
        <v>34332.29</v>
      </c>
      <c r="AG57" s="13">
        <v>35082.229999999996</v>
      </c>
      <c r="AH57" s="13">
        <v>32948.25</v>
      </c>
      <c r="AI57" s="13">
        <v>37214.82</v>
      </c>
      <c r="AJ57" s="13">
        <v>36908.58</v>
      </c>
      <c r="AK57" s="13">
        <v>38410.479999999996</v>
      </c>
      <c r="AL57" s="13">
        <v>37025.739999999991</v>
      </c>
      <c r="AM57" s="13">
        <v>36203.079999999994</v>
      </c>
      <c r="AN57" s="13">
        <v>43514.439999999995</v>
      </c>
      <c r="AO57" s="13">
        <v>41452.770000000004</v>
      </c>
      <c r="AP57" s="13">
        <v>41150.15</v>
      </c>
      <c r="AQ57" s="13">
        <v>43787.01999999999</v>
      </c>
      <c r="AR57" s="13">
        <v>40074.33</v>
      </c>
      <c r="AS57" s="13">
        <v>41704.559999999998</v>
      </c>
      <c r="AT57" s="13">
        <v>39786.910000000003</v>
      </c>
      <c r="AU57" s="13">
        <v>43349.80999999999</v>
      </c>
      <c r="AV57" s="13">
        <v>39903.459999999992</v>
      </c>
      <c r="AW57" s="13">
        <v>42175.59</v>
      </c>
      <c r="AX57" s="13">
        <v>43253.240000000005</v>
      </c>
      <c r="AY57" s="13">
        <v>42161.930000000008</v>
      </c>
      <c r="AZ57" s="13">
        <v>46063.17</v>
      </c>
    </row>
    <row r="58" spans="1:52" x14ac:dyDescent="0.2">
      <c r="A58" s="15" t="s">
        <v>61</v>
      </c>
      <c r="B58" s="16" t="s">
        <v>414</v>
      </c>
      <c r="C58" s="16" t="s">
        <v>396</v>
      </c>
      <c r="D58" s="13">
        <v>20751.7</v>
      </c>
      <c r="E58" s="13">
        <v>7875.36</v>
      </c>
      <c r="F58" s="13">
        <v>3068.84</v>
      </c>
      <c r="G58" s="13">
        <v>6795.32</v>
      </c>
      <c r="H58" s="13">
        <v>10593.97</v>
      </c>
      <c r="I58" s="13">
        <v>5255.62</v>
      </c>
      <c r="J58" s="13">
        <v>7112.63</v>
      </c>
      <c r="K58" s="13">
        <v>34509.410000000003</v>
      </c>
      <c r="L58" s="13">
        <v>8300.81</v>
      </c>
      <c r="M58" s="13">
        <v>6478.31</v>
      </c>
      <c r="N58" s="13">
        <v>9833.14</v>
      </c>
      <c r="O58" s="13">
        <v>6825.99</v>
      </c>
      <c r="P58" s="13">
        <v>28497</v>
      </c>
      <c r="Q58" s="13">
        <v>6041.19</v>
      </c>
      <c r="R58" s="13">
        <v>706.28</v>
      </c>
      <c r="S58" s="13">
        <v>-22473.75</v>
      </c>
      <c r="T58" s="13">
        <v>8692.2800000000007</v>
      </c>
      <c r="U58" s="13">
        <v>2925.36</v>
      </c>
      <c r="V58" s="13">
        <v>38280.36</v>
      </c>
      <c r="W58" s="13">
        <v>10231.530000000001</v>
      </c>
      <c r="X58" s="13">
        <v>11244.06</v>
      </c>
      <c r="Y58" s="13">
        <v>14163.08</v>
      </c>
      <c r="Z58" s="13">
        <v>10376.280000000001</v>
      </c>
      <c r="AA58" s="13">
        <v>38958.519999999997</v>
      </c>
      <c r="AB58" s="13">
        <v>5921.83</v>
      </c>
      <c r="AC58" s="13">
        <v>2549.6</v>
      </c>
      <c r="AD58" s="13">
        <v>3219.08</v>
      </c>
      <c r="AE58" s="13">
        <v>-59240.14</v>
      </c>
      <c r="AF58" s="13">
        <v>8415.57</v>
      </c>
      <c r="AG58" s="13">
        <v>37239.69</v>
      </c>
      <c r="AH58" s="13">
        <v>11192.41</v>
      </c>
      <c r="AI58" s="13">
        <v>1464.2</v>
      </c>
      <c r="AJ58" s="13">
        <v>4180.29</v>
      </c>
      <c r="AK58" s="13">
        <v>3471.72</v>
      </c>
      <c r="AL58" s="13">
        <v>1924.22</v>
      </c>
      <c r="AM58" s="13">
        <v>42119.64</v>
      </c>
      <c r="AN58" s="13">
        <v>-2688.41</v>
      </c>
      <c r="AO58" s="13">
        <v>1678.6</v>
      </c>
      <c r="AP58" s="13">
        <v>3170.22</v>
      </c>
      <c r="AQ58" s="13">
        <v>-1401.7</v>
      </c>
      <c r="AR58" s="13">
        <v>6284.55</v>
      </c>
      <c r="AS58" s="13">
        <v>-100314.24000000001</v>
      </c>
      <c r="AT58" s="13">
        <v>6639.53</v>
      </c>
      <c r="AU58" s="13">
        <v>769.25</v>
      </c>
      <c r="AV58" s="13">
        <v>7714.84</v>
      </c>
      <c r="AW58" s="13">
        <v>5809.13</v>
      </c>
      <c r="AX58" s="13">
        <v>40962.19</v>
      </c>
      <c r="AY58" s="13">
        <v>10337.19</v>
      </c>
      <c r="AZ58" s="13">
        <v>4159.25</v>
      </c>
    </row>
    <row r="59" spans="1:52" x14ac:dyDescent="0.2">
      <c r="A59" s="15" t="s">
        <v>62</v>
      </c>
      <c r="B59" s="16" t="s">
        <v>415</v>
      </c>
      <c r="C59" s="16" t="s">
        <v>396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4.3099999999999996</v>
      </c>
      <c r="AD59" s="13">
        <v>-4.3099999999999996</v>
      </c>
      <c r="AE59" s="13">
        <v>386.56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1722.61</v>
      </c>
      <c r="AT59" s="13">
        <v>90.47</v>
      </c>
      <c r="AU59" s="13">
        <v>9.94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</row>
    <row r="60" spans="1:52" x14ac:dyDescent="0.2">
      <c r="A60" s="15" t="s">
        <v>63</v>
      </c>
      <c r="B60" s="16" t="s">
        <v>416</v>
      </c>
      <c r="C60" s="16" t="s">
        <v>396</v>
      </c>
      <c r="D60" s="13">
        <v>16926</v>
      </c>
      <c r="E60" s="13">
        <v>14270.79</v>
      </c>
      <c r="F60" s="13">
        <v>16555.850000000002</v>
      </c>
      <c r="G60" s="13">
        <v>15909.98</v>
      </c>
      <c r="H60" s="13">
        <v>14114.09</v>
      </c>
      <c r="I60" s="13">
        <v>15866.43</v>
      </c>
      <c r="J60" s="13">
        <v>15614.109999999999</v>
      </c>
      <c r="K60" s="13">
        <v>14940.150000000001</v>
      </c>
      <c r="L60" s="13">
        <v>15655.5</v>
      </c>
      <c r="M60" s="13">
        <v>16450.760000000002</v>
      </c>
      <c r="N60" s="13">
        <v>14846.980000000003</v>
      </c>
      <c r="O60" s="13">
        <v>15379.320000000002</v>
      </c>
      <c r="P60" s="13">
        <v>17789.640000000007</v>
      </c>
      <c r="Q60" s="13">
        <v>16582.490000000002</v>
      </c>
      <c r="R60" s="13">
        <v>18128.04</v>
      </c>
      <c r="S60" s="13">
        <v>17031.549999999996</v>
      </c>
      <c r="T60" s="13">
        <v>16259.369999999997</v>
      </c>
      <c r="U60" s="13">
        <v>17798.330000000002</v>
      </c>
      <c r="V60" s="13">
        <v>16922.760000000002</v>
      </c>
      <c r="W60" s="13">
        <v>17690.240000000002</v>
      </c>
      <c r="X60" s="13">
        <v>18102.259999999998</v>
      </c>
      <c r="Y60" s="13">
        <v>17060.269999999997</v>
      </c>
      <c r="Z60" s="13">
        <v>16857.22</v>
      </c>
      <c r="AA60" s="13">
        <v>18719.13</v>
      </c>
      <c r="AB60" s="13">
        <v>61330.31</v>
      </c>
      <c r="AC60" s="13">
        <v>14956.48</v>
      </c>
      <c r="AD60" s="13">
        <v>14744.599999999999</v>
      </c>
      <c r="AE60" s="13">
        <v>15769.789999999997</v>
      </c>
      <c r="AF60" s="13">
        <v>13732.9</v>
      </c>
      <c r="AG60" s="13">
        <v>14032.879999999997</v>
      </c>
      <c r="AH60" s="13">
        <v>13179.300000000003</v>
      </c>
      <c r="AI60" s="13">
        <v>14885.989999999998</v>
      </c>
      <c r="AJ60" s="13">
        <v>14763.390000000001</v>
      </c>
      <c r="AK60" s="13">
        <v>15364.21</v>
      </c>
      <c r="AL60" s="13">
        <v>14810.3</v>
      </c>
      <c r="AM60" s="13">
        <v>14481.269999999999</v>
      </c>
      <c r="AN60" s="13">
        <v>7911.7199999999993</v>
      </c>
      <c r="AO60" s="13">
        <v>7536.920000000001</v>
      </c>
      <c r="AP60" s="13">
        <v>7481.81</v>
      </c>
      <c r="AQ60" s="13">
        <v>7961.2800000000007</v>
      </c>
      <c r="AR60" s="13">
        <v>7286.1999999999989</v>
      </c>
      <c r="AS60" s="13">
        <v>7582.630000000001</v>
      </c>
      <c r="AT60" s="13">
        <v>7234.0199999999995</v>
      </c>
      <c r="AU60" s="13">
        <v>7881.7699999999995</v>
      </c>
      <c r="AV60" s="13">
        <v>7255.159999999998</v>
      </c>
      <c r="AW60" s="13">
        <v>7668.27</v>
      </c>
      <c r="AX60" s="13">
        <v>7864.1899999999987</v>
      </c>
      <c r="AY60" s="13">
        <v>7665.82</v>
      </c>
      <c r="AZ60" s="13">
        <v>8375.1400000000012</v>
      </c>
    </row>
    <row r="61" spans="1:52" x14ac:dyDescent="0.2">
      <c r="A61" s="15" t="s">
        <v>64</v>
      </c>
      <c r="B61" s="16" t="s">
        <v>417</v>
      </c>
      <c r="C61" s="16" t="s">
        <v>396</v>
      </c>
      <c r="D61" s="13">
        <v>934.17</v>
      </c>
      <c r="E61" s="13">
        <v>6040.69</v>
      </c>
      <c r="F61" s="13">
        <v>2482.27</v>
      </c>
      <c r="G61" s="13">
        <v>-4860.43</v>
      </c>
      <c r="H61" s="13">
        <v>5636.07</v>
      </c>
      <c r="I61" s="13">
        <v>1595.76</v>
      </c>
      <c r="J61" s="13">
        <v>-4998.45</v>
      </c>
      <c r="K61" s="13">
        <v>3684.42</v>
      </c>
      <c r="L61" s="13">
        <v>2726.17</v>
      </c>
      <c r="M61" s="13">
        <v>-5626.71</v>
      </c>
      <c r="N61" s="13">
        <v>4430.2</v>
      </c>
      <c r="O61" s="13">
        <v>-4272.24</v>
      </c>
      <c r="P61" s="13">
        <v>2740.89</v>
      </c>
      <c r="Q61" s="13">
        <v>4338.03</v>
      </c>
      <c r="R61" s="13">
        <v>658.11</v>
      </c>
      <c r="S61" s="13">
        <v>-15182.77</v>
      </c>
      <c r="T61" s="13">
        <v>4490.7299999999996</v>
      </c>
      <c r="U61" s="13">
        <v>743.93</v>
      </c>
      <c r="V61" s="13">
        <v>-35732.14</v>
      </c>
      <c r="W61" s="13">
        <v>2916.06</v>
      </c>
      <c r="X61" s="13">
        <v>2834</v>
      </c>
      <c r="Y61" s="13">
        <v>4844.47</v>
      </c>
      <c r="Z61" s="13">
        <v>-35366.85</v>
      </c>
      <c r="AA61" s="13">
        <v>-24900.89</v>
      </c>
      <c r="AB61" s="13">
        <v>8771.7099999999991</v>
      </c>
      <c r="AC61" s="13">
        <v>-94584.86</v>
      </c>
      <c r="AD61" s="13">
        <v>-10345.39</v>
      </c>
      <c r="AE61" s="13">
        <v>-2402.71</v>
      </c>
      <c r="AF61" s="13">
        <v>-5171.79</v>
      </c>
      <c r="AG61" s="13">
        <v>2564.88</v>
      </c>
      <c r="AH61" s="13">
        <v>5719.54</v>
      </c>
      <c r="AI61" s="13">
        <v>2117.62</v>
      </c>
      <c r="AJ61" s="13">
        <v>-25060.02</v>
      </c>
      <c r="AK61" s="13">
        <v>2849.09</v>
      </c>
      <c r="AL61" s="13">
        <v>2542.92</v>
      </c>
      <c r="AM61" s="13">
        <v>118756.17</v>
      </c>
      <c r="AN61" s="13">
        <v>-3122.73</v>
      </c>
      <c r="AO61" s="13">
        <v>-2575.9</v>
      </c>
      <c r="AP61" s="13">
        <v>34545.75</v>
      </c>
      <c r="AQ61" s="13">
        <v>-3450.71</v>
      </c>
      <c r="AR61" s="13">
        <v>-2084.08</v>
      </c>
      <c r="AS61" s="13">
        <v>4027.19</v>
      </c>
      <c r="AT61" s="13">
        <v>-2176.67</v>
      </c>
      <c r="AU61" s="13">
        <v>-3749.64</v>
      </c>
      <c r="AV61" s="13">
        <v>24559.54</v>
      </c>
      <c r="AW61" s="13">
        <v>-2552.38</v>
      </c>
      <c r="AX61" s="13">
        <v>-3078.97</v>
      </c>
      <c r="AY61" s="13">
        <v>24394.09</v>
      </c>
      <c r="AZ61" s="13">
        <v>-3694.85</v>
      </c>
    </row>
    <row r="62" spans="1:52" x14ac:dyDescent="0.2">
      <c r="A62" s="15" t="s">
        <v>65</v>
      </c>
      <c r="B62" s="16" t="s">
        <v>418</v>
      </c>
      <c r="C62" s="16" t="s">
        <v>396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2.16</v>
      </c>
      <c r="AD62" s="13">
        <v>-2.16</v>
      </c>
      <c r="AE62" s="13">
        <v>211.12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253.67</v>
      </c>
      <c r="AT62" s="13">
        <v>13.94</v>
      </c>
      <c r="AU62" s="13">
        <v>2.84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</row>
    <row r="63" spans="1:52" x14ac:dyDescent="0.2">
      <c r="A63" s="15" t="s">
        <v>66</v>
      </c>
      <c r="B63" s="16" t="s">
        <v>419</v>
      </c>
      <c r="C63" s="16" t="s">
        <v>396</v>
      </c>
      <c r="D63" s="13">
        <v>27081.620000000003</v>
      </c>
      <c r="E63" s="13">
        <v>22833.22</v>
      </c>
      <c r="F63" s="13">
        <v>26489.309999999998</v>
      </c>
      <c r="G63" s="13">
        <v>25456.019999999997</v>
      </c>
      <c r="H63" s="13">
        <v>22582.54</v>
      </c>
      <c r="I63" s="13">
        <v>25386.239999999998</v>
      </c>
      <c r="J63" s="13">
        <v>24982.53</v>
      </c>
      <c r="K63" s="13">
        <v>23904.23</v>
      </c>
      <c r="L63" s="13">
        <v>25048.730000000003</v>
      </c>
      <c r="M63" s="13">
        <v>26321.199999999997</v>
      </c>
      <c r="N63" s="13">
        <v>23755.14</v>
      </c>
      <c r="O63" s="13">
        <v>24606.83</v>
      </c>
      <c r="P63" s="13">
        <v>28463.480000000003</v>
      </c>
      <c r="Q63" s="13">
        <v>26532</v>
      </c>
      <c r="R63" s="13">
        <v>29004.800000000003</v>
      </c>
      <c r="S63" s="13">
        <v>27250.450000000004</v>
      </c>
      <c r="T63" s="13">
        <v>26015.030000000006</v>
      </c>
      <c r="U63" s="13">
        <v>28477.33</v>
      </c>
      <c r="V63" s="13">
        <v>27076.440000000002</v>
      </c>
      <c r="W63" s="13">
        <v>28304.29</v>
      </c>
      <c r="X63" s="13">
        <v>28963.53</v>
      </c>
      <c r="Y63" s="13">
        <v>27296.500000000004</v>
      </c>
      <c r="Z63" s="13">
        <v>26971.560000000005</v>
      </c>
      <c r="AA63" s="13">
        <v>29950.58</v>
      </c>
      <c r="AB63" s="13">
        <v>17036.21</v>
      </c>
      <c r="AC63" s="13">
        <v>18695.599999999999</v>
      </c>
      <c r="AD63" s="13">
        <v>18430.78</v>
      </c>
      <c r="AE63" s="13">
        <v>19712.260000000002</v>
      </c>
      <c r="AF63" s="13">
        <v>17166.099999999999</v>
      </c>
      <c r="AG63" s="13">
        <v>17541.099999999999</v>
      </c>
      <c r="AH63" s="13">
        <v>16474.07</v>
      </c>
      <c r="AI63" s="13">
        <v>18607.41</v>
      </c>
      <c r="AJ63" s="13">
        <v>18454.3</v>
      </c>
      <c r="AK63" s="13">
        <v>19205.23</v>
      </c>
      <c r="AL63" s="13">
        <v>18512.849999999999</v>
      </c>
      <c r="AM63" s="13">
        <v>18101.589999999997</v>
      </c>
      <c r="AN63" s="13">
        <v>19779.27</v>
      </c>
      <c r="AO63" s="13">
        <v>18842.18</v>
      </c>
      <c r="AP63" s="13">
        <v>18704.599999999999</v>
      </c>
      <c r="AQ63" s="13">
        <v>19903.200000000004</v>
      </c>
      <c r="AR63" s="13">
        <v>18215.599999999999</v>
      </c>
      <c r="AS63" s="13">
        <v>18956.629999999997</v>
      </c>
      <c r="AT63" s="13">
        <v>18084.98</v>
      </c>
      <c r="AU63" s="13">
        <v>19704.46</v>
      </c>
      <c r="AV63" s="13">
        <v>18137.969999999998</v>
      </c>
      <c r="AW63" s="13">
        <v>19170.750000000007</v>
      </c>
      <c r="AX63" s="13">
        <v>19660.550000000003</v>
      </c>
      <c r="AY63" s="13">
        <v>19164.52</v>
      </c>
      <c r="AZ63" s="13">
        <v>20937.799999999996</v>
      </c>
    </row>
    <row r="64" spans="1:52" x14ac:dyDescent="0.2">
      <c r="A64" s="15" t="s">
        <v>67</v>
      </c>
      <c r="B64" s="16" t="s">
        <v>420</v>
      </c>
      <c r="C64" s="16" t="s">
        <v>396</v>
      </c>
      <c r="D64" s="13">
        <v>-3981.71</v>
      </c>
      <c r="E64" s="13">
        <v>4187.32</v>
      </c>
      <c r="F64" s="13">
        <v>-1466.9</v>
      </c>
      <c r="G64" s="13">
        <v>-20805.490000000002</v>
      </c>
      <c r="H64" s="13">
        <v>3568.7</v>
      </c>
      <c r="I64" s="13">
        <v>-2751.35</v>
      </c>
      <c r="J64" s="13">
        <v>-21077.59</v>
      </c>
      <c r="K64" s="13">
        <v>524.32000000000005</v>
      </c>
      <c r="L64" s="13">
        <v>-1005.8</v>
      </c>
      <c r="M64" s="13">
        <v>-21802.29</v>
      </c>
      <c r="N64" s="13">
        <v>1623.99</v>
      </c>
      <c r="O64" s="13">
        <v>-19693.830000000002</v>
      </c>
      <c r="P64" s="13">
        <v>-1363.37</v>
      </c>
      <c r="Q64" s="13">
        <v>1163.1400000000001</v>
      </c>
      <c r="R64" s="13">
        <v>-4596.84</v>
      </c>
      <c r="S64" s="13">
        <v>-36261.49</v>
      </c>
      <c r="T64" s="13">
        <v>1479.15</v>
      </c>
      <c r="U64" s="13">
        <v>-4331.7</v>
      </c>
      <c r="V64" s="13">
        <v>-56106.45</v>
      </c>
      <c r="W64" s="13">
        <v>-1037.6600000000001</v>
      </c>
      <c r="X64" s="13">
        <v>-1212.94</v>
      </c>
      <c r="Y64" s="13">
        <v>1881.3</v>
      </c>
      <c r="Z64" s="13">
        <v>-56907.89</v>
      </c>
      <c r="AA64" s="13">
        <v>-41875.120000000003</v>
      </c>
      <c r="AB64" s="13">
        <v>5359</v>
      </c>
      <c r="AC64" s="13">
        <v>2790.89</v>
      </c>
      <c r="AD64" s="13">
        <v>-10922.67</v>
      </c>
      <c r="AE64" s="13">
        <v>1389.2</v>
      </c>
      <c r="AF64" s="13">
        <v>-3535.71</v>
      </c>
      <c r="AG64" s="13">
        <v>7793.24</v>
      </c>
      <c r="AH64" s="13">
        <v>11667.61</v>
      </c>
      <c r="AI64" s="13">
        <v>7148.94</v>
      </c>
      <c r="AJ64" s="13">
        <v>-32211.119999999999</v>
      </c>
      <c r="AK64" s="13">
        <v>8129.69</v>
      </c>
      <c r="AL64" s="13">
        <v>7705.86</v>
      </c>
      <c r="AM64" s="13">
        <v>-21120.639999999999</v>
      </c>
      <c r="AN64" s="13">
        <v>-3921.63</v>
      </c>
      <c r="AO64" s="13">
        <v>-2583.6</v>
      </c>
      <c r="AP64" s="13">
        <v>1806.04</v>
      </c>
      <c r="AQ64" s="13">
        <v>-4882.46</v>
      </c>
      <c r="AR64" s="13">
        <v>-1224.29</v>
      </c>
      <c r="AS64" s="13">
        <v>-19163.61</v>
      </c>
      <c r="AT64" s="13">
        <v>-1616.62</v>
      </c>
      <c r="AU64" s="13">
        <v>-5086.8500000000004</v>
      </c>
      <c r="AV64" s="13">
        <v>-925.29</v>
      </c>
      <c r="AW64" s="13">
        <v>-2596.0300000000002</v>
      </c>
      <c r="AX64" s="13">
        <v>-3748.21</v>
      </c>
      <c r="AY64" s="13">
        <v>-2866.11</v>
      </c>
      <c r="AZ64" s="13">
        <v>-77.87</v>
      </c>
    </row>
    <row r="65" spans="1:52" x14ac:dyDescent="0.2">
      <c r="A65" s="15" t="s">
        <v>68</v>
      </c>
      <c r="B65" s="16" t="s">
        <v>421</v>
      </c>
      <c r="C65" s="16" t="s">
        <v>396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0.66</v>
      </c>
      <c r="AD65" s="13">
        <v>-0.66</v>
      </c>
      <c r="AE65" s="13">
        <v>151.28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868.88</v>
      </c>
      <c r="AT65" s="13">
        <v>47.94</v>
      </c>
      <c r="AU65" s="13">
        <v>9.83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</row>
    <row r="66" spans="1:52" x14ac:dyDescent="0.2">
      <c r="A66" s="15" t="s">
        <v>69</v>
      </c>
      <c r="B66" s="16" t="s">
        <v>422</v>
      </c>
      <c r="C66" s="16" t="s">
        <v>396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7.32</v>
      </c>
      <c r="AD66" s="13">
        <v>-7.32</v>
      </c>
      <c r="AE66" s="13">
        <v>1531.1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7971.25</v>
      </c>
      <c r="AT66" s="13">
        <v>446.92</v>
      </c>
      <c r="AU66" s="13">
        <v>104.49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</row>
    <row r="67" spans="1:52" x14ac:dyDescent="0.2">
      <c r="A67" s="15" t="s">
        <v>70</v>
      </c>
      <c r="B67" s="16" t="s">
        <v>423</v>
      </c>
      <c r="C67" s="16" t="s">
        <v>396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1.19</v>
      </c>
      <c r="AD67" s="13">
        <v>-1.19</v>
      </c>
      <c r="AE67" s="13">
        <v>645.89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5523.3</v>
      </c>
      <c r="AT67" s="13">
        <v>343.92</v>
      </c>
      <c r="AU67" s="13">
        <v>67.92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</row>
    <row r="68" spans="1:52" x14ac:dyDescent="0.2">
      <c r="A68" s="15" t="s">
        <v>71</v>
      </c>
      <c r="B68" s="16" t="s">
        <v>424</v>
      </c>
      <c r="C68" s="16" t="s">
        <v>401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0.23</v>
      </c>
      <c r="AD68" s="13">
        <v>-0.23</v>
      </c>
      <c r="AE68" s="13">
        <v>85.64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757.54</v>
      </c>
      <c r="AT68" s="13">
        <v>63.98</v>
      </c>
      <c r="AU68" s="13">
        <v>21.16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</row>
    <row r="69" spans="1:52" x14ac:dyDescent="0.2">
      <c r="A69" s="15" t="s">
        <v>72</v>
      </c>
      <c r="B69" s="16" t="s">
        <v>425</v>
      </c>
      <c r="C69" s="16" t="s">
        <v>426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-21288.23</v>
      </c>
    </row>
    <row r="70" spans="1:52" x14ac:dyDescent="0.2">
      <c r="A70" s="15" t="s">
        <v>73</v>
      </c>
      <c r="B70" s="16" t="s">
        <v>427</v>
      </c>
      <c r="C70" s="16" t="s">
        <v>396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12379.26</v>
      </c>
    </row>
    <row r="71" spans="1:52" x14ac:dyDescent="0.2">
      <c r="A71" s="15" t="s">
        <v>74</v>
      </c>
      <c r="B71" s="16" t="s">
        <v>428</v>
      </c>
      <c r="C71" s="16" t="s">
        <v>426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38693.82</v>
      </c>
    </row>
    <row r="72" spans="1:52" x14ac:dyDescent="0.2">
      <c r="A72" s="15" t="s">
        <v>75</v>
      </c>
      <c r="B72" s="16" t="s">
        <v>429</v>
      </c>
      <c r="C72" s="16" t="s">
        <v>396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-38693.82</v>
      </c>
    </row>
    <row r="73" spans="1:52" x14ac:dyDescent="0.2">
      <c r="A73" s="15" t="s">
        <v>76</v>
      </c>
      <c r="B73" s="16" t="s">
        <v>430</v>
      </c>
      <c r="C73" s="16" t="s">
        <v>396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-853.77000000000021</v>
      </c>
    </row>
    <row r="74" spans="1:52" x14ac:dyDescent="0.2">
      <c r="A74" s="15" t="s">
        <v>77</v>
      </c>
      <c r="B74" s="16" t="s">
        <v>431</v>
      </c>
      <c r="C74" s="16" t="s">
        <v>426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1468.19</v>
      </c>
    </row>
    <row r="75" spans="1:52" x14ac:dyDescent="0.2">
      <c r="A75" s="15" t="s">
        <v>78</v>
      </c>
      <c r="B75" s="16" t="s">
        <v>432</v>
      </c>
      <c r="C75" s="16" t="s">
        <v>396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-41608.78</v>
      </c>
    </row>
    <row r="76" spans="1:52" x14ac:dyDescent="0.2">
      <c r="A76" s="15" t="s">
        <v>79</v>
      </c>
      <c r="B76" s="16" t="s">
        <v>433</v>
      </c>
      <c r="C76" s="16" t="s">
        <v>426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41608.78</v>
      </c>
    </row>
    <row r="77" spans="1:52" x14ac:dyDescent="0.2">
      <c r="A77" s="21" t="s">
        <v>80</v>
      </c>
      <c r="B77" s="22" t="s">
        <v>434</v>
      </c>
      <c r="C77" s="22" t="s">
        <v>435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3">
        <v>17223.03</v>
      </c>
    </row>
    <row r="78" spans="1:52" s="19" customFormat="1" x14ac:dyDescent="0.2">
      <c r="A78" s="17" t="s">
        <v>81</v>
      </c>
      <c r="B78" s="18"/>
      <c r="C78" s="18"/>
      <c r="D78" s="32">
        <f>SUM(D41:D77)</f>
        <v>1036866.5900000001</v>
      </c>
      <c r="E78" s="32">
        <f t="shared" ref="E78:AZ78" si="1">SUM(E41:E77)</f>
        <v>1196980.9000000006</v>
      </c>
      <c r="F78" s="32">
        <f t="shared" si="1"/>
        <v>1283069.7200000002</v>
      </c>
      <c r="G78" s="32">
        <f t="shared" si="1"/>
        <v>1452106.26</v>
      </c>
      <c r="H78" s="32">
        <f t="shared" si="1"/>
        <v>976721.77999999956</v>
      </c>
      <c r="I78" s="32">
        <f t="shared" si="1"/>
        <v>1047137.0300000001</v>
      </c>
      <c r="J78" s="32">
        <f t="shared" si="1"/>
        <v>1255268.44</v>
      </c>
      <c r="K78" s="32">
        <f t="shared" si="1"/>
        <v>1084793.57</v>
      </c>
      <c r="L78" s="32">
        <f t="shared" si="1"/>
        <v>1197958.0799999998</v>
      </c>
      <c r="M78" s="32">
        <f t="shared" si="1"/>
        <v>1285568.2799999996</v>
      </c>
      <c r="N78" s="32">
        <f t="shared" si="1"/>
        <v>1307071.7099999997</v>
      </c>
      <c r="O78" s="32">
        <f t="shared" si="1"/>
        <v>1035457.9500000001</v>
      </c>
      <c r="P78" s="32">
        <f t="shared" si="1"/>
        <v>1109612.6599999995</v>
      </c>
      <c r="Q78" s="32">
        <f t="shared" si="1"/>
        <v>1179274.0599999996</v>
      </c>
      <c r="R78" s="32">
        <f t="shared" si="1"/>
        <v>1245399.9600000004</v>
      </c>
      <c r="S78" s="32">
        <f t="shared" si="1"/>
        <v>1545564.54</v>
      </c>
      <c r="T78" s="32">
        <f t="shared" si="1"/>
        <v>1100945.94</v>
      </c>
      <c r="U78" s="32">
        <f t="shared" si="1"/>
        <v>1076676.7700000003</v>
      </c>
      <c r="V78" s="32">
        <f t="shared" si="1"/>
        <v>900992.07000000007</v>
      </c>
      <c r="W78" s="32">
        <f t="shared" si="1"/>
        <v>1396807.0500000003</v>
      </c>
      <c r="X78" s="32">
        <f t="shared" si="1"/>
        <v>1220716.51</v>
      </c>
      <c r="Y78" s="32">
        <f t="shared" si="1"/>
        <v>1233267.9000000001</v>
      </c>
      <c r="Z78" s="32">
        <f t="shared" si="1"/>
        <v>1120162.3200000003</v>
      </c>
      <c r="AA78" s="32">
        <f t="shared" si="1"/>
        <v>1294818</v>
      </c>
      <c r="AB78" s="32">
        <f t="shared" si="1"/>
        <v>1269754.6199999996</v>
      </c>
      <c r="AC78" s="32">
        <f t="shared" si="1"/>
        <v>1057457.6900000002</v>
      </c>
      <c r="AD78" s="32">
        <f t="shared" si="1"/>
        <v>1317985.9400000002</v>
      </c>
      <c r="AE78" s="32">
        <f t="shared" si="1"/>
        <v>1373101.3400000003</v>
      </c>
      <c r="AF78" s="32">
        <f t="shared" si="1"/>
        <v>1289677.7400000002</v>
      </c>
      <c r="AG78" s="32">
        <f t="shared" si="1"/>
        <v>1137581.0799999998</v>
      </c>
      <c r="AH78" s="32">
        <f t="shared" si="1"/>
        <v>1292628.5900000001</v>
      </c>
      <c r="AI78" s="32">
        <f t="shared" si="1"/>
        <v>1320273.6199999996</v>
      </c>
      <c r="AJ78" s="32">
        <f t="shared" si="1"/>
        <v>1457573.56</v>
      </c>
      <c r="AK78" s="32">
        <f t="shared" si="1"/>
        <v>1464608.5999999999</v>
      </c>
      <c r="AL78" s="32">
        <f t="shared" si="1"/>
        <v>1137979.3899999999</v>
      </c>
      <c r="AM78" s="32">
        <f t="shared" si="1"/>
        <v>1211353.1600000001</v>
      </c>
      <c r="AN78" s="32">
        <f t="shared" si="1"/>
        <v>1094350.8700000003</v>
      </c>
      <c r="AO78" s="32">
        <f t="shared" si="1"/>
        <v>1128598.05</v>
      </c>
      <c r="AP78" s="32">
        <f t="shared" si="1"/>
        <v>1428738.9</v>
      </c>
      <c r="AQ78" s="32">
        <f t="shared" si="1"/>
        <v>1400696.6099999999</v>
      </c>
      <c r="AR78" s="32">
        <f t="shared" si="1"/>
        <v>1149108.1400000001</v>
      </c>
      <c r="AS78" s="32">
        <f t="shared" si="1"/>
        <v>904238.69</v>
      </c>
      <c r="AT78" s="32">
        <f t="shared" si="1"/>
        <v>1274823.2099999993</v>
      </c>
      <c r="AU78" s="32">
        <f t="shared" si="1"/>
        <v>1337974.17</v>
      </c>
      <c r="AV78" s="32">
        <f t="shared" si="1"/>
        <v>1168200.8699999999</v>
      </c>
      <c r="AW78" s="32">
        <f t="shared" si="1"/>
        <v>1181174.6000000001</v>
      </c>
      <c r="AX78" s="32">
        <f t="shared" si="1"/>
        <v>1400762.7900000003</v>
      </c>
      <c r="AY78" s="32">
        <f t="shared" si="1"/>
        <v>1212206.5699999998</v>
      </c>
      <c r="AZ78" s="32">
        <f t="shared" si="1"/>
        <v>976627.78000000026</v>
      </c>
    </row>
    <row r="79" spans="1:52" x14ac:dyDescent="0.2">
      <c r="A79" s="12"/>
      <c r="B79" s="16" t="s">
        <v>394</v>
      </c>
      <c r="C79" s="16" t="s">
        <v>394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</row>
    <row r="80" spans="1:52" x14ac:dyDescent="0.2">
      <c r="A80" s="15" t="s">
        <v>82</v>
      </c>
      <c r="B80" s="16" t="s">
        <v>436</v>
      </c>
      <c r="C80" s="16" t="s">
        <v>393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27.26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567.30999999999995</v>
      </c>
      <c r="AB80" s="13">
        <v>0</v>
      </c>
      <c r="AC80" s="13">
        <v>149.37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2050.2399999999998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200</v>
      </c>
    </row>
    <row r="81" spans="1:52" x14ac:dyDescent="0.2">
      <c r="A81" s="15" t="s">
        <v>83</v>
      </c>
      <c r="B81" s="16" t="s">
        <v>437</v>
      </c>
      <c r="C81" s="16" t="s">
        <v>435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227.99</v>
      </c>
      <c r="AM81" s="13">
        <v>198.94</v>
      </c>
      <c r="AN81" s="13">
        <v>0</v>
      </c>
      <c r="AO81" s="13">
        <v>0</v>
      </c>
      <c r="AP81" s="13">
        <v>258.44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1042.32</v>
      </c>
      <c r="AZ81" s="13">
        <v>0</v>
      </c>
    </row>
    <row r="82" spans="1:52" x14ac:dyDescent="0.2">
      <c r="A82" s="15" t="s">
        <v>84</v>
      </c>
      <c r="B82" s="16" t="s">
        <v>438</v>
      </c>
      <c r="C82" s="16" t="s">
        <v>396</v>
      </c>
      <c r="D82" s="13">
        <v>9614.4599999999991</v>
      </c>
      <c r="E82" s="13">
        <v>20166.150000000001</v>
      </c>
      <c r="F82" s="13">
        <v>7948.2</v>
      </c>
      <c r="G82" s="13">
        <v>1069.56</v>
      </c>
      <c r="H82" s="13">
        <v>583.52</v>
      </c>
      <c r="I82" s="13">
        <v>2620.61</v>
      </c>
      <c r="J82" s="13">
        <v>7300.21</v>
      </c>
      <c r="K82" s="13">
        <v>7393.1</v>
      </c>
      <c r="L82" s="13">
        <v>6393.07</v>
      </c>
      <c r="M82" s="13">
        <v>6470.88</v>
      </c>
      <c r="N82" s="13">
        <v>6722.12</v>
      </c>
      <c r="O82" s="13">
        <v>27911.47</v>
      </c>
      <c r="P82" s="13">
        <v>6381.89</v>
      </c>
      <c r="Q82" s="13">
        <v>24116.76</v>
      </c>
      <c r="R82" s="13">
        <v>8720.25</v>
      </c>
      <c r="S82" s="13">
        <v>1222.73</v>
      </c>
      <c r="T82" s="13">
        <v>4632.3500000000004</v>
      </c>
      <c r="U82" s="13">
        <v>4871.47</v>
      </c>
      <c r="V82" s="13">
        <v>6250.27</v>
      </c>
      <c r="W82" s="13">
        <v>2564.84</v>
      </c>
      <c r="X82" s="13">
        <v>8069.07</v>
      </c>
      <c r="Y82" s="13">
        <v>5784.29</v>
      </c>
      <c r="Z82" s="13">
        <v>8990.5400000000009</v>
      </c>
      <c r="AA82" s="13">
        <v>27979.05</v>
      </c>
      <c r="AB82" s="13">
        <v>8616.1200000000008</v>
      </c>
      <c r="AC82" s="13">
        <v>6191.16</v>
      </c>
      <c r="AD82" s="13">
        <v>8040.51</v>
      </c>
      <c r="AE82" s="13">
        <v>8615.93</v>
      </c>
      <c r="AF82" s="13">
        <v>10668.560000000001</v>
      </c>
      <c r="AG82" s="13">
        <v>5145.13</v>
      </c>
      <c r="AH82" s="13">
        <v>4348.24</v>
      </c>
      <c r="AI82" s="13">
        <v>1238.05</v>
      </c>
      <c r="AJ82" s="13">
        <v>4018.47</v>
      </c>
      <c r="AK82" s="13">
        <v>14129.96</v>
      </c>
      <c r="AL82" s="13">
        <v>1954.74</v>
      </c>
      <c r="AM82" s="13">
        <v>6153.52</v>
      </c>
      <c r="AN82" s="13">
        <v>3138.35</v>
      </c>
      <c r="AO82" s="13">
        <v>7954.92</v>
      </c>
      <c r="AP82" s="13">
        <v>486.26</v>
      </c>
      <c r="AQ82" s="13">
        <v>4303.3</v>
      </c>
      <c r="AR82" s="13">
        <v>2776.98</v>
      </c>
      <c r="AS82" s="13">
        <v>6583.91</v>
      </c>
      <c r="AT82" s="13">
        <v>7510.27</v>
      </c>
      <c r="AU82" s="13">
        <v>4226.2</v>
      </c>
      <c r="AV82" s="13">
        <v>4494.12</v>
      </c>
      <c r="AW82" s="13">
        <v>7272.13</v>
      </c>
      <c r="AX82" s="13">
        <v>10377.280000000001</v>
      </c>
      <c r="AY82" s="13">
        <v>6998.42</v>
      </c>
      <c r="AZ82" s="13">
        <v>10961.26</v>
      </c>
    </row>
    <row r="83" spans="1:52" x14ac:dyDescent="0.2">
      <c r="A83" s="15" t="s">
        <v>85</v>
      </c>
      <c r="B83" s="16" t="s">
        <v>439</v>
      </c>
      <c r="C83" s="16" t="s">
        <v>391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92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146.13999999999999</v>
      </c>
      <c r="AY83" s="13">
        <v>0</v>
      </c>
      <c r="AZ83" s="13">
        <v>0</v>
      </c>
    </row>
    <row r="84" spans="1:52" x14ac:dyDescent="0.2">
      <c r="A84" s="15" t="s">
        <v>86</v>
      </c>
      <c r="B84" s="16" t="s">
        <v>440</v>
      </c>
      <c r="C84" s="16" t="s">
        <v>393</v>
      </c>
      <c r="D84" s="13">
        <v>0</v>
      </c>
      <c r="E84" s="13">
        <v>0</v>
      </c>
      <c r="F84" s="13">
        <v>158.31</v>
      </c>
      <c r="G84" s="13">
        <v>0</v>
      </c>
      <c r="H84" s="13">
        <v>768.65</v>
      </c>
      <c r="I84" s="13">
        <v>389.79</v>
      </c>
      <c r="J84" s="13">
        <v>-110.95</v>
      </c>
      <c r="K84" s="13">
        <v>150</v>
      </c>
      <c r="L84" s="13">
        <v>186.2</v>
      </c>
      <c r="M84" s="13">
        <v>716.76</v>
      </c>
      <c r="N84" s="13">
        <v>205.91</v>
      </c>
      <c r="O84" s="13">
        <v>15</v>
      </c>
      <c r="P84" s="13">
        <v>0</v>
      </c>
      <c r="Q84" s="13">
        <v>0</v>
      </c>
      <c r="R84" s="13">
        <v>119.06</v>
      </c>
      <c r="S84" s="13">
        <v>150</v>
      </c>
      <c r="T84" s="13">
        <v>234.99</v>
      </c>
      <c r="U84" s="13">
        <v>0</v>
      </c>
      <c r="V84" s="13">
        <v>363.91999999999996</v>
      </c>
      <c r="W84" s="13">
        <v>0</v>
      </c>
      <c r="X84" s="13">
        <v>98.38</v>
      </c>
      <c r="Y84" s="13">
        <v>0</v>
      </c>
      <c r="Z84" s="13">
        <v>119.06</v>
      </c>
      <c r="AA84" s="13">
        <v>140.38999999999999</v>
      </c>
      <c r="AB84" s="13">
        <v>0</v>
      </c>
      <c r="AC84" s="13">
        <v>0</v>
      </c>
      <c r="AD84" s="13">
        <v>0</v>
      </c>
      <c r="AE84" s="13">
        <v>429.89</v>
      </c>
      <c r="AF84" s="13">
        <v>150</v>
      </c>
      <c r="AG84" s="13">
        <v>0</v>
      </c>
      <c r="AH84" s="13">
        <v>0</v>
      </c>
      <c r="AI84" s="13">
        <v>0</v>
      </c>
      <c r="AJ84" s="13">
        <v>309.99</v>
      </c>
      <c r="AK84" s="13">
        <v>150</v>
      </c>
      <c r="AL84" s="13">
        <v>1373.24</v>
      </c>
      <c r="AM84" s="13">
        <v>150</v>
      </c>
      <c r="AN84" s="13">
        <v>276.97000000000003</v>
      </c>
      <c r="AO84" s="13">
        <v>279.89</v>
      </c>
      <c r="AP84" s="13">
        <v>321.61</v>
      </c>
      <c r="AQ84" s="13">
        <v>279.74</v>
      </c>
      <c r="AR84" s="13">
        <v>501.77</v>
      </c>
      <c r="AS84" s="13">
        <v>359.15999999999997</v>
      </c>
      <c r="AT84" s="13">
        <v>123.53</v>
      </c>
      <c r="AU84" s="13">
        <v>0</v>
      </c>
      <c r="AV84" s="13">
        <v>430.55</v>
      </c>
      <c r="AW84" s="13">
        <v>600</v>
      </c>
      <c r="AX84" s="13">
        <v>686.51</v>
      </c>
      <c r="AY84" s="13">
        <v>152.32</v>
      </c>
      <c r="AZ84" s="13">
        <v>487.63</v>
      </c>
    </row>
    <row r="85" spans="1:52" x14ac:dyDescent="0.2">
      <c r="A85" s="15" t="s">
        <v>87</v>
      </c>
      <c r="B85" s="16" t="s">
        <v>441</v>
      </c>
      <c r="C85" s="16" t="s">
        <v>396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98.53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90.03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</row>
    <row r="86" spans="1:52" x14ac:dyDescent="0.2">
      <c r="A86" s="15" t="s">
        <v>88</v>
      </c>
      <c r="B86" s="16" t="s">
        <v>442</v>
      </c>
      <c r="C86" s="16" t="s">
        <v>387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91.42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</row>
    <row r="87" spans="1:52" x14ac:dyDescent="0.2">
      <c r="A87" s="15" t="s">
        <v>89</v>
      </c>
      <c r="B87" s="16" t="s">
        <v>443</v>
      </c>
      <c r="C87" s="16" t="s">
        <v>393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907.99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</row>
    <row r="88" spans="1:52" x14ac:dyDescent="0.2">
      <c r="A88" s="15" t="s">
        <v>90</v>
      </c>
      <c r="B88" s="16" t="s">
        <v>444</v>
      </c>
      <c r="C88" s="16" t="s">
        <v>396</v>
      </c>
      <c r="D88" s="13">
        <v>9266.02</v>
      </c>
      <c r="E88" s="13">
        <v>5083.1499999999996</v>
      </c>
      <c r="F88" s="13">
        <v>65116.92</v>
      </c>
      <c r="G88" s="13">
        <v>23296.94</v>
      </c>
      <c r="H88" s="13">
        <v>14568.83</v>
      </c>
      <c r="I88" s="13">
        <v>16598.099999999999</v>
      </c>
      <c r="J88" s="13">
        <v>10384.68</v>
      </c>
      <c r="K88" s="13">
        <v>59208.68</v>
      </c>
      <c r="L88" s="13">
        <v>18982.849999999999</v>
      </c>
      <c r="M88" s="13">
        <v>26334.799999999999</v>
      </c>
      <c r="N88" s="13">
        <v>29590.63</v>
      </c>
      <c r="O88" s="13">
        <v>11179.23</v>
      </c>
      <c r="P88" s="13">
        <v>11450.57</v>
      </c>
      <c r="Q88" s="13">
        <v>9949.51</v>
      </c>
      <c r="R88" s="13">
        <v>56065.07</v>
      </c>
      <c r="S88" s="13">
        <v>22549.34</v>
      </c>
      <c r="T88" s="13">
        <v>9630.69</v>
      </c>
      <c r="U88" s="13">
        <v>16667.62</v>
      </c>
      <c r="V88" s="13">
        <v>5701.39</v>
      </c>
      <c r="W88" s="13">
        <v>53367.08</v>
      </c>
      <c r="X88" s="13">
        <v>22789.56</v>
      </c>
      <c r="Y88" s="13">
        <v>9447.08</v>
      </c>
      <c r="Z88" s="13">
        <v>24028.400000000001</v>
      </c>
      <c r="AA88" s="13">
        <v>8112.23</v>
      </c>
      <c r="AB88" s="13">
        <v>4263.93</v>
      </c>
      <c r="AC88" s="13">
        <v>12105</v>
      </c>
      <c r="AD88" s="13">
        <v>38525.99</v>
      </c>
      <c r="AE88" s="13">
        <v>25677.19</v>
      </c>
      <c r="AF88" s="13">
        <v>9100.17</v>
      </c>
      <c r="AG88" s="13">
        <v>10289.84</v>
      </c>
      <c r="AH88" s="13">
        <v>7545.3</v>
      </c>
      <c r="AI88" s="13">
        <v>37247.839999999997</v>
      </c>
      <c r="AJ88" s="13">
        <v>22234.57</v>
      </c>
      <c r="AK88" s="13">
        <v>15966.62</v>
      </c>
      <c r="AL88" s="13">
        <v>18592.13</v>
      </c>
      <c r="AM88" s="13">
        <v>8176.76</v>
      </c>
      <c r="AN88" s="13">
        <v>13936.2</v>
      </c>
      <c r="AO88" s="13">
        <v>8857.4</v>
      </c>
      <c r="AP88" s="13">
        <v>30679.1</v>
      </c>
      <c r="AQ88" s="13">
        <v>36725.74</v>
      </c>
      <c r="AR88" s="13">
        <v>11535.82</v>
      </c>
      <c r="AS88" s="13">
        <v>16550.36</v>
      </c>
      <c r="AT88" s="13">
        <v>7556</v>
      </c>
      <c r="AU88" s="13">
        <v>72750.52</v>
      </c>
      <c r="AV88" s="13">
        <v>23129.360000000001</v>
      </c>
      <c r="AW88" s="13">
        <v>20621.68</v>
      </c>
      <c r="AX88" s="13">
        <v>12898.73</v>
      </c>
      <c r="AY88" s="13">
        <v>9917.4699999999993</v>
      </c>
      <c r="AZ88" s="13">
        <v>13083.62</v>
      </c>
    </row>
    <row r="89" spans="1:52" x14ac:dyDescent="0.2">
      <c r="A89" s="15" t="s">
        <v>91</v>
      </c>
      <c r="B89" s="16" t="s">
        <v>445</v>
      </c>
      <c r="C89" s="16" t="s">
        <v>396</v>
      </c>
      <c r="D89" s="13">
        <v>983000</v>
      </c>
      <c r="E89" s="13">
        <v>1198443.6499999999</v>
      </c>
      <c r="F89" s="13">
        <v>1046380.08</v>
      </c>
      <c r="G89" s="13">
        <v>1589000</v>
      </c>
      <c r="H89" s="13">
        <v>1456000</v>
      </c>
      <c r="I89" s="13">
        <v>1280000</v>
      </c>
      <c r="J89" s="13">
        <v>1094000</v>
      </c>
      <c r="K89" s="13">
        <v>-2114529.5</v>
      </c>
      <c r="L89" s="13">
        <v>10401983.859999999</v>
      </c>
      <c r="M89" s="13">
        <v>-3169797.1799999997</v>
      </c>
      <c r="N89" s="13">
        <v>0</v>
      </c>
      <c r="O89" s="13">
        <v>769506</v>
      </c>
      <c r="P89" s="13">
        <v>245825</v>
      </c>
      <c r="Q89" s="13">
        <v>389458.55000000005</v>
      </c>
      <c r="R89" s="13">
        <v>1007000</v>
      </c>
      <c r="S89" s="13">
        <v>1309000</v>
      </c>
      <c r="T89" s="13">
        <v>1075000</v>
      </c>
      <c r="U89" s="13">
        <v>957000</v>
      </c>
      <c r="V89" s="13">
        <v>835000</v>
      </c>
      <c r="W89" s="13">
        <v>770000</v>
      </c>
      <c r="X89" s="13">
        <v>760000</v>
      </c>
      <c r="Y89" s="13">
        <v>2900165</v>
      </c>
      <c r="Z89" s="13">
        <v>316208</v>
      </c>
      <c r="AA89" s="13">
        <v>1581040</v>
      </c>
      <c r="AB89" s="13">
        <v>749000</v>
      </c>
      <c r="AC89" s="13">
        <v>513552.58999999997</v>
      </c>
      <c r="AD89" s="13">
        <v>1075000</v>
      </c>
      <c r="AE89" s="13">
        <v>1247000</v>
      </c>
      <c r="AF89" s="13">
        <v>1098000</v>
      </c>
      <c r="AG89" s="13">
        <v>4154361.53</v>
      </c>
      <c r="AH89" s="13">
        <v>1311555.92</v>
      </c>
      <c r="AI89" s="13">
        <v>1189607.78</v>
      </c>
      <c r="AJ89" s="13">
        <v>-984058.84</v>
      </c>
      <c r="AK89" s="13">
        <v>2853841.67</v>
      </c>
      <c r="AL89" s="13">
        <v>0</v>
      </c>
      <c r="AM89" s="13">
        <v>303914</v>
      </c>
      <c r="AN89" s="13">
        <v>822000</v>
      </c>
      <c r="AO89" s="13">
        <v>285097.73</v>
      </c>
      <c r="AP89" s="13">
        <v>1170000</v>
      </c>
      <c r="AQ89" s="13">
        <v>1513000</v>
      </c>
      <c r="AR89" s="13">
        <v>1246000</v>
      </c>
      <c r="AS89" s="13">
        <v>2511067.9500000002</v>
      </c>
      <c r="AT89" s="13">
        <v>1126385.54</v>
      </c>
      <c r="AU89" s="13">
        <v>1702980.35</v>
      </c>
      <c r="AV89" s="13">
        <v>1104908.25</v>
      </c>
      <c r="AW89" s="13">
        <v>3208075.82</v>
      </c>
      <c r="AX89" s="13">
        <v>921386.7</v>
      </c>
      <c r="AY89" s="13">
        <v>0</v>
      </c>
      <c r="AZ89" s="13">
        <v>883000</v>
      </c>
    </row>
    <row r="90" spans="1:52" x14ac:dyDescent="0.2">
      <c r="A90" s="15" t="s">
        <v>92</v>
      </c>
      <c r="B90" s="16" t="s">
        <v>446</v>
      </c>
      <c r="C90" s="16" t="s">
        <v>396</v>
      </c>
      <c r="D90" s="13">
        <v>27</v>
      </c>
      <c r="E90" s="13">
        <v>27</v>
      </c>
      <c r="F90" s="13">
        <v>27</v>
      </c>
      <c r="G90" s="13">
        <v>27</v>
      </c>
      <c r="H90" s="13">
        <v>27</v>
      </c>
      <c r="I90" s="13">
        <v>0</v>
      </c>
      <c r="J90" s="13">
        <v>54</v>
      </c>
      <c r="K90" s="13">
        <v>27</v>
      </c>
      <c r="L90" s="13">
        <v>27</v>
      </c>
      <c r="M90" s="13">
        <v>27</v>
      </c>
      <c r="N90" s="13">
        <v>27</v>
      </c>
      <c r="O90" s="13">
        <v>27</v>
      </c>
      <c r="P90" s="13">
        <v>27</v>
      </c>
      <c r="Q90" s="13">
        <v>0</v>
      </c>
      <c r="R90" s="13">
        <v>75.66</v>
      </c>
      <c r="S90" s="13">
        <v>27</v>
      </c>
      <c r="T90" s="13">
        <v>27</v>
      </c>
      <c r="U90" s="13">
        <v>27</v>
      </c>
      <c r="V90" s="13">
        <v>27</v>
      </c>
      <c r="W90" s="13">
        <v>48.84</v>
      </c>
      <c r="X90" s="13">
        <v>0</v>
      </c>
      <c r="Y90" s="13">
        <v>54</v>
      </c>
      <c r="Z90" s="13">
        <v>49.43</v>
      </c>
      <c r="AA90" s="13">
        <v>27</v>
      </c>
      <c r="AB90" s="13">
        <v>26.98</v>
      </c>
      <c r="AC90" s="13">
        <v>0</v>
      </c>
      <c r="AD90" s="13">
        <v>84.9</v>
      </c>
      <c r="AE90" s="13">
        <v>27</v>
      </c>
      <c r="AF90" s="13">
        <v>27</v>
      </c>
      <c r="AG90" s="13">
        <v>27</v>
      </c>
      <c r="AH90" s="13">
        <v>27</v>
      </c>
      <c r="AI90" s="13">
        <v>50.15</v>
      </c>
      <c r="AJ90" s="13">
        <v>27</v>
      </c>
      <c r="AK90" s="13">
        <v>0</v>
      </c>
      <c r="AL90" s="13">
        <v>54</v>
      </c>
      <c r="AM90" s="13">
        <v>27</v>
      </c>
      <c r="AN90" s="13">
        <v>27</v>
      </c>
      <c r="AO90" s="13">
        <v>343.76</v>
      </c>
      <c r="AP90" s="13">
        <v>0</v>
      </c>
      <c r="AQ90" s="13">
        <v>27</v>
      </c>
      <c r="AR90" s="13">
        <v>27</v>
      </c>
      <c r="AS90" s="13">
        <v>27</v>
      </c>
      <c r="AT90" s="13">
        <v>54.22</v>
      </c>
      <c r="AU90" s="13">
        <v>60.66</v>
      </c>
      <c r="AV90" s="13">
        <v>27</v>
      </c>
      <c r="AW90" s="13">
        <v>27</v>
      </c>
      <c r="AX90" s="13">
        <v>0</v>
      </c>
      <c r="AY90" s="13">
        <v>27</v>
      </c>
      <c r="AZ90" s="13">
        <v>54</v>
      </c>
    </row>
    <row r="91" spans="1:52" x14ac:dyDescent="0.2">
      <c r="A91" s="15" t="s">
        <v>93</v>
      </c>
      <c r="B91" s="16" t="s">
        <v>447</v>
      </c>
      <c r="C91" s="16" t="s">
        <v>396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-4752510</v>
      </c>
      <c r="M91" s="13">
        <v>4752510</v>
      </c>
      <c r="N91" s="13">
        <v>0</v>
      </c>
      <c r="O91" s="13">
        <v>-453175</v>
      </c>
      <c r="P91" s="13">
        <v>453175</v>
      </c>
      <c r="Q91" s="13">
        <v>-453175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0</v>
      </c>
      <c r="AX91" s="13">
        <v>0</v>
      </c>
      <c r="AY91" s="13">
        <v>0</v>
      </c>
      <c r="AZ91" s="13">
        <v>0</v>
      </c>
    </row>
    <row r="92" spans="1:52" x14ac:dyDescent="0.2">
      <c r="A92" s="15" t="s">
        <v>94</v>
      </c>
      <c r="B92" s="16" t="s">
        <v>448</v>
      </c>
      <c r="C92" s="16" t="s">
        <v>396</v>
      </c>
      <c r="D92" s="13">
        <v>327495.6999999999</v>
      </c>
      <c r="E92" s="13">
        <v>318939.54000000004</v>
      </c>
      <c r="F92" s="13">
        <v>327495.31999999995</v>
      </c>
      <c r="G92" s="13">
        <v>311009.28999999998</v>
      </c>
      <c r="H92" s="13">
        <v>294234.63000000006</v>
      </c>
      <c r="I92" s="13">
        <v>325758.88</v>
      </c>
      <c r="J92" s="13">
        <v>315251.0199999999</v>
      </c>
      <c r="K92" s="13">
        <v>1053115.6799999997</v>
      </c>
      <c r="L92" s="13">
        <v>411130.02</v>
      </c>
      <c r="M92" s="13">
        <v>2936044.0699999994</v>
      </c>
      <c r="N92" s="13">
        <v>8068.35</v>
      </c>
      <c r="O92" s="13">
        <v>-1004.6</v>
      </c>
      <c r="P92" s="13">
        <v>254558.25</v>
      </c>
      <c r="Q92" s="13">
        <v>289069.9599999999</v>
      </c>
      <c r="R92" s="13">
        <v>298705.55</v>
      </c>
      <c r="S92" s="13">
        <v>291376.39999999997</v>
      </c>
      <c r="T92" s="13">
        <v>278583.31999999989</v>
      </c>
      <c r="U92" s="13">
        <v>297796.43000000005</v>
      </c>
      <c r="V92" s="13">
        <v>288189.43999999994</v>
      </c>
      <c r="W92" s="13">
        <v>1302115.0999999999</v>
      </c>
      <c r="X92" s="13">
        <v>412718.81000000011</v>
      </c>
      <c r="Y92" s="13">
        <v>1498703.29</v>
      </c>
      <c r="Z92" s="13">
        <v>78651.73</v>
      </c>
      <c r="AA92" s="13">
        <v>386997.37</v>
      </c>
      <c r="AB92" s="13">
        <v>231123.91999999998</v>
      </c>
      <c r="AC92" s="13">
        <v>264204.91000000009</v>
      </c>
      <c r="AD92" s="13">
        <v>479040.86000000016</v>
      </c>
      <c r="AE92" s="13">
        <v>257744.8</v>
      </c>
      <c r="AF92" s="13">
        <v>-252996.86999999994</v>
      </c>
      <c r="AG92" s="13">
        <v>1200736.7000000004</v>
      </c>
      <c r="AH92" s="13">
        <v>266556.84000000003</v>
      </c>
      <c r="AI92" s="13">
        <v>1387017.4500000002</v>
      </c>
      <c r="AJ92" s="13">
        <v>-184552.89</v>
      </c>
      <c r="AK92" s="13">
        <v>1378153.9</v>
      </c>
      <c r="AL92" s="13">
        <v>99806.23</v>
      </c>
      <c r="AM92" s="13">
        <v>30354.080000000009</v>
      </c>
      <c r="AN92" s="13">
        <v>235005.53999999998</v>
      </c>
      <c r="AO92" s="13">
        <v>261767.57999999996</v>
      </c>
      <c r="AP92" s="13">
        <v>633524.16</v>
      </c>
      <c r="AQ92" s="13">
        <v>286538.31</v>
      </c>
      <c r="AR92" s="13">
        <v>258809.03</v>
      </c>
      <c r="AS92" s="13">
        <v>682420.61999999988</v>
      </c>
      <c r="AT92" s="13">
        <v>293711.11</v>
      </c>
      <c r="AU92" s="13">
        <v>1747416.7800000003</v>
      </c>
      <c r="AV92" s="13">
        <v>447982.56</v>
      </c>
      <c r="AW92" s="13">
        <v>1596276.9100000001</v>
      </c>
      <c r="AX92" s="13">
        <v>241634.41999999998</v>
      </c>
      <c r="AY92" s="13">
        <v>124960.22000000002</v>
      </c>
      <c r="AZ92" s="13">
        <v>288724.55999999994</v>
      </c>
    </row>
    <row r="93" spans="1:52" x14ac:dyDescent="0.2">
      <c r="A93" s="15" t="s">
        <v>95</v>
      </c>
      <c r="B93" s="16" t="s">
        <v>449</v>
      </c>
      <c r="C93" s="16" t="s">
        <v>396</v>
      </c>
      <c r="D93" s="13">
        <v>131924.06</v>
      </c>
      <c r="E93" s="13">
        <v>128539</v>
      </c>
      <c r="F93" s="13">
        <v>131923.77000000002</v>
      </c>
      <c r="G93" s="13">
        <v>131924.29</v>
      </c>
      <c r="H93" s="13">
        <v>119157.05999999998</v>
      </c>
      <c r="I93" s="13">
        <v>131923.78</v>
      </c>
      <c r="J93" s="13">
        <v>158783.47</v>
      </c>
      <c r="K93" s="13">
        <v>1849941.6199999996</v>
      </c>
      <c r="L93" s="13">
        <v>586174.46000000008</v>
      </c>
      <c r="M93" s="13">
        <v>596010.88000000012</v>
      </c>
      <c r="N93" s="13">
        <v>477.48</v>
      </c>
      <c r="O93" s="13">
        <v>-870.86</v>
      </c>
      <c r="P93" s="13">
        <v>68274.689999999988</v>
      </c>
      <c r="Q93" s="13">
        <v>178039.44</v>
      </c>
      <c r="R93" s="13">
        <v>105674.61999999997</v>
      </c>
      <c r="S93" s="13">
        <v>105675.05</v>
      </c>
      <c r="T93" s="13">
        <v>98854.390000000014</v>
      </c>
      <c r="U93" s="13">
        <v>105674.9</v>
      </c>
      <c r="V93" s="13">
        <v>127932.06999999999</v>
      </c>
      <c r="W93" s="13">
        <v>3019659.1499999994</v>
      </c>
      <c r="X93" s="13">
        <v>112886.83000000002</v>
      </c>
      <c r="Y93" s="13">
        <v>375821.09</v>
      </c>
      <c r="Z93" s="13">
        <v>0</v>
      </c>
      <c r="AA93" s="13">
        <v>0</v>
      </c>
      <c r="AB93" s="13">
        <v>113475.21</v>
      </c>
      <c r="AC93" s="13">
        <v>109203.49999999999</v>
      </c>
      <c r="AD93" s="13">
        <v>389919.54000000004</v>
      </c>
      <c r="AE93" s="13">
        <v>106845.40999999999</v>
      </c>
      <c r="AF93" s="13">
        <v>-377425.88</v>
      </c>
      <c r="AG93" s="13">
        <v>107705.39000000001</v>
      </c>
      <c r="AH93" s="13">
        <v>111130.22999999998</v>
      </c>
      <c r="AI93" s="13">
        <v>2695047.23</v>
      </c>
      <c r="AJ93" s="13">
        <v>99777.800000000017</v>
      </c>
      <c r="AK93" s="13">
        <v>340527.89999999997</v>
      </c>
      <c r="AL93" s="13">
        <v>16387.060000000001</v>
      </c>
      <c r="AM93" s="13">
        <v>1631.38</v>
      </c>
      <c r="AN93" s="13">
        <v>125819.92000000001</v>
      </c>
      <c r="AO93" s="13">
        <v>121761.18</v>
      </c>
      <c r="AP93" s="13">
        <v>125819.71</v>
      </c>
      <c r="AQ93" s="13">
        <v>125819.56999999998</v>
      </c>
      <c r="AR93" s="13">
        <v>113643.54</v>
      </c>
      <c r="AS93" s="13">
        <v>299325.96999999997</v>
      </c>
      <c r="AT93" s="13">
        <v>116057.59</v>
      </c>
      <c r="AU93" s="13">
        <v>3434898.7699999996</v>
      </c>
      <c r="AV93" s="13">
        <v>146711.65000000002</v>
      </c>
      <c r="AW93" s="13">
        <v>465868.47</v>
      </c>
      <c r="AX93" s="13">
        <v>345.49</v>
      </c>
      <c r="AY93" s="13">
        <v>166219.12999999998</v>
      </c>
      <c r="AZ93" s="13">
        <v>140530.23000000001</v>
      </c>
    </row>
    <row r="94" spans="1:52" x14ac:dyDescent="0.2">
      <c r="A94" s="15" t="s">
        <v>96</v>
      </c>
      <c r="B94" s="16" t="s">
        <v>450</v>
      </c>
      <c r="C94" s="16" t="s">
        <v>396</v>
      </c>
      <c r="D94" s="13">
        <v>17962.149999999998</v>
      </c>
      <c r="E94" s="13">
        <v>272430.81</v>
      </c>
      <c r="F94" s="13">
        <v>15453.579999999998</v>
      </c>
      <c r="G94" s="13">
        <v>15453.61</v>
      </c>
      <c r="H94" s="13">
        <v>13963.900000000001</v>
      </c>
      <c r="I94" s="13">
        <v>15453.56</v>
      </c>
      <c r="J94" s="13">
        <v>14955.06</v>
      </c>
      <c r="K94" s="13">
        <v>15453.63</v>
      </c>
      <c r="L94" s="13">
        <v>95167.209999999992</v>
      </c>
      <c r="M94" s="13">
        <v>32633.210000000003</v>
      </c>
      <c r="N94" s="13">
        <v>0</v>
      </c>
      <c r="O94" s="13">
        <v>-280.23</v>
      </c>
      <c r="P94" s="13">
        <v>10997.93</v>
      </c>
      <c r="Q94" s="13">
        <v>317314.32999999996</v>
      </c>
      <c r="R94" s="13">
        <v>22864.899999999994</v>
      </c>
      <c r="S94" s="13">
        <v>11912.32</v>
      </c>
      <c r="T94" s="13">
        <v>11156.8</v>
      </c>
      <c r="U94" s="13">
        <v>11912.26</v>
      </c>
      <c r="V94" s="13">
        <v>11528.029999999999</v>
      </c>
      <c r="W94" s="13">
        <v>11912.24</v>
      </c>
      <c r="X94" s="13">
        <v>11528.010000000002</v>
      </c>
      <c r="Y94" s="13">
        <v>35352.53</v>
      </c>
      <c r="Z94" s="13">
        <v>0</v>
      </c>
      <c r="AA94" s="13">
        <v>0</v>
      </c>
      <c r="AB94" s="13">
        <v>11912.26</v>
      </c>
      <c r="AC94" s="13">
        <v>196902.43</v>
      </c>
      <c r="AD94" s="13">
        <v>114790.77</v>
      </c>
      <c r="AE94" s="13">
        <v>7982.8599999999988</v>
      </c>
      <c r="AF94" s="13">
        <v>12333.5</v>
      </c>
      <c r="AG94" s="13">
        <v>10674.72</v>
      </c>
      <c r="AH94" s="13">
        <v>10330.359999999999</v>
      </c>
      <c r="AI94" s="13">
        <v>26202.15</v>
      </c>
      <c r="AJ94" s="13">
        <v>9460.369999999999</v>
      </c>
      <c r="AK94" s="13">
        <v>29011.889999999996</v>
      </c>
      <c r="AL94" s="13">
        <v>0</v>
      </c>
      <c r="AM94" s="13">
        <v>0</v>
      </c>
      <c r="AN94" s="13">
        <v>9775.7899999999972</v>
      </c>
      <c r="AO94" s="13">
        <v>270157.98</v>
      </c>
      <c r="AP94" s="13">
        <v>10416.830000000002</v>
      </c>
      <c r="AQ94" s="13">
        <v>10416.86</v>
      </c>
      <c r="AR94" s="13">
        <v>9408.68</v>
      </c>
      <c r="AS94" s="13">
        <v>10416.810000000001</v>
      </c>
      <c r="AT94" s="13">
        <v>10080.82</v>
      </c>
      <c r="AU94" s="13">
        <v>10416.790000000001</v>
      </c>
      <c r="AV94" s="13">
        <v>10080.800000000001</v>
      </c>
      <c r="AW94" s="13">
        <v>33186.07</v>
      </c>
      <c r="AX94" s="13">
        <v>0</v>
      </c>
      <c r="AY94" s="13">
        <v>37680.78</v>
      </c>
      <c r="AZ94" s="13">
        <v>8313.9600000000009</v>
      </c>
    </row>
    <row r="95" spans="1:52" x14ac:dyDescent="0.2">
      <c r="A95" s="15" t="s">
        <v>97</v>
      </c>
      <c r="B95" s="16" t="s">
        <v>451</v>
      </c>
      <c r="C95" s="16" t="s">
        <v>396</v>
      </c>
      <c r="D95" s="13">
        <v>-5593.57</v>
      </c>
      <c r="E95" s="13">
        <v>-19384.64</v>
      </c>
      <c r="F95" s="13">
        <v>-2661429.34</v>
      </c>
      <c r="G95" s="13">
        <v>-8374.64</v>
      </c>
      <c r="H95" s="13">
        <v>-4.78</v>
      </c>
      <c r="I95" s="13">
        <v>-35930.35</v>
      </c>
      <c r="J95" s="13">
        <v>-564212.28</v>
      </c>
      <c r="K95" s="13">
        <v>-14432.28</v>
      </c>
      <c r="L95" s="13">
        <v>-34447</v>
      </c>
      <c r="M95" s="13">
        <v>-392639.61</v>
      </c>
      <c r="N95" s="13">
        <v>-11115.13</v>
      </c>
      <c r="O95" s="13">
        <v>-24208.36</v>
      </c>
      <c r="P95" s="13">
        <v>-62071.98</v>
      </c>
      <c r="Q95" s="13">
        <v>-62.5</v>
      </c>
      <c r="R95" s="13">
        <v>-2433234.91</v>
      </c>
      <c r="S95" s="13">
        <v>-573200.82999999996</v>
      </c>
      <c r="T95" s="13">
        <v>-117362.98</v>
      </c>
      <c r="U95" s="13">
        <v>-52690.32</v>
      </c>
      <c r="V95" s="13">
        <v>-66213.210000000006</v>
      </c>
      <c r="W95" s="13">
        <v>-11808.52</v>
      </c>
      <c r="X95" s="13">
        <v>-101825.69</v>
      </c>
      <c r="Y95" s="13">
        <v>-156003.10999999999</v>
      </c>
      <c r="Z95" s="13">
        <v>-17382.47</v>
      </c>
      <c r="AA95" s="13">
        <v>-81780.960000000006</v>
      </c>
      <c r="AB95" s="13">
        <v>-46894.05</v>
      </c>
      <c r="AC95" s="13">
        <v>-9493.93</v>
      </c>
      <c r="AD95" s="13">
        <v>-1234151.08</v>
      </c>
      <c r="AE95" s="13">
        <v>651998.28</v>
      </c>
      <c r="AF95" s="13">
        <v>-7339.91</v>
      </c>
      <c r="AG95" s="13">
        <v>-599729.39</v>
      </c>
      <c r="AH95" s="13">
        <v>-41552.93</v>
      </c>
      <c r="AI95" s="13">
        <v>-10515.92</v>
      </c>
      <c r="AJ95" s="13">
        <v>-74960.570000000007</v>
      </c>
      <c r="AK95" s="13">
        <v>-42563.64</v>
      </c>
      <c r="AL95" s="13">
        <v>-12017.92</v>
      </c>
      <c r="AM95" s="13">
        <v>-86729.78</v>
      </c>
      <c r="AN95" s="13">
        <v>-39287.39</v>
      </c>
      <c r="AO95" s="13">
        <v>-51162.48</v>
      </c>
      <c r="AP95" s="13">
        <v>-1697144.07</v>
      </c>
      <c r="AQ95" s="13">
        <v>-1187093.1100000001</v>
      </c>
      <c r="AR95" s="13">
        <v>-25526.02</v>
      </c>
      <c r="AS95" s="13">
        <v>-153107.39000000001</v>
      </c>
      <c r="AT95" s="13">
        <v>-26755.919999999998</v>
      </c>
      <c r="AU95" s="13">
        <v>-22126.17</v>
      </c>
      <c r="AV95" s="13">
        <v>-110245.35</v>
      </c>
      <c r="AW95" s="13">
        <v>-1965.85</v>
      </c>
      <c r="AX95" s="13">
        <v>-26753.13</v>
      </c>
      <c r="AY95" s="13">
        <v>-1329993.6399999999</v>
      </c>
      <c r="AZ95" s="13">
        <v>2665587.6</v>
      </c>
    </row>
    <row r="96" spans="1:52" x14ac:dyDescent="0.2">
      <c r="A96" s="15" t="s">
        <v>98</v>
      </c>
      <c r="B96" s="16" t="s">
        <v>452</v>
      </c>
      <c r="C96" s="16" t="s">
        <v>396</v>
      </c>
      <c r="D96" s="13">
        <v>-12808.2</v>
      </c>
      <c r="E96" s="13">
        <v>-12808.2</v>
      </c>
      <c r="F96" s="13">
        <v>-12808.2</v>
      </c>
      <c r="G96" s="13">
        <v>-12808.2</v>
      </c>
      <c r="H96" s="13">
        <v>-12808.2</v>
      </c>
      <c r="I96" s="13">
        <v>-430141.85</v>
      </c>
      <c r="J96" s="13">
        <v>-23788.65</v>
      </c>
      <c r="K96" s="13">
        <v>-17411.849999999999</v>
      </c>
      <c r="L96" s="13">
        <v>-36872.870000000003</v>
      </c>
      <c r="M96" s="13">
        <v>-36872.870000000003</v>
      </c>
      <c r="N96" s="13">
        <v>-264987.96999999997</v>
      </c>
      <c r="O96" s="13">
        <v>-36872.870000000003</v>
      </c>
      <c r="P96" s="13">
        <v>-32942.080000000002</v>
      </c>
      <c r="Q96" s="13">
        <v>-32942.080000000002</v>
      </c>
      <c r="R96" s="13">
        <v>-32942.080000000002</v>
      </c>
      <c r="S96" s="13">
        <v>-32942.080000000002</v>
      </c>
      <c r="T96" s="13">
        <v>-32942.080000000002</v>
      </c>
      <c r="U96" s="13">
        <v>-32942.080000000002</v>
      </c>
      <c r="V96" s="13">
        <v>-13592.63</v>
      </c>
      <c r="W96" s="13">
        <v>-289290.87</v>
      </c>
      <c r="X96" s="13">
        <v>-17103.419999999998</v>
      </c>
      <c r="Y96" s="13">
        <v>-17103.419999999998</v>
      </c>
      <c r="Z96" s="13">
        <v>-76129.67</v>
      </c>
      <c r="AA96" s="13">
        <v>-3356.98</v>
      </c>
      <c r="AB96" s="13">
        <v>-3356.98</v>
      </c>
      <c r="AC96" s="13">
        <v>-9908.57</v>
      </c>
      <c r="AD96" s="13">
        <v>-9746.9</v>
      </c>
      <c r="AE96" s="13">
        <v>-9746.9</v>
      </c>
      <c r="AF96" s="13">
        <v>-9746.9</v>
      </c>
      <c r="AG96" s="13">
        <v>-9746.9</v>
      </c>
      <c r="AH96" s="13">
        <v>-18421.87</v>
      </c>
      <c r="AI96" s="13">
        <v>-18421.87</v>
      </c>
      <c r="AJ96" s="13">
        <v>-18421.87</v>
      </c>
      <c r="AK96" s="13">
        <v>-33051.870000000003</v>
      </c>
      <c r="AL96" s="13">
        <v>-274110.49</v>
      </c>
      <c r="AM96" s="13">
        <v>-33051.870000000003</v>
      </c>
      <c r="AN96" s="13">
        <v>-31612.58</v>
      </c>
      <c r="AO96" s="13">
        <v>-31612.61</v>
      </c>
      <c r="AP96" s="13">
        <v>-31612.61</v>
      </c>
      <c r="AQ96" s="13">
        <v>-31612.61</v>
      </c>
      <c r="AR96" s="13">
        <v>-31612.61</v>
      </c>
      <c r="AS96" s="13">
        <v>-486100.68</v>
      </c>
      <c r="AT96" s="13">
        <v>-12091.49</v>
      </c>
      <c r="AU96" s="13">
        <v>-22182.42</v>
      </c>
      <c r="AV96" s="13">
        <v>-192498.39</v>
      </c>
      <c r="AW96" s="13">
        <v>165614.43</v>
      </c>
      <c r="AX96" s="13">
        <v>-2721.75</v>
      </c>
      <c r="AY96" s="13">
        <v>-240685.38</v>
      </c>
      <c r="AZ96" s="13">
        <v>-4858.93</v>
      </c>
    </row>
    <row r="97" spans="1:52" x14ac:dyDescent="0.2">
      <c r="A97" s="15" t="s">
        <v>99</v>
      </c>
      <c r="B97" s="16" t="s">
        <v>453</v>
      </c>
      <c r="C97" s="16" t="s">
        <v>454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-217126</v>
      </c>
      <c r="AX97" s="13">
        <v>0</v>
      </c>
      <c r="AY97" s="13">
        <v>217126</v>
      </c>
      <c r="AZ97" s="13">
        <v>0</v>
      </c>
    </row>
    <row r="98" spans="1:52" x14ac:dyDescent="0.2">
      <c r="A98" s="15" t="s">
        <v>100</v>
      </c>
      <c r="B98" s="16" t="s">
        <v>455</v>
      </c>
      <c r="C98" s="16" t="s">
        <v>396</v>
      </c>
      <c r="D98" s="13">
        <v>75217.59</v>
      </c>
      <c r="E98" s="13">
        <v>100595.18</v>
      </c>
      <c r="F98" s="13">
        <v>100595.18</v>
      </c>
      <c r="G98" s="13">
        <v>100595.18</v>
      </c>
      <c r="H98" s="13">
        <v>100595.18</v>
      </c>
      <c r="I98" s="13">
        <v>93049.18</v>
      </c>
      <c r="J98" s="13">
        <v>66852.2</v>
      </c>
      <c r="K98" s="13">
        <v>81447.259999999995</v>
      </c>
      <c r="L98" s="13">
        <v>90709.53</v>
      </c>
      <c r="M98" s="13">
        <v>90709.53</v>
      </c>
      <c r="N98" s="13">
        <v>32159.17</v>
      </c>
      <c r="O98" s="13">
        <v>90709.53</v>
      </c>
      <c r="P98" s="13">
        <v>81390.080000000002</v>
      </c>
      <c r="Q98" s="13">
        <v>88028.6</v>
      </c>
      <c r="R98" s="13">
        <v>88028.6</v>
      </c>
      <c r="S98" s="13">
        <v>88028.6</v>
      </c>
      <c r="T98" s="13">
        <v>88028.6</v>
      </c>
      <c r="U98" s="13">
        <v>88028.6</v>
      </c>
      <c r="V98" s="13">
        <v>30623.41</v>
      </c>
      <c r="W98" s="13">
        <v>84420.04</v>
      </c>
      <c r="X98" s="13">
        <v>86143.33</v>
      </c>
      <c r="Y98" s="13">
        <v>128459.52</v>
      </c>
      <c r="Z98" s="13">
        <v>24197.99</v>
      </c>
      <c r="AA98" s="13">
        <v>82438.66</v>
      </c>
      <c r="AB98" s="13">
        <v>82438.66</v>
      </c>
      <c r="AC98" s="13">
        <v>83001.45</v>
      </c>
      <c r="AD98" s="13">
        <v>83001.45</v>
      </c>
      <c r="AE98" s="13">
        <v>83001.45</v>
      </c>
      <c r="AF98" s="13">
        <v>83001.45</v>
      </c>
      <c r="AG98" s="13">
        <v>83001.45</v>
      </c>
      <c r="AH98" s="13">
        <v>83865.61</v>
      </c>
      <c r="AI98" s="13">
        <v>83865.61</v>
      </c>
      <c r="AJ98" s="13">
        <v>83865.61</v>
      </c>
      <c r="AK98" s="13">
        <v>85593.9</v>
      </c>
      <c r="AL98" s="13">
        <v>85687.62</v>
      </c>
      <c r="AM98" s="13">
        <v>85593.9</v>
      </c>
      <c r="AN98" s="13">
        <v>86058.6</v>
      </c>
      <c r="AO98" s="13">
        <v>85964.83</v>
      </c>
      <c r="AP98" s="13">
        <v>86058.64</v>
      </c>
      <c r="AQ98" s="13">
        <v>86058.64</v>
      </c>
      <c r="AR98" s="13">
        <v>86058.64</v>
      </c>
      <c r="AS98" s="13">
        <v>86058.64</v>
      </c>
      <c r="AT98" s="13">
        <v>78533.64</v>
      </c>
      <c r="AU98" s="13">
        <v>84161.72</v>
      </c>
      <c r="AV98" s="13">
        <v>84161.72</v>
      </c>
      <c r="AW98" s="13">
        <v>-14046.88</v>
      </c>
      <c r="AX98" s="13">
        <v>146573.95000000001</v>
      </c>
      <c r="AY98" s="13">
        <v>68106.59</v>
      </c>
      <c r="AZ98" s="13">
        <v>61722.75</v>
      </c>
    </row>
    <row r="99" spans="1:52" x14ac:dyDescent="0.2">
      <c r="A99" s="15" t="s">
        <v>101</v>
      </c>
      <c r="B99" s="16" t="s">
        <v>456</v>
      </c>
      <c r="C99" s="16" t="s">
        <v>396</v>
      </c>
      <c r="D99" s="13">
        <v>768599.99</v>
      </c>
      <c r="E99" s="13">
        <v>747488.92</v>
      </c>
      <c r="F99" s="13">
        <v>753705.11</v>
      </c>
      <c r="G99" s="13">
        <v>779768.18</v>
      </c>
      <c r="H99" s="13">
        <v>747811.81</v>
      </c>
      <c r="I99" s="13">
        <v>752458.94</v>
      </c>
      <c r="J99" s="13">
        <v>785011.36</v>
      </c>
      <c r="K99" s="13">
        <v>762275.37</v>
      </c>
      <c r="L99" s="13">
        <v>761739.07</v>
      </c>
      <c r="M99" s="13">
        <v>767920.03999999992</v>
      </c>
      <c r="N99" s="13">
        <v>748623.92</v>
      </c>
      <c r="O99" s="13">
        <v>758487.92</v>
      </c>
      <c r="P99" s="13">
        <v>697811.3</v>
      </c>
      <c r="Q99" s="13">
        <v>717218.16</v>
      </c>
      <c r="R99" s="13">
        <v>696405.79</v>
      </c>
      <c r="S99" s="13">
        <v>701651.88</v>
      </c>
      <c r="T99" s="13">
        <v>711171.84</v>
      </c>
      <c r="U99" s="13">
        <v>694466.84</v>
      </c>
      <c r="V99" s="13">
        <v>710486.21</v>
      </c>
      <c r="W99" s="13">
        <v>700426.51</v>
      </c>
      <c r="X99" s="13">
        <v>696383.51</v>
      </c>
      <c r="Y99" s="13">
        <v>697769.64</v>
      </c>
      <c r="Z99" s="13">
        <v>696383.51</v>
      </c>
      <c r="AA99" s="13">
        <v>754293.95</v>
      </c>
      <c r="AB99" s="13">
        <v>841902.54</v>
      </c>
      <c r="AC99" s="13">
        <v>838220.88</v>
      </c>
      <c r="AD99" s="13">
        <v>862906.42</v>
      </c>
      <c r="AE99" s="13">
        <v>854055.35</v>
      </c>
      <c r="AF99" s="13">
        <v>831783.42</v>
      </c>
      <c r="AG99" s="13">
        <v>836048.42</v>
      </c>
      <c r="AH99" s="13">
        <v>834273.94</v>
      </c>
      <c r="AI99" s="13">
        <v>860523.4</v>
      </c>
      <c r="AJ99" s="13">
        <v>836139.49</v>
      </c>
      <c r="AK99" s="13">
        <v>841339.92</v>
      </c>
      <c r="AL99" s="13">
        <v>885676.14</v>
      </c>
      <c r="AM99" s="13">
        <v>3496134.92</v>
      </c>
      <c r="AN99" s="13">
        <v>678958.95</v>
      </c>
      <c r="AO99" s="13">
        <v>661289.96</v>
      </c>
      <c r="AP99" s="13">
        <v>676054.75</v>
      </c>
      <c r="AQ99" s="13">
        <v>662310.75</v>
      </c>
      <c r="AR99" s="13">
        <v>653496.43999999994</v>
      </c>
      <c r="AS99" s="13">
        <v>1620917.07</v>
      </c>
      <c r="AT99" s="13">
        <v>674444.57</v>
      </c>
      <c r="AU99" s="13">
        <v>682174.57</v>
      </c>
      <c r="AV99" s="13">
        <v>1713199.29</v>
      </c>
      <c r="AW99" s="13">
        <v>675549.17</v>
      </c>
      <c r="AX99" s="13">
        <v>666751.67000000004</v>
      </c>
      <c r="AY99" s="13">
        <v>1568258.16</v>
      </c>
      <c r="AZ99" s="13">
        <v>61537.08</v>
      </c>
    </row>
    <row r="100" spans="1:52" x14ac:dyDescent="0.2">
      <c r="A100" s="15" t="s">
        <v>102</v>
      </c>
      <c r="B100" s="16" t="s">
        <v>457</v>
      </c>
      <c r="C100" s="16" t="s">
        <v>396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488582.5</v>
      </c>
    </row>
    <row r="101" spans="1:52" x14ac:dyDescent="0.2">
      <c r="A101" s="15" t="s">
        <v>103</v>
      </c>
      <c r="B101" s="16" t="s">
        <v>458</v>
      </c>
      <c r="C101" s="16" t="s">
        <v>426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-488582.5</v>
      </c>
    </row>
    <row r="102" spans="1:52" x14ac:dyDescent="0.2">
      <c r="A102" s="15" t="s">
        <v>104</v>
      </c>
      <c r="B102" s="16" t="s">
        <v>459</v>
      </c>
      <c r="C102" s="16" t="s">
        <v>393</v>
      </c>
      <c r="D102" s="13">
        <v>1143.8900000000001</v>
      </c>
      <c r="E102" s="13">
        <v>50214.17</v>
      </c>
      <c r="F102" s="13">
        <v>21728.720000000001</v>
      </c>
      <c r="G102" s="13">
        <v>36369.99</v>
      </c>
      <c r="H102" s="13">
        <v>28478.959999999999</v>
      </c>
      <c r="I102" s="13">
        <v>20154.509999999998</v>
      </c>
      <c r="J102" s="13">
        <v>21905.45</v>
      </c>
      <c r="K102" s="13">
        <v>1613.6</v>
      </c>
      <c r="L102" s="13">
        <v>83664.31</v>
      </c>
      <c r="M102" s="13">
        <v>19084.34</v>
      </c>
      <c r="N102" s="13">
        <v>59331.6</v>
      </c>
      <c r="O102" s="13">
        <v>14456.79</v>
      </c>
      <c r="P102" s="13">
        <v>21680.2</v>
      </c>
      <c r="Q102" s="13">
        <v>76933.64</v>
      </c>
      <c r="R102" s="13">
        <v>23607.82</v>
      </c>
      <c r="S102" s="13">
        <v>12780.66</v>
      </c>
      <c r="T102" s="13">
        <v>9189.2200000000012</v>
      </c>
      <c r="U102" s="13">
        <v>46056.160000000003</v>
      </c>
      <c r="V102" s="13">
        <v>21135.8</v>
      </c>
      <c r="W102" s="13">
        <v>1036.71</v>
      </c>
      <c r="X102" s="13">
        <v>76377.86</v>
      </c>
      <c r="Y102" s="13">
        <v>30138.61</v>
      </c>
      <c r="Z102" s="13">
        <v>2817.8</v>
      </c>
      <c r="AA102" s="13">
        <v>50496.77</v>
      </c>
      <c r="AB102" s="13">
        <v>9599.4000000000015</v>
      </c>
      <c r="AC102" s="13">
        <v>56204.81</v>
      </c>
      <c r="AD102" s="13">
        <v>11419.810000000001</v>
      </c>
      <c r="AE102" s="13">
        <v>22347.69</v>
      </c>
      <c r="AF102" s="13">
        <v>11683.87</v>
      </c>
      <c r="AG102" s="13">
        <v>46150.6</v>
      </c>
      <c r="AH102" s="13">
        <v>14381.36</v>
      </c>
      <c r="AI102" s="13">
        <v>57739.799999999996</v>
      </c>
      <c r="AJ102" s="13">
        <v>29874.719999999998</v>
      </c>
      <c r="AK102" s="13">
        <v>25264.37</v>
      </c>
      <c r="AL102" s="13">
        <v>56800.75</v>
      </c>
      <c r="AM102" s="13">
        <v>9895.5500000000011</v>
      </c>
      <c r="AN102" s="13">
        <v>18048.949999999997</v>
      </c>
      <c r="AO102" s="13">
        <v>30490.03</v>
      </c>
      <c r="AP102" s="13">
        <v>6797.01</v>
      </c>
      <c r="AQ102" s="13">
        <v>25675.61</v>
      </c>
      <c r="AR102" s="13">
        <v>34425.5</v>
      </c>
      <c r="AS102" s="13">
        <v>15621.59</v>
      </c>
      <c r="AT102" s="13">
        <v>10653.11</v>
      </c>
      <c r="AU102" s="13">
        <v>39596.300000000003</v>
      </c>
      <c r="AV102" s="13">
        <v>18697.919999999998</v>
      </c>
      <c r="AW102" s="13">
        <v>37721.49</v>
      </c>
      <c r="AX102" s="13">
        <v>18709.579999999998</v>
      </c>
      <c r="AY102" s="13">
        <v>29823.41</v>
      </c>
      <c r="AZ102" s="13">
        <v>20295.82</v>
      </c>
    </row>
    <row r="103" spans="1:52" x14ac:dyDescent="0.2">
      <c r="A103" s="15" t="s">
        <v>105</v>
      </c>
      <c r="B103" s="16" t="s">
        <v>460</v>
      </c>
      <c r="C103" s="16" t="s">
        <v>435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25651.31</v>
      </c>
    </row>
    <row r="104" spans="1:52" x14ac:dyDescent="0.2">
      <c r="A104" s="15" t="s">
        <v>106</v>
      </c>
      <c r="B104" s="16" t="s">
        <v>461</v>
      </c>
      <c r="C104" s="16" t="s">
        <v>392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179.25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</row>
    <row r="105" spans="1:52" x14ac:dyDescent="0.2">
      <c r="A105" s="15" t="s">
        <v>107</v>
      </c>
      <c r="B105" s="16" t="s">
        <v>462</v>
      </c>
      <c r="C105" s="16" t="s">
        <v>387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64.16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41.42</v>
      </c>
      <c r="AB105" s="13">
        <v>29.16</v>
      </c>
      <c r="AC105" s="13">
        <v>0</v>
      </c>
      <c r="AD105" s="13">
        <v>0</v>
      </c>
      <c r="AE105" s="13">
        <v>6.39</v>
      </c>
      <c r="AF105" s="13">
        <v>0</v>
      </c>
      <c r="AG105" s="13">
        <v>0</v>
      </c>
      <c r="AH105" s="13">
        <v>12.97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</row>
    <row r="106" spans="1:52" x14ac:dyDescent="0.2">
      <c r="A106" s="15" t="s">
        <v>108</v>
      </c>
      <c r="B106" s="16" t="s">
        <v>463</v>
      </c>
      <c r="C106" s="16" t="s">
        <v>393</v>
      </c>
      <c r="D106" s="13">
        <v>7732.03</v>
      </c>
      <c r="E106" s="13">
        <v>18158.47</v>
      </c>
      <c r="F106" s="13">
        <v>8219.9500000000007</v>
      </c>
      <c r="G106" s="13">
        <v>5274.3</v>
      </c>
      <c r="H106" s="13">
        <v>13160.09</v>
      </c>
      <c r="I106" s="13">
        <v>5283.8700000000008</v>
      </c>
      <c r="J106" s="13">
        <v>11204.67</v>
      </c>
      <c r="K106" s="13">
        <v>15567.79</v>
      </c>
      <c r="L106" s="13">
        <v>5629.43</v>
      </c>
      <c r="M106" s="13">
        <v>14884.49</v>
      </c>
      <c r="N106" s="13">
        <v>23527.42</v>
      </c>
      <c r="O106" s="13">
        <v>16216.949999999999</v>
      </c>
      <c r="P106" s="13">
        <v>14882.58</v>
      </c>
      <c r="Q106" s="13">
        <v>7761.88</v>
      </c>
      <c r="R106" s="13">
        <v>13850.920000000002</v>
      </c>
      <c r="S106" s="13">
        <v>1905.3100000000002</v>
      </c>
      <c r="T106" s="13">
        <v>19528.989999999998</v>
      </c>
      <c r="U106" s="13">
        <v>14421.419999999998</v>
      </c>
      <c r="V106" s="13">
        <v>14806.23</v>
      </c>
      <c r="W106" s="13">
        <v>3225.3999999999996</v>
      </c>
      <c r="X106" s="13">
        <v>30533.120000000003</v>
      </c>
      <c r="Y106" s="13">
        <v>13061.9</v>
      </c>
      <c r="Z106" s="13">
        <v>16901.18</v>
      </c>
      <c r="AA106" s="13">
        <v>28083.279999999999</v>
      </c>
      <c r="AB106" s="13">
        <v>17870.57</v>
      </c>
      <c r="AC106" s="13">
        <v>22649.870000000003</v>
      </c>
      <c r="AD106" s="13">
        <v>18745.780000000002</v>
      </c>
      <c r="AE106" s="13">
        <v>8494.1200000000008</v>
      </c>
      <c r="AF106" s="13">
        <v>19360.580000000002</v>
      </c>
      <c r="AG106" s="13">
        <v>8797.52</v>
      </c>
      <c r="AH106" s="13">
        <v>20150.010000000002</v>
      </c>
      <c r="AI106" s="13">
        <v>14290.77</v>
      </c>
      <c r="AJ106" s="13">
        <v>16037.36</v>
      </c>
      <c r="AK106" s="13">
        <v>26341.699999999997</v>
      </c>
      <c r="AL106" s="13">
        <v>27170.420000000006</v>
      </c>
      <c r="AM106" s="13">
        <v>23002.59</v>
      </c>
      <c r="AN106" s="13">
        <v>11930.039999999999</v>
      </c>
      <c r="AO106" s="13">
        <v>20306.28</v>
      </c>
      <c r="AP106" s="13">
        <v>36595.47</v>
      </c>
      <c r="AQ106" s="13">
        <v>10257.75</v>
      </c>
      <c r="AR106" s="13">
        <v>11395.810000000001</v>
      </c>
      <c r="AS106" s="13">
        <v>20906.36</v>
      </c>
      <c r="AT106" s="13">
        <v>6816.2600000000011</v>
      </c>
      <c r="AU106" s="13">
        <v>4942.16</v>
      </c>
      <c r="AV106" s="13">
        <v>2742.5</v>
      </c>
      <c r="AW106" s="13">
        <v>4313.24</v>
      </c>
      <c r="AX106" s="13">
        <v>14695.79</v>
      </c>
      <c r="AY106" s="13">
        <v>5297.96</v>
      </c>
      <c r="AZ106" s="13">
        <v>27490.950000000004</v>
      </c>
    </row>
    <row r="107" spans="1:52" x14ac:dyDescent="0.2">
      <c r="A107" s="15" t="s">
        <v>109</v>
      </c>
      <c r="B107" s="16" t="s">
        <v>464</v>
      </c>
      <c r="C107" s="16" t="s">
        <v>396</v>
      </c>
      <c r="D107" s="13">
        <v>539.4</v>
      </c>
      <c r="E107" s="13">
        <v>125</v>
      </c>
      <c r="F107" s="13">
        <v>2485</v>
      </c>
      <c r="G107" s="13">
        <v>6417</v>
      </c>
      <c r="H107" s="13">
        <v>5741</v>
      </c>
      <c r="I107" s="13">
        <v>3294</v>
      </c>
      <c r="J107" s="13">
        <v>0</v>
      </c>
      <c r="K107" s="13">
        <v>6410</v>
      </c>
      <c r="L107" s="13">
        <v>1800</v>
      </c>
      <c r="M107" s="13">
        <v>0</v>
      </c>
      <c r="N107" s="13">
        <v>2798</v>
      </c>
      <c r="O107" s="13">
        <v>4062</v>
      </c>
      <c r="P107" s="13">
        <v>0</v>
      </c>
      <c r="Q107" s="13">
        <v>162.5</v>
      </c>
      <c r="R107" s="13">
        <v>0</v>
      </c>
      <c r="S107" s="13">
        <v>3115</v>
      </c>
      <c r="T107" s="13">
        <v>4138</v>
      </c>
      <c r="U107" s="13">
        <v>5096</v>
      </c>
      <c r="V107" s="13">
        <v>3170</v>
      </c>
      <c r="W107" s="13">
        <v>5264</v>
      </c>
      <c r="X107" s="13">
        <v>2686</v>
      </c>
      <c r="Y107" s="13">
        <v>2924</v>
      </c>
      <c r="Z107" s="13">
        <v>2976</v>
      </c>
      <c r="AA107" s="13">
        <v>2897</v>
      </c>
      <c r="AB107" s="13">
        <v>0</v>
      </c>
      <c r="AC107" s="13">
        <v>0</v>
      </c>
      <c r="AD107" s="13">
        <v>5125</v>
      </c>
      <c r="AE107" s="13">
        <v>0</v>
      </c>
      <c r="AF107" s="13">
        <v>4362</v>
      </c>
      <c r="AG107" s="13">
        <v>8393.19</v>
      </c>
      <c r="AH107" s="13">
        <v>12259.48</v>
      </c>
      <c r="AI107" s="13">
        <v>2686</v>
      </c>
      <c r="AJ107" s="13">
        <v>8157</v>
      </c>
      <c r="AK107" s="13">
        <v>4697</v>
      </c>
      <c r="AL107" s="13">
        <v>0</v>
      </c>
      <c r="AM107" s="13">
        <v>8246</v>
      </c>
      <c r="AN107" s="13">
        <v>3692</v>
      </c>
      <c r="AO107" s="13">
        <v>0</v>
      </c>
      <c r="AP107" s="13">
        <v>130</v>
      </c>
      <c r="AQ107" s="13">
        <v>3509</v>
      </c>
      <c r="AR107" s="13">
        <v>0</v>
      </c>
      <c r="AS107" s="13">
        <v>500</v>
      </c>
      <c r="AT107" s="13">
        <v>47</v>
      </c>
      <c r="AU107" s="13">
        <v>3615</v>
      </c>
      <c r="AV107" s="13">
        <v>3905</v>
      </c>
      <c r="AW107" s="13">
        <v>5417</v>
      </c>
      <c r="AX107" s="13">
        <v>3007</v>
      </c>
      <c r="AY107" s="13">
        <v>3324</v>
      </c>
      <c r="AZ107" s="13">
        <v>4708</v>
      </c>
    </row>
    <row r="108" spans="1:52" x14ac:dyDescent="0.2">
      <c r="A108" s="15" t="s">
        <v>110</v>
      </c>
      <c r="B108" s="16" t="s">
        <v>465</v>
      </c>
      <c r="C108" s="16" t="s">
        <v>466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206.34</v>
      </c>
      <c r="J108" s="13">
        <v>5800</v>
      </c>
      <c r="K108" s="13">
        <v>0</v>
      </c>
      <c r="L108" s="13">
        <v>0</v>
      </c>
      <c r="M108" s="13">
        <v>24789.25</v>
      </c>
      <c r="N108" s="13">
        <v>0</v>
      </c>
      <c r="O108" s="13">
        <v>0</v>
      </c>
      <c r="P108" s="13">
        <v>0</v>
      </c>
      <c r="Q108" s="13">
        <v>0</v>
      </c>
      <c r="R108" s="13">
        <v>273.22000000000003</v>
      </c>
      <c r="S108" s="13">
        <v>0</v>
      </c>
      <c r="T108" s="13">
        <v>242.67</v>
      </c>
      <c r="U108" s="13">
        <v>0</v>
      </c>
      <c r="V108" s="13">
        <v>75.78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26521.25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1336.89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</row>
    <row r="109" spans="1:52" x14ac:dyDescent="0.2">
      <c r="A109" s="15" t="s">
        <v>111</v>
      </c>
      <c r="B109" s="16" t="s">
        <v>467</v>
      </c>
      <c r="C109" s="16" t="s">
        <v>468</v>
      </c>
      <c r="D109" s="13">
        <v>120.78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200.05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</row>
    <row r="110" spans="1:52" x14ac:dyDescent="0.2">
      <c r="A110" s="15" t="s">
        <v>112</v>
      </c>
      <c r="B110" s="16" t="s">
        <v>469</v>
      </c>
      <c r="C110" s="16" t="s">
        <v>389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150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125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32.78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3">
        <v>0</v>
      </c>
      <c r="AY110" s="13">
        <v>0</v>
      </c>
      <c r="AZ110" s="13">
        <v>0</v>
      </c>
    </row>
    <row r="111" spans="1:52" s="19" customFormat="1" x14ac:dyDescent="0.2">
      <c r="A111" s="17" t="s">
        <v>113</v>
      </c>
      <c r="B111" s="18"/>
      <c r="C111" s="18"/>
      <c r="D111" s="32">
        <f>SUM(D80:D110)</f>
        <v>2314241.2999999998</v>
      </c>
      <c r="E111" s="32">
        <f t="shared" ref="E111:AZ111" si="2">SUM(E80:E110)</f>
        <v>2828018.2</v>
      </c>
      <c r="F111" s="32">
        <f t="shared" si="2"/>
        <v>-193000.3999999997</v>
      </c>
      <c r="G111" s="32">
        <f t="shared" si="2"/>
        <v>2979022.5000000005</v>
      </c>
      <c r="H111" s="32">
        <f t="shared" si="2"/>
        <v>2782277.65</v>
      </c>
      <c r="I111" s="32">
        <f t="shared" si="2"/>
        <v>2181119.3599999994</v>
      </c>
      <c r="J111" s="32">
        <f t="shared" si="2"/>
        <v>1903390.24</v>
      </c>
      <c r="K111" s="32">
        <f t="shared" si="2"/>
        <v>1706230.0999999996</v>
      </c>
      <c r="L111" s="32">
        <f t="shared" si="2"/>
        <v>7639757.1399999978</v>
      </c>
      <c r="M111" s="32">
        <f t="shared" si="2"/>
        <v>5668825.5899999999</v>
      </c>
      <c r="N111" s="32">
        <f t="shared" si="2"/>
        <v>635428.50000000012</v>
      </c>
      <c r="O111" s="32">
        <f t="shared" si="2"/>
        <v>1176187.2300000002</v>
      </c>
      <c r="P111" s="32">
        <f t="shared" si="2"/>
        <v>1771440.43</v>
      </c>
      <c r="Q111" s="32">
        <f t="shared" si="2"/>
        <v>1611873.7499999998</v>
      </c>
      <c r="R111" s="32">
        <f t="shared" si="2"/>
        <v>-144571.37000000043</v>
      </c>
      <c r="S111" s="32">
        <f t="shared" si="2"/>
        <v>1943251.3800000001</v>
      </c>
      <c r="T111" s="32">
        <f t="shared" si="2"/>
        <v>2160113.8000000003</v>
      </c>
      <c r="U111" s="32">
        <f t="shared" si="2"/>
        <v>2156386.2999999998</v>
      </c>
      <c r="V111" s="32">
        <f t="shared" si="2"/>
        <v>1975483.7100000002</v>
      </c>
      <c r="W111" s="32">
        <f t="shared" si="2"/>
        <v>5652940.5200000005</v>
      </c>
      <c r="X111" s="32">
        <f t="shared" si="2"/>
        <v>2101285.3700000006</v>
      </c>
      <c r="Y111" s="32">
        <f t="shared" si="2"/>
        <v>5524574.4199999999</v>
      </c>
      <c r="Z111" s="32">
        <f t="shared" si="2"/>
        <v>1077811.5</v>
      </c>
      <c r="AA111" s="32">
        <f t="shared" si="2"/>
        <v>2838068.4899999998</v>
      </c>
      <c r="AB111" s="32">
        <f t="shared" si="2"/>
        <v>2020007.7199999997</v>
      </c>
      <c r="AC111" s="32">
        <f t="shared" si="2"/>
        <v>2083074.8900000001</v>
      </c>
      <c r="AD111" s="32">
        <f t="shared" si="2"/>
        <v>1843611.04</v>
      </c>
      <c r="AE111" s="32">
        <f t="shared" si="2"/>
        <v>3264604.4600000009</v>
      </c>
      <c r="AF111" s="32">
        <f t="shared" si="2"/>
        <v>1433059.5200000005</v>
      </c>
      <c r="AG111" s="32">
        <f t="shared" si="2"/>
        <v>5861855.1999999993</v>
      </c>
      <c r="AH111" s="32">
        <f t="shared" si="2"/>
        <v>2616641.71</v>
      </c>
      <c r="AI111" s="32">
        <f t="shared" si="2"/>
        <v>6326578.4400000004</v>
      </c>
      <c r="AJ111" s="32">
        <f t="shared" si="2"/>
        <v>-150041.54999999999</v>
      </c>
      <c r="AK111" s="32">
        <f t="shared" si="2"/>
        <v>5565924.5700000012</v>
      </c>
      <c r="AL111" s="32">
        <f t="shared" si="2"/>
        <v>907601.91</v>
      </c>
      <c r="AM111" s="32">
        <f t="shared" si="2"/>
        <v>3853696.9899999998</v>
      </c>
      <c r="AN111" s="32">
        <f t="shared" si="2"/>
        <v>1937768.34</v>
      </c>
      <c r="AO111" s="32">
        <f t="shared" si="2"/>
        <v>1671496.45</v>
      </c>
      <c r="AP111" s="32">
        <f t="shared" si="2"/>
        <v>1048385.2999999998</v>
      </c>
      <c r="AQ111" s="32">
        <f t="shared" si="2"/>
        <v>1546449.3800000004</v>
      </c>
      <c r="AR111" s="32">
        <f t="shared" si="2"/>
        <v>2372277.4699999997</v>
      </c>
      <c r="AS111" s="32">
        <f t="shared" si="2"/>
        <v>4631637.4000000004</v>
      </c>
      <c r="AT111" s="32">
        <f t="shared" si="2"/>
        <v>2293126.2499999995</v>
      </c>
      <c r="AU111" s="32">
        <f t="shared" si="2"/>
        <v>7742931.2299999995</v>
      </c>
      <c r="AV111" s="32">
        <f t="shared" si="2"/>
        <v>3257726.9800000004</v>
      </c>
      <c r="AW111" s="32">
        <f t="shared" si="2"/>
        <v>5987404.6800000006</v>
      </c>
      <c r="AX111" s="32">
        <f t="shared" si="2"/>
        <v>2007738.3800000004</v>
      </c>
      <c r="AY111" s="32">
        <f t="shared" si="2"/>
        <v>668254.76</v>
      </c>
      <c r="AZ111" s="32">
        <f t="shared" si="2"/>
        <v>4207489.84</v>
      </c>
    </row>
    <row r="112" spans="1:52" x14ac:dyDescent="0.2">
      <c r="A112" s="12"/>
      <c r="B112" s="16" t="s">
        <v>394</v>
      </c>
      <c r="C112" s="16" t="s">
        <v>394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</row>
    <row r="113" spans="1:52" x14ac:dyDescent="0.2">
      <c r="A113" s="15" t="s">
        <v>114</v>
      </c>
      <c r="B113" s="16" t="s">
        <v>470</v>
      </c>
      <c r="C113" s="16" t="s">
        <v>471</v>
      </c>
      <c r="D113" s="13">
        <v>13168.13</v>
      </c>
      <c r="E113" s="13">
        <v>13168.13</v>
      </c>
      <c r="F113" s="13">
        <v>13168.13</v>
      </c>
      <c r="G113" s="13">
        <v>13168.13</v>
      </c>
      <c r="H113" s="13">
        <v>13168.13</v>
      </c>
      <c r="I113" s="13">
        <v>13536.98</v>
      </c>
      <c r="J113" s="13">
        <v>13536.98</v>
      </c>
      <c r="K113" s="13">
        <v>13536.98</v>
      </c>
      <c r="L113" s="13">
        <v>13536.98</v>
      </c>
      <c r="M113" s="13">
        <v>13536.98</v>
      </c>
      <c r="N113" s="13">
        <v>13536.98</v>
      </c>
      <c r="O113" s="13">
        <v>13536.98</v>
      </c>
      <c r="P113" s="13">
        <v>13536.98</v>
      </c>
      <c r="Q113" s="13">
        <v>13536.98</v>
      </c>
      <c r="R113" s="13">
        <v>13536.98</v>
      </c>
      <c r="S113" s="13">
        <v>13536.98</v>
      </c>
      <c r="T113" s="13">
        <v>13536.98</v>
      </c>
      <c r="U113" s="13">
        <v>13226.61</v>
      </c>
      <c r="V113" s="13">
        <v>13226.61</v>
      </c>
      <c r="W113" s="13">
        <v>13226.61</v>
      </c>
      <c r="X113" s="13">
        <v>13226.61</v>
      </c>
      <c r="Y113" s="13">
        <v>13226.61</v>
      </c>
      <c r="Z113" s="13">
        <v>13226.61</v>
      </c>
      <c r="AA113" s="13">
        <v>13226.61</v>
      </c>
      <c r="AB113" s="13">
        <v>13226.61</v>
      </c>
      <c r="AC113" s="13">
        <v>13226.61</v>
      </c>
      <c r="AD113" s="13">
        <v>13226.61</v>
      </c>
      <c r="AE113" s="13">
        <v>13327.54</v>
      </c>
      <c r="AF113" s="13">
        <v>13327.54</v>
      </c>
      <c r="AG113" s="13">
        <v>11426.37</v>
      </c>
      <c r="AH113" s="13">
        <v>11426.37</v>
      </c>
      <c r="AI113" s="13">
        <v>11426.37</v>
      </c>
      <c r="AJ113" s="13">
        <v>11426.37</v>
      </c>
      <c r="AK113" s="13">
        <v>11426.37</v>
      </c>
      <c r="AL113" s="13">
        <v>11426.37</v>
      </c>
      <c r="AM113" s="13">
        <v>11426.37</v>
      </c>
      <c r="AN113" s="13">
        <v>11426.37</v>
      </c>
      <c r="AO113" s="13">
        <v>11426.37</v>
      </c>
      <c r="AP113" s="13">
        <v>11426.37</v>
      </c>
      <c r="AQ113" s="13">
        <v>11426.37</v>
      </c>
      <c r="AR113" s="13">
        <v>11426.37</v>
      </c>
      <c r="AS113" s="13">
        <v>10818.54</v>
      </c>
      <c r="AT113" s="13">
        <v>10818.54</v>
      </c>
      <c r="AU113" s="13">
        <v>10818.54</v>
      </c>
      <c r="AV113" s="13">
        <v>10818.54</v>
      </c>
      <c r="AW113" s="13">
        <v>10818.54</v>
      </c>
      <c r="AX113" s="13">
        <v>10818.54</v>
      </c>
      <c r="AY113" s="13">
        <v>10818.54</v>
      </c>
      <c r="AZ113" s="13">
        <v>10818.54</v>
      </c>
    </row>
    <row r="114" spans="1:52" x14ac:dyDescent="0.2">
      <c r="A114" s="15" t="s">
        <v>115</v>
      </c>
      <c r="B114" s="16" t="s">
        <v>472</v>
      </c>
      <c r="C114" s="16" t="s">
        <v>393</v>
      </c>
      <c r="D114" s="13">
        <v>0</v>
      </c>
      <c r="E114" s="13">
        <v>71</v>
      </c>
      <c r="F114" s="13">
        <v>0</v>
      </c>
      <c r="G114" s="13">
        <v>0</v>
      </c>
      <c r="H114" s="13">
        <v>0</v>
      </c>
      <c r="I114" s="13">
        <v>0</v>
      </c>
      <c r="J114" s="13">
        <v>71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121</v>
      </c>
      <c r="Y114" s="13">
        <v>0</v>
      </c>
      <c r="Z114" s="13">
        <v>71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  <c r="AU114" s="13">
        <v>72.78</v>
      </c>
      <c r="AV114" s="13">
        <v>0</v>
      </c>
      <c r="AW114" s="13">
        <v>0</v>
      </c>
      <c r="AX114" s="13">
        <v>0</v>
      </c>
      <c r="AY114" s="13">
        <v>0</v>
      </c>
      <c r="AZ114" s="13">
        <v>0</v>
      </c>
    </row>
    <row r="115" spans="1:52" x14ac:dyDescent="0.2">
      <c r="A115" s="15" t="s">
        <v>116</v>
      </c>
      <c r="B115" s="16" t="s">
        <v>473</v>
      </c>
      <c r="C115" s="16" t="s">
        <v>401</v>
      </c>
      <c r="D115" s="13">
        <v>18044.37</v>
      </c>
      <c r="E115" s="13">
        <v>6484.37</v>
      </c>
      <c r="F115" s="13">
        <v>6484.37</v>
      </c>
      <c r="G115" s="13">
        <v>6484.37</v>
      </c>
      <c r="H115" s="13">
        <v>4976.37</v>
      </c>
      <c r="I115" s="13">
        <v>6484.37</v>
      </c>
      <c r="J115" s="13">
        <v>6496.39</v>
      </c>
      <c r="K115" s="13">
        <v>6530.64</v>
      </c>
      <c r="L115" s="13">
        <v>6530.64</v>
      </c>
      <c r="M115" s="13">
        <v>6646.22</v>
      </c>
      <c r="N115" s="13">
        <v>6646.22</v>
      </c>
      <c r="O115" s="13">
        <v>6646.22</v>
      </c>
      <c r="P115" s="13">
        <v>6521.22</v>
      </c>
      <c r="Q115" s="13">
        <v>6521.22</v>
      </c>
      <c r="R115" s="13">
        <v>6521.22</v>
      </c>
      <c r="S115" s="13">
        <v>6609.2</v>
      </c>
      <c r="T115" s="13">
        <v>24895.22</v>
      </c>
      <c r="U115" s="13">
        <v>6521.22</v>
      </c>
      <c r="V115" s="13">
        <v>6514.79</v>
      </c>
      <c r="W115" s="13">
        <v>6509.29</v>
      </c>
      <c r="X115" s="13">
        <v>6509.29</v>
      </c>
      <c r="Y115" s="13">
        <v>7815.21</v>
      </c>
      <c r="Z115" s="13">
        <v>26189.21</v>
      </c>
      <c r="AA115" s="13">
        <v>7815.21</v>
      </c>
      <c r="AB115" s="13">
        <v>7815.21</v>
      </c>
      <c r="AC115" s="13">
        <v>7815.21</v>
      </c>
      <c r="AD115" s="13">
        <v>7815.21</v>
      </c>
      <c r="AE115" s="13">
        <v>7865.78</v>
      </c>
      <c r="AF115" s="13">
        <v>7815.21</v>
      </c>
      <c r="AG115" s="13">
        <v>7815.21</v>
      </c>
      <c r="AH115" s="13">
        <v>7845.89</v>
      </c>
      <c r="AI115" s="13">
        <v>7840.75</v>
      </c>
      <c r="AJ115" s="13">
        <v>7840.75</v>
      </c>
      <c r="AK115" s="13">
        <v>7840.75</v>
      </c>
      <c r="AL115" s="13">
        <v>7840.75</v>
      </c>
      <c r="AM115" s="13">
        <v>26214.75</v>
      </c>
      <c r="AN115" s="13">
        <v>7216.59</v>
      </c>
      <c r="AO115" s="13">
        <v>7216.59</v>
      </c>
      <c r="AP115" s="13">
        <v>7340.6</v>
      </c>
      <c r="AQ115" s="13">
        <v>7216.59</v>
      </c>
      <c r="AR115" s="13">
        <v>7216.59</v>
      </c>
      <c r="AS115" s="13">
        <v>7216.59</v>
      </c>
      <c r="AT115" s="13">
        <v>7163.83</v>
      </c>
      <c r="AU115" s="13">
        <v>7160.94</v>
      </c>
      <c r="AV115" s="13">
        <v>7160.94</v>
      </c>
      <c r="AW115" s="13">
        <v>7160.94</v>
      </c>
      <c r="AX115" s="13">
        <v>4500.9399999999996</v>
      </c>
      <c r="AY115" s="13">
        <v>7160.94</v>
      </c>
      <c r="AZ115" s="13">
        <v>7160.94</v>
      </c>
    </row>
    <row r="116" spans="1:52" x14ac:dyDescent="0.2">
      <c r="A116" s="15" t="s">
        <v>117</v>
      </c>
      <c r="B116" s="16" t="s">
        <v>474</v>
      </c>
      <c r="C116" s="16" t="s">
        <v>401</v>
      </c>
      <c r="D116" s="13">
        <v>0</v>
      </c>
      <c r="E116" s="13">
        <v>0</v>
      </c>
      <c r="F116" s="13">
        <v>-1000000</v>
      </c>
      <c r="G116" s="13">
        <v>1000000</v>
      </c>
      <c r="H116" s="13">
        <v>0</v>
      </c>
      <c r="I116" s="13">
        <v>0</v>
      </c>
      <c r="J116" s="13">
        <v>-1000000</v>
      </c>
      <c r="K116" s="13">
        <v>-1000000</v>
      </c>
      <c r="L116" s="13">
        <v>0</v>
      </c>
      <c r="M116" s="13">
        <v>0</v>
      </c>
      <c r="N116" s="13">
        <v>0</v>
      </c>
      <c r="O116" s="13">
        <v>2000000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450000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1000000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-2000000</v>
      </c>
      <c r="AH116" s="13">
        <v>0</v>
      </c>
      <c r="AI116" s="13">
        <v>0</v>
      </c>
      <c r="AJ116" s="13">
        <v>-1000000</v>
      </c>
      <c r="AK116" s="13">
        <v>0</v>
      </c>
      <c r="AL116" s="13">
        <v>800000</v>
      </c>
      <c r="AM116" s="13">
        <v>500000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500000</v>
      </c>
      <c r="AT116" s="13">
        <v>0</v>
      </c>
      <c r="AU116" s="13">
        <v>0</v>
      </c>
      <c r="AV116" s="13">
        <v>-500000</v>
      </c>
      <c r="AW116" s="13">
        <v>2000000</v>
      </c>
      <c r="AX116" s="13">
        <v>0</v>
      </c>
      <c r="AY116" s="13">
        <v>412000</v>
      </c>
      <c r="AZ116" s="13">
        <v>0</v>
      </c>
    </row>
    <row r="117" spans="1:52" x14ac:dyDescent="0.2">
      <c r="A117" s="15" t="s">
        <v>118</v>
      </c>
      <c r="B117" s="16" t="s">
        <v>475</v>
      </c>
      <c r="C117" s="16" t="s">
        <v>401</v>
      </c>
      <c r="D117" s="13">
        <v>141158.96</v>
      </c>
      <c r="E117" s="13">
        <v>141158.96</v>
      </c>
      <c r="F117" s="13">
        <v>141158.96</v>
      </c>
      <c r="G117" s="13">
        <v>141158.96</v>
      </c>
      <c r="H117" s="13">
        <v>141158.96</v>
      </c>
      <c r="I117" s="13">
        <v>141158.96</v>
      </c>
      <c r="J117" s="13">
        <v>141158.96</v>
      </c>
      <c r="K117" s="13">
        <v>141158.96</v>
      </c>
      <c r="L117" s="13">
        <v>141158.96</v>
      </c>
      <c r="M117" s="13">
        <v>144262.72</v>
      </c>
      <c r="N117" s="13">
        <v>144262.72</v>
      </c>
      <c r="O117" s="13">
        <v>144262.72</v>
      </c>
      <c r="P117" s="13">
        <v>144262.72</v>
      </c>
      <c r="Q117" s="13">
        <v>144262.72</v>
      </c>
      <c r="R117" s="13">
        <v>144262.72</v>
      </c>
      <c r="S117" s="13">
        <v>144262.72</v>
      </c>
      <c r="T117" s="13">
        <v>144262.72</v>
      </c>
      <c r="U117" s="13">
        <v>144262.72</v>
      </c>
      <c r="V117" s="13">
        <v>144262.72</v>
      </c>
      <c r="W117" s="13">
        <v>144262.72</v>
      </c>
      <c r="X117" s="13">
        <v>144262.72</v>
      </c>
      <c r="Y117" s="13">
        <v>143941.99</v>
      </c>
      <c r="Z117" s="13">
        <v>143941.99</v>
      </c>
      <c r="AA117" s="13">
        <v>143941.99</v>
      </c>
      <c r="AB117" s="13">
        <v>143941.99</v>
      </c>
      <c r="AC117" s="13">
        <v>143941.99</v>
      </c>
      <c r="AD117" s="13">
        <v>143941.99</v>
      </c>
      <c r="AE117" s="13">
        <v>143941.99</v>
      </c>
      <c r="AF117" s="13">
        <v>143941.99</v>
      </c>
      <c r="AG117" s="13">
        <v>143941.99</v>
      </c>
      <c r="AH117" s="13">
        <v>143941.99</v>
      </c>
      <c r="AI117" s="13">
        <v>143941.99</v>
      </c>
      <c r="AJ117" s="13">
        <v>143941.99</v>
      </c>
      <c r="AK117" s="13">
        <v>149604.4</v>
      </c>
      <c r="AL117" s="13">
        <v>149604.4</v>
      </c>
      <c r="AM117" s="13">
        <v>149604.4</v>
      </c>
      <c r="AN117" s="13">
        <v>149604.4</v>
      </c>
      <c r="AO117" s="13">
        <v>149604.4</v>
      </c>
      <c r="AP117" s="13">
        <v>149604.4</v>
      </c>
      <c r="AQ117" s="13">
        <v>149604.4</v>
      </c>
      <c r="AR117" s="13">
        <v>149604.4</v>
      </c>
      <c r="AS117" s="13">
        <v>149604.4</v>
      </c>
      <c r="AT117" s="13">
        <v>149604.4</v>
      </c>
      <c r="AU117" s="13">
        <v>149604.4</v>
      </c>
      <c r="AV117" s="13">
        <v>149604.4</v>
      </c>
      <c r="AW117" s="13">
        <v>149498.4</v>
      </c>
      <c r="AX117" s="13">
        <v>149498.4</v>
      </c>
      <c r="AY117" s="13">
        <v>149498.4</v>
      </c>
      <c r="AZ117" s="13">
        <v>149498.4</v>
      </c>
    </row>
    <row r="118" spans="1:52" x14ac:dyDescent="0.2">
      <c r="A118" s="15" t="s">
        <v>119</v>
      </c>
      <c r="B118" s="16" t="s">
        <v>476</v>
      </c>
      <c r="C118" s="16" t="s">
        <v>401</v>
      </c>
      <c r="D118" s="13">
        <v>1397310.94</v>
      </c>
      <c r="E118" s="13">
        <v>1397310.94</v>
      </c>
      <c r="F118" s="13">
        <v>1397310.94</v>
      </c>
      <c r="G118" s="13">
        <v>1397310.94</v>
      </c>
      <c r="H118" s="13">
        <v>1397310.94</v>
      </c>
      <c r="I118" s="13">
        <v>1397310.94</v>
      </c>
      <c r="J118" s="13">
        <v>1305077.94</v>
      </c>
      <c r="K118" s="13">
        <v>1397310.94</v>
      </c>
      <c r="L118" s="13">
        <v>1397310.94</v>
      </c>
      <c r="M118" s="13">
        <v>1397310.94</v>
      </c>
      <c r="N118" s="13">
        <v>1397310.94</v>
      </c>
      <c r="O118" s="13">
        <v>1397310.94</v>
      </c>
      <c r="P118" s="13">
        <v>1470768.91</v>
      </c>
      <c r="Q118" s="13">
        <v>1475483.65</v>
      </c>
      <c r="R118" s="13">
        <v>1475483.65</v>
      </c>
      <c r="S118" s="13">
        <v>1475483.65</v>
      </c>
      <c r="T118" s="13">
        <v>1475483.65</v>
      </c>
      <c r="U118" s="13">
        <v>1475483.65</v>
      </c>
      <c r="V118" s="13">
        <v>1381829.65</v>
      </c>
      <c r="W118" s="13">
        <v>1475483.65</v>
      </c>
      <c r="X118" s="13">
        <v>1474919.35</v>
      </c>
      <c r="Y118" s="13">
        <v>1475618.17</v>
      </c>
      <c r="Z118" s="13">
        <v>1475618.17</v>
      </c>
      <c r="AA118" s="13">
        <v>1475618.17</v>
      </c>
      <c r="AB118" s="13">
        <v>1502150.06</v>
      </c>
      <c r="AC118" s="13">
        <v>1497452.15</v>
      </c>
      <c r="AD118" s="13">
        <v>1497452.15</v>
      </c>
      <c r="AE118" s="13">
        <v>1497452.15</v>
      </c>
      <c r="AF118" s="13">
        <v>1497452.15</v>
      </c>
      <c r="AG118" s="13">
        <v>1376763.15</v>
      </c>
      <c r="AH118" s="13">
        <v>1447868.82</v>
      </c>
      <c r="AI118" s="13">
        <v>1490368.82</v>
      </c>
      <c r="AJ118" s="13">
        <v>1490368.82</v>
      </c>
      <c r="AK118" s="13">
        <v>1490368.82</v>
      </c>
      <c r="AL118" s="13">
        <v>1490368.82</v>
      </c>
      <c r="AM118" s="13">
        <v>1490368.82</v>
      </c>
      <c r="AN118" s="13">
        <v>1412761.23</v>
      </c>
      <c r="AO118" s="13">
        <v>1417761.23</v>
      </c>
      <c r="AP118" s="13">
        <v>1421865.87</v>
      </c>
      <c r="AQ118" s="13">
        <v>1418563.55</v>
      </c>
      <c r="AR118" s="13">
        <v>1418563.55</v>
      </c>
      <c r="AS118" s="13">
        <v>1218780.55</v>
      </c>
      <c r="AT118" s="13">
        <v>1418563.55</v>
      </c>
      <c r="AU118" s="13">
        <v>1418563.55</v>
      </c>
      <c r="AV118" s="13">
        <v>1415850.55</v>
      </c>
      <c r="AW118" s="13">
        <v>1418563.55</v>
      </c>
      <c r="AX118" s="13">
        <v>1418563.55</v>
      </c>
      <c r="AY118" s="13">
        <v>1418563.55</v>
      </c>
      <c r="AZ118" s="13">
        <v>1451067.34</v>
      </c>
    </row>
    <row r="119" spans="1:52" s="19" customFormat="1" x14ac:dyDescent="0.2">
      <c r="A119" s="17" t="s">
        <v>120</v>
      </c>
      <c r="B119" s="18"/>
      <c r="C119" s="18"/>
      <c r="D119" s="32">
        <f>SUM(D113:D118)</f>
        <v>1569682.4</v>
      </c>
      <c r="E119" s="32">
        <f t="shared" ref="E119:AZ119" si="3">SUM(E113:E118)</f>
        <v>1558193.4</v>
      </c>
      <c r="F119" s="32">
        <f t="shared" si="3"/>
        <v>558122.39999999991</v>
      </c>
      <c r="G119" s="32">
        <f t="shared" si="3"/>
        <v>2558122.4</v>
      </c>
      <c r="H119" s="32">
        <f t="shared" si="3"/>
        <v>1556614.4</v>
      </c>
      <c r="I119" s="32">
        <f t="shared" si="3"/>
        <v>1558491.25</v>
      </c>
      <c r="J119" s="32">
        <f t="shared" si="3"/>
        <v>466341.2699999999</v>
      </c>
      <c r="K119" s="32">
        <f t="shared" si="3"/>
        <v>558537.5199999999</v>
      </c>
      <c r="L119" s="32">
        <f t="shared" si="3"/>
        <v>1558537.52</v>
      </c>
      <c r="M119" s="32">
        <f t="shared" si="3"/>
        <v>1561756.8599999999</v>
      </c>
      <c r="N119" s="32">
        <f t="shared" si="3"/>
        <v>1561756.8599999999</v>
      </c>
      <c r="O119" s="32">
        <f t="shared" si="3"/>
        <v>3561756.86</v>
      </c>
      <c r="P119" s="32">
        <f t="shared" si="3"/>
        <v>1635089.8299999998</v>
      </c>
      <c r="Q119" s="32">
        <f t="shared" si="3"/>
        <v>1639804.5699999998</v>
      </c>
      <c r="R119" s="32">
        <f t="shared" si="3"/>
        <v>1639804.5699999998</v>
      </c>
      <c r="S119" s="32">
        <f t="shared" si="3"/>
        <v>1639892.5499999998</v>
      </c>
      <c r="T119" s="32">
        <f t="shared" si="3"/>
        <v>1658178.5699999998</v>
      </c>
      <c r="U119" s="32">
        <f t="shared" si="3"/>
        <v>2089494.2</v>
      </c>
      <c r="V119" s="32">
        <f t="shared" si="3"/>
        <v>1545833.77</v>
      </c>
      <c r="W119" s="32">
        <f t="shared" si="3"/>
        <v>1639482.27</v>
      </c>
      <c r="X119" s="32">
        <f t="shared" si="3"/>
        <v>1639038.9700000002</v>
      </c>
      <c r="Y119" s="32">
        <f t="shared" si="3"/>
        <v>1640601.98</v>
      </c>
      <c r="Z119" s="32">
        <f t="shared" si="3"/>
        <v>1659046.98</v>
      </c>
      <c r="AA119" s="32">
        <f t="shared" si="3"/>
        <v>2640601.98</v>
      </c>
      <c r="AB119" s="32">
        <f t="shared" si="3"/>
        <v>1667133.87</v>
      </c>
      <c r="AC119" s="32">
        <f t="shared" si="3"/>
        <v>1662435.96</v>
      </c>
      <c r="AD119" s="32">
        <f t="shared" si="3"/>
        <v>1662435.96</v>
      </c>
      <c r="AE119" s="32">
        <f t="shared" si="3"/>
        <v>1662587.46</v>
      </c>
      <c r="AF119" s="32">
        <f t="shared" si="3"/>
        <v>1662536.89</v>
      </c>
      <c r="AG119" s="32">
        <f t="shared" si="3"/>
        <v>-460053.28</v>
      </c>
      <c r="AH119" s="32">
        <f t="shared" si="3"/>
        <v>1611083.07</v>
      </c>
      <c r="AI119" s="32">
        <f t="shared" si="3"/>
        <v>1653577.9300000002</v>
      </c>
      <c r="AJ119" s="32">
        <f t="shared" si="3"/>
        <v>653577.93000000005</v>
      </c>
      <c r="AK119" s="32">
        <f t="shared" si="3"/>
        <v>1659240.34</v>
      </c>
      <c r="AL119" s="32">
        <f t="shared" si="3"/>
        <v>2459240.34</v>
      </c>
      <c r="AM119" s="32">
        <f t="shared" si="3"/>
        <v>2177614.34</v>
      </c>
      <c r="AN119" s="32">
        <f t="shared" si="3"/>
        <v>1581008.5899999999</v>
      </c>
      <c r="AO119" s="32">
        <f t="shared" si="3"/>
        <v>1586008.5899999999</v>
      </c>
      <c r="AP119" s="32">
        <f t="shared" si="3"/>
        <v>1590237.2400000002</v>
      </c>
      <c r="AQ119" s="32">
        <f t="shared" si="3"/>
        <v>1586810.9100000001</v>
      </c>
      <c r="AR119" s="32">
        <f t="shared" si="3"/>
        <v>1586810.9100000001</v>
      </c>
      <c r="AS119" s="32">
        <f t="shared" si="3"/>
        <v>1886420.08</v>
      </c>
      <c r="AT119" s="32">
        <f t="shared" si="3"/>
        <v>1586150.32</v>
      </c>
      <c r="AU119" s="32">
        <f t="shared" si="3"/>
        <v>1586220.21</v>
      </c>
      <c r="AV119" s="32">
        <f t="shared" si="3"/>
        <v>1083434.4300000002</v>
      </c>
      <c r="AW119" s="32">
        <f t="shared" si="3"/>
        <v>3586041.4299999997</v>
      </c>
      <c r="AX119" s="32">
        <f t="shared" si="3"/>
        <v>1583381.4300000002</v>
      </c>
      <c r="AY119" s="32">
        <f t="shared" si="3"/>
        <v>1998041.4300000002</v>
      </c>
      <c r="AZ119" s="32">
        <f t="shared" si="3"/>
        <v>1618545.2200000002</v>
      </c>
    </row>
    <row r="120" spans="1:52" x14ac:dyDescent="0.2">
      <c r="A120" s="12"/>
      <c r="B120" s="16" t="s">
        <v>394</v>
      </c>
      <c r="C120" s="16" t="s">
        <v>394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</row>
    <row r="121" spans="1:52" x14ac:dyDescent="0.2">
      <c r="A121" s="15" t="s">
        <v>121</v>
      </c>
      <c r="B121" s="16" t="s">
        <v>477</v>
      </c>
      <c r="C121" s="16" t="s">
        <v>468</v>
      </c>
      <c r="D121" s="13">
        <v>352910.44999999995</v>
      </c>
      <c r="E121" s="13">
        <v>359909.18</v>
      </c>
      <c r="F121" s="13">
        <v>356766.48999999993</v>
      </c>
      <c r="G121" s="13">
        <v>354653.55</v>
      </c>
      <c r="H121" s="13">
        <v>353754.01</v>
      </c>
      <c r="I121" s="13">
        <v>359669.16999999993</v>
      </c>
      <c r="J121" s="13">
        <v>353719.11999999994</v>
      </c>
      <c r="K121" s="13">
        <v>359618.37999999995</v>
      </c>
      <c r="L121" s="13">
        <v>357095.98999999993</v>
      </c>
      <c r="M121" s="13">
        <v>357825.82999999996</v>
      </c>
      <c r="N121" s="13">
        <v>356787.5</v>
      </c>
      <c r="O121" s="13">
        <v>356768.65999999992</v>
      </c>
      <c r="P121" s="13">
        <v>354438.62</v>
      </c>
      <c r="Q121" s="13">
        <v>354525.23</v>
      </c>
      <c r="R121" s="13">
        <v>354506.27999999997</v>
      </c>
      <c r="S121" s="13">
        <v>348097.11</v>
      </c>
      <c r="T121" s="13">
        <v>359222.22</v>
      </c>
      <c r="U121" s="13">
        <v>357654.82999999996</v>
      </c>
      <c r="V121" s="13">
        <v>368812.81</v>
      </c>
      <c r="W121" s="13">
        <v>354875.14</v>
      </c>
      <c r="X121" s="13">
        <v>382286.49</v>
      </c>
      <c r="Y121" s="13">
        <v>354750.79</v>
      </c>
      <c r="Z121" s="13">
        <v>369704.88</v>
      </c>
      <c r="AA121" s="13">
        <v>369065.06</v>
      </c>
      <c r="AB121" s="13">
        <v>366314.89999999997</v>
      </c>
      <c r="AC121" s="13">
        <v>369245.16</v>
      </c>
      <c r="AD121" s="13">
        <v>368192.68999999994</v>
      </c>
      <c r="AE121" s="13">
        <v>374954.32999999996</v>
      </c>
      <c r="AF121" s="13">
        <v>374097.99</v>
      </c>
      <c r="AG121" s="13">
        <v>360705.61</v>
      </c>
      <c r="AH121" s="13">
        <v>360714.61</v>
      </c>
      <c r="AI121" s="13">
        <v>359581.2</v>
      </c>
      <c r="AJ121" s="13">
        <v>293142.21999999997</v>
      </c>
      <c r="AK121" s="13">
        <v>360850.19</v>
      </c>
      <c r="AL121" s="13">
        <v>360649.33999999997</v>
      </c>
      <c r="AM121" s="13">
        <v>509778.94</v>
      </c>
      <c r="AN121" s="13">
        <v>382659.97</v>
      </c>
      <c r="AO121" s="13">
        <v>389234.16000000003</v>
      </c>
      <c r="AP121" s="13">
        <v>376780.57</v>
      </c>
      <c r="AQ121" s="13">
        <v>383123.99</v>
      </c>
      <c r="AR121" s="13">
        <v>439017.56999999995</v>
      </c>
      <c r="AS121" s="13">
        <v>383905.01</v>
      </c>
      <c r="AT121" s="13">
        <v>60268.929999999993</v>
      </c>
      <c r="AU121" s="13">
        <v>331682.12</v>
      </c>
      <c r="AV121" s="13">
        <v>397382.95999999996</v>
      </c>
      <c r="AW121" s="13">
        <v>402633.58999999997</v>
      </c>
      <c r="AX121" s="13">
        <v>402613.98</v>
      </c>
      <c r="AY121" s="13">
        <v>403575.64</v>
      </c>
      <c r="AZ121" s="13">
        <v>404576.4</v>
      </c>
    </row>
    <row r="122" spans="1:52" x14ac:dyDescent="0.2">
      <c r="A122" s="15" t="s">
        <v>122</v>
      </c>
      <c r="B122" s="16" t="s">
        <v>478</v>
      </c>
      <c r="C122" s="16" t="s">
        <v>393</v>
      </c>
      <c r="D122" s="13">
        <v>2174.67</v>
      </c>
      <c r="E122" s="13">
        <v>2174.67</v>
      </c>
      <c r="F122" s="13">
        <v>2174.67</v>
      </c>
      <c r="G122" s="13">
        <v>2174.67</v>
      </c>
      <c r="H122" s="13">
        <v>2174.67</v>
      </c>
      <c r="I122" s="13">
        <v>2174.67</v>
      </c>
      <c r="J122" s="13">
        <v>2174.67</v>
      </c>
      <c r="K122" s="13">
        <v>6811.28</v>
      </c>
      <c r="L122" s="13">
        <v>2389.6800000000003</v>
      </c>
      <c r="M122" s="13">
        <v>2174.67</v>
      </c>
      <c r="N122" s="13">
        <v>2174.67</v>
      </c>
      <c r="O122" s="13">
        <v>2174.67</v>
      </c>
      <c r="P122" s="13">
        <v>2174.67</v>
      </c>
      <c r="Q122" s="13">
        <v>2174.67</v>
      </c>
      <c r="R122" s="13">
        <v>2174.67</v>
      </c>
      <c r="S122" s="13">
        <v>2174.67</v>
      </c>
      <c r="T122" s="13">
        <v>2359.67</v>
      </c>
      <c r="U122" s="13">
        <v>2174.67</v>
      </c>
      <c r="V122" s="13">
        <v>2174.67</v>
      </c>
      <c r="W122" s="13">
        <v>2174.67</v>
      </c>
      <c r="X122" s="13">
        <v>2396.38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13">
        <v>0</v>
      </c>
      <c r="AX122" s="13">
        <v>0</v>
      </c>
      <c r="AY122" s="13">
        <v>0</v>
      </c>
      <c r="AZ122" s="13">
        <v>0</v>
      </c>
    </row>
    <row r="123" spans="1:52" x14ac:dyDescent="0.2">
      <c r="A123" s="15" t="s">
        <v>123</v>
      </c>
      <c r="B123" s="16" t="s">
        <v>479</v>
      </c>
      <c r="C123" s="16" t="s">
        <v>393</v>
      </c>
      <c r="D123" s="13">
        <v>53580.97</v>
      </c>
      <c r="E123" s="13">
        <v>9419.7000000000007</v>
      </c>
      <c r="F123" s="13">
        <v>40517.01</v>
      </c>
      <c r="G123" s="13">
        <v>13202.730000000001</v>
      </c>
      <c r="H123" s="13">
        <v>15201.65</v>
      </c>
      <c r="I123" s="13">
        <v>23577.08</v>
      </c>
      <c r="J123" s="13">
        <v>8994.67</v>
      </c>
      <c r="K123" s="13">
        <v>14079.170000000002</v>
      </c>
      <c r="L123" s="13">
        <v>12536.92</v>
      </c>
      <c r="M123" s="13">
        <v>13256.74</v>
      </c>
      <c r="N123" s="13">
        <v>11558.060000000001</v>
      </c>
      <c r="O123" s="13">
        <v>20075.14</v>
      </c>
      <c r="P123" s="13">
        <v>45280.67</v>
      </c>
      <c r="Q123" s="13">
        <v>13169.71</v>
      </c>
      <c r="R123" s="13">
        <v>23086.52</v>
      </c>
      <c r="S123" s="13">
        <v>6679.0599999999995</v>
      </c>
      <c r="T123" s="13">
        <v>13708.130000000001</v>
      </c>
      <c r="U123" s="13">
        <v>16668.899999999998</v>
      </c>
      <c r="V123" s="13">
        <v>15443.81</v>
      </c>
      <c r="W123" s="13">
        <v>27619.39</v>
      </c>
      <c r="X123" s="13">
        <v>19927.050000000003</v>
      </c>
      <c r="Y123" s="13">
        <v>7936.66</v>
      </c>
      <c r="Z123" s="13">
        <v>21824.58</v>
      </c>
      <c r="AA123" s="13">
        <v>50318.57</v>
      </c>
      <c r="AB123" s="13">
        <v>58622.19</v>
      </c>
      <c r="AC123" s="13">
        <v>34300.61</v>
      </c>
      <c r="AD123" s="13">
        <v>58370.630000000005</v>
      </c>
      <c r="AE123" s="13">
        <v>17390.939999999999</v>
      </c>
      <c r="AF123" s="13">
        <v>17858.41</v>
      </c>
      <c r="AG123" s="13">
        <v>30120.79</v>
      </c>
      <c r="AH123" s="13">
        <v>11449.06</v>
      </c>
      <c r="AI123" s="13">
        <v>16959.39</v>
      </c>
      <c r="AJ123" s="13">
        <v>25172.170000000002</v>
      </c>
      <c r="AK123" s="13">
        <v>18164.46</v>
      </c>
      <c r="AL123" s="13">
        <v>17699.53</v>
      </c>
      <c r="AM123" s="13">
        <v>39446.6</v>
      </c>
      <c r="AN123" s="13">
        <v>16893.28</v>
      </c>
      <c r="AO123" s="13">
        <v>17759.52</v>
      </c>
      <c r="AP123" s="13">
        <v>23030.969999999998</v>
      </c>
      <c r="AQ123" s="13">
        <v>51890.369999999995</v>
      </c>
      <c r="AR123" s="13">
        <v>19683.599999999999</v>
      </c>
      <c r="AS123" s="13">
        <v>19814</v>
      </c>
      <c r="AT123" s="13">
        <v>13489.95</v>
      </c>
      <c r="AU123" s="13">
        <v>18808.82</v>
      </c>
      <c r="AV123" s="13">
        <v>12682.550000000001</v>
      </c>
      <c r="AW123" s="13">
        <v>22988.63</v>
      </c>
      <c r="AX123" s="13">
        <v>29348.02</v>
      </c>
      <c r="AY123" s="13">
        <v>43408.23</v>
      </c>
      <c r="AZ123" s="13">
        <v>14150.009999999998</v>
      </c>
    </row>
    <row r="124" spans="1:52" x14ac:dyDescent="0.2">
      <c r="A124" s="15" t="s">
        <v>124</v>
      </c>
      <c r="B124" s="16" t="s">
        <v>480</v>
      </c>
      <c r="C124" s="16" t="s">
        <v>435</v>
      </c>
      <c r="D124" s="13">
        <v>0</v>
      </c>
      <c r="E124" s="13">
        <v>409.79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  <c r="AU124" s="13">
        <v>0</v>
      </c>
      <c r="AV124" s="13">
        <v>0</v>
      </c>
      <c r="AW124" s="13">
        <v>0</v>
      </c>
      <c r="AX124" s="13">
        <v>0</v>
      </c>
      <c r="AY124" s="13">
        <v>0</v>
      </c>
      <c r="AZ124" s="13">
        <v>0</v>
      </c>
    </row>
    <row r="125" spans="1:52" x14ac:dyDescent="0.2">
      <c r="A125" s="15" t="s">
        <v>125</v>
      </c>
      <c r="B125" s="16" t="s">
        <v>481</v>
      </c>
      <c r="C125" s="16" t="s">
        <v>468</v>
      </c>
      <c r="D125" s="13">
        <v>25899.440000000002</v>
      </c>
      <c r="E125" s="13">
        <v>18252.960000000003</v>
      </c>
      <c r="F125" s="13">
        <v>38710.46</v>
      </c>
      <c r="G125" s="13">
        <v>26757.15</v>
      </c>
      <c r="H125" s="13">
        <v>57088.83</v>
      </c>
      <c r="I125" s="13">
        <v>39997.39</v>
      </c>
      <c r="J125" s="13">
        <v>35654.07</v>
      </c>
      <c r="K125" s="13">
        <v>38687.300000000003</v>
      </c>
      <c r="L125" s="13">
        <v>41627.579999999994</v>
      </c>
      <c r="M125" s="13">
        <v>27657.74</v>
      </c>
      <c r="N125" s="13">
        <v>23059.26</v>
      </c>
      <c r="O125" s="13">
        <v>238318.15</v>
      </c>
      <c r="P125" s="13">
        <v>41433.859999999993</v>
      </c>
      <c r="Q125" s="13">
        <v>42417.72</v>
      </c>
      <c r="R125" s="13">
        <v>25872.550000000003</v>
      </c>
      <c r="S125" s="13">
        <v>28041.95</v>
      </c>
      <c r="T125" s="13">
        <v>44493.279999999999</v>
      </c>
      <c r="U125" s="13">
        <v>26828.92</v>
      </c>
      <c r="V125" s="13">
        <v>84920.21</v>
      </c>
      <c r="W125" s="13">
        <v>45668.91</v>
      </c>
      <c r="X125" s="13">
        <v>21542.799999999999</v>
      </c>
      <c r="Y125" s="13">
        <v>56495.460000000006</v>
      </c>
      <c r="Z125" s="13">
        <v>56785.41</v>
      </c>
      <c r="AA125" s="13">
        <v>100573.25</v>
      </c>
      <c r="AB125" s="13">
        <v>40726.36</v>
      </c>
      <c r="AC125" s="13">
        <v>44144.630000000005</v>
      </c>
      <c r="AD125" s="13">
        <v>49454</v>
      </c>
      <c r="AE125" s="13">
        <v>28310.020000000004</v>
      </c>
      <c r="AF125" s="13">
        <v>63389.83</v>
      </c>
      <c r="AG125" s="13">
        <v>55303.619999999995</v>
      </c>
      <c r="AH125" s="13">
        <v>102595.48999999999</v>
      </c>
      <c r="AI125" s="13">
        <v>69604.3</v>
      </c>
      <c r="AJ125" s="13">
        <v>-94595.97</v>
      </c>
      <c r="AK125" s="13">
        <v>21559.62</v>
      </c>
      <c r="AL125" s="13">
        <v>44489.189999999995</v>
      </c>
      <c r="AM125" s="13">
        <v>195844.08000000002</v>
      </c>
      <c r="AN125" s="13">
        <v>22957.430000000004</v>
      </c>
      <c r="AO125" s="13">
        <v>29821.48</v>
      </c>
      <c r="AP125" s="13">
        <v>30054.839999999997</v>
      </c>
      <c r="AQ125" s="13">
        <v>41918.350000000006</v>
      </c>
      <c r="AR125" s="13">
        <v>48729.51</v>
      </c>
      <c r="AS125" s="13">
        <v>18908.080000000002</v>
      </c>
      <c r="AT125" s="13">
        <v>30377.81</v>
      </c>
      <c r="AU125" s="13">
        <v>52301.49</v>
      </c>
      <c r="AV125" s="13">
        <v>26453.429999999997</v>
      </c>
      <c r="AW125" s="13">
        <v>29716.65</v>
      </c>
      <c r="AX125" s="13">
        <v>41139.339999999997</v>
      </c>
      <c r="AY125" s="13">
        <v>39779.69</v>
      </c>
      <c r="AZ125" s="13">
        <v>38479.229999999996</v>
      </c>
    </row>
    <row r="126" spans="1:52" x14ac:dyDescent="0.2">
      <c r="A126" s="15" t="s">
        <v>126</v>
      </c>
      <c r="B126" s="16" t="s">
        <v>482</v>
      </c>
      <c r="C126" s="16" t="s">
        <v>483</v>
      </c>
      <c r="D126" s="13">
        <v>3793.33</v>
      </c>
      <c r="E126" s="13">
        <v>1436.13</v>
      </c>
      <c r="F126" s="13">
        <v>36249.61</v>
      </c>
      <c r="G126" s="13">
        <v>5558.63</v>
      </c>
      <c r="H126" s="13">
        <v>2137.94</v>
      </c>
      <c r="I126" s="13">
        <v>10092.16</v>
      </c>
      <c r="J126" s="13">
        <v>1407.25</v>
      </c>
      <c r="K126" s="13">
        <v>8757.18</v>
      </c>
      <c r="L126" s="13">
        <v>8677.49</v>
      </c>
      <c r="M126" s="13">
        <v>3007.19</v>
      </c>
      <c r="N126" s="13">
        <v>3888.13</v>
      </c>
      <c r="O126" s="13">
        <v>7355.16</v>
      </c>
      <c r="P126" s="13">
        <v>1855.25</v>
      </c>
      <c r="Q126" s="13">
        <v>2183.41</v>
      </c>
      <c r="R126" s="13">
        <v>2499.5</v>
      </c>
      <c r="S126" s="13">
        <v>1714.51</v>
      </c>
      <c r="T126" s="13">
        <v>1645.95</v>
      </c>
      <c r="U126" s="13">
        <v>1399.68</v>
      </c>
      <c r="V126" s="13">
        <v>3344.9</v>
      </c>
      <c r="W126" s="13">
        <v>1714.31</v>
      </c>
      <c r="X126" s="13">
        <v>2094.65</v>
      </c>
      <c r="Y126" s="13">
        <v>12711.8</v>
      </c>
      <c r="Z126" s="13">
        <v>489.84</v>
      </c>
      <c r="AA126" s="13">
        <v>1055.44</v>
      </c>
      <c r="AB126" s="13">
        <v>9882.2099999999991</v>
      </c>
      <c r="AC126" s="13">
        <v>55.12</v>
      </c>
      <c r="AD126" s="13">
        <v>13512.51</v>
      </c>
      <c r="AE126" s="13">
        <v>2766.55</v>
      </c>
      <c r="AF126" s="13">
        <v>2637.41</v>
      </c>
      <c r="AG126" s="13">
        <v>1736.11</v>
      </c>
      <c r="AH126" s="13">
        <v>920.13</v>
      </c>
      <c r="AI126" s="13">
        <v>5571.32</v>
      </c>
      <c r="AJ126" s="13">
        <v>6067.6</v>
      </c>
      <c r="AK126" s="13">
        <v>871.35</v>
      </c>
      <c r="AL126" s="13">
        <v>3186.75</v>
      </c>
      <c r="AM126" s="13">
        <v>21802.28</v>
      </c>
      <c r="AN126" s="13">
        <v>1592.52</v>
      </c>
      <c r="AO126" s="13">
        <v>22132.11</v>
      </c>
      <c r="AP126" s="13">
        <v>37990.33</v>
      </c>
      <c r="AQ126" s="13">
        <v>3906.65</v>
      </c>
      <c r="AR126" s="13">
        <v>11395.9</v>
      </c>
      <c r="AS126" s="13">
        <v>1647.44</v>
      </c>
      <c r="AT126" s="13">
        <v>1312.15</v>
      </c>
      <c r="AU126" s="13">
        <v>11061.35</v>
      </c>
      <c r="AV126" s="13">
        <v>1127.3399999999999</v>
      </c>
      <c r="AW126" s="13">
        <v>4391.3100000000004</v>
      </c>
      <c r="AX126" s="13">
        <v>871.35</v>
      </c>
      <c r="AY126" s="13">
        <v>10385.75</v>
      </c>
      <c r="AZ126" s="13">
        <v>4871.42</v>
      </c>
    </row>
    <row r="127" spans="1:52" x14ac:dyDescent="0.2">
      <c r="A127" s="15" t="s">
        <v>127</v>
      </c>
      <c r="B127" s="16" t="s">
        <v>484</v>
      </c>
      <c r="C127" s="16" t="s">
        <v>468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3">
        <v>0</v>
      </c>
      <c r="AL127" s="13">
        <v>0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0</v>
      </c>
      <c r="AW127" s="13">
        <v>0</v>
      </c>
      <c r="AX127" s="13">
        <v>0</v>
      </c>
      <c r="AY127" s="13">
        <v>0</v>
      </c>
      <c r="AZ127" s="13">
        <v>183.23</v>
      </c>
    </row>
    <row r="128" spans="1:52" x14ac:dyDescent="0.2">
      <c r="A128" s="15" t="s">
        <v>128</v>
      </c>
      <c r="B128" s="16" t="s">
        <v>485</v>
      </c>
      <c r="C128" s="16" t="s">
        <v>393</v>
      </c>
      <c r="D128" s="13">
        <v>6324.82</v>
      </c>
      <c r="E128" s="13">
        <v>4325.67</v>
      </c>
      <c r="F128" s="13">
        <v>3300.46</v>
      </c>
      <c r="G128" s="13">
        <v>4090.29</v>
      </c>
      <c r="H128" s="13">
        <v>3651.07</v>
      </c>
      <c r="I128" s="13">
        <v>3798.73</v>
      </c>
      <c r="J128" s="13">
        <v>3653.41</v>
      </c>
      <c r="K128" s="13">
        <v>3927.0299999999997</v>
      </c>
      <c r="L128" s="13">
        <v>3955.38</v>
      </c>
      <c r="M128" s="13">
        <v>4064.71</v>
      </c>
      <c r="N128" s="13">
        <v>4537.41</v>
      </c>
      <c r="O128" s="13">
        <v>4179.1400000000003</v>
      </c>
      <c r="P128" s="13">
        <v>4155.0999999999995</v>
      </c>
      <c r="Q128" s="13">
        <v>4108.1100000000006</v>
      </c>
      <c r="R128" s="13">
        <v>3987.7599999999993</v>
      </c>
      <c r="S128" s="13">
        <v>3944.5</v>
      </c>
      <c r="T128" s="13">
        <v>3927.3199999999997</v>
      </c>
      <c r="U128" s="13">
        <v>3641.54</v>
      </c>
      <c r="V128" s="13">
        <v>4045.99</v>
      </c>
      <c r="W128" s="13">
        <v>4387.93</v>
      </c>
      <c r="X128" s="13">
        <v>4023.75</v>
      </c>
      <c r="Y128" s="13">
        <v>4478.24</v>
      </c>
      <c r="Z128" s="13">
        <v>4452.43</v>
      </c>
      <c r="AA128" s="13">
        <v>4315.66</v>
      </c>
      <c r="AB128" s="13">
        <v>4391.51</v>
      </c>
      <c r="AC128" s="13">
        <v>2132.15</v>
      </c>
      <c r="AD128" s="13">
        <v>5837.39</v>
      </c>
      <c r="AE128" s="13">
        <v>4408.66</v>
      </c>
      <c r="AF128" s="13">
        <v>4307.8</v>
      </c>
      <c r="AG128" s="13">
        <v>3879.21</v>
      </c>
      <c r="AH128" s="13">
        <v>3898.3100000000004</v>
      </c>
      <c r="AI128" s="13">
        <v>4290.1499999999996</v>
      </c>
      <c r="AJ128" s="13">
        <v>4184.07</v>
      </c>
      <c r="AK128" s="13">
        <v>4387.4400000000005</v>
      </c>
      <c r="AL128" s="13">
        <v>4225.6100000000006</v>
      </c>
      <c r="AM128" s="13">
        <v>4371.47</v>
      </c>
      <c r="AN128" s="13">
        <v>4400.7299999999996</v>
      </c>
      <c r="AO128" s="13">
        <v>3659.5099999999998</v>
      </c>
      <c r="AP128" s="13">
        <v>4046.18</v>
      </c>
      <c r="AQ128" s="13">
        <v>4326.2</v>
      </c>
      <c r="AR128" s="13">
        <v>3662.79</v>
      </c>
      <c r="AS128" s="13">
        <v>3739.92</v>
      </c>
      <c r="AT128" s="13">
        <v>3896.8900000000003</v>
      </c>
      <c r="AU128" s="13">
        <v>3907.02</v>
      </c>
      <c r="AV128" s="13">
        <v>4139.59</v>
      </c>
      <c r="AW128" s="13">
        <v>3882.54</v>
      </c>
      <c r="AX128" s="13">
        <v>4498.62</v>
      </c>
      <c r="AY128" s="13">
        <v>4685.08</v>
      </c>
      <c r="AZ128" s="13">
        <v>3543.38</v>
      </c>
    </row>
    <row r="129" spans="1:52" x14ac:dyDescent="0.2">
      <c r="A129" s="15" t="s">
        <v>129</v>
      </c>
      <c r="B129" s="16" t="s">
        <v>486</v>
      </c>
      <c r="C129" s="16" t="s">
        <v>468</v>
      </c>
      <c r="D129" s="13">
        <v>20068.22</v>
      </c>
      <c r="E129" s="13">
        <v>21736.12</v>
      </c>
      <c r="F129" s="13">
        <v>31882.07</v>
      </c>
      <c r="G129" s="13">
        <v>19615.78</v>
      </c>
      <c r="H129" s="13">
        <v>2925.19</v>
      </c>
      <c r="I129" s="13">
        <v>17643.48</v>
      </c>
      <c r="J129" s="13">
        <v>16684.16</v>
      </c>
      <c r="K129" s="13">
        <v>31439.72</v>
      </c>
      <c r="L129" s="13">
        <v>3710.46</v>
      </c>
      <c r="M129" s="13">
        <v>36475.040000000001</v>
      </c>
      <c r="N129" s="13">
        <v>17114.57</v>
      </c>
      <c r="O129" s="13">
        <v>18312.419999999998</v>
      </c>
      <c r="P129" s="13">
        <v>19031.32</v>
      </c>
      <c r="Q129" s="13">
        <v>10425.57</v>
      </c>
      <c r="R129" s="13">
        <v>17254.940000000002</v>
      </c>
      <c r="S129" s="13">
        <v>17770.809999999998</v>
      </c>
      <c r="T129" s="13">
        <v>16702.39</v>
      </c>
      <c r="U129" s="13">
        <v>3447.45</v>
      </c>
      <c r="V129" s="13">
        <v>28092.14</v>
      </c>
      <c r="W129" s="13">
        <v>17561.36</v>
      </c>
      <c r="X129" s="13">
        <v>15952.679999999998</v>
      </c>
      <c r="Y129" s="13">
        <v>16171.250000000002</v>
      </c>
      <c r="Z129" s="13">
        <v>20664.490000000002</v>
      </c>
      <c r="AA129" s="13">
        <v>18063.439999999999</v>
      </c>
      <c r="AB129" s="13">
        <v>20628.760000000002</v>
      </c>
      <c r="AC129" s="13">
        <v>15793.87</v>
      </c>
      <c r="AD129" s="13">
        <v>16781.37</v>
      </c>
      <c r="AE129" s="13">
        <v>17013.96</v>
      </c>
      <c r="AF129" s="13">
        <v>4391.1000000000004</v>
      </c>
      <c r="AG129" s="13">
        <v>13490.83</v>
      </c>
      <c r="AH129" s="13">
        <v>3168.39</v>
      </c>
      <c r="AI129" s="13">
        <v>15675.88</v>
      </c>
      <c r="AJ129" s="13">
        <v>5641.1399999999994</v>
      </c>
      <c r="AK129" s="13">
        <v>5450.88</v>
      </c>
      <c r="AL129" s="13">
        <v>13855.91</v>
      </c>
      <c r="AM129" s="13">
        <v>15041.22</v>
      </c>
      <c r="AN129" s="13">
        <v>16734.87</v>
      </c>
      <c r="AO129" s="13">
        <v>14358.85</v>
      </c>
      <c r="AP129" s="13">
        <v>14751.51</v>
      </c>
      <c r="AQ129" s="13">
        <v>5132.42</v>
      </c>
      <c r="AR129" s="13">
        <v>15728.95</v>
      </c>
      <c r="AS129" s="13">
        <v>13726.880000000001</v>
      </c>
      <c r="AT129" s="13">
        <v>2424.94</v>
      </c>
      <c r="AU129" s="13">
        <v>5547.5300000000007</v>
      </c>
      <c r="AV129" s="13">
        <v>15746.21</v>
      </c>
      <c r="AW129" s="13">
        <v>13071.460000000001</v>
      </c>
      <c r="AX129" s="13">
        <v>3501.58</v>
      </c>
      <c r="AY129" s="13">
        <v>28105.13</v>
      </c>
      <c r="AZ129" s="13">
        <v>14573.089999999998</v>
      </c>
    </row>
    <row r="130" spans="1:52" x14ac:dyDescent="0.2">
      <c r="A130" s="15" t="s">
        <v>130</v>
      </c>
      <c r="B130" s="16" t="s">
        <v>487</v>
      </c>
      <c r="C130" s="16" t="s">
        <v>488</v>
      </c>
      <c r="D130" s="13">
        <v>0</v>
      </c>
      <c r="E130" s="13">
        <v>90.96</v>
      </c>
      <c r="F130" s="13">
        <v>164.7</v>
      </c>
      <c r="G130" s="13">
        <v>0</v>
      </c>
      <c r="H130" s="13">
        <v>81.97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  <c r="AU130" s="13">
        <v>0</v>
      </c>
      <c r="AV130" s="13">
        <v>0</v>
      </c>
      <c r="AW130" s="13">
        <v>0</v>
      </c>
      <c r="AX130" s="13">
        <v>0</v>
      </c>
      <c r="AY130" s="13">
        <v>0</v>
      </c>
      <c r="AZ130" s="13">
        <v>0</v>
      </c>
    </row>
    <row r="131" spans="1:52" x14ac:dyDescent="0.2">
      <c r="A131" s="15" t="s">
        <v>131</v>
      </c>
      <c r="B131" s="16" t="s">
        <v>489</v>
      </c>
      <c r="C131" s="16" t="s">
        <v>393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2729.11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</row>
    <row r="132" spans="1:52" x14ac:dyDescent="0.2">
      <c r="A132" s="15" t="s">
        <v>132</v>
      </c>
      <c r="B132" s="16" t="s">
        <v>490</v>
      </c>
      <c r="C132" s="16" t="s">
        <v>468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947.19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20">
        <v>0</v>
      </c>
      <c r="AH132" s="20">
        <v>0</v>
      </c>
      <c r="AI132" s="20">
        <v>0</v>
      </c>
      <c r="AJ132" s="20">
        <v>0</v>
      </c>
      <c r="AK132" s="20">
        <v>0</v>
      </c>
      <c r="AL132" s="20">
        <v>0</v>
      </c>
      <c r="AM132" s="20">
        <v>0</v>
      </c>
      <c r="AN132" s="20">
        <v>0</v>
      </c>
      <c r="AO132" s="20">
        <v>0</v>
      </c>
      <c r="AP132" s="20">
        <v>0</v>
      </c>
      <c r="AQ132" s="20">
        <v>0</v>
      </c>
      <c r="AR132" s="20">
        <v>0</v>
      </c>
      <c r="AS132" s="20">
        <v>0</v>
      </c>
      <c r="AT132" s="20">
        <v>0</v>
      </c>
      <c r="AU132" s="20">
        <v>0</v>
      </c>
      <c r="AV132" s="20">
        <v>0</v>
      </c>
      <c r="AW132" s="20">
        <v>0</v>
      </c>
      <c r="AX132" s="20">
        <v>0</v>
      </c>
      <c r="AY132" s="20">
        <v>0</v>
      </c>
      <c r="AZ132" s="20">
        <v>0</v>
      </c>
    </row>
    <row r="133" spans="1:52" s="19" customFormat="1" x14ac:dyDescent="0.2">
      <c r="A133" s="17" t="s">
        <v>133</v>
      </c>
      <c r="B133" s="18"/>
      <c r="C133" s="18"/>
      <c r="D133" s="32">
        <f>SUM(D121:D132)</f>
        <v>464751.9</v>
      </c>
      <c r="E133" s="32">
        <f t="shared" ref="E133:AZ133" si="4">SUM(E121:E132)</f>
        <v>417755.18</v>
      </c>
      <c r="F133" s="32">
        <f t="shared" si="4"/>
        <v>509765.47</v>
      </c>
      <c r="G133" s="32">
        <f t="shared" si="4"/>
        <v>426052.79999999993</v>
      </c>
      <c r="H133" s="32">
        <f t="shared" si="4"/>
        <v>437015.33</v>
      </c>
      <c r="I133" s="32">
        <f t="shared" si="4"/>
        <v>456952.67999999988</v>
      </c>
      <c r="J133" s="32">
        <f t="shared" si="4"/>
        <v>423234.53999999986</v>
      </c>
      <c r="K133" s="32">
        <f t="shared" si="4"/>
        <v>463320.05999999994</v>
      </c>
      <c r="L133" s="32">
        <f t="shared" si="4"/>
        <v>429993.49999999994</v>
      </c>
      <c r="M133" s="32">
        <f t="shared" si="4"/>
        <v>444461.91999999993</v>
      </c>
      <c r="N133" s="32">
        <f t="shared" si="4"/>
        <v>419119.6</v>
      </c>
      <c r="O133" s="32">
        <f t="shared" si="4"/>
        <v>647183.34</v>
      </c>
      <c r="P133" s="32">
        <f t="shared" si="4"/>
        <v>468369.48999999993</v>
      </c>
      <c r="Q133" s="32">
        <f t="shared" si="4"/>
        <v>429004.41999999993</v>
      </c>
      <c r="R133" s="32">
        <f t="shared" si="4"/>
        <v>429382.22</v>
      </c>
      <c r="S133" s="32">
        <f t="shared" si="4"/>
        <v>408422.61</v>
      </c>
      <c r="T133" s="32">
        <f t="shared" si="4"/>
        <v>442058.95999999996</v>
      </c>
      <c r="U133" s="32">
        <f t="shared" si="4"/>
        <v>411815.98999999993</v>
      </c>
      <c r="V133" s="32">
        <f t="shared" si="4"/>
        <v>506834.53</v>
      </c>
      <c r="W133" s="32">
        <f t="shared" si="4"/>
        <v>454001.70999999996</v>
      </c>
      <c r="X133" s="32">
        <f t="shared" si="4"/>
        <v>448223.8</v>
      </c>
      <c r="Y133" s="32">
        <f t="shared" si="4"/>
        <v>452544.19999999995</v>
      </c>
      <c r="Z133" s="32">
        <f t="shared" si="4"/>
        <v>473921.63</v>
      </c>
      <c r="AA133" s="32">
        <f t="shared" si="4"/>
        <v>546120.52999999991</v>
      </c>
      <c r="AB133" s="32">
        <f t="shared" si="4"/>
        <v>500565.93</v>
      </c>
      <c r="AC133" s="32">
        <f t="shared" si="4"/>
        <v>465671.54</v>
      </c>
      <c r="AD133" s="32">
        <f t="shared" si="4"/>
        <v>512148.58999999997</v>
      </c>
      <c r="AE133" s="32">
        <f t="shared" si="4"/>
        <v>444844.45999999996</v>
      </c>
      <c r="AF133" s="32">
        <f t="shared" si="4"/>
        <v>466682.53999999992</v>
      </c>
      <c r="AG133" s="32">
        <f t="shared" si="4"/>
        <v>465236.17</v>
      </c>
      <c r="AH133" s="32">
        <f t="shared" si="4"/>
        <v>482745.99</v>
      </c>
      <c r="AI133" s="32">
        <f t="shared" si="4"/>
        <v>471682.24000000005</v>
      </c>
      <c r="AJ133" s="32">
        <f t="shared" si="4"/>
        <v>239611.22999999998</v>
      </c>
      <c r="AK133" s="32">
        <f t="shared" si="4"/>
        <v>411283.94</v>
      </c>
      <c r="AL133" s="32">
        <f t="shared" si="4"/>
        <v>444106.32999999996</v>
      </c>
      <c r="AM133" s="32">
        <f t="shared" si="4"/>
        <v>786284.59000000008</v>
      </c>
      <c r="AN133" s="32">
        <f t="shared" si="4"/>
        <v>445238.8</v>
      </c>
      <c r="AO133" s="32">
        <f t="shared" si="4"/>
        <v>476965.63</v>
      </c>
      <c r="AP133" s="32">
        <f t="shared" si="4"/>
        <v>486654.4</v>
      </c>
      <c r="AQ133" s="32">
        <f t="shared" si="4"/>
        <v>490297.98</v>
      </c>
      <c r="AR133" s="32">
        <f t="shared" si="4"/>
        <v>538218.31999999995</v>
      </c>
      <c r="AS133" s="32">
        <f t="shared" si="4"/>
        <v>441741.33</v>
      </c>
      <c r="AT133" s="32">
        <f t="shared" si="4"/>
        <v>111770.66999999998</v>
      </c>
      <c r="AU133" s="32">
        <f t="shared" si="4"/>
        <v>423308.33</v>
      </c>
      <c r="AV133" s="32">
        <f t="shared" si="4"/>
        <v>457532.08</v>
      </c>
      <c r="AW133" s="32">
        <f t="shared" si="4"/>
        <v>476684.18</v>
      </c>
      <c r="AX133" s="32">
        <f t="shared" si="4"/>
        <v>481972.88999999996</v>
      </c>
      <c r="AY133" s="32">
        <f t="shared" si="4"/>
        <v>529939.52</v>
      </c>
      <c r="AZ133" s="32">
        <f t="shared" si="4"/>
        <v>480376.76</v>
      </c>
    </row>
    <row r="134" spans="1:52" x14ac:dyDescent="0.2">
      <c r="A134" s="12"/>
      <c r="B134" s="16" t="s">
        <v>394</v>
      </c>
      <c r="C134" s="16" t="s">
        <v>394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</row>
    <row r="135" spans="1:52" x14ac:dyDescent="0.2">
      <c r="A135" s="15" t="s">
        <v>134</v>
      </c>
      <c r="B135" s="16" t="s">
        <v>491</v>
      </c>
      <c r="C135" s="16" t="s">
        <v>391</v>
      </c>
      <c r="D135" s="13">
        <v>6024.36</v>
      </c>
      <c r="E135" s="13">
        <v>4275.67</v>
      </c>
      <c r="F135" s="13">
        <v>4874.01</v>
      </c>
      <c r="G135" s="13">
        <v>4767.76</v>
      </c>
      <c r="H135" s="13">
        <v>4778.92</v>
      </c>
      <c r="I135" s="13">
        <v>4714.62</v>
      </c>
      <c r="J135" s="13">
        <v>-4619.99</v>
      </c>
      <c r="K135" s="13">
        <v>4722.3099999999995</v>
      </c>
      <c r="L135" s="13">
        <v>4756.09</v>
      </c>
      <c r="M135" s="13">
        <v>-8268.42</v>
      </c>
      <c r="N135" s="13">
        <v>4608.33</v>
      </c>
      <c r="O135" s="13">
        <v>4632.34</v>
      </c>
      <c r="P135" s="13">
        <v>4632</v>
      </c>
      <c r="Q135" s="13">
        <v>4066.5699999999997</v>
      </c>
      <c r="R135" s="13">
        <v>5002.6000000000004</v>
      </c>
      <c r="S135" s="13">
        <v>4163.78</v>
      </c>
      <c r="T135" s="13">
        <v>-4140.33</v>
      </c>
      <c r="U135" s="13">
        <v>3710.27</v>
      </c>
      <c r="V135" s="13">
        <v>-2348.3400000000006</v>
      </c>
      <c r="W135" s="13">
        <v>3660.5699999999997</v>
      </c>
      <c r="X135" s="13">
        <v>3712.0999999999995</v>
      </c>
      <c r="Y135" s="13">
        <v>551.67999999999938</v>
      </c>
      <c r="Z135" s="13">
        <v>5789.6</v>
      </c>
      <c r="AA135" s="13">
        <v>4301.41</v>
      </c>
      <c r="AB135" s="13">
        <v>5261.16</v>
      </c>
      <c r="AC135" s="13">
        <v>4310.1400000000003</v>
      </c>
      <c r="AD135" s="13">
        <v>5210.9800000000005</v>
      </c>
      <c r="AE135" s="13">
        <v>-983.85000000000036</v>
      </c>
      <c r="AF135" s="13">
        <v>-9491.42</v>
      </c>
      <c r="AG135" s="13">
        <v>1676.3899999999999</v>
      </c>
      <c r="AH135" s="13">
        <v>1161.2300000000002</v>
      </c>
      <c r="AI135" s="13">
        <v>-2229.4299999999998</v>
      </c>
      <c r="AJ135" s="13">
        <v>2196.73</v>
      </c>
      <c r="AK135" s="13">
        <v>1626.3899999999999</v>
      </c>
      <c r="AL135" s="13">
        <v>2021.4499999999998</v>
      </c>
      <c r="AM135" s="13">
        <v>2231.9</v>
      </c>
      <c r="AN135" s="13">
        <v>-546.58000000000004</v>
      </c>
      <c r="AO135" s="13">
        <v>1969.69</v>
      </c>
      <c r="AP135" s="13">
        <v>2454.96</v>
      </c>
      <c r="AQ135" s="13">
        <v>-2453.4699999999998</v>
      </c>
      <c r="AR135" s="13">
        <v>1956.25</v>
      </c>
      <c r="AS135" s="13">
        <v>1651.3899999999999</v>
      </c>
      <c r="AT135" s="13">
        <v>-9030.61</v>
      </c>
      <c r="AU135" s="13">
        <v>2302.42</v>
      </c>
      <c r="AV135" s="13">
        <v>2737.54</v>
      </c>
      <c r="AW135" s="13">
        <v>-566.17000000000007</v>
      </c>
      <c r="AX135" s="13">
        <v>2573.41</v>
      </c>
      <c r="AY135" s="13">
        <v>-2888.4900000000002</v>
      </c>
      <c r="AZ135" s="13">
        <v>2579.5300000000002</v>
      </c>
    </row>
    <row r="136" spans="1:52" x14ac:dyDescent="0.2">
      <c r="A136" s="15" t="s">
        <v>135</v>
      </c>
      <c r="B136" s="16" t="s">
        <v>492</v>
      </c>
      <c r="C136" s="16" t="s">
        <v>391</v>
      </c>
      <c r="D136" s="13">
        <v>7213.23</v>
      </c>
      <c r="E136" s="13">
        <v>2220.1</v>
      </c>
      <c r="F136" s="13">
        <v>4694.16</v>
      </c>
      <c r="G136" s="13">
        <v>7217.49</v>
      </c>
      <c r="H136" s="13">
        <v>-4590.380000000001</v>
      </c>
      <c r="I136" s="13">
        <v>8612.7999999999993</v>
      </c>
      <c r="J136" s="13">
        <v>6487.6900000000005</v>
      </c>
      <c r="K136" s="13">
        <v>4535.07</v>
      </c>
      <c r="L136" s="13">
        <v>6466.77</v>
      </c>
      <c r="M136" s="13">
        <v>6621.63</v>
      </c>
      <c r="N136" s="13">
        <v>5182.5499999999993</v>
      </c>
      <c r="O136" s="13">
        <v>6775.3099999999995</v>
      </c>
      <c r="P136" s="13">
        <v>8919.06</v>
      </c>
      <c r="Q136" s="13">
        <v>4697.8900000000003</v>
      </c>
      <c r="R136" s="13">
        <v>5947.1399999999994</v>
      </c>
      <c r="S136" s="13">
        <v>10349.27</v>
      </c>
      <c r="T136" s="13">
        <v>7499.08</v>
      </c>
      <c r="U136" s="13">
        <v>3463.9300000000003</v>
      </c>
      <c r="V136" s="13">
        <v>10246.26</v>
      </c>
      <c r="W136" s="13">
        <v>4435.3</v>
      </c>
      <c r="X136" s="13">
        <v>5341.04</v>
      </c>
      <c r="Y136" s="13">
        <v>6236.25</v>
      </c>
      <c r="Z136" s="13">
        <v>4969.8100000000004</v>
      </c>
      <c r="AA136" s="13">
        <v>5535.9900000000007</v>
      </c>
      <c r="AB136" s="13">
        <v>5766.2899999999991</v>
      </c>
      <c r="AC136" s="13">
        <v>4840.3900000000003</v>
      </c>
      <c r="AD136" s="13">
        <v>1757.0600000000002</v>
      </c>
      <c r="AE136" s="13">
        <v>2753.7799999999997</v>
      </c>
      <c r="AF136" s="13">
        <v>1418.48</v>
      </c>
      <c r="AG136" s="13">
        <v>2206.7400000000002</v>
      </c>
      <c r="AH136" s="13">
        <v>3145.7599999999998</v>
      </c>
      <c r="AI136" s="13">
        <v>2041.8000000000002</v>
      </c>
      <c r="AJ136" s="13">
        <v>8107.68</v>
      </c>
      <c r="AK136" s="13">
        <v>3638.89</v>
      </c>
      <c r="AL136" s="13">
        <v>2270.58</v>
      </c>
      <c r="AM136" s="13">
        <v>2933.63</v>
      </c>
      <c r="AN136" s="13">
        <v>721.23</v>
      </c>
      <c r="AO136" s="13">
        <v>1874.13</v>
      </c>
      <c r="AP136" s="13">
        <v>-1134.3899999999999</v>
      </c>
      <c r="AQ136" s="13">
        <v>8916.34</v>
      </c>
      <c r="AR136" s="13">
        <v>1584.41</v>
      </c>
      <c r="AS136" s="13">
        <v>1758.91</v>
      </c>
      <c r="AT136" s="13">
        <v>1752.19</v>
      </c>
      <c r="AU136" s="13">
        <v>1974.54</v>
      </c>
      <c r="AV136" s="13">
        <v>283.28999999999974</v>
      </c>
      <c r="AW136" s="13">
        <v>2160.2399999999998</v>
      </c>
      <c r="AX136" s="13">
        <v>3134.9300000000003</v>
      </c>
      <c r="AY136" s="13">
        <v>2727.08</v>
      </c>
      <c r="AZ136" s="13">
        <v>-2837.9999999999991</v>
      </c>
    </row>
    <row r="137" spans="1:52" x14ac:dyDescent="0.2">
      <c r="A137" s="15" t="s">
        <v>136</v>
      </c>
      <c r="B137" s="16" t="s">
        <v>493</v>
      </c>
      <c r="C137" s="16" t="s">
        <v>488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-3840.3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0</v>
      </c>
      <c r="AY137" s="13">
        <v>0</v>
      </c>
      <c r="AZ137" s="13">
        <v>0</v>
      </c>
    </row>
    <row r="138" spans="1:52" x14ac:dyDescent="0.2">
      <c r="A138" s="15" t="s">
        <v>137</v>
      </c>
      <c r="B138" s="16" t="s">
        <v>494</v>
      </c>
      <c r="C138" s="16" t="s">
        <v>388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31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13">
        <v>0</v>
      </c>
      <c r="AX138" s="13">
        <v>0</v>
      </c>
      <c r="AY138" s="13">
        <v>0</v>
      </c>
      <c r="AZ138" s="13">
        <v>0</v>
      </c>
    </row>
    <row r="139" spans="1:52" x14ac:dyDescent="0.2">
      <c r="A139" s="15" t="s">
        <v>138</v>
      </c>
      <c r="B139" s="16" t="s">
        <v>495</v>
      </c>
      <c r="C139" s="16" t="s">
        <v>393</v>
      </c>
      <c r="D139" s="13">
        <v>1368.87</v>
      </c>
      <c r="E139" s="13">
        <v>751.74</v>
      </c>
      <c r="F139" s="13">
        <v>700</v>
      </c>
      <c r="G139" s="13">
        <v>840</v>
      </c>
      <c r="H139" s="13">
        <v>1266.45</v>
      </c>
      <c r="I139" s="13">
        <v>977.28</v>
      </c>
      <c r="J139" s="13">
        <v>1218.83</v>
      </c>
      <c r="K139" s="13">
        <v>1475.11</v>
      </c>
      <c r="L139" s="13">
        <v>1006.6800000000001</v>
      </c>
      <c r="M139" s="13">
        <v>280.39999999999998</v>
      </c>
      <c r="N139" s="13">
        <v>95.63</v>
      </c>
      <c r="O139" s="13">
        <v>135.31</v>
      </c>
      <c r="P139" s="13">
        <v>100.96</v>
      </c>
      <c r="Q139" s="13">
        <v>794.7299999999999</v>
      </c>
      <c r="R139" s="13">
        <v>273.22000000000003</v>
      </c>
      <c r="S139" s="13">
        <v>0</v>
      </c>
      <c r="T139" s="13">
        <v>370.36</v>
      </c>
      <c r="U139" s="13">
        <v>351.8</v>
      </c>
      <c r="V139" s="13">
        <v>395.58</v>
      </c>
      <c r="W139" s="13">
        <v>538.31999999999994</v>
      </c>
      <c r="X139" s="13">
        <v>509</v>
      </c>
      <c r="Y139" s="13">
        <v>1046.31</v>
      </c>
      <c r="Z139" s="13">
        <v>471.83</v>
      </c>
      <c r="AA139" s="13">
        <v>834.62</v>
      </c>
      <c r="AB139" s="13">
        <v>360.63</v>
      </c>
      <c r="AC139" s="13">
        <v>1492.26</v>
      </c>
      <c r="AD139" s="13">
        <v>2894.01</v>
      </c>
      <c r="AE139" s="13">
        <v>746.48</v>
      </c>
      <c r="AF139" s="13">
        <v>209.76</v>
      </c>
      <c r="AG139" s="13">
        <v>96.61</v>
      </c>
      <c r="AH139" s="13">
        <v>245.96</v>
      </c>
      <c r="AI139" s="13">
        <v>92.85</v>
      </c>
      <c r="AJ139" s="13">
        <v>73.62</v>
      </c>
      <c r="AK139" s="13">
        <v>8.64</v>
      </c>
      <c r="AL139" s="13">
        <v>75</v>
      </c>
      <c r="AM139" s="13">
        <v>17.64</v>
      </c>
      <c r="AN139" s="13">
        <v>164.93</v>
      </c>
      <c r="AO139" s="13">
        <v>67.290000000000006</v>
      </c>
      <c r="AP139" s="13">
        <v>0</v>
      </c>
      <c r="AQ139" s="13">
        <v>0</v>
      </c>
      <c r="AR139" s="13">
        <v>81.48</v>
      </c>
      <c r="AS139" s="13">
        <v>0</v>
      </c>
      <c r="AT139" s="13">
        <v>0</v>
      </c>
      <c r="AU139" s="13">
        <v>0</v>
      </c>
      <c r="AV139" s="13">
        <v>0</v>
      </c>
      <c r="AW139" s="13">
        <v>0</v>
      </c>
      <c r="AX139" s="13">
        <v>57.01</v>
      </c>
      <c r="AY139" s="13">
        <v>75</v>
      </c>
      <c r="AZ139" s="13">
        <v>26.5</v>
      </c>
    </row>
    <row r="140" spans="1:52" x14ac:dyDescent="0.2">
      <c r="A140" s="15" t="s">
        <v>139</v>
      </c>
      <c r="B140" s="16" t="s">
        <v>496</v>
      </c>
      <c r="C140" s="16" t="s">
        <v>393</v>
      </c>
      <c r="D140" s="13">
        <v>615.61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16.45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-21.08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  <c r="AU140" s="13">
        <v>0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</row>
    <row r="141" spans="1:52" x14ac:dyDescent="0.2">
      <c r="A141" s="15" t="s">
        <v>140</v>
      </c>
      <c r="B141" s="16" t="s">
        <v>497</v>
      </c>
      <c r="C141" s="16" t="s">
        <v>391</v>
      </c>
      <c r="D141" s="13">
        <v>82</v>
      </c>
      <c r="E141" s="13">
        <v>82</v>
      </c>
      <c r="F141" s="13">
        <v>82</v>
      </c>
      <c r="G141" s="13">
        <v>82</v>
      </c>
      <c r="H141" s="13">
        <v>24</v>
      </c>
      <c r="I141" s="13">
        <v>24</v>
      </c>
      <c r="J141" s="13">
        <v>24</v>
      </c>
      <c r="K141" s="13">
        <v>24</v>
      </c>
      <c r="L141" s="13">
        <v>24</v>
      </c>
      <c r="M141" s="13">
        <v>24</v>
      </c>
      <c r="N141" s="13">
        <v>24</v>
      </c>
      <c r="O141" s="13">
        <v>24</v>
      </c>
      <c r="P141" s="13">
        <v>24</v>
      </c>
      <c r="Q141" s="13">
        <v>24</v>
      </c>
      <c r="R141" s="13">
        <v>24</v>
      </c>
      <c r="S141" s="13">
        <v>24</v>
      </c>
      <c r="T141" s="13">
        <v>24</v>
      </c>
      <c r="U141" s="13">
        <v>24</v>
      </c>
      <c r="V141" s="13">
        <v>264.89999999999998</v>
      </c>
      <c r="W141" s="13">
        <v>148.31</v>
      </c>
      <c r="X141" s="13">
        <v>148.32</v>
      </c>
      <c r="Y141" s="13">
        <v>148.31</v>
      </c>
      <c r="Z141" s="13">
        <v>148.31</v>
      </c>
      <c r="AA141" s="13">
        <v>148.32</v>
      </c>
      <c r="AB141" s="13">
        <v>156.30000000000001</v>
      </c>
      <c r="AC141" s="13">
        <v>152.32</v>
      </c>
      <c r="AD141" s="13">
        <v>152.30000000000001</v>
      </c>
      <c r="AE141" s="13">
        <v>152.32</v>
      </c>
      <c r="AF141" s="13">
        <v>152.30000000000001</v>
      </c>
      <c r="AG141" s="13">
        <v>120.31</v>
      </c>
      <c r="AH141" s="13">
        <v>120.31</v>
      </c>
      <c r="AI141" s="13">
        <v>120.31</v>
      </c>
      <c r="AJ141" s="13">
        <v>120.31</v>
      </c>
      <c r="AK141" s="13">
        <v>120.31</v>
      </c>
      <c r="AL141" s="13">
        <v>120.31</v>
      </c>
      <c r="AM141" s="13">
        <v>120.31</v>
      </c>
      <c r="AN141" s="13">
        <v>120.31</v>
      </c>
      <c r="AO141" s="13">
        <v>120.31</v>
      </c>
      <c r="AP141" s="13">
        <v>120.31</v>
      </c>
      <c r="AQ141" s="13">
        <v>120.31</v>
      </c>
      <c r="AR141" s="13">
        <v>120.31</v>
      </c>
      <c r="AS141" s="13">
        <v>120.31</v>
      </c>
      <c r="AT141" s="13">
        <v>120.31</v>
      </c>
      <c r="AU141" s="13">
        <v>120.31</v>
      </c>
      <c r="AV141" s="13">
        <v>120.31</v>
      </c>
      <c r="AW141" s="13">
        <v>120.31</v>
      </c>
      <c r="AX141" s="13">
        <v>120.31</v>
      </c>
      <c r="AY141" s="13">
        <v>730.62</v>
      </c>
      <c r="AZ141" s="13">
        <v>730.62</v>
      </c>
    </row>
    <row r="142" spans="1:52" x14ac:dyDescent="0.2">
      <c r="A142" s="15" t="s">
        <v>141</v>
      </c>
      <c r="B142" s="16" t="s">
        <v>498</v>
      </c>
      <c r="C142" s="16" t="s">
        <v>393</v>
      </c>
      <c r="D142" s="13">
        <v>2273.25</v>
      </c>
      <c r="E142" s="13">
        <v>0</v>
      </c>
      <c r="F142" s="13">
        <v>0</v>
      </c>
      <c r="G142" s="13">
        <v>1132.1099999999999</v>
      </c>
      <c r="H142" s="13">
        <v>93.4</v>
      </c>
      <c r="I142" s="13">
        <v>0</v>
      </c>
      <c r="J142" s="13">
        <v>1547.03</v>
      </c>
      <c r="K142" s="13">
        <v>0</v>
      </c>
      <c r="L142" s="13">
        <v>1105.3599999999999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8551.75</v>
      </c>
      <c r="V142" s="13">
        <v>0</v>
      </c>
      <c r="W142" s="13">
        <v>0</v>
      </c>
      <c r="X142" s="13">
        <v>1668.13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603.49</v>
      </c>
      <c r="AI142" s="13">
        <v>1770</v>
      </c>
      <c r="AJ142" s="13">
        <v>44.75</v>
      </c>
      <c r="AK142" s="13">
        <v>0</v>
      </c>
      <c r="AL142" s="13">
        <v>0</v>
      </c>
      <c r="AM142" s="13">
        <v>1924.69</v>
      </c>
      <c r="AN142" s="13">
        <v>0</v>
      </c>
      <c r="AO142" s="13">
        <v>4453.74</v>
      </c>
      <c r="AP142" s="13">
        <v>-1816.52</v>
      </c>
      <c r="AQ142" s="13">
        <v>0</v>
      </c>
      <c r="AR142" s="13">
        <v>0</v>
      </c>
      <c r="AS142" s="13">
        <v>0</v>
      </c>
      <c r="AT142" s="13">
        <v>0</v>
      </c>
      <c r="AU142" s="13">
        <v>0</v>
      </c>
      <c r="AV142" s="13">
        <v>0</v>
      </c>
      <c r="AW142" s="13">
        <v>0</v>
      </c>
      <c r="AX142" s="13">
        <v>0</v>
      </c>
      <c r="AY142" s="13">
        <v>2038</v>
      </c>
      <c r="AZ142" s="13">
        <v>51.2</v>
      </c>
    </row>
    <row r="143" spans="1:52" x14ac:dyDescent="0.2">
      <c r="A143" s="15" t="s">
        <v>142</v>
      </c>
      <c r="B143" s="16" t="s">
        <v>499</v>
      </c>
      <c r="C143" s="16" t="s">
        <v>391</v>
      </c>
      <c r="D143" s="20">
        <v>286.17</v>
      </c>
      <c r="E143" s="20">
        <v>170.58</v>
      </c>
      <c r="F143" s="20">
        <v>325.39999999999998</v>
      </c>
      <c r="G143" s="20">
        <v>-1038.3699999999999</v>
      </c>
      <c r="H143" s="20">
        <v>0</v>
      </c>
      <c r="I143" s="20">
        <v>-47</v>
      </c>
      <c r="J143" s="20">
        <v>110.5</v>
      </c>
      <c r="K143" s="20">
        <v>0</v>
      </c>
      <c r="L143" s="20">
        <v>156.13</v>
      </c>
      <c r="M143" s="20">
        <v>169.35</v>
      </c>
      <c r="N143" s="20">
        <v>97.5</v>
      </c>
      <c r="O143" s="20">
        <v>109.75</v>
      </c>
      <c r="P143" s="20">
        <v>0</v>
      </c>
      <c r="Q143" s="20">
        <v>0</v>
      </c>
      <c r="R143" s="20">
        <v>0</v>
      </c>
      <c r="S143" s="20">
        <v>0</v>
      </c>
      <c r="T143" s="20">
        <v>59.4</v>
      </c>
      <c r="U143" s="20">
        <v>278.68</v>
      </c>
      <c r="V143" s="20">
        <v>210.9</v>
      </c>
      <c r="W143" s="20">
        <v>0</v>
      </c>
      <c r="X143" s="20">
        <v>30</v>
      </c>
      <c r="Y143" s="20">
        <v>101.5</v>
      </c>
      <c r="Z143" s="20">
        <v>0</v>
      </c>
      <c r="AA143" s="20">
        <v>0</v>
      </c>
      <c r="AB143" s="20">
        <v>110.75</v>
      </c>
      <c r="AC143" s="20">
        <v>0</v>
      </c>
      <c r="AD143" s="20">
        <v>0</v>
      </c>
      <c r="AE143" s="20">
        <v>32.090000000000003</v>
      </c>
      <c r="AF143" s="20">
        <v>0</v>
      </c>
      <c r="AG143" s="20">
        <v>32</v>
      </c>
      <c r="AH143" s="20">
        <v>-17</v>
      </c>
      <c r="AI143" s="20">
        <v>84</v>
      </c>
      <c r="AJ143" s="20">
        <v>562.28</v>
      </c>
      <c r="AK143" s="20">
        <v>622.99</v>
      </c>
      <c r="AL143" s="20">
        <v>139</v>
      </c>
      <c r="AM143" s="20">
        <v>32</v>
      </c>
      <c r="AN143" s="20">
        <v>32</v>
      </c>
      <c r="AO143" s="20">
        <v>32</v>
      </c>
      <c r="AP143" s="20">
        <v>32</v>
      </c>
      <c r="AQ143" s="20">
        <v>32</v>
      </c>
      <c r="AR143" s="20">
        <v>32</v>
      </c>
      <c r="AS143" s="20">
        <v>641.21</v>
      </c>
      <c r="AT143" s="20">
        <v>200.25</v>
      </c>
      <c r="AU143" s="20">
        <v>1375.86</v>
      </c>
      <c r="AV143" s="20">
        <v>188.31</v>
      </c>
      <c r="AW143" s="20">
        <v>130.75</v>
      </c>
      <c r="AX143" s="20">
        <v>32</v>
      </c>
      <c r="AY143" s="20">
        <v>114.02</v>
      </c>
      <c r="AZ143" s="20">
        <v>129.86000000000001</v>
      </c>
    </row>
    <row r="144" spans="1:52" s="19" customFormat="1" x14ac:dyDescent="0.2">
      <c r="A144" s="17" t="s">
        <v>143</v>
      </c>
      <c r="B144" s="18"/>
      <c r="C144" s="18"/>
      <c r="D144" s="32">
        <f>SUM(D135:D143)</f>
        <v>17863.489999999998</v>
      </c>
      <c r="E144" s="32">
        <f t="shared" ref="E144:AZ144" si="5">SUM(E135:E143)</f>
        <v>7500.09</v>
      </c>
      <c r="F144" s="32">
        <f t="shared" si="5"/>
        <v>10675.57</v>
      </c>
      <c r="G144" s="32">
        <f t="shared" si="5"/>
        <v>13000.990000000002</v>
      </c>
      <c r="H144" s="32">
        <f t="shared" si="5"/>
        <v>1572.3899999999992</v>
      </c>
      <c r="I144" s="32">
        <f t="shared" si="5"/>
        <v>14281.699999999999</v>
      </c>
      <c r="J144" s="32">
        <f t="shared" si="5"/>
        <v>4784.51</v>
      </c>
      <c r="K144" s="32">
        <f t="shared" si="5"/>
        <v>10756.49</v>
      </c>
      <c r="L144" s="32">
        <f t="shared" si="5"/>
        <v>13515.03</v>
      </c>
      <c r="M144" s="32">
        <f t="shared" si="5"/>
        <v>-1173.04</v>
      </c>
      <c r="N144" s="32">
        <f t="shared" si="5"/>
        <v>10008.009999999998</v>
      </c>
      <c r="O144" s="32">
        <f t="shared" si="5"/>
        <v>11676.71</v>
      </c>
      <c r="P144" s="32">
        <f t="shared" si="5"/>
        <v>13676.019999999999</v>
      </c>
      <c r="Q144" s="32">
        <f t="shared" si="5"/>
        <v>9583.1899999999987</v>
      </c>
      <c r="R144" s="32">
        <f t="shared" si="5"/>
        <v>11246.96</v>
      </c>
      <c r="S144" s="32">
        <f t="shared" si="5"/>
        <v>14537.05</v>
      </c>
      <c r="T144" s="32">
        <f t="shared" si="5"/>
        <v>3812.51</v>
      </c>
      <c r="U144" s="32">
        <f t="shared" si="5"/>
        <v>16380.43</v>
      </c>
      <c r="V144" s="32">
        <f t="shared" si="5"/>
        <v>8769.2999999999993</v>
      </c>
      <c r="W144" s="32">
        <f t="shared" si="5"/>
        <v>8782.5</v>
      </c>
      <c r="X144" s="32">
        <f t="shared" si="5"/>
        <v>11408.59</v>
      </c>
      <c r="Y144" s="32">
        <f t="shared" si="5"/>
        <v>8084.05</v>
      </c>
      <c r="Z144" s="32">
        <f t="shared" si="5"/>
        <v>11379.55</v>
      </c>
      <c r="AA144" s="32">
        <f t="shared" si="5"/>
        <v>7011.0400000000009</v>
      </c>
      <c r="AB144" s="32">
        <f t="shared" si="5"/>
        <v>11655.129999999997</v>
      </c>
      <c r="AC144" s="32">
        <f t="shared" si="5"/>
        <v>10795.11</v>
      </c>
      <c r="AD144" s="32">
        <f t="shared" si="5"/>
        <v>9993.27</v>
      </c>
      <c r="AE144" s="32">
        <f t="shared" si="5"/>
        <v>2700.8199999999997</v>
      </c>
      <c r="AF144" s="32">
        <f t="shared" si="5"/>
        <v>-7710.88</v>
      </c>
      <c r="AG144" s="32">
        <f t="shared" si="5"/>
        <v>4132.05</v>
      </c>
      <c r="AH144" s="32">
        <f t="shared" si="5"/>
        <v>5259.75</v>
      </c>
      <c r="AI144" s="32">
        <f t="shared" si="5"/>
        <v>1879.5300000000004</v>
      </c>
      <c r="AJ144" s="32">
        <f t="shared" si="5"/>
        <v>11105.37</v>
      </c>
      <c r="AK144" s="32">
        <f t="shared" si="5"/>
        <v>6017.22</v>
      </c>
      <c r="AL144" s="32">
        <f t="shared" si="5"/>
        <v>4626.34</v>
      </c>
      <c r="AM144" s="32">
        <f t="shared" si="5"/>
        <v>7260.1700000000019</v>
      </c>
      <c r="AN144" s="32">
        <f t="shared" si="5"/>
        <v>491.89</v>
      </c>
      <c r="AO144" s="32">
        <f t="shared" si="5"/>
        <v>8517.16</v>
      </c>
      <c r="AP144" s="32">
        <f t="shared" si="5"/>
        <v>-343.63999999999987</v>
      </c>
      <c r="AQ144" s="32">
        <f t="shared" si="5"/>
        <v>6615.1800000000012</v>
      </c>
      <c r="AR144" s="32">
        <f t="shared" si="5"/>
        <v>3774.45</v>
      </c>
      <c r="AS144" s="32">
        <f t="shared" si="5"/>
        <v>4171.82</v>
      </c>
      <c r="AT144" s="32">
        <f t="shared" si="5"/>
        <v>-6957.86</v>
      </c>
      <c r="AU144" s="32">
        <f t="shared" si="5"/>
        <v>5773.13</v>
      </c>
      <c r="AV144" s="32">
        <f t="shared" si="5"/>
        <v>3329.45</v>
      </c>
      <c r="AW144" s="32">
        <f t="shared" si="5"/>
        <v>1845.1299999999997</v>
      </c>
      <c r="AX144" s="32">
        <f t="shared" si="5"/>
        <v>5917.6600000000008</v>
      </c>
      <c r="AY144" s="32">
        <f t="shared" si="5"/>
        <v>2796.2299999999996</v>
      </c>
      <c r="AZ144" s="32">
        <f t="shared" si="5"/>
        <v>679.71000000000117</v>
      </c>
    </row>
    <row r="145" spans="1:52" x14ac:dyDescent="0.2">
      <c r="A145" s="12"/>
      <c r="B145" s="16" t="s">
        <v>394</v>
      </c>
      <c r="C145" s="16" t="s">
        <v>394</v>
      </c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x14ac:dyDescent="0.2">
      <c r="A146" s="15" t="s">
        <v>144</v>
      </c>
      <c r="B146" s="16" t="s">
        <v>500</v>
      </c>
      <c r="C146" s="16" t="s">
        <v>393</v>
      </c>
      <c r="D146" s="13">
        <v>7362.72</v>
      </c>
      <c r="E146" s="13">
        <v>8677.9</v>
      </c>
      <c r="F146" s="13">
        <v>3893.83</v>
      </c>
      <c r="G146" s="13">
        <v>4315.8999999999996</v>
      </c>
      <c r="H146" s="13">
        <v>8645.01</v>
      </c>
      <c r="I146" s="13">
        <v>12141.72</v>
      </c>
      <c r="J146" s="13">
        <v>28912.94</v>
      </c>
      <c r="K146" s="13">
        <v>9702.59</v>
      </c>
      <c r="L146" s="13">
        <v>23789.05</v>
      </c>
      <c r="M146" s="13">
        <v>9689.18</v>
      </c>
      <c r="N146" s="13">
        <v>9193.48</v>
      </c>
      <c r="O146" s="13">
        <v>10578.35</v>
      </c>
      <c r="P146" s="13">
        <v>23095.53</v>
      </c>
      <c r="Q146" s="13">
        <v>16293.19</v>
      </c>
      <c r="R146" s="13">
        <v>6769.02</v>
      </c>
      <c r="S146" s="13">
        <v>6178.86</v>
      </c>
      <c r="T146" s="13">
        <v>37783.160000000003</v>
      </c>
      <c r="U146" s="13">
        <v>66053.66</v>
      </c>
      <c r="V146" s="13">
        <v>14525.57</v>
      </c>
      <c r="W146" s="13">
        <v>11905.32</v>
      </c>
      <c r="X146" s="13">
        <v>5264.35</v>
      </c>
      <c r="Y146" s="13">
        <v>9616.09</v>
      </c>
      <c r="Z146" s="13">
        <v>8726.16</v>
      </c>
      <c r="AA146" s="13">
        <v>13257.52</v>
      </c>
      <c r="AB146" s="13">
        <v>9044.19</v>
      </c>
      <c r="AC146" s="13">
        <v>4876.6499999999996</v>
      </c>
      <c r="AD146" s="13">
        <v>8892.01</v>
      </c>
      <c r="AE146" s="13">
        <v>2972.31</v>
      </c>
      <c r="AF146" s="13">
        <v>5136.51</v>
      </c>
      <c r="AG146" s="13">
        <v>34350.75</v>
      </c>
      <c r="AH146" s="13">
        <v>4817.71</v>
      </c>
      <c r="AI146" s="13">
        <v>11941.57</v>
      </c>
      <c r="AJ146" s="13">
        <v>9665.0499999999993</v>
      </c>
      <c r="AK146" s="13">
        <v>9803.09</v>
      </c>
      <c r="AL146" s="13">
        <v>6344.83</v>
      </c>
      <c r="AM146" s="13">
        <v>11587.8</v>
      </c>
      <c r="AN146" s="13">
        <v>8514.4599999999991</v>
      </c>
      <c r="AO146" s="13">
        <v>1918.32</v>
      </c>
      <c r="AP146" s="13">
        <v>12450.92</v>
      </c>
      <c r="AQ146" s="13">
        <v>11150.41</v>
      </c>
      <c r="AR146" s="13">
        <v>4605.05</v>
      </c>
      <c r="AS146" s="13">
        <v>10661.4</v>
      </c>
      <c r="AT146" s="13">
        <v>15491.27</v>
      </c>
      <c r="AU146" s="13">
        <v>8638.4</v>
      </c>
      <c r="AV146" s="13">
        <v>19741.73</v>
      </c>
      <c r="AW146" s="13">
        <v>8255.24</v>
      </c>
      <c r="AX146" s="13">
        <v>20704.95</v>
      </c>
      <c r="AY146" s="13">
        <v>57191.07</v>
      </c>
      <c r="AZ146" s="13">
        <v>42171.41</v>
      </c>
    </row>
    <row r="147" spans="1:52" x14ac:dyDescent="0.2">
      <c r="A147" s="15" t="s">
        <v>145</v>
      </c>
      <c r="B147" s="16" t="s">
        <v>501</v>
      </c>
      <c r="C147" s="16" t="s">
        <v>391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  <c r="AU147" s="13">
        <v>0</v>
      </c>
      <c r="AV147" s="13">
        <v>0</v>
      </c>
      <c r="AW147" s="13">
        <v>0</v>
      </c>
      <c r="AX147" s="13">
        <v>0</v>
      </c>
      <c r="AY147" s="13">
        <v>4768.29</v>
      </c>
      <c r="AZ147" s="13">
        <v>0</v>
      </c>
    </row>
    <row r="148" spans="1:52" x14ac:dyDescent="0.2">
      <c r="A148" s="15" t="s">
        <v>146</v>
      </c>
      <c r="B148" s="16" t="s">
        <v>502</v>
      </c>
      <c r="C148" s="16" t="s">
        <v>488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517.41999999999996</v>
      </c>
      <c r="M148" s="13">
        <v>40.46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0</v>
      </c>
      <c r="AQ148" s="13">
        <v>0</v>
      </c>
      <c r="AR148" s="13">
        <v>0</v>
      </c>
      <c r="AS148" s="13">
        <v>0</v>
      </c>
      <c r="AT148" s="13">
        <v>0</v>
      </c>
      <c r="AU148" s="13">
        <v>0</v>
      </c>
      <c r="AV148" s="13">
        <v>0</v>
      </c>
      <c r="AW148" s="13">
        <v>0</v>
      </c>
      <c r="AX148" s="13">
        <v>0</v>
      </c>
      <c r="AY148" s="13">
        <v>0</v>
      </c>
      <c r="AZ148" s="13">
        <v>0</v>
      </c>
    </row>
    <row r="149" spans="1:52" x14ac:dyDescent="0.2">
      <c r="A149" s="15" t="s">
        <v>147</v>
      </c>
      <c r="B149" s="16" t="s">
        <v>503</v>
      </c>
      <c r="C149" s="16" t="s">
        <v>504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248.29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  <c r="AT149" s="13">
        <v>0</v>
      </c>
      <c r="AU149" s="13">
        <v>0</v>
      </c>
      <c r="AV149" s="13">
        <v>0</v>
      </c>
      <c r="AW149" s="13">
        <v>0</v>
      </c>
      <c r="AX149" s="13">
        <v>0</v>
      </c>
      <c r="AY149" s="13">
        <v>0</v>
      </c>
      <c r="AZ149" s="13">
        <v>0</v>
      </c>
    </row>
    <row r="150" spans="1:52" x14ac:dyDescent="0.2">
      <c r="A150" s="15" t="s">
        <v>148</v>
      </c>
      <c r="B150" s="16" t="s">
        <v>505</v>
      </c>
      <c r="C150" s="16" t="s">
        <v>387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105.74</v>
      </c>
      <c r="R150" s="13">
        <v>0</v>
      </c>
      <c r="S150" s="13">
        <v>27.98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0</v>
      </c>
      <c r="AU150" s="13">
        <v>0</v>
      </c>
      <c r="AV150" s="13">
        <v>0</v>
      </c>
      <c r="AW150" s="13">
        <v>0</v>
      </c>
      <c r="AX150" s="13">
        <v>0</v>
      </c>
      <c r="AY150" s="13">
        <v>0</v>
      </c>
      <c r="AZ150" s="13">
        <v>0</v>
      </c>
    </row>
    <row r="151" spans="1:52" x14ac:dyDescent="0.2">
      <c r="A151" s="15" t="s">
        <v>149</v>
      </c>
      <c r="B151" s="16" t="s">
        <v>506</v>
      </c>
      <c r="C151" s="16" t="s">
        <v>393</v>
      </c>
      <c r="D151" s="13">
        <v>21833.18</v>
      </c>
      <c r="E151" s="13">
        <v>7350.3899999999994</v>
      </c>
      <c r="F151" s="13">
        <v>17932.72</v>
      </c>
      <c r="G151" s="13">
        <v>12909.43</v>
      </c>
      <c r="H151" s="13">
        <v>13655.25</v>
      </c>
      <c r="I151" s="13">
        <v>7813.34</v>
      </c>
      <c r="J151" s="13">
        <v>3966.2599999999998</v>
      </c>
      <c r="K151" s="13">
        <v>19515.66</v>
      </c>
      <c r="L151" s="13">
        <v>15978.74</v>
      </c>
      <c r="M151" s="13">
        <v>10198.76</v>
      </c>
      <c r="N151" s="13">
        <v>4884.2499999999991</v>
      </c>
      <c r="O151" s="13">
        <v>9430.67</v>
      </c>
      <c r="P151" s="13">
        <v>6199.87</v>
      </c>
      <c r="Q151" s="13">
        <v>5317.25</v>
      </c>
      <c r="R151" s="13">
        <v>38950.310000000005</v>
      </c>
      <c r="S151" s="13">
        <v>3622.9400000000005</v>
      </c>
      <c r="T151" s="13">
        <v>13980.07</v>
      </c>
      <c r="U151" s="13">
        <v>11626.33</v>
      </c>
      <c r="V151" s="13">
        <v>21798.18</v>
      </c>
      <c r="W151" s="13">
        <v>23741.73</v>
      </c>
      <c r="X151" s="13">
        <v>46176.68</v>
      </c>
      <c r="Y151" s="13">
        <v>10431.469999999999</v>
      </c>
      <c r="Z151" s="13">
        <v>37296.959999999992</v>
      </c>
      <c r="AA151" s="13">
        <v>28389.16</v>
      </c>
      <c r="AB151" s="13">
        <v>9084.010000000002</v>
      </c>
      <c r="AC151" s="13">
        <v>12072.89</v>
      </c>
      <c r="AD151" s="13">
        <v>13567.79</v>
      </c>
      <c r="AE151" s="13">
        <v>27232.71</v>
      </c>
      <c r="AF151" s="13">
        <v>46339.33</v>
      </c>
      <c r="AG151" s="13">
        <v>27368.7</v>
      </c>
      <c r="AH151" s="13">
        <v>8622.3799999999992</v>
      </c>
      <c r="AI151" s="13">
        <v>22020.850000000002</v>
      </c>
      <c r="AJ151" s="13">
        <v>18382.399999999998</v>
      </c>
      <c r="AK151" s="13">
        <v>7435.4699999999993</v>
      </c>
      <c r="AL151" s="13">
        <v>25327.5</v>
      </c>
      <c r="AM151" s="13">
        <v>4491.3600000000006</v>
      </c>
      <c r="AN151" s="13">
        <v>4313.09</v>
      </c>
      <c r="AO151" s="13">
        <v>26686.129999999997</v>
      </c>
      <c r="AP151" s="13">
        <v>61454.67</v>
      </c>
      <c r="AQ151" s="13">
        <v>19487.29</v>
      </c>
      <c r="AR151" s="13">
        <v>15279.83</v>
      </c>
      <c r="AS151" s="13">
        <v>22772.429999999997</v>
      </c>
      <c r="AT151" s="13">
        <v>9849.93</v>
      </c>
      <c r="AU151" s="13">
        <v>29612.609999999997</v>
      </c>
      <c r="AV151" s="13">
        <v>31192.559999999998</v>
      </c>
      <c r="AW151" s="13">
        <v>26234.47</v>
      </c>
      <c r="AX151" s="13">
        <v>44538.280000000006</v>
      </c>
      <c r="AY151" s="13">
        <v>14565.8</v>
      </c>
      <c r="AZ151" s="13">
        <v>32659.260000000002</v>
      </c>
    </row>
    <row r="152" spans="1:52" x14ac:dyDescent="0.2">
      <c r="A152" s="15" t="s">
        <v>150</v>
      </c>
      <c r="B152" s="16" t="s">
        <v>507</v>
      </c>
      <c r="C152" s="16" t="s">
        <v>471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78.3</v>
      </c>
      <c r="N152" s="13">
        <v>6.46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3">
        <v>0</v>
      </c>
      <c r="AP152" s="13">
        <v>0</v>
      </c>
      <c r="AQ152" s="13">
        <v>0</v>
      </c>
      <c r="AR152" s="13">
        <v>0</v>
      </c>
      <c r="AS152" s="13">
        <v>0</v>
      </c>
      <c r="AT152" s="13">
        <v>0</v>
      </c>
      <c r="AU152" s="13">
        <v>0</v>
      </c>
      <c r="AV152" s="13">
        <v>0</v>
      </c>
      <c r="AW152" s="13">
        <v>0</v>
      </c>
      <c r="AX152" s="13">
        <v>0</v>
      </c>
      <c r="AY152" s="13">
        <v>0</v>
      </c>
      <c r="AZ152" s="13">
        <v>0</v>
      </c>
    </row>
    <row r="153" spans="1:52" x14ac:dyDescent="0.2">
      <c r="A153" s="15" t="s">
        <v>151</v>
      </c>
      <c r="B153" s="16" t="s">
        <v>508</v>
      </c>
      <c r="C153" s="16" t="s">
        <v>466</v>
      </c>
      <c r="D153" s="13">
        <v>441.23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319.68</v>
      </c>
      <c r="P153" s="13">
        <v>26.37</v>
      </c>
      <c r="Q153" s="13">
        <v>0</v>
      </c>
      <c r="R153" s="13">
        <v>0</v>
      </c>
      <c r="S153" s="13">
        <v>377.9</v>
      </c>
      <c r="T153" s="13">
        <v>31.18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93.25</v>
      </c>
      <c r="AG153" s="13">
        <v>0</v>
      </c>
      <c r="AH153" s="13">
        <v>0</v>
      </c>
      <c r="AI153" s="13">
        <v>227.74</v>
      </c>
      <c r="AJ153" s="13">
        <v>5.76</v>
      </c>
      <c r="AK153" s="13">
        <v>0</v>
      </c>
      <c r="AL153" s="13">
        <v>0</v>
      </c>
      <c r="AM153" s="13">
        <v>0</v>
      </c>
      <c r="AN153" s="13">
        <v>0</v>
      </c>
      <c r="AO153" s="13">
        <v>256.58999999999997</v>
      </c>
      <c r="AP153" s="13">
        <v>0</v>
      </c>
      <c r="AQ153" s="13">
        <v>314.35000000000002</v>
      </c>
      <c r="AR153" s="13">
        <v>278.43</v>
      </c>
      <c r="AS153" s="13">
        <v>900.82</v>
      </c>
      <c r="AT153" s="13">
        <v>0</v>
      </c>
      <c r="AU153" s="13">
        <v>0</v>
      </c>
      <c r="AV153" s="13">
        <v>0</v>
      </c>
      <c r="AW153" s="13">
        <v>0</v>
      </c>
      <c r="AX153" s="13">
        <v>0</v>
      </c>
      <c r="AY153" s="13">
        <v>0</v>
      </c>
      <c r="AZ153" s="13">
        <v>0</v>
      </c>
    </row>
    <row r="154" spans="1:52" x14ac:dyDescent="0.2">
      <c r="A154" s="15" t="s">
        <v>152</v>
      </c>
      <c r="B154" s="16" t="s">
        <v>509</v>
      </c>
      <c r="C154" s="16" t="s">
        <v>468</v>
      </c>
      <c r="D154" s="13">
        <v>27.8</v>
      </c>
      <c r="E154" s="13">
        <v>88</v>
      </c>
      <c r="F154" s="13">
        <v>335.26</v>
      </c>
      <c r="G154" s="13">
        <v>333.41</v>
      </c>
      <c r="H154" s="13">
        <v>0</v>
      </c>
      <c r="I154" s="13">
        <v>444.18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0</v>
      </c>
      <c r="AQ154" s="13">
        <v>0</v>
      </c>
      <c r="AR154" s="13">
        <v>0</v>
      </c>
      <c r="AS154" s="13">
        <v>0</v>
      </c>
      <c r="AT154" s="13">
        <v>0</v>
      </c>
      <c r="AU154" s="13">
        <v>0</v>
      </c>
      <c r="AV154" s="13">
        <v>0</v>
      </c>
      <c r="AW154" s="13">
        <v>0</v>
      </c>
      <c r="AX154" s="13">
        <v>0</v>
      </c>
      <c r="AY154" s="13">
        <v>0</v>
      </c>
      <c r="AZ154" s="13">
        <v>0</v>
      </c>
    </row>
    <row r="155" spans="1:52" x14ac:dyDescent="0.2">
      <c r="A155" s="15" t="s">
        <v>153</v>
      </c>
      <c r="B155" s="16" t="s">
        <v>510</v>
      </c>
      <c r="C155" s="16" t="s">
        <v>393</v>
      </c>
      <c r="D155" s="13">
        <v>307.98</v>
      </c>
      <c r="E155" s="13">
        <v>1403.13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770.8</v>
      </c>
      <c r="L155" s="13">
        <v>-770.8</v>
      </c>
      <c r="M155" s="13">
        <v>0</v>
      </c>
      <c r="N155" s="13">
        <v>0</v>
      </c>
      <c r="O155" s="13">
        <v>2158.87</v>
      </c>
      <c r="P155" s="13">
        <v>-2158.87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520.25</v>
      </c>
      <c r="W155" s="13">
        <v>0</v>
      </c>
      <c r="X155" s="13">
        <v>0</v>
      </c>
      <c r="Y155" s="13">
        <v>-4431.5200000000004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1052.6300000000001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99.95</v>
      </c>
      <c r="AL155" s="13">
        <v>-99.95</v>
      </c>
      <c r="AM155" s="13">
        <v>2155.44</v>
      </c>
      <c r="AN155" s="13">
        <v>-2155.44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  <c r="AT155" s="13">
        <v>3849.5299999999997</v>
      </c>
      <c r="AU155" s="13">
        <v>-3835.47</v>
      </c>
      <c r="AV155" s="13">
        <v>-14.06</v>
      </c>
      <c r="AW155" s="13">
        <v>14.06</v>
      </c>
      <c r="AX155" s="13">
        <v>0</v>
      </c>
      <c r="AY155" s="13">
        <v>-14.06</v>
      </c>
      <c r="AZ155" s="13">
        <v>473.44</v>
      </c>
    </row>
    <row r="156" spans="1:52" x14ac:dyDescent="0.2">
      <c r="A156" s="15" t="s">
        <v>154</v>
      </c>
      <c r="B156" s="16" t="s">
        <v>511</v>
      </c>
      <c r="C156" s="16" t="s">
        <v>392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7088.05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89.02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53.87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  <c r="AT156" s="13">
        <v>0</v>
      </c>
      <c r="AU156" s="13">
        <v>0</v>
      </c>
      <c r="AV156" s="13">
        <v>0</v>
      </c>
      <c r="AW156" s="13">
        <v>0</v>
      </c>
      <c r="AX156" s="13">
        <v>0</v>
      </c>
      <c r="AY156" s="13">
        <v>0</v>
      </c>
      <c r="AZ156" s="13">
        <v>0</v>
      </c>
    </row>
    <row r="157" spans="1:52" x14ac:dyDescent="0.2">
      <c r="A157" s="15" t="s">
        <v>155</v>
      </c>
      <c r="B157" s="16" t="s">
        <v>512</v>
      </c>
      <c r="C157" s="16" t="s">
        <v>387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52.99</v>
      </c>
      <c r="R157" s="13">
        <v>0</v>
      </c>
      <c r="S157" s="13">
        <v>0</v>
      </c>
      <c r="T157" s="13">
        <v>0</v>
      </c>
      <c r="U157" s="13">
        <v>58.99</v>
      </c>
      <c r="V157" s="13">
        <v>35.979999999999997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86.5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  <c r="AT157" s="13">
        <v>0</v>
      </c>
      <c r="AU157" s="13">
        <v>0</v>
      </c>
      <c r="AV157" s="13">
        <v>0</v>
      </c>
      <c r="AW157" s="13">
        <v>0</v>
      </c>
      <c r="AX157" s="13">
        <v>0</v>
      </c>
      <c r="AY157" s="13">
        <v>0</v>
      </c>
      <c r="AZ157" s="13">
        <v>0</v>
      </c>
    </row>
    <row r="158" spans="1:52" x14ac:dyDescent="0.2">
      <c r="A158" s="15" t="s">
        <v>156</v>
      </c>
      <c r="B158" s="16" t="s">
        <v>513</v>
      </c>
      <c r="C158" s="16" t="s">
        <v>514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446.95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0</v>
      </c>
      <c r="AM158" s="13">
        <v>0</v>
      </c>
      <c r="AN158" s="13">
        <v>0</v>
      </c>
      <c r="AO158" s="13">
        <v>0</v>
      </c>
      <c r="AP158" s="13">
        <v>0</v>
      </c>
      <c r="AQ158" s="13">
        <v>0</v>
      </c>
      <c r="AR158" s="13">
        <v>0</v>
      </c>
      <c r="AS158" s="13">
        <v>0</v>
      </c>
      <c r="AT158" s="13">
        <v>0</v>
      </c>
      <c r="AU158" s="13">
        <v>0</v>
      </c>
      <c r="AV158" s="13">
        <v>0</v>
      </c>
      <c r="AW158" s="13">
        <v>0</v>
      </c>
      <c r="AX158" s="13">
        <v>0</v>
      </c>
      <c r="AY158" s="13">
        <v>0</v>
      </c>
      <c r="AZ158" s="13">
        <v>0</v>
      </c>
    </row>
    <row r="159" spans="1:52" x14ac:dyDescent="0.2">
      <c r="A159" s="15" t="s">
        <v>157</v>
      </c>
      <c r="B159" s="16" t="s">
        <v>515</v>
      </c>
      <c r="C159" s="16" t="s">
        <v>516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32.42</v>
      </c>
      <c r="AK159" s="13">
        <v>74.19</v>
      </c>
      <c r="AL159" s="13">
        <v>0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0</v>
      </c>
      <c r="AS159" s="13">
        <v>0</v>
      </c>
      <c r="AT159" s="13">
        <v>0</v>
      </c>
      <c r="AU159" s="13">
        <v>0</v>
      </c>
      <c r="AV159" s="13">
        <v>0</v>
      </c>
      <c r="AW159" s="13">
        <v>0</v>
      </c>
      <c r="AX159" s="13">
        <v>0</v>
      </c>
      <c r="AY159" s="13">
        <v>0</v>
      </c>
      <c r="AZ159" s="13">
        <v>0</v>
      </c>
    </row>
    <row r="160" spans="1:52" x14ac:dyDescent="0.2">
      <c r="A160" s="15" t="s">
        <v>158</v>
      </c>
      <c r="B160" s="16" t="s">
        <v>517</v>
      </c>
      <c r="C160" s="16" t="s">
        <v>393</v>
      </c>
      <c r="D160" s="13">
        <v>24809.379999999997</v>
      </c>
      <c r="E160" s="13">
        <v>34794.82</v>
      </c>
      <c r="F160" s="13">
        <v>44362.58</v>
      </c>
      <c r="G160" s="13">
        <v>31835.82</v>
      </c>
      <c r="H160" s="13">
        <v>42865.56</v>
      </c>
      <c r="I160" s="13">
        <v>40000.880000000005</v>
      </c>
      <c r="J160" s="13">
        <v>31346.339999999997</v>
      </c>
      <c r="K160" s="13">
        <v>35409.840000000004</v>
      </c>
      <c r="L160" s="13">
        <v>32118.920000000002</v>
      </c>
      <c r="M160" s="13">
        <v>31157.97</v>
      </c>
      <c r="N160" s="13">
        <v>34953.520000000004</v>
      </c>
      <c r="O160" s="13">
        <v>38083.17</v>
      </c>
      <c r="P160" s="13">
        <v>34652.839999999997</v>
      </c>
      <c r="Q160" s="13">
        <v>36577.32</v>
      </c>
      <c r="R160" s="13">
        <v>30886.6</v>
      </c>
      <c r="S160" s="13">
        <v>31247.090000000004</v>
      </c>
      <c r="T160" s="13">
        <v>30617.890000000003</v>
      </c>
      <c r="U160" s="13">
        <v>33622.57</v>
      </c>
      <c r="V160" s="13">
        <v>35598.160000000003</v>
      </c>
      <c r="W160" s="13">
        <v>32755.55</v>
      </c>
      <c r="X160" s="13">
        <v>27740.71</v>
      </c>
      <c r="Y160" s="13">
        <v>24668.61</v>
      </c>
      <c r="Z160" s="13">
        <v>27085.93</v>
      </c>
      <c r="AA160" s="13">
        <v>38726.03</v>
      </c>
      <c r="AB160" s="13">
        <v>17390.290000000005</v>
      </c>
      <c r="AC160" s="13">
        <v>62490.020000000019</v>
      </c>
      <c r="AD160" s="13">
        <v>27359.9</v>
      </c>
      <c r="AE160" s="13">
        <v>63784.339999999989</v>
      </c>
      <c r="AF160" s="13">
        <v>24299.53</v>
      </c>
      <c r="AG160" s="13">
        <v>16822.09</v>
      </c>
      <c r="AH160" s="13">
        <v>61755.020000000004</v>
      </c>
      <c r="AI160" s="13">
        <v>16392.32</v>
      </c>
      <c r="AJ160" s="13">
        <v>23211.65</v>
      </c>
      <c r="AK160" s="13">
        <v>62537.649999999994</v>
      </c>
      <c r="AL160" s="13">
        <v>17964.830000000002</v>
      </c>
      <c r="AM160" s="13">
        <v>20079.190000000002</v>
      </c>
      <c r="AN160" s="13">
        <v>74197.400000000009</v>
      </c>
      <c r="AO160" s="13">
        <v>21424.840000000004</v>
      </c>
      <c r="AP160" s="13">
        <v>31529.93</v>
      </c>
      <c r="AQ160" s="13">
        <v>73552.72</v>
      </c>
      <c r="AR160" s="13">
        <v>18828.62</v>
      </c>
      <c r="AS160" s="13">
        <v>22057.38</v>
      </c>
      <c r="AT160" s="13">
        <v>61282.23000000001</v>
      </c>
      <c r="AU160" s="13">
        <v>22244.9</v>
      </c>
      <c r="AV160" s="13">
        <v>14003.19</v>
      </c>
      <c r="AW160" s="13">
        <v>65630.75</v>
      </c>
      <c r="AX160" s="13">
        <v>14588.75</v>
      </c>
      <c r="AY160" s="13">
        <v>29002.85</v>
      </c>
      <c r="AZ160" s="13">
        <v>63062.23000000001</v>
      </c>
    </row>
    <row r="161" spans="1:52" x14ac:dyDescent="0.2">
      <c r="A161" s="15" t="s">
        <v>159</v>
      </c>
      <c r="B161" s="16" t="s">
        <v>518</v>
      </c>
      <c r="C161" s="16" t="s">
        <v>435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0</v>
      </c>
      <c r="AL161" s="13">
        <v>0</v>
      </c>
      <c r="AM161" s="13">
        <v>2431.89</v>
      </c>
      <c r="AN161" s="13">
        <v>0</v>
      </c>
      <c r="AO161" s="13">
        <v>229</v>
      </c>
      <c r="AP161" s="13">
        <v>16.940000000000001</v>
      </c>
      <c r="AQ161" s="13">
        <v>0</v>
      </c>
      <c r="AR161" s="13">
        <v>0</v>
      </c>
      <c r="AS161" s="13">
        <v>0</v>
      </c>
      <c r="AT161" s="13">
        <v>0</v>
      </c>
      <c r="AU161" s="13">
        <v>0</v>
      </c>
      <c r="AV161" s="13">
        <v>0</v>
      </c>
      <c r="AW161" s="13">
        <v>0</v>
      </c>
      <c r="AX161" s="13">
        <v>0</v>
      </c>
      <c r="AY161" s="13">
        <v>0</v>
      </c>
      <c r="AZ161" s="13">
        <v>0</v>
      </c>
    </row>
    <row r="162" spans="1:52" x14ac:dyDescent="0.2">
      <c r="A162" s="15" t="s">
        <v>160</v>
      </c>
      <c r="B162" s="16" t="s">
        <v>519</v>
      </c>
      <c r="C162" s="16" t="s">
        <v>396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85.73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  <c r="AP162" s="13">
        <v>0</v>
      </c>
      <c r="AQ162" s="13">
        <v>0</v>
      </c>
      <c r="AR162" s="13">
        <v>0</v>
      </c>
      <c r="AS162" s="13">
        <v>0</v>
      </c>
      <c r="AT162" s="13">
        <v>0</v>
      </c>
      <c r="AU162" s="13">
        <v>0</v>
      </c>
      <c r="AV162" s="13">
        <v>0</v>
      </c>
      <c r="AW162" s="13">
        <v>0</v>
      </c>
      <c r="AX162" s="13">
        <v>0</v>
      </c>
      <c r="AY162" s="13">
        <v>0</v>
      </c>
      <c r="AZ162" s="13">
        <v>0</v>
      </c>
    </row>
    <row r="163" spans="1:52" x14ac:dyDescent="0.2">
      <c r="A163" s="15" t="s">
        <v>161</v>
      </c>
      <c r="B163" s="16" t="s">
        <v>520</v>
      </c>
      <c r="C163" s="16" t="s">
        <v>466</v>
      </c>
      <c r="D163" s="13">
        <v>1867.99</v>
      </c>
      <c r="E163" s="13">
        <v>0</v>
      </c>
      <c r="F163" s="13">
        <v>258.56</v>
      </c>
      <c r="G163" s="13">
        <v>0</v>
      </c>
      <c r="H163" s="13">
        <v>16.23</v>
      </c>
      <c r="I163" s="13">
        <v>37.880000000000003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407.69</v>
      </c>
      <c r="Y163" s="13">
        <v>0</v>
      </c>
      <c r="Z163" s="13">
        <v>0</v>
      </c>
      <c r="AA163" s="13">
        <v>0</v>
      </c>
      <c r="AB163" s="13">
        <v>0</v>
      </c>
      <c r="AC163" s="13">
        <v>483.34</v>
      </c>
      <c r="AD163" s="13">
        <v>0</v>
      </c>
      <c r="AE163" s="13">
        <v>153.56</v>
      </c>
      <c r="AF163" s="13">
        <v>0</v>
      </c>
      <c r="AG163" s="13">
        <v>0</v>
      </c>
      <c r="AH163" s="13">
        <v>0</v>
      </c>
      <c r="AI163" s="13">
        <v>0</v>
      </c>
      <c r="AJ163" s="13">
        <v>0</v>
      </c>
      <c r="AK163" s="13">
        <v>0</v>
      </c>
      <c r="AL163" s="13">
        <v>0</v>
      </c>
      <c r="AM163" s="13">
        <v>0</v>
      </c>
      <c r="AN163" s="13">
        <v>0</v>
      </c>
      <c r="AO163" s="13">
        <v>0</v>
      </c>
      <c r="AP163" s="13">
        <v>0</v>
      </c>
      <c r="AQ163" s="13">
        <v>45.95</v>
      </c>
      <c r="AR163" s="13">
        <v>255.03</v>
      </c>
      <c r="AS163" s="13">
        <v>138.38999999999999</v>
      </c>
      <c r="AT163" s="13">
        <v>0</v>
      </c>
      <c r="AU163" s="13">
        <v>21.43</v>
      </c>
      <c r="AV163" s="13">
        <v>169.77</v>
      </c>
      <c r="AW163" s="13">
        <v>485.82</v>
      </c>
      <c r="AX163" s="13">
        <v>0</v>
      </c>
      <c r="AY163" s="13">
        <v>0</v>
      </c>
      <c r="AZ163" s="13">
        <v>0</v>
      </c>
    </row>
    <row r="164" spans="1:52" x14ac:dyDescent="0.2">
      <c r="A164" s="15" t="s">
        <v>162</v>
      </c>
      <c r="B164" s="16" t="s">
        <v>521</v>
      </c>
      <c r="C164" s="16" t="s">
        <v>468</v>
      </c>
      <c r="D164" s="13">
        <v>0</v>
      </c>
      <c r="E164" s="13">
        <v>0</v>
      </c>
      <c r="F164" s="13">
        <v>11.91</v>
      </c>
      <c r="G164" s="13">
        <v>6.5</v>
      </c>
      <c r="H164" s="13">
        <v>0</v>
      </c>
      <c r="I164" s="13">
        <v>0</v>
      </c>
      <c r="J164" s="13">
        <v>153.87</v>
      </c>
      <c r="K164" s="13">
        <v>12.69</v>
      </c>
      <c r="L164" s="13">
        <v>0</v>
      </c>
      <c r="M164" s="13">
        <v>0</v>
      </c>
      <c r="N164" s="13">
        <v>160.12</v>
      </c>
      <c r="O164" s="13">
        <v>13.21</v>
      </c>
      <c r="P164" s="13">
        <v>0</v>
      </c>
      <c r="Q164" s="13">
        <v>23.22</v>
      </c>
      <c r="R164" s="13">
        <v>0</v>
      </c>
      <c r="S164" s="13">
        <v>46.16</v>
      </c>
      <c r="T164" s="13">
        <v>22.59</v>
      </c>
      <c r="U164" s="13">
        <v>1.73</v>
      </c>
      <c r="V164" s="13">
        <v>27.33</v>
      </c>
      <c r="W164" s="13">
        <v>0</v>
      </c>
      <c r="X164" s="13">
        <v>20.420000000000002</v>
      </c>
      <c r="Y164" s="13">
        <v>17.940000000000001</v>
      </c>
      <c r="Z164" s="13">
        <v>21.23</v>
      </c>
      <c r="AA164" s="13">
        <v>26.26</v>
      </c>
      <c r="AB164" s="13">
        <v>38.07</v>
      </c>
      <c r="AC164" s="13">
        <v>1.58</v>
      </c>
      <c r="AD164" s="13">
        <v>48.93</v>
      </c>
      <c r="AE164" s="13">
        <v>32.56</v>
      </c>
      <c r="AF164" s="13">
        <v>39.74</v>
      </c>
      <c r="AG164" s="13">
        <v>27.72</v>
      </c>
      <c r="AH164" s="13">
        <v>55.25</v>
      </c>
      <c r="AI164" s="13">
        <v>17.2</v>
      </c>
      <c r="AJ164" s="13">
        <v>15.74</v>
      </c>
      <c r="AK164" s="13">
        <v>161.94</v>
      </c>
      <c r="AL164" s="13">
        <v>14.29</v>
      </c>
      <c r="AM164" s="13">
        <v>0</v>
      </c>
      <c r="AN164" s="13">
        <v>102.09</v>
      </c>
      <c r="AO164" s="13">
        <v>3.39</v>
      </c>
      <c r="AP164" s="13">
        <v>43.97</v>
      </c>
      <c r="AQ164" s="13">
        <v>5.89</v>
      </c>
      <c r="AR164" s="13">
        <v>76.430000000000007</v>
      </c>
      <c r="AS164" s="13">
        <v>1574.97</v>
      </c>
      <c r="AT164" s="13">
        <v>193.23999999999998</v>
      </c>
      <c r="AU164" s="13">
        <v>48.48</v>
      </c>
      <c r="AV164" s="13">
        <v>33.81</v>
      </c>
      <c r="AW164" s="13">
        <v>0</v>
      </c>
      <c r="AX164" s="13">
        <v>16.170000000000002</v>
      </c>
      <c r="AY164" s="13">
        <v>0</v>
      </c>
      <c r="AZ164" s="13">
        <v>0</v>
      </c>
    </row>
    <row r="165" spans="1:52" x14ac:dyDescent="0.2">
      <c r="A165" s="15" t="s">
        <v>163</v>
      </c>
      <c r="B165" s="16" t="s">
        <v>522</v>
      </c>
      <c r="C165" s="16" t="s">
        <v>483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253.52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3">
        <v>0</v>
      </c>
      <c r="AL165" s="13">
        <v>0</v>
      </c>
      <c r="AM165" s="13">
        <v>0</v>
      </c>
      <c r="AN165" s="13">
        <v>0</v>
      </c>
      <c r="AO165" s="13">
        <v>0</v>
      </c>
      <c r="AP165" s="13">
        <v>0</v>
      </c>
      <c r="AQ165" s="13">
        <v>0</v>
      </c>
      <c r="AR165" s="13">
        <v>0</v>
      </c>
      <c r="AS165" s="13">
        <v>0</v>
      </c>
      <c r="AT165" s="13">
        <v>0</v>
      </c>
      <c r="AU165" s="13">
        <v>0</v>
      </c>
      <c r="AV165" s="13">
        <v>0</v>
      </c>
      <c r="AW165" s="13">
        <v>0</v>
      </c>
      <c r="AX165" s="13">
        <v>0</v>
      </c>
      <c r="AY165" s="13">
        <v>0</v>
      </c>
      <c r="AZ165" s="13">
        <v>0</v>
      </c>
    </row>
    <row r="166" spans="1:52" x14ac:dyDescent="0.2">
      <c r="A166" s="15" t="s">
        <v>164</v>
      </c>
      <c r="B166" s="16" t="s">
        <v>523</v>
      </c>
      <c r="C166" s="16" t="s">
        <v>390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57.76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0</v>
      </c>
      <c r="AJ166" s="13">
        <v>0</v>
      </c>
      <c r="AK166" s="13">
        <v>0</v>
      </c>
      <c r="AL166" s="13">
        <v>0</v>
      </c>
      <c r="AM166" s="13">
        <v>0</v>
      </c>
      <c r="AN166" s="13">
        <v>0</v>
      </c>
      <c r="AO166" s="13">
        <v>0</v>
      </c>
      <c r="AP166" s="13">
        <v>0</v>
      </c>
      <c r="AQ166" s="13">
        <v>0</v>
      </c>
      <c r="AR166" s="13">
        <v>0</v>
      </c>
      <c r="AS166" s="13">
        <v>0</v>
      </c>
      <c r="AT166" s="13">
        <v>0</v>
      </c>
      <c r="AU166" s="13">
        <v>0</v>
      </c>
      <c r="AV166" s="13">
        <v>0</v>
      </c>
      <c r="AW166" s="13">
        <v>0</v>
      </c>
      <c r="AX166" s="13">
        <v>0</v>
      </c>
      <c r="AY166" s="13">
        <v>0</v>
      </c>
      <c r="AZ166" s="13">
        <v>0</v>
      </c>
    </row>
    <row r="167" spans="1:52" x14ac:dyDescent="0.2">
      <c r="A167" s="15" t="s">
        <v>165</v>
      </c>
      <c r="B167" s="16" t="s">
        <v>524</v>
      </c>
      <c r="C167" s="16" t="s">
        <v>389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42.1</v>
      </c>
      <c r="AE167" s="13">
        <v>0</v>
      </c>
      <c r="AF167" s="13">
        <v>0</v>
      </c>
      <c r="AG167" s="13">
        <v>0</v>
      </c>
      <c r="AH167" s="13">
        <v>0</v>
      </c>
      <c r="AI167" s="13">
        <v>0</v>
      </c>
      <c r="AJ167" s="13">
        <v>0</v>
      </c>
      <c r="AK167" s="13">
        <v>0</v>
      </c>
      <c r="AL167" s="13">
        <v>0</v>
      </c>
      <c r="AM167" s="13">
        <v>0</v>
      </c>
      <c r="AN167" s="13">
        <v>0</v>
      </c>
      <c r="AO167" s="13">
        <v>0</v>
      </c>
      <c r="AP167" s="13">
        <v>0</v>
      </c>
      <c r="AQ167" s="13">
        <v>0</v>
      </c>
      <c r="AR167" s="13">
        <v>0</v>
      </c>
      <c r="AS167" s="13">
        <v>0</v>
      </c>
      <c r="AT167" s="13">
        <v>0</v>
      </c>
      <c r="AU167" s="13">
        <v>0</v>
      </c>
      <c r="AV167" s="13">
        <v>0</v>
      </c>
      <c r="AW167" s="13">
        <v>0</v>
      </c>
      <c r="AX167" s="13">
        <v>0</v>
      </c>
      <c r="AY167" s="13">
        <v>0</v>
      </c>
      <c r="AZ167" s="13">
        <v>0</v>
      </c>
    </row>
    <row r="168" spans="1:52" x14ac:dyDescent="0.2">
      <c r="A168" s="15" t="s">
        <v>166</v>
      </c>
      <c r="B168" s="16" t="s">
        <v>525</v>
      </c>
      <c r="C168" s="16" t="s">
        <v>488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  <c r="Z168" s="20">
        <v>0</v>
      </c>
      <c r="AA168" s="20">
        <v>41.14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20">
        <v>0</v>
      </c>
      <c r="AH168" s="20">
        <v>0</v>
      </c>
      <c r="AI168" s="20">
        <v>0</v>
      </c>
      <c r="AJ168" s="20">
        <v>0</v>
      </c>
      <c r="AK168" s="20">
        <v>0</v>
      </c>
      <c r="AL168" s="20">
        <v>0</v>
      </c>
      <c r="AM168" s="20">
        <v>0</v>
      </c>
      <c r="AN168" s="20">
        <v>0</v>
      </c>
      <c r="AO168" s="20">
        <v>0</v>
      </c>
      <c r="AP168" s="20">
        <v>0</v>
      </c>
      <c r="AQ168" s="20">
        <v>0</v>
      </c>
      <c r="AR168" s="20">
        <v>0</v>
      </c>
      <c r="AS168" s="20">
        <v>0</v>
      </c>
      <c r="AT168" s="20">
        <v>0</v>
      </c>
      <c r="AU168" s="20">
        <v>0</v>
      </c>
      <c r="AV168" s="20">
        <v>0</v>
      </c>
      <c r="AW168" s="20">
        <v>0</v>
      </c>
      <c r="AX168" s="20">
        <v>0</v>
      </c>
      <c r="AY168" s="20">
        <v>0</v>
      </c>
      <c r="AZ168" s="20">
        <v>0</v>
      </c>
    </row>
    <row r="169" spans="1:52" s="19" customFormat="1" x14ac:dyDescent="0.2">
      <c r="A169" s="17" t="s">
        <v>167</v>
      </c>
      <c r="B169" s="18"/>
      <c r="C169" s="18"/>
      <c r="D169" s="32">
        <f>SUM(D146:D168)</f>
        <v>56650.279999999992</v>
      </c>
      <c r="E169" s="32">
        <f t="shared" ref="E169:AZ169" si="6">SUM(E146:E168)</f>
        <v>52314.239999999998</v>
      </c>
      <c r="F169" s="32">
        <f t="shared" si="6"/>
        <v>66794.86</v>
      </c>
      <c r="G169" s="32">
        <f t="shared" si="6"/>
        <v>49401.06</v>
      </c>
      <c r="H169" s="32">
        <f t="shared" si="6"/>
        <v>65182.05</v>
      </c>
      <c r="I169" s="32">
        <f t="shared" si="6"/>
        <v>60884.950000000004</v>
      </c>
      <c r="J169" s="32">
        <f t="shared" si="6"/>
        <v>64379.409999999996</v>
      </c>
      <c r="K169" s="32">
        <f t="shared" si="6"/>
        <v>72499.63</v>
      </c>
      <c r="L169" s="32">
        <f t="shared" si="6"/>
        <v>71691.09</v>
      </c>
      <c r="M169" s="32">
        <f t="shared" si="6"/>
        <v>51164.67</v>
      </c>
      <c r="N169" s="32">
        <f t="shared" si="6"/>
        <v>49197.830000000009</v>
      </c>
      <c r="O169" s="32">
        <f t="shared" si="6"/>
        <v>60583.95</v>
      </c>
      <c r="P169" s="32">
        <f t="shared" si="6"/>
        <v>61815.739999999991</v>
      </c>
      <c r="Q169" s="32">
        <f t="shared" si="6"/>
        <v>58369.710000000006</v>
      </c>
      <c r="R169" s="32">
        <f t="shared" si="6"/>
        <v>76859.45</v>
      </c>
      <c r="S169" s="32">
        <f t="shared" si="6"/>
        <v>41500.930000000008</v>
      </c>
      <c r="T169" s="32">
        <f t="shared" si="6"/>
        <v>82434.89</v>
      </c>
      <c r="U169" s="32">
        <f t="shared" si="6"/>
        <v>111363.28000000001</v>
      </c>
      <c r="V169" s="32">
        <f t="shared" si="6"/>
        <v>72594.490000000005</v>
      </c>
      <c r="W169" s="32">
        <f t="shared" si="6"/>
        <v>68402.600000000006</v>
      </c>
      <c r="X169" s="32">
        <f t="shared" si="6"/>
        <v>79609.849999999991</v>
      </c>
      <c r="Y169" s="32">
        <f t="shared" si="6"/>
        <v>40302.589999999997</v>
      </c>
      <c r="Z169" s="32">
        <f t="shared" si="6"/>
        <v>73216.00999999998</v>
      </c>
      <c r="AA169" s="32">
        <f t="shared" si="6"/>
        <v>80440.109999999986</v>
      </c>
      <c r="AB169" s="32">
        <f t="shared" si="6"/>
        <v>35556.560000000005</v>
      </c>
      <c r="AC169" s="32">
        <f t="shared" si="6"/>
        <v>79924.480000000025</v>
      </c>
      <c r="AD169" s="32">
        <f t="shared" si="6"/>
        <v>49910.73</v>
      </c>
      <c r="AE169" s="32">
        <f t="shared" si="6"/>
        <v>95228.109999999986</v>
      </c>
      <c r="AF169" s="32">
        <f t="shared" si="6"/>
        <v>75994.86</v>
      </c>
      <c r="AG169" s="32">
        <f t="shared" si="6"/>
        <v>78817.55</v>
      </c>
      <c r="AH169" s="32">
        <f t="shared" si="6"/>
        <v>75304.23000000001</v>
      </c>
      <c r="AI169" s="32">
        <f t="shared" si="6"/>
        <v>50599.679999999993</v>
      </c>
      <c r="AJ169" s="32">
        <f t="shared" si="6"/>
        <v>51313.02</v>
      </c>
      <c r="AK169" s="32">
        <f t="shared" si="6"/>
        <v>80112.289999999994</v>
      </c>
      <c r="AL169" s="32">
        <f t="shared" si="6"/>
        <v>49551.500000000007</v>
      </c>
      <c r="AM169" s="32">
        <f t="shared" si="6"/>
        <v>40745.68</v>
      </c>
      <c r="AN169" s="32">
        <f t="shared" si="6"/>
        <v>84971.6</v>
      </c>
      <c r="AO169" s="32">
        <f t="shared" si="6"/>
        <v>50518.270000000004</v>
      </c>
      <c r="AP169" s="32">
        <f t="shared" si="6"/>
        <v>105496.43</v>
      </c>
      <c r="AQ169" s="32">
        <f t="shared" si="6"/>
        <v>104556.61</v>
      </c>
      <c r="AR169" s="32">
        <f t="shared" si="6"/>
        <v>39323.39</v>
      </c>
      <c r="AS169" s="32">
        <f t="shared" si="6"/>
        <v>58105.39</v>
      </c>
      <c r="AT169" s="32">
        <f t="shared" si="6"/>
        <v>90666.200000000012</v>
      </c>
      <c r="AU169" s="32">
        <f t="shared" si="6"/>
        <v>56730.35</v>
      </c>
      <c r="AV169" s="32">
        <f t="shared" si="6"/>
        <v>65126.999999999993</v>
      </c>
      <c r="AW169" s="32">
        <f t="shared" si="6"/>
        <v>100620.34</v>
      </c>
      <c r="AX169" s="32">
        <f t="shared" si="6"/>
        <v>79848.150000000009</v>
      </c>
      <c r="AY169" s="32">
        <f t="shared" si="6"/>
        <v>105513.95000000001</v>
      </c>
      <c r="AZ169" s="32">
        <f t="shared" si="6"/>
        <v>138366.34000000003</v>
      </c>
    </row>
    <row r="170" spans="1:52" x14ac:dyDescent="0.2">
      <c r="A170" s="12"/>
      <c r="B170" s="16" t="s">
        <v>394</v>
      </c>
      <c r="C170" s="16" t="s">
        <v>394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</row>
    <row r="171" spans="1:52" x14ac:dyDescent="0.2">
      <c r="A171" s="15" t="s">
        <v>168</v>
      </c>
      <c r="B171" s="16" t="s">
        <v>526</v>
      </c>
      <c r="C171" s="16" t="s">
        <v>483</v>
      </c>
      <c r="D171" s="13">
        <v>16802.439999999999</v>
      </c>
      <c r="E171" s="13">
        <v>25059.78</v>
      </c>
      <c r="F171" s="13">
        <v>15409.76</v>
      </c>
      <c r="G171" s="13">
        <v>17534.919999999998</v>
      </c>
      <c r="H171" s="13">
        <v>15586.47</v>
      </c>
      <c r="I171" s="13">
        <v>16141.64</v>
      </c>
      <c r="J171" s="13">
        <v>17600.54</v>
      </c>
      <c r="K171" s="13">
        <v>31087.08</v>
      </c>
      <c r="L171" s="13">
        <v>32457.96</v>
      </c>
      <c r="M171" s="13">
        <v>0</v>
      </c>
      <c r="N171" s="13">
        <v>17287.919999999998</v>
      </c>
      <c r="O171" s="13">
        <v>16933.810000000001</v>
      </c>
      <c r="P171" s="13">
        <v>16378.77</v>
      </c>
      <c r="Q171" s="13">
        <v>0</v>
      </c>
      <c r="R171" s="13">
        <v>34381.82</v>
      </c>
      <c r="S171" s="13">
        <v>16018.23</v>
      </c>
      <c r="T171" s="13">
        <v>16904.560000000001</v>
      </c>
      <c r="U171" s="13">
        <v>16255.75</v>
      </c>
      <c r="V171" s="13">
        <v>16217.11</v>
      </c>
      <c r="W171" s="13">
        <v>18747.150000000001</v>
      </c>
      <c r="X171" s="13">
        <v>20598.98</v>
      </c>
      <c r="Y171" s="13">
        <v>16495.48</v>
      </c>
      <c r="Z171" s="13">
        <v>15475.21</v>
      </c>
      <c r="AA171" s="13">
        <v>15849.88</v>
      </c>
      <c r="AB171" s="13">
        <v>32589</v>
      </c>
      <c r="AC171" s="13">
        <v>15384.53</v>
      </c>
      <c r="AD171" s="13">
        <v>15532.92</v>
      </c>
      <c r="AE171" s="13">
        <v>15727.48</v>
      </c>
      <c r="AF171" s="13">
        <v>0</v>
      </c>
      <c r="AG171" s="13">
        <v>34032.68</v>
      </c>
      <c r="AH171" s="13">
        <v>19477.849999999999</v>
      </c>
      <c r="AI171" s="13">
        <v>16076.5</v>
      </c>
      <c r="AJ171" s="13">
        <v>17820.189999999999</v>
      </c>
      <c r="AK171" s="13">
        <v>17045.62</v>
      </c>
      <c r="AL171" s="13">
        <v>15884.42</v>
      </c>
      <c r="AM171" s="13">
        <v>19050.940000000002</v>
      </c>
      <c r="AN171" s="13">
        <v>16260.439999999999</v>
      </c>
      <c r="AO171" s="13">
        <v>17692.7</v>
      </c>
      <c r="AP171" s="13">
        <v>0</v>
      </c>
      <c r="AQ171" s="13">
        <v>15452.91</v>
      </c>
      <c r="AR171" s="13">
        <v>16920.91</v>
      </c>
      <c r="AS171" s="13">
        <v>0</v>
      </c>
      <c r="AT171" s="13">
        <v>16396.54</v>
      </c>
      <c r="AU171" s="13">
        <v>16175.8</v>
      </c>
      <c r="AV171" s="13">
        <v>17777.59</v>
      </c>
      <c r="AW171" s="13">
        <v>0</v>
      </c>
      <c r="AX171" s="13">
        <v>32747.629999999997</v>
      </c>
      <c r="AY171" s="13">
        <v>16301.24</v>
      </c>
      <c r="AZ171" s="13">
        <v>16314.38</v>
      </c>
    </row>
    <row r="172" spans="1:52" x14ac:dyDescent="0.2">
      <c r="A172" s="15" t="s">
        <v>169</v>
      </c>
      <c r="B172" s="16" t="s">
        <v>527</v>
      </c>
      <c r="C172" s="16" t="s">
        <v>468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13">
        <v>0</v>
      </c>
      <c r="AJ172" s="13">
        <v>0</v>
      </c>
      <c r="AK172" s="13">
        <v>0</v>
      </c>
      <c r="AL172" s="13">
        <v>0</v>
      </c>
      <c r="AM172" s="13">
        <v>0</v>
      </c>
      <c r="AN172" s="13">
        <v>0</v>
      </c>
      <c r="AO172" s="13">
        <v>0</v>
      </c>
      <c r="AP172" s="13">
        <v>0</v>
      </c>
      <c r="AQ172" s="13">
        <v>0</v>
      </c>
      <c r="AR172" s="13">
        <v>0</v>
      </c>
      <c r="AS172" s="13">
        <v>0</v>
      </c>
      <c r="AT172" s="13">
        <v>0</v>
      </c>
      <c r="AU172" s="13">
        <v>391.25</v>
      </c>
      <c r="AV172" s="13">
        <v>0</v>
      </c>
      <c r="AW172" s="13">
        <v>0</v>
      </c>
      <c r="AX172" s="13">
        <v>0</v>
      </c>
      <c r="AY172" s="13">
        <v>0</v>
      </c>
      <c r="AZ172" s="13">
        <v>0</v>
      </c>
    </row>
    <row r="173" spans="1:52" x14ac:dyDescent="0.2">
      <c r="A173" s="15" t="s">
        <v>170</v>
      </c>
      <c r="B173" s="16" t="s">
        <v>528</v>
      </c>
      <c r="C173" s="16" t="s">
        <v>435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13">
        <v>0</v>
      </c>
      <c r="AJ173" s="13">
        <v>0</v>
      </c>
      <c r="AK173" s="13">
        <v>0</v>
      </c>
      <c r="AL173" s="13">
        <v>0</v>
      </c>
      <c r="AM173" s="13">
        <v>0</v>
      </c>
      <c r="AN173" s="13">
        <v>0</v>
      </c>
      <c r="AO173" s="13">
        <v>0</v>
      </c>
      <c r="AP173" s="13">
        <v>17642.23</v>
      </c>
      <c r="AQ173" s="13">
        <v>0</v>
      </c>
      <c r="AR173" s="13">
        <v>0</v>
      </c>
      <c r="AS173" s="13">
        <v>16509.060000000001</v>
      </c>
      <c r="AT173" s="13">
        <v>0</v>
      </c>
      <c r="AU173" s="13">
        <v>0</v>
      </c>
      <c r="AV173" s="13">
        <v>0</v>
      </c>
      <c r="AW173" s="13">
        <v>452.76</v>
      </c>
      <c r="AX173" s="13">
        <v>127.12</v>
      </c>
      <c r="AY173" s="13">
        <v>0</v>
      </c>
      <c r="AZ173" s="13">
        <v>0</v>
      </c>
    </row>
    <row r="174" spans="1:52" x14ac:dyDescent="0.2">
      <c r="A174" s="15" t="s">
        <v>171</v>
      </c>
      <c r="B174" s="16" t="s">
        <v>529</v>
      </c>
      <c r="C174" s="16" t="s">
        <v>393</v>
      </c>
      <c r="D174" s="13">
        <v>4273.4399999999996</v>
      </c>
      <c r="E174" s="13">
        <v>4132.7700000000004</v>
      </c>
      <c r="F174" s="13">
        <v>4163.97</v>
      </c>
      <c r="G174" s="13">
        <v>4225.17</v>
      </c>
      <c r="H174" s="13">
        <v>0</v>
      </c>
      <c r="I174" s="13">
        <v>8868.34</v>
      </c>
      <c r="J174" s="13">
        <v>4274.97</v>
      </c>
      <c r="K174" s="13">
        <v>4261.7700000000004</v>
      </c>
      <c r="L174" s="13">
        <v>4292.97</v>
      </c>
      <c r="M174" s="13">
        <v>4317.37</v>
      </c>
      <c r="N174" s="13">
        <v>4289.37</v>
      </c>
      <c r="O174" s="13">
        <v>4323.37</v>
      </c>
      <c r="P174" s="13">
        <v>4220.57</v>
      </c>
      <c r="Q174" s="13">
        <v>4443.37</v>
      </c>
      <c r="R174" s="13">
        <v>4240.17</v>
      </c>
      <c r="S174" s="13">
        <v>4233.7700000000004</v>
      </c>
      <c r="T174" s="13">
        <v>4172.97</v>
      </c>
      <c r="U174" s="13">
        <v>4203.37</v>
      </c>
      <c r="V174" s="13">
        <v>4242.57</v>
      </c>
      <c r="W174" s="13">
        <v>0</v>
      </c>
      <c r="X174" s="13">
        <v>8635.5400000000009</v>
      </c>
      <c r="Y174" s="13">
        <v>4300.57</v>
      </c>
      <c r="Z174" s="13">
        <v>4353.37</v>
      </c>
      <c r="AA174" s="13">
        <v>4891.37</v>
      </c>
      <c r="AB174" s="13">
        <v>4162.7299999999996</v>
      </c>
      <c r="AC174" s="13">
        <v>0</v>
      </c>
      <c r="AD174" s="13">
        <v>6703.86</v>
      </c>
      <c r="AE174" s="13">
        <v>1468.33</v>
      </c>
      <c r="AF174" s="13">
        <v>2831.13</v>
      </c>
      <c r="AG174" s="13">
        <v>2836.73</v>
      </c>
      <c r="AH174" s="13">
        <v>1040.73</v>
      </c>
      <c r="AI174" s="13">
        <v>2671.04</v>
      </c>
      <c r="AJ174" s="13">
        <v>2707.1</v>
      </c>
      <c r="AK174" s="13">
        <v>832.9</v>
      </c>
      <c r="AL174" s="13">
        <v>2300.71</v>
      </c>
      <c r="AM174" s="13">
        <v>2497.54</v>
      </c>
      <c r="AN174" s="13">
        <v>2218.39</v>
      </c>
      <c r="AO174" s="13">
        <v>1400.99</v>
      </c>
      <c r="AP174" s="13">
        <v>1018.83</v>
      </c>
      <c r="AQ174" s="13">
        <v>948.71</v>
      </c>
      <c r="AR174" s="13">
        <v>1211.28</v>
      </c>
      <c r="AS174" s="13">
        <v>504.63</v>
      </c>
      <c r="AT174" s="13">
        <v>601.39</v>
      </c>
      <c r="AU174" s="13">
        <v>0</v>
      </c>
      <c r="AV174" s="13">
        <v>0</v>
      </c>
      <c r="AW174" s="13">
        <v>0</v>
      </c>
      <c r="AX174" s="13">
        <v>0</v>
      </c>
      <c r="AY174" s="13">
        <v>452.76</v>
      </c>
      <c r="AZ174" s="13">
        <v>391.25</v>
      </c>
    </row>
    <row r="175" spans="1:52" x14ac:dyDescent="0.2">
      <c r="A175" s="15" t="s">
        <v>172</v>
      </c>
      <c r="B175" s="16" t="s">
        <v>530</v>
      </c>
      <c r="C175" s="16" t="s">
        <v>516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0</v>
      </c>
      <c r="AK175" s="13">
        <v>0</v>
      </c>
      <c r="AL175" s="13">
        <v>0</v>
      </c>
      <c r="AM175" s="13">
        <v>471.56</v>
      </c>
      <c r="AN175" s="13">
        <v>0</v>
      </c>
      <c r="AO175" s="13">
        <v>0</v>
      </c>
      <c r="AP175" s="13">
        <v>0</v>
      </c>
      <c r="AQ175" s="13">
        <v>0</v>
      </c>
      <c r="AR175" s="13">
        <v>0</v>
      </c>
      <c r="AS175" s="13">
        <v>0</v>
      </c>
      <c r="AT175" s="13">
        <v>0</v>
      </c>
      <c r="AU175" s="13">
        <v>0</v>
      </c>
      <c r="AV175" s="13">
        <v>0</v>
      </c>
      <c r="AW175" s="13">
        <v>0</v>
      </c>
      <c r="AX175" s="13">
        <v>0</v>
      </c>
      <c r="AY175" s="13">
        <v>0</v>
      </c>
      <c r="AZ175" s="13">
        <v>0</v>
      </c>
    </row>
    <row r="176" spans="1:52" x14ac:dyDescent="0.2">
      <c r="A176" s="15" t="s">
        <v>173</v>
      </c>
      <c r="B176" s="16" t="s">
        <v>531</v>
      </c>
      <c r="C176" s="16" t="s">
        <v>393</v>
      </c>
      <c r="D176" s="13">
        <v>857681.17999999993</v>
      </c>
      <c r="E176" s="13">
        <v>788310.63</v>
      </c>
      <c r="F176" s="13">
        <v>809355.04</v>
      </c>
      <c r="G176" s="13">
        <v>839558.69</v>
      </c>
      <c r="H176" s="13">
        <v>849419.92999999993</v>
      </c>
      <c r="I176" s="13">
        <v>872658.59</v>
      </c>
      <c r="J176" s="13">
        <v>863598.77</v>
      </c>
      <c r="K176" s="13">
        <v>851265.22</v>
      </c>
      <c r="L176" s="13">
        <v>873612.48</v>
      </c>
      <c r="M176" s="13">
        <v>900889.23</v>
      </c>
      <c r="N176" s="13">
        <v>882585.94000000006</v>
      </c>
      <c r="O176" s="13">
        <v>1191412.73</v>
      </c>
      <c r="P176" s="13">
        <v>1095484.79</v>
      </c>
      <c r="Q176" s="13">
        <v>923685.23</v>
      </c>
      <c r="R176" s="13">
        <v>938726.19</v>
      </c>
      <c r="S176" s="13">
        <v>900467.47</v>
      </c>
      <c r="T176" s="13">
        <v>906115.86999999988</v>
      </c>
      <c r="U176" s="13">
        <v>972283.6100000001</v>
      </c>
      <c r="V176" s="13">
        <v>908471.54</v>
      </c>
      <c r="W176" s="13">
        <v>951533.49</v>
      </c>
      <c r="X176" s="13">
        <v>921594.58</v>
      </c>
      <c r="Y176" s="13">
        <v>951818.27999999991</v>
      </c>
      <c r="Z176" s="13">
        <v>941467.92</v>
      </c>
      <c r="AA176" s="13">
        <v>977239.51</v>
      </c>
      <c r="AB176" s="13">
        <v>1388263.8900000001</v>
      </c>
      <c r="AC176" s="13">
        <v>941062.9</v>
      </c>
      <c r="AD176" s="13">
        <v>1076218.9200000002</v>
      </c>
      <c r="AE176" s="13">
        <v>1046231.71</v>
      </c>
      <c r="AF176" s="13">
        <v>1030631.59</v>
      </c>
      <c r="AG176" s="13">
        <v>1024365.51</v>
      </c>
      <c r="AH176" s="13">
        <v>1114181.4600000002</v>
      </c>
      <c r="AI176" s="13">
        <v>1127248.0900000001</v>
      </c>
      <c r="AJ176" s="13">
        <v>1072040.4400000002</v>
      </c>
      <c r="AK176" s="13">
        <v>984918.59</v>
      </c>
      <c r="AL176" s="13">
        <v>1201383.25</v>
      </c>
      <c r="AM176" s="13">
        <v>952425.61</v>
      </c>
      <c r="AN176" s="13">
        <v>1281326.49</v>
      </c>
      <c r="AO176" s="13">
        <v>1144672</v>
      </c>
      <c r="AP176" s="13">
        <v>1303970.95</v>
      </c>
      <c r="AQ176" s="13">
        <v>1185457.28</v>
      </c>
      <c r="AR176" s="13">
        <v>1110392.3999999999</v>
      </c>
      <c r="AS176" s="13">
        <v>906499.07</v>
      </c>
      <c r="AT176" s="13">
        <v>1246810.3500000001</v>
      </c>
      <c r="AU176" s="13">
        <v>911883.84000000008</v>
      </c>
      <c r="AV176" s="13">
        <v>1382324.94</v>
      </c>
      <c r="AW176" s="13">
        <v>1394513.4200000002</v>
      </c>
      <c r="AX176" s="13">
        <v>1207896.6000000001</v>
      </c>
      <c r="AY176" s="13">
        <v>2034749.07</v>
      </c>
      <c r="AZ176" s="13">
        <v>1417028.24</v>
      </c>
    </row>
    <row r="177" spans="1:52" x14ac:dyDescent="0.2">
      <c r="A177" s="15" t="s">
        <v>174</v>
      </c>
      <c r="B177" s="16" t="s">
        <v>532</v>
      </c>
      <c r="C177" s="16" t="s">
        <v>435</v>
      </c>
      <c r="D177" s="13">
        <v>0</v>
      </c>
      <c r="E177" s="13">
        <v>0</v>
      </c>
      <c r="F177" s="13">
        <v>8785.49</v>
      </c>
      <c r="G177" s="13">
        <v>111.32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-5313.51</v>
      </c>
      <c r="N177" s="13">
        <v>0</v>
      </c>
      <c r="O177" s="13">
        <v>0</v>
      </c>
      <c r="P177" s="13">
        <v>0</v>
      </c>
      <c r="Q177" s="13">
        <v>105121.49</v>
      </c>
      <c r="R177" s="13">
        <v>0</v>
      </c>
      <c r="S177" s="13">
        <v>0</v>
      </c>
      <c r="T177" s="13">
        <v>463.45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50879.34</v>
      </c>
      <c r="AA177" s="13">
        <v>0</v>
      </c>
      <c r="AB177" s="13">
        <v>0</v>
      </c>
      <c r="AC177" s="13">
        <v>0</v>
      </c>
      <c r="AD177" s="13">
        <v>0</v>
      </c>
      <c r="AE177" s="13">
        <v>7821.07</v>
      </c>
      <c r="AF177" s="13">
        <v>0</v>
      </c>
      <c r="AG177" s="13">
        <v>0</v>
      </c>
      <c r="AH177" s="13">
        <v>89590.31</v>
      </c>
      <c r="AI177" s="13">
        <v>2265.04</v>
      </c>
      <c r="AJ177" s="13">
        <v>0</v>
      </c>
      <c r="AK177" s="13">
        <v>5481.68</v>
      </c>
      <c r="AL177" s="13">
        <v>64724.23</v>
      </c>
      <c r="AM177" s="13">
        <v>0</v>
      </c>
      <c r="AN177" s="13">
        <v>15540.69</v>
      </c>
      <c r="AO177" s="13">
        <v>0</v>
      </c>
      <c r="AP177" s="13">
        <v>0</v>
      </c>
      <c r="AQ177" s="13">
        <v>13374.029999999999</v>
      </c>
      <c r="AR177" s="13">
        <v>0</v>
      </c>
      <c r="AS177" s="13">
        <v>0</v>
      </c>
      <c r="AT177" s="13">
        <v>0</v>
      </c>
      <c r="AU177" s="13">
        <v>0</v>
      </c>
      <c r="AV177" s="13">
        <v>4954.5600000000004</v>
      </c>
      <c r="AW177" s="13">
        <v>124.47</v>
      </c>
      <c r="AX177" s="13">
        <v>91361.65</v>
      </c>
      <c r="AY177" s="13">
        <v>0</v>
      </c>
      <c r="AZ177" s="13">
        <v>0</v>
      </c>
    </row>
    <row r="178" spans="1:52" x14ac:dyDescent="0.2">
      <c r="A178" s="15" t="s">
        <v>175</v>
      </c>
      <c r="B178" s="16" t="s">
        <v>533</v>
      </c>
      <c r="C178" s="16" t="s">
        <v>471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-33750</v>
      </c>
      <c r="AB178" s="13">
        <v>-2784.38</v>
      </c>
      <c r="AC178" s="13">
        <v>0</v>
      </c>
      <c r="AD178" s="13">
        <v>0</v>
      </c>
      <c r="AE178" s="13">
        <v>36534.379999999997</v>
      </c>
      <c r="AF178" s="13">
        <v>0</v>
      </c>
      <c r="AG178" s="13">
        <v>0</v>
      </c>
      <c r="AH178" s="13">
        <v>0</v>
      </c>
      <c r="AI178" s="13">
        <v>0</v>
      </c>
      <c r="AJ178" s="13">
        <v>0</v>
      </c>
      <c r="AK178" s="13">
        <v>0</v>
      </c>
      <c r="AL178" s="13">
        <v>0</v>
      </c>
      <c r="AM178" s="13">
        <v>0</v>
      </c>
      <c r="AN178" s="13">
        <v>0</v>
      </c>
      <c r="AO178" s="13">
        <v>0</v>
      </c>
      <c r="AP178" s="13">
        <v>0</v>
      </c>
      <c r="AQ178" s="13">
        <v>0</v>
      </c>
      <c r="AR178" s="13">
        <v>0</v>
      </c>
      <c r="AS178" s="13">
        <v>0</v>
      </c>
      <c r="AT178" s="13">
        <v>0</v>
      </c>
      <c r="AU178" s="13">
        <v>0</v>
      </c>
      <c r="AV178" s="13">
        <v>0</v>
      </c>
      <c r="AW178" s="13">
        <v>0</v>
      </c>
      <c r="AX178" s="13">
        <v>0</v>
      </c>
      <c r="AY178" s="13">
        <v>0</v>
      </c>
      <c r="AZ178" s="13">
        <v>0</v>
      </c>
    </row>
    <row r="179" spans="1:52" x14ac:dyDescent="0.2">
      <c r="A179" s="15" t="s">
        <v>176</v>
      </c>
      <c r="B179" s="16" t="s">
        <v>534</v>
      </c>
      <c r="C179" s="16" t="s">
        <v>466</v>
      </c>
      <c r="D179" s="13">
        <v>5840.06</v>
      </c>
      <c r="E179" s="13">
        <v>2922.75</v>
      </c>
      <c r="F179" s="13">
        <v>5845.5</v>
      </c>
      <c r="G179" s="13">
        <v>2922.75</v>
      </c>
      <c r="H179" s="13">
        <v>5911.49</v>
      </c>
      <c r="I179" s="13">
        <v>0</v>
      </c>
      <c r="J179" s="13">
        <v>11685.560000000001</v>
      </c>
      <c r="K179" s="13">
        <v>2922.75</v>
      </c>
      <c r="L179" s="13">
        <v>5845.5</v>
      </c>
      <c r="M179" s="13">
        <v>2922.75</v>
      </c>
      <c r="N179" s="13">
        <v>5842.9</v>
      </c>
      <c r="O179" s="13">
        <v>5845.5</v>
      </c>
      <c r="P179" s="13">
        <v>0</v>
      </c>
      <c r="Q179" s="13">
        <v>30442.69</v>
      </c>
      <c r="R179" s="13">
        <v>54314.86</v>
      </c>
      <c r="S179" s="13">
        <v>9048.89</v>
      </c>
      <c r="T179" s="13">
        <v>24474.71</v>
      </c>
      <c r="U179" s="13">
        <v>21567.239999999998</v>
      </c>
      <c r="V179" s="13">
        <v>12287.33</v>
      </c>
      <c r="W179" s="13">
        <v>25613.67</v>
      </c>
      <c r="X179" s="13">
        <v>2951.98</v>
      </c>
      <c r="Y179" s="13">
        <v>12345.79</v>
      </c>
      <c r="Z179" s="13">
        <v>26327.94</v>
      </c>
      <c r="AA179" s="13">
        <v>4244.96</v>
      </c>
      <c r="AB179" s="13">
        <v>9393.81</v>
      </c>
      <c r="AC179" s="13">
        <v>28883.79</v>
      </c>
      <c r="AD179" s="13">
        <v>101031.34999999999</v>
      </c>
      <c r="AE179" s="13">
        <v>6441.83</v>
      </c>
      <c r="AF179" s="13">
        <v>28219.309999999998</v>
      </c>
      <c r="AG179" s="13">
        <v>5036.54</v>
      </c>
      <c r="AH179" s="13">
        <v>12120.81</v>
      </c>
      <c r="AI179" s="13">
        <v>2958.81</v>
      </c>
      <c r="AJ179" s="13">
        <v>32468.38</v>
      </c>
      <c r="AK179" s="13">
        <v>5542.75</v>
      </c>
      <c r="AL179" s="13">
        <v>32921.89</v>
      </c>
      <c r="AM179" s="13">
        <v>5591.02</v>
      </c>
      <c r="AN179" s="13">
        <v>2795.51</v>
      </c>
      <c r="AO179" s="13">
        <v>32251.83</v>
      </c>
      <c r="AP179" s="13">
        <v>102119.63</v>
      </c>
      <c r="AQ179" s="13">
        <v>12155.7</v>
      </c>
      <c r="AR179" s="13">
        <v>2795.51</v>
      </c>
      <c r="AS179" s="13">
        <v>30482.75</v>
      </c>
      <c r="AT179" s="13">
        <v>12157.560000000001</v>
      </c>
      <c r="AU179" s="13">
        <v>28406.95</v>
      </c>
      <c r="AV179" s="13">
        <v>7666.82</v>
      </c>
      <c r="AW179" s="13">
        <v>2795.51</v>
      </c>
      <c r="AX179" s="13">
        <v>47732.68</v>
      </c>
      <c r="AY179" s="13">
        <v>7598.31</v>
      </c>
      <c r="AZ179" s="13">
        <v>2795.51</v>
      </c>
    </row>
    <row r="180" spans="1:52" x14ac:dyDescent="0.2">
      <c r="A180" s="15" t="s">
        <v>177</v>
      </c>
      <c r="B180" s="16" t="s">
        <v>535</v>
      </c>
      <c r="C180" s="16" t="s">
        <v>468</v>
      </c>
      <c r="D180" s="13">
        <v>2019.23</v>
      </c>
      <c r="E180" s="13">
        <v>2017.38</v>
      </c>
      <c r="F180" s="13">
        <v>2016.14</v>
      </c>
      <c r="G180" s="13">
        <v>2004.89</v>
      </c>
      <c r="H180" s="13">
        <v>2026.29</v>
      </c>
      <c r="I180" s="13">
        <v>2045.53</v>
      </c>
      <c r="J180" s="13">
        <v>2798.41</v>
      </c>
      <c r="K180" s="13">
        <v>1340.8</v>
      </c>
      <c r="L180" s="13">
        <v>2417.9499999999998</v>
      </c>
      <c r="M180" s="13">
        <v>1923.43</v>
      </c>
      <c r="N180" s="13">
        <v>1922.35</v>
      </c>
      <c r="O180" s="13">
        <v>1922.26</v>
      </c>
      <c r="P180" s="13">
        <v>1918.3</v>
      </c>
      <c r="Q180" s="13">
        <v>1918.46</v>
      </c>
      <c r="R180" s="13">
        <v>1919.94</v>
      </c>
      <c r="S180" s="13">
        <v>1924.97</v>
      </c>
      <c r="T180" s="13">
        <v>1577.42</v>
      </c>
      <c r="U180" s="13">
        <v>1191.3599999999999</v>
      </c>
      <c r="V180" s="13">
        <v>1975.01</v>
      </c>
      <c r="W180" s="13">
        <v>1973.08</v>
      </c>
      <c r="X180" s="13">
        <v>1974.87</v>
      </c>
      <c r="Y180" s="13">
        <v>2005</v>
      </c>
      <c r="Z180" s="13">
        <v>1976.4</v>
      </c>
      <c r="AA180" s="13">
        <v>1978.15</v>
      </c>
      <c r="AB180" s="13">
        <v>1983.55</v>
      </c>
      <c r="AC180" s="13">
        <v>1242.81</v>
      </c>
      <c r="AD180" s="13">
        <v>1987.05</v>
      </c>
      <c r="AE180" s="13">
        <v>1978.32</v>
      </c>
      <c r="AF180" s="13">
        <v>2026.92</v>
      </c>
      <c r="AG180" s="13">
        <v>2003.87</v>
      </c>
      <c r="AH180" s="13">
        <v>2007.99</v>
      </c>
      <c r="AI180" s="13">
        <v>1866.59</v>
      </c>
      <c r="AJ180" s="13">
        <v>1896.6</v>
      </c>
      <c r="AK180" s="13">
        <v>1870.93</v>
      </c>
      <c r="AL180" s="13">
        <v>1178.48</v>
      </c>
      <c r="AM180" s="13">
        <v>2590.1999999999998</v>
      </c>
      <c r="AN180" s="13">
        <v>1889.14</v>
      </c>
      <c r="AO180" s="13">
        <v>1936</v>
      </c>
      <c r="AP180" s="13">
        <v>1923.58</v>
      </c>
      <c r="AQ180" s="13">
        <v>1938.96</v>
      </c>
      <c r="AR180" s="13">
        <v>1940.68</v>
      </c>
      <c r="AS180" s="13">
        <v>1940.06</v>
      </c>
      <c r="AT180" s="13">
        <v>1942.77</v>
      </c>
      <c r="AU180" s="13">
        <v>1948.06</v>
      </c>
      <c r="AV180" s="13">
        <v>2105.77</v>
      </c>
      <c r="AW180" s="13">
        <v>2642.44</v>
      </c>
      <c r="AX180" s="13">
        <v>1350.12</v>
      </c>
      <c r="AY180" s="13">
        <v>2039.34</v>
      </c>
      <c r="AZ180" s="13">
        <v>2061.36</v>
      </c>
    </row>
    <row r="181" spans="1:52" x14ac:dyDescent="0.2">
      <c r="A181" s="15" t="s">
        <v>178</v>
      </c>
      <c r="B181" s="16" t="s">
        <v>536</v>
      </c>
      <c r="C181" s="16" t="s">
        <v>483</v>
      </c>
      <c r="D181" s="13">
        <v>6509.56</v>
      </c>
      <c r="E181" s="13">
        <v>16916.469999999998</v>
      </c>
      <c r="F181" s="13">
        <v>9241.9500000000007</v>
      </c>
      <c r="G181" s="13">
        <v>11659.79</v>
      </c>
      <c r="H181" s="13">
        <v>14892.96</v>
      </c>
      <c r="I181" s="13">
        <v>23494.81</v>
      </c>
      <c r="J181" s="13">
        <v>19381.120000000003</v>
      </c>
      <c r="K181" s="13">
        <v>39379.450000000004</v>
      </c>
      <c r="L181" s="13">
        <v>9440.51</v>
      </c>
      <c r="M181" s="13">
        <v>11480.47</v>
      </c>
      <c r="N181" s="13">
        <v>7988.7999999999993</v>
      </c>
      <c r="O181" s="13">
        <v>938.25</v>
      </c>
      <c r="P181" s="13">
        <v>4983.2000000000007</v>
      </c>
      <c r="Q181" s="13">
        <v>757.89</v>
      </c>
      <c r="R181" s="13">
        <v>712.90000000000009</v>
      </c>
      <c r="S181" s="13">
        <v>10817.13</v>
      </c>
      <c r="T181" s="13">
        <v>-8370.93</v>
      </c>
      <c r="U181" s="13">
        <v>841.56999999999994</v>
      </c>
      <c r="V181" s="13">
        <v>5271.25</v>
      </c>
      <c r="W181" s="13">
        <v>2529.9700000000003</v>
      </c>
      <c r="X181" s="13">
        <v>1123.8800000000001</v>
      </c>
      <c r="Y181" s="13">
        <v>3341.05</v>
      </c>
      <c r="Z181" s="13">
        <v>10043.650000000001</v>
      </c>
      <c r="AA181" s="13">
        <v>4465.8100000000004</v>
      </c>
      <c r="AB181" s="13">
        <v>7049.0300000000007</v>
      </c>
      <c r="AC181" s="13">
        <v>3033.24</v>
      </c>
      <c r="AD181" s="13">
        <v>1119.0900000000001</v>
      </c>
      <c r="AE181" s="13">
        <v>1094.99</v>
      </c>
      <c r="AF181" s="13">
        <v>942.89</v>
      </c>
      <c r="AG181" s="13">
        <v>4090.92</v>
      </c>
      <c r="AH181" s="13">
        <v>1989.54</v>
      </c>
      <c r="AI181" s="13">
        <v>10383.44</v>
      </c>
      <c r="AJ181" s="13">
        <v>4351.66</v>
      </c>
      <c r="AK181" s="13">
        <v>12924.25</v>
      </c>
      <c r="AL181" s="13">
        <v>2455.83</v>
      </c>
      <c r="AM181" s="13">
        <v>10099.18</v>
      </c>
      <c r="AN181" s="13">
        <v>1622.49</v>
      </c>
      <c r="AO181" s="13">
        <v>937.35</v>
      </c>
      <c r="AP181" s="13">
        <v>6094.4100000000008</v>
      </c>
      <c r="AQ181" s="13">
        <v>1790.1000000000001</v>
      </c>
      <c r="AR181" s="13">
        <v>5939.99</v>
      </c>
      <c r="AS181" s="13">
        <v>1641.24</v>
      </c>
      <c r="AT181" s="13">
        <v>4169.84</v>
      </c>
      <c r="AU181" s="13">
        <v>2246.67</v>
      </c>
      <c r="AV181" s="13">
        <v>2017.97</v>
      </c>
      <c r="AW181" s="13">
        <v>34934.979999999996</v>
      </c>
      <c r="AX181" s="13">
        <v>4038.8900000000003</v>
      </c>
      <c r="AY181" s="13">
        <v>1985.9099999999999</v>
      </c>
      <c r="AZ181" s="13">
        <v>5851.2599999999993</v>
      </c>
    </row>
    <row r="182" spans="1:52" x14ac:dyDescent="0.2">
      <c r="A182" s="15" t="s">
        <v>179</v>
      </c>
      <c r="B182" s="16" t="s">
        <v>537</v>
      </c>
      <c r="C182" s="16" t="s">
        <v>488</v>
      </c>
      <c r="D182" s="13">
        <v>52.92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0</v>
      </c>
      <c r="AK182" s="13">
        <v>0</v>
      </c>
      <c r="AL182" s="13">
        <v>0</v>
      </c>
      <c r="AM182" s="13">
        <v>0</v>
      </c>
      <c r="AN182" s="13">
        <v>0</v>
      </c>
      <c r="AO182" s="13">
        <v>0</v>
      </c>
      <c r="AP182" s="13">
        <v>0</v>
      </c>
      <c r="AQ182" s="13">
        <v>0</v>
      </c>
      <c r="AR182" s="13">
        <v>0</v>
      </c>
      <c r="AS182" s="13">
        <v>0</v>
      </c>
      <c r="AT182" s="13">
        <v>0</v>
      </c>
      <c r="AU182" s="13">
        <v>0</v>
      </c>
      <c r="AV182" s="13">
        <v>0</v>
      </c>
      <c r="AW182" s="13">
        <v>0</v>
      </c>
      <c r="AX182" s="13">
        <v>0</v>
      </c>
      <c r="AY182" s="13">
        <v>0</v>
      </c>
      <c r="AZ182" s="13">
        <v>0</v>
      </c>
    </row>
    <row r="183" spans="1:52" x14ac:dyDescent="0.2">
      <c r="A183" s="15" t="s">
        <v>180</v>
      </c>
      <c r="B183" s="16" t="s">
        <v>538</v>
      </c>
      <c r="C183" s="16" t="s">
        <v>393</v>
      </c>
      <c r="D183" s="13">
        <v>82327.62</v>
      </c>
      <c r="E183" s="13">
        <v>82256.17</v>
      </c>
      <c r="F183" s="13">
        <v>62893.86</v>
      </c>
      <c r="G183" s="13">
        <v>73118.17</v>
      </c>
      <c r="H183" s="13">
        <v>71260.850000000006</v>
      </c>
      <c r="I183" s="13">
        <v>74343.92</v>
      </c>
      <c r="J183" s="13">
        <v>43938.03</v>
      </c>
      <c r="K183" s="13">
        <v>86020.31</v>
      </c>
      <c r="L183" s="13">
        <v>75925.990000000005</v>
      </c>
      <c r="M183" s="13">
        <v>76647.61</v>
      </c>
      <c r="N183" s="13">
        <v>78244.25</v>
      </c>
      <c r="O183" s="13">
        <v>74139.02</v>
      </c>
      <c r="P183" s="13">
        <v>78355.37999999999</v>
      </c>
      <c r="Q183" s="13">
        <v>128703.12</v>
      </c>
      <c r="R183" s="13">
        <v>102203.53</v>
      </c>
      <c r="S183" s="13">
        <v>104492.44</v>
      </c>
      <c r="T183" s="13">
        <v>99958.83</v>
      </c>
      <c r="U183" s="13">
        <v>100668.29000000001</v>
      </c>
      <c r="V183" s="13">
        <v>102924.7</v>
      </c>
      <c r="W183" s="13">
        <v>105833.87</v>
      </c>
      <c r="X183" s="13">
        <v>106575.41</v>
      </c>
      <c r="Y183" s="13">
        <v>105072.14</v>
      </c>
      <c r="Z183" s="13">
        <v>106371.12000000001</v>
      </c>
      <c r="AA183" s="13">
        <v>117337</v>
      </c>
      <c r="AB183" s="13">
        <v>117362.34000000001</v>
      </c>
      <c r="AC183" s="13">
        <v>127301.37999999999</v>
      </c>
      <c r="AD183" s="13">
        <v>117213.99</v>
      </c>
      <c r="AE183" s="13">
        <v>125992.75</v>
      </c>
      <c r="AF183" s="13">
        <v>127650.02</v>
      </c>
      <c r="AG183" s="13">
        <v>121829.14</v>
      </c>
      <c r="AH183" s="13">
        <v>125126.56</v>
      </c>
      <c r="AI183" s="13">
        <v>120893.22</v>
      </c>
      <c r="AJ183" s="13">
        <v>111698.67</v>
      </c>
      <c r="AK183" s="13">
        <v>117451.72</v>
      </c>
      <c r="AL183" s="13">
        <v>138670.48000000001</v>
      </c>
      <c r="AM183" s="13">
        <v>136688.95999999999</v>
      </c>
      <c r="AN183" s="13">
        <v>153510.95000000001</v>
      </c>
      <c r="AO183" s="13">
        <v>167905.33000000002</v>
      </c>
      <c r="AP183" s="13">
        <v>160762.59</v>
      </c>
      <c r="AQ183" s="13">
        <v>199688.54</v>
      </c>
      <c r="AR183" s="13">
        <v>175968.26</v>
      </c>
      <c r="AS183" s="13">
        <v>127413.18999999999</v>
      </c>
      <c r="AT183" s="13">
        <v>157588.74</v>
      </c>
      <c r="AU183" s="13">
        <v>97695.65</v>
      </c>
      <c r="AV183" s="13">
        <v>171346.67</v>
      </c>
      <c r="AW183" s="13">
        <v>206354.28</v>
      </c>
      <c r="AX183" s="13">
        <v>182523.41</v>
      </c>
      <c r="AY183" s="13">
        <v>181674.66999999998</v>
      </c>
      <c r="AZ183" s="13">
        <v>170991.82</v>
      </c>
    </row>
    <row r="184" spans="1:52" x14ac:dyDescent="0.2">
      <c r="A184" s="15" t="s">
        <v>181</v>
      </c>
      <c r="B184" s="16" t="s">
        <v>539</v>
      </c>
      <c r="C184" s="16" t="s">
        <v>483</v>
      </c>
      <c r="D184" s="23">
        <v>3461.38</v>
      </c>
      <c r="E184" s="23">
        <v>418.58</v>
      </c>
      <c r="F184" s="23">
        <v>639.53</v>
      </c>
      <c r="G184" s="23">
        <v>2012.71</v>
      </c>
      <c r="H184" s="23">
        <v>4429.5</v>
      </c>
      <c r="I184" s="23">
        <v>3556.4700000000003</v>
      </c>
      <c r="J184" s="23">
        <v>3563.6099999999997</v>
      </c>
      <c r="K184" s="23">
        <v>438.51</v>
      </c>
      <c r="L184" s="23">
        <v>1496.64</v>
      </c>
      <c r="M184" s="23">
        <v>2200.58</v>
      </c>
      <c r="N184" s="23">
        <v>2120.3100000000004</v>
      </c>
      <c r="O184" s="23">
        <v>3397.2000000000003</v>
      </c>
      <c r="P184" s="23">
        <v>1205.51</v>
      </c>
      <c r="Q184" s="23">
        <v>0</v>
      </c>
      <c r="R184" s="23">
        <v>547.33000000000004</v>
      </c>
      <c r="S184" s="23">
        <v>865.6</v>
      </c>
      <c r="T184" s="23">
        <v>2866.45</v>
      </c>
      <c r="U184" s="23">
        <v>1589.75</v>
      </c>
      <c r="V184" s="23">
        <v>2195.9699999999998</v>
      </c>
      <c r="W184" s="23">
        <v>953.36</v>
      </c>
      <c r="X184" s="23">
        <v>333.2</v>
      </c>
      <c r="Y184" s="23">
        <v>938.40999999999985</v>
      </c>
      <c r="Z184" s="23">
        <v>1326.6100000000001</v>
      </c>
      <c r="AA184" s="23">
        <v>2797.0299999999997</v>
      </c>
      <c r="AB184" s="23">
        <v>360.03</v>
      </c>
      <c r="AC184" s="23">
        <v>665.02</v>
      </c>
      <c r="AD184" s="23">
        <v>2734.15</v>
      </c>
      <c r="AE184" s="23">
        <v>1033.02</v>
      </c>
      <c r="AF184" s="23">
        <v>484.94</v>
      </c>
      <c r="AG184" s="23">
        <v>1381.91</v>
      </c>
      <c r="AH184" s="23">
        <v>133.79</v>
      </c>
      <c r="AI184" s="23">
        <v>1594.3999999999999</v>
      </c>
      <c r="AJ184" s="23">
        <v>453.05000000000007</v>
      </c>
      <c r="AK184" s="23">
        <v>1904.58</v>
      </c>
      <c r="AL184" s="23">
        <v>963.73</v>
      </c>
      <c r="AM184" s="23">
        <v>940.47</v>
      </c>
      <c r="AN184" s="23">
        <v>828.71</v>
      </c>
      <c r="AO184" s="23">
        <v>2014.27</v>
      </c>
      <c r="AP184" s="23">
        <v>1655.56</v>
      </c>
      <c r="AQ184" s="23">
        <v>2890.57</v>
      </c>
      <c r="AR184" s="23">
        <v>929.38000000000011</v>
      </c>
      <c r="AS184" s="23">
        <v>1078.17</v>
      </c>
      <c r="AT184" s="23">
        <v>1573.5</v>
      </c>
      <c r="AU184" s="23">
        <v>1275.5100000000002</v>
      </c>
      <c r="AV184" s="23">
        <v>987.24</v>
      </c>
      <c r="AW184" s="23">
        <v>987.24</v>
      </c>
      <c r="AX184" s="23">
        <v>80.990000000000009</v>
      </c>
      <c r="AY184" s="23">
        <v>987.24</v>
      </c>
      <c r="AZ184" s="23">
        <v>342.07</v>
      </c>
    </row>
    <row r="185" spans="1:52" s="19" customFormat="1" x14ac:dyDescent="0.2">
      <c r="A185" s="17" t="s">
        <v>182</v>
      </c>
      <c r="B185" s="18"/>
      <c r="C185" s="18"/>
      <c r="D185" s="32">
        <f>SUM(D171:D184)</f>
        <v>978967.83000000007</v>
      </c>
      <c r="E185" s="32">
        <f t="shared" ref="E185:AZ185" si="7">SUM(E171:E184)</f>
        <v>922034.53</v>
      </c>
      <c r="F185" s="32">
        <f t="shared" si="7"/>
        <v>918351.24</v>
      </c>
      <c r="G185" s="32">
        <f t="shared" si="7"/>
        <v>953148.40999999992</v>
      </c>
      <c r="H185" s="32">
        <f t="shared" si="7"/>
        <v>963527.48999999987</v>
      </c>
      <c r="I185" s="32">
        <f t="shared" si="7"/>
        <v>1001109.3</v>
      </c>
      <c r="J185" s="32">
        <f t="shared" si="7"/>
        <v>966841.01000000013</v>
      </c>
      <c r="K185" s="32">
        <f t="shared" si="7"/>
        <v>1016715.8899999999</v>
      </c>
      <c r="L185" s="32">
        <f t="shared" si="7"/>
        <v>1005490</v>
      </c>
      <c r="M185" s="32">
        <f t="shared" si="7"/>
        <v>995067.92999999993</v>
      </c>
      <c r="N185" s="32">
        <f t="shared" si="7"/>
        <v>1000281.8400000002</v>
      </c>
      <c r="O185" s="32">
        <f t="shared" si="7"/>
        <v>1298912.1399999999</v>
      </c>
      <c r="P185" s="32">
        <f t="shared" si="7"/>
        <v>1202546.52</v>
      </c>
      <c r="Q185" s="32">
        <f t="shared" si="7"/>
        <v>1195072.25</v>
      </c>
      <c r="R185" s="32">
        <f t="shared" si="7"/>
        <v>1137046.74</v>
      </c>
      <c r="S185" s="32">
        <f t="shared" si="7"/>
        <v>1047868.4999999999</v>
      </c>
      <c r="T185" s="32">
        <f t="shared" si="7"/>
        <v>1048163.3299999997</v>
      </c>
      <c r="U185" s="32">
        <f t="shared" si="7"/>
        <v>1118600.94</v>
      </c>
      <c r="V185" s="32">
        <f t="shared" si="7"/>
        <v>1053585.48</v>
      </c>
      <c r="W185" s="32">
        <f t="shared" si="7"/>
        <v>1107184.5900000001</v>
      </c>
      <c r="X185" s="32">
        <f t="shared" si="7"/>
        <v>1063788.44</v>
      </c>
      <c r="Y185" s="32">
        <f t="shared" si="7"/>
        <v>1096316.72</v>
      </c>
      <c r="Z185" s="32">
        <f t="shared" si="7"/>
        <v>1158221.56</v>
      </c>
      <c r="AA185" s="32">
        <f t="shared" si="7"/>
        <v>1095053.7100000002</v>
      </c>
      <c r="AB185" s="32">
        <f t="shared" si="7"/>
        <v>1558380.0000000005</v>
      </c>
      <c r="AC185" s="32">
        <f t="shared" si="7"/>
        <v>1117573.6700000002</v>
      </c>
      <c r="AD185" s="32">
        <f t="shared" si="7"/>
        <v>1322541.3300000003</v>
      </c>
      <c r="AE185" s="32">
        <f t="shared" si="7"/>
        <v>1244323.8800000001</v>
      </c>
      <c r="AF185" s="32">
        <f t="shared" si="7"/>
        <v>1192786.7999999998</v>
      </c>
      <c r="AG185" s="32">
        <f t="shared" si="7"/>
        <v>1195577.2999999998</v>
      </c>
      <c r="AH185" s="32">
        <f t="shared" si="7"/>
        <v>1365669.0400000005</v>
      </c>
      <c r="AI185" s="32">
        <f t="shared" si="7"/>
        <v>1285957.1300000001</v>
      </c>
      <c r="AJ185" s="32">
        <f t="shared" si="7"/>
        <v>1243436.0900000001</v>
      </c>
      <c r="AK185" s="32">
        <f t="shared" si="7"/>
        <v>1147973.0200000003</v>
      </c>
      <c r="AL185" s="32">
        <f t="shared" si="7"/>
        <v>1460483.0199999998</v>
      </c>
      <c r="AM185" s="32">
        <f t="shared" si="7"/>
        <v>1130355.48</v>
      </c>
      <c r="AN185" s="32">
        <f t="shared" si="7"/>
        <v>1475992.8099999998</v>
      </c>
      <c r="AO185" s="32">
        <f t="shared" si="7"/>
        <v>1368810.4700000002</v>
      </c>
      <c r="AP185" s="32">
        <f t="shared" si="7"/>
        <v>1595187.7800000003</v>
      </c>
      <c r="AQ185" s="32">
        <f t="shared" si="7"/>
        <v>1433696.8000000003</v>
      </c>
      <c r="AR185" s="32">
        <f t="shared" si="7"/>
        <v>1316098.4099999997</v>
      </c>
      <c r="AS185" s="32">
        <f t="shared" si="7"/>
        <v>1086068.17</v>
      </c>
      <c r="AT185" s="32">
        <f t="shared" si="7"/>
        <v>1441240.6900000002</v>
      </c>
      <c r="AU185" s="32">
        <f t="shared" si="7"/>
        <v>1060023.7300000002</v>
      </c>
      <c r="AV185" s="32">
        <f t="shared" si="7"/>
        <v>1589181.56</v>
      </c>
      <c r="AW185" s="32">
        <f t="shared" si="7"/>
        <v>1642805.1</v>
      </c>
      <c r="AX185" s="32">
        <f t="shared" si="7"/>
        <v>1567859.0899999999</v>
      </c>
      <c r="AY185" s="32">
        <f t="shared" si="7"/>
        <v>2245788.5400000005</v>
      </c>
      <c r="AZ185" s="32">
        <f t="shared" si="7"/>
        <v>1615775.8900000001</v>
      </c>
    </row>
    <row r="186" spans="1:52" x14ac:dyDescent="0.2">
      <c r="A186" s="12"/>
      <c r="B186" s="16" t="s">
        <v>394</v>
      </c>
      <c r="C186" s="16" t="s">
        <v>394</v>
      </c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</row>
    <row r="187" spans="1:52" x14ac:dyDescent="0.2">
      <c r="A187" s="15" t="s">
        <v>183</v>
      </c>
      <c r="B187" s="16" t="s">
        <v>540</v>
      </c>
      <c r="C187" s="16" t="s">
        <v>393</v>
      </c>
      <c r="D187" s="13">
        <v>12160.14</v>
      </c>
      <c r="E187" s="13">
        <v>5896.87</v>
      </c>
      <c r="F187" s="13">
        <v>19512.3</v>
      </c>
      <c r="G187" s="13">
        <v>10076.120000000001</v>
      </c>
      <c r="H187" s="13">
        <v>8487.25</v>
      </c>
      <c r="I187" s="13">
        <v>15777.49</v>
      </c>
      <c r="J187" s="13">
        <v>15848.4</v>
      </c>
      <c r="K187" s="13">
        <v>11007.68</v>
      </c>
      <c r="L187" s="13">
        <v>7570.61</v>
      </c>
      <c r="M187" s="13">
        <v>21131.07</v>
      </c>
      <c r="N187" s="13">
        <v>11798.79</v>
      </c>
      <c r="O187" s="13">
        <v>13981.39</v>
      </c>
      <c r="P187" s="13">
        <v>12072.609999999999</v>
      </c>
      <c r="Q187" s="13">
        <v>10459.330000000002</v>
      </c>
      <c r="R187" s="13">
        <v>7658.3499999999995</v>
      </c>
      <c r="S187" s="13">
        <v>18179.849999999999</v>
      </c>
      <c r="T187" s="13">
        <v>12761.91</v>
      </c>
      <c r="U187" s="13">
        <v>13277.6</v>
      </c>
      <c r="V187" s="13">
        <v>12640.41</v>
      </c>
      <c r="W187" s="13">
        <v>12494.810000000001</v>
      </c>
      <c r="X187" s="13">
        <v>14263.19</v>
      </c>
      <c r="Y187" s="13">
        <v>13177.509999999998</v>
      </c>
      <c r="Z187" s="13">
        <v>10847.18</v>
      </c>
      <c r="AA187" s="13">
        <v>14240.960000000001</v>
      </c>
      <c r="AB187" s="13">
        <v>10703.31</v>
      </c>
      <c r="AC187" s="13">
        <v>6483.85</v>
      </c>
      <c r="AD187" s="13">
        <v>11387.3</v>
      </c>
      <c r="AE187" s="13">
        <v>18198.379999999997</v>
      </c>
      <c r="AF187" s="13">
        <v>22615.25</v>
      </c>
      <c r="AG187" s="13">
        <v>2966.6799999999985</v>
      </c>
      <c r="AH187" s="13">
        <v>14844.43</v>
      </c>
      <c r="AI187" s="13">
        <v>12656.240000000002</v>
      </c>
      <c r="AJ187" s="13">
        <v>11669.140000000001</v>
      </c>
      <c r="AK187" s="13">
        <v>14015.470000000001</v>
      </c>
      <c r="AL187" s="13">
        <v>-3559.1299999999992</v>
      </c>
      <c r="AM187" s="13">
        <v>14106.3</v>
      </c>
      <c r="AN187" s="13">
        <v>12769.3</v>
      </c>
      <c r="AO187" s="13">
        <v>13026.59</v>
      </c>
      <c r="AP187" s="13">
        <v>12778.74</v>
      </c>
      <c r="AQ187" s="13">
        <v>14584.560000000001</v>
      </c>
      <c r="AR187" s="13">
        <v>13878.39</v>
      </c>
      <c r="AS187" s="13">
        <v>15408.25</v>
      </c>
      <c r="AT187" s="13">
        <v>12620.09</v>
      </c>
      <c r="AU187" s="13">
        <v>12466.650000000001</v>
      </c>
      <c r="AV187" s="13">
        <v>17191.59</v>
      </c>
      <c r="AW187" s="13">
        <v>13912.32</v>
      </c>
      <c r="AX187" s="13">
        <v>14791.820000000002</v>
      </c>
      <c r="AY187" s="13">
        <v>13886.54</v>
      </c>
      <c r="AZ187" s="13">
        <v>13882.57</v>
      </c>
    </row>
    <row r="188" spans="1:52" x14ac:dyDescent="0.2">
      <c r="A188" s="15" t="s">
        <v>184</v>
      </c>
      <c r="B188" s="16" t="s">
        <v>541</v>
      </c>
      <c r="C188" s="16" t="s">
        <v>435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0</v>
      </c>
      <c r="AJ188" s="13">
        <v>0</v>
      </c>
      <c r="AK188" s="13">
        <v>0</v>
      </c>
      <c r="AL188" s="13">
        <v>0</v>
      </c>
      <c r="AM188" s="13">
        <v>0</v>
      </c>
      <c r="AN188" s="13">
        <v>0</v>
      </c>
      <c r="AO188" s="13">
        <v>0</v>
      </c>
      <c r="AP188" s="13">
        <v>160.06</v>
      </c>
      <c r="AQ188" s="13">
        <v>0</v>
      </c>
      <c r="AR188" s="13">
        <v>0</v>
      </c>
      <c r="AS188" s="13">
        <v>0</v>
      </c>
      <c r="AT188" s="13">
        <v>0</v>
      </c>
      <c r="AU188" s="13">
        <v>0</v>
      </c>
      <c r="AV188" s="13">
        <v>0</v>
      </c>
      <c r="AW188" s="13">
        <v>0</v>
      </c>
      <c r="AX188" s="13">
        <v>0</v>
      </c>
      <c r="AY188" s="13">
        <v>0</v>
      </c>
      <c r="AZ188" s="13">
        <v>0</v>
      </c>
    </row>
    <row r="189" spans="1:52" x14ac:dyDescent="0.2">
      <c r="A189" s="15" t="s">
        <v>185</v>
      </c>
      <c r="B189" s="16" t="s">
        <v>542</v>
      </c>
      <c r="C189" s="16" t="s">
        <v>393</v>
      </c>
      <c r="D189" s="13">
        <v>2336.59</v>
      </c>
      <c r="E189" s="13">
        <v>-4805.16</v>
      </c>
      <c r="F189" s="13">
        <v>1013.45</v>
      </c>
      <c r="G189" s="13">
        <v>4327.43</v>
      </c>
      <c r="H189" s="13">
        <v>2546.5</v>
      </c>
      <c r="I189" s="13">
        <v>2414.1800000000003</v>
      </c>
      <c r="J189" s="13">
        <v>2812.5199999999995</v>
      </c>
      <c r="K189" s="13">
        <v>2154.2900000000004</v>
      </c>
      <c r="L189" s="13">
        <v>2343.6600000000003</v>
      </c>
      <c r="M189" s="13">
        <v>2592.5500000000002</v>
      </c>
      <c r="N189" s="13">
        <v>2552.06</v>
      </c>
      <c r="O189" s="13">
        <v>2795.11</v>
      </c>
      <c r="P189" s="13">
        <v>6895.6900000000005</v>
      </c>
      <c r="Q189" s="13">
        <v>-6637.71</v>
      </c>
      <c r="R189" s="13">
        <v>-2778.7299999999996</v>
      </c>
      <c r="S189" s="13">
        <v>-2630.71</v>
      </c>
      <c r="T189" s="13">
        <v>-2763.1</v>
      </c>
      <c r="U189" s="13">
        <v>11154.680000000002</v>
      </c>
      <c r="V189" s="13">
        <v>-134.97</v>
      </c>
      <c r="W189" s="13">
        <v>240.2</v>
      </c>
      <c r="X189" s="13">
        <v>-282.67</v>
      </c>
      <c r="Y189" s="13">
        <v>54.63</v>
      </c>
      <c r="Z189" s="13">
        <v>-962.67</v>
      </c>
      <c r="AA189" s="13">
        <v>1328.5700000000002</v>
      </c>
      <c r="AB189" s="13">
        <v>-299</v>
      </c>
      <c r="AC189" s="13">
        <v>-420.59</v>
      </c>
      <c r="AD189" s="13">
        <v>-311.43</v>
      </c>
      <c r="AE189" s="13">
        <v>-260</v>
      </c>
      <c r="AF189" s="13">
        <v>130.37</v>
      </c>
      <c r="AG189" s="13">
        <v>315.14000000000004</v>
      </c>
      <c r="AH189" s="13">
        <v>394.59000000000003</v>
      </c>
      <c r="AI189" s="13">
        <v>223.89000000000001</v>
      </c>
      <c r="AJ189" s="13">
        <v>227.3</v>
      </c>
      <c r="AK189" s="13">
        <v>89.69</v>
      </c>
      <c r="AL189" s="13">
        <v>22.899999999999984</v>
      </c>
      <c r="AM189" s="13">
        <v>542.48</v>
      </c>
      <c r="AN189" s="13">
        <v>-375.48</v>
      </c>
      <c r="AO189" s="13">
        <v>332.16999999999996</v>
      </c>
      <c r="AP189" s="13">
        <v>-555.78</v>
      </c>
      <c r="AQ189" s="13">
        <v>-679.43999999999994</v>
      </c>
      <c r="AR189" s="13">
        <v>-338.82</v>
      </c>
      <c r="AS189" s="13">
        <v>-630.88000000000011</v>
      </c>
      <c r="AT189" s="13">
        <v>-932.34</v>
      </c>
      <c r="AU189" s="13">
        <v>266.58</v>
      </c>
      <c r="AV189" s="13">
        <v>424.98</v>
      </c>
      <c r="AW189" s="13">
        <v>423.65000000000003</v>
      </c>
      <c r="AX189" s="13">
        <v>-99294.030000000013</v>
      </c>
      <c r="AY189" s="13">
        <v>-99727.01999999999</v>
      </c>
      <c r="AZ189" s="13">
        <v>-82417.689999999988</v>
      </c>
    </row>
    <row r="190" spans="1:52" x14ac:dyDescent="0.2">
      <c r="A190" s="15" t="s">
        <v>186</v>
      </c>
      <c r="B190" s="16" t="s">
        <v>543</v>
      </c>
      <c r="C190" s="16" t="s">
        <v>466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9.9499999999999993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14.95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13">
        <v>9.3000000000000007</v>
      </c>
      <c r="AJ190" s="13">
        <v>0</v>
      </c>
      <c r="AK190" s="13">
        <v>0</v>
      </c>
      <c r="AL190" s="13">
        <v>0</v>
      </c>
      <c r="AM190" s="13">
        <v>0</v>
      </c>
      <c r="AN190" s="13">
        <v>0</v>
      </c>
      <c r="AO190" s="13">
        <v>0</v>
      </c>
      <c r="AP190" s="13">
        <v>0</v>
      </c>
      <c r="AQ190" s="13">
        <v>0</v>
      </c>
      <c r="AR190" s="13">
        <v>0</v>
      </c>
      <c r="AS190" s="13">
        <v>0</v>
      </c>
      <c r="AT190" s="13">
        <v>0</v>
      </c>
      <c r="AU190" s="13">
        <v>0</v>
      </c>
      <c r="AV190" s="13">
        <v>0</v>
      </c>
      <c r="AW190" s="13">
        <v>0</v>
      </c>
      <c r="AX190" s="13">
        <v>0</v>
      </c>
      <c r="AY190" s="13">
        <v>0</v>
      </c>
      <c r="AZ190" s="13">
        <v>0</v>
      </c>
    </row>
    <row r="191" spans="1:52" x14ac:dyDescent="0.2">
      <c r="A191" s="15" t="s">
        <v>187</v>
      </c>
      <c r="B191" s="16" t="s">
        <v>544</v>
      </c>
      <c r="C191" s="16" t="s">
        <v>393</v>
      </c>
      <c r="D191" s="13">
        <v>884.18999999999994</v>
      </c>
      <c r="E191" s="13">
        <v>863.28</v>
      </c>
      <c r="F191" s="13">
        <v>860.02</v>
      </c>
      <c r="G191" s="13">
        <v>1140.6399999999999</v>
      </c>
      <c r="H191" s="13">
        <v>880.11</v>
      </c>
      <c r="I191" s="13">
        <v>871.68999999999994</v>
      </c>
      <c r="J191" s="13">
        <v>893.3</v>
      </c>
      <c r="K191" s="13">
        <v>825.1</v>
      </c>
      <c r="L191" s="13">
        <v>818.88</v>
      </c>
      <c r="M191" s="13">
        <v>835.27</v>
      </c>
      <c r="N191" s="13">
        <v>864.93</v>
      </c>
      <c r="O191" s="13">
        <v>1238.73</v>
      </c>
      <c r="P191" s="13">
        <v>1032.6300000000001</v>
      </c>
      <c r="Q191" s="13">
        <v>1063.44</v>
      </c>
      <c r="R191" s="13">
        <v>1037.6500000000001</v>
      </c>
      <c r="S191" s="13">
        <v>1004.2099999999999</v>
      </c>
      <c r="T191" s="13">
        <v>994</v>
      </c>
      <c r="U191" s="13">
        <v>852.09</v>
      </c>
      <c r="V191" s="13">
        <v>830.53</v>
      </c>
      <c r="W191" s="13">
        <v>809.49000000000012</v>
      </c>
      <c r="X191" s="13">
        <v>864.06999999999994</v>
      </c>
      <c r="Y191" s="13">
        <v>893.92</v>
      </c>
      <c r="Z191" s="13">
        <v>818.13</v>
      </c>
      <c r="AA191" s="13">
        <v>845.41</v>
      </c>
      <c r="AB191" s="13">
        <v>856.51</v>
      </c>
      <c r="AC191" s="13">
        <v>918.1</v>
      </c>
      <c r="AD191" s="13">
        <v>844.57</v>
      </c>
      <c r="AE191" s="13">
        <v>831.85</v>
      </c>
      <c r="AF191" s="13">
        <v>862.56000000000006</v>
      </c>
      <c r="AG191" s="13">
        <v>912.71</v>
      </c>
      <c r="AH191" s="13">
        <v>856.48</v>
      </c>
      <c r="AI191" s="13">
        <v>1058.5300000000002</v>
      </c>
      <c r="AJ191" s="13">
        <v>1372.8</v>
      </c>
      <c r="AK191" s="13">
        <v>863.13</v>
      </c>
      <c r="AL191" s="13">
        <v>827.31999999999994</v>
      </c>
      <c r="AM191" s="13">
        <v>840.2700000000001</v>
      </c>
      <c r="AN191" s="13">
        <v>1401.23</v>
      </c>
      <c r="AO191" s="13">
        <v>992.52</v>
      </c>
      <c r="AP191" s="13">
        <v>924.17000000000007</v>
      </c>
      <c r="AQ191" s="13">
        <v>865.34</v>
      </c>
      <c r="AR191" s="13">
        <v>884.18</v>
      </c>
      <c r="AS191" s="13">
        <v>872.7</v>
      </c>
      <c r="AT191" s="13">
        <v>851.72</v>
      </c>
      <c r="AU191" s="13">
        <v>876.08999999999992</v>
      </c>
      <c r="AV191" s="13">
        <v>883.59</v>
      </c>
      <c r="AW191" s="13">
        <v>913.43</v>
      </c>
      <c r="AX191" s="13">
        <v>1000.8499999999999</v>
      </c>
      <c r="AY191" s="13">
        <v>964.57</v>
      </c>
      <c r="AZ191" s="13">
        <v>1060.22</v>
      </c>
    </row>
    <row r="192" spans="1:52" x14ac:dyDescent="0.2">
      <c r="A192" s="15" t="s">
        <v>188</v>
      </c>
      <c r="B192" s="16" t="s">
        <v>545</v>
      </c>
      <c r="C192" s="16" t="s">
        <v>393</v>
      </c>
      <c r="D192" s="13">
        <v>19768.5</v>
      </c>
      <c r="E192" s="13">
        <v>18423.48</v>
      </c>
      <c r="F192" s="13">
        <v>20091.169999999998</v>
      </c>
      <c r="G192" s="13">
        <v>18870.71</v>
      </c>
      <c r="H192" s="13">
        <v>18811.38</v>
      </c>
      <c r="I192" s="13">
        <v>18269.73</v>
      </c>
      <c r="J192" s="13">
        <v>18374.710000000003</v>
      </c>
      <c r="K192" s="13">
        <v>19429.02</v>
      </c>
      <c r="L192" s="13">
        <v>23885.89</v>
      </c>
      <c r="M192" s="13">
        <v>19293.009999999998</v>
      </c>
      <c r="N192" s="13">
        <v>19901.059999999998</v>
      </c>
      <c r="O192" s="13">
        <v>18722.039999999997</v>
      </c>
      <c r="P192" s="13">
        <v>20390.689999999999</v>
      </c>
      <c r="Q192" s="13">
        <v>30766.26</v>
      </c>
      <c r="R192" s="13">
        <v>11603.59</v>
      </c>
      <c r="S192" s="13">
        <v>-1478.05</v>
      </c>
      <c r="T192" s="13">
        <v>9701.74</v>
      </c>
      <c r="U192" s="13">
        <v>10695.830000000002</v>
      </c>
      <c r="V192" s="13">
        <v>10766.730000000001</v>
      </c>
      <c r="W192" s="13">
        <v>11697.02</v>
      </c>
      <c r="X192" s="13">
        <v>9943.02</v>
      </c>
      <c r="Y192" s="13">
        <v>-1143.73</v>
      </c>
      <c r="Z192" s="13">
        <v>9091.69</v>
      </c>
      <c r="AA192" s="13">
        <v>9004.9700000000012</v>
      </c>
      <c r="AB192" s="13">
        <v>11115.660000000002</v>
      </c>
      <c r="AC192" s="13">
        <v>10573.24</v>
      </c>
      <c r="AD192" s="13">
        <v>10717.91</v>
      </c>
      <c r="AE192" s="13">
        <v>11111.39</v>
      </c>
      <c r="AF192" s="13">
        <v>-3875.0599999999995</v>
      </c>
      <c r="AG192" s="13">
        <v>10971.489999999998</v>
      </c>
      <c r="AH192" s="13">
        <v>11714.26</v>
      </c>
      <c r="AI192" s="13">
        <v>11857.55</v>
      </c>
      <c r="AJ192" s="13">
        <v>12025.039999999999</v>
      </c>
      <c r="AK192" s="13">
        <v>10867.72</v>
      </c>
      <c r="AL192" s="13">
        <v>-9495.08</v>
      </c>
      <c r="AM192" s="13">
        <v>10788.08</v>
      </c>
      <c r="AN192" s="13">
        <v>12101.54</v>
      </c>
      <c r="AO192" s="13">
        <v>18612.95</v>
      </c>
      <c r="AP192" s="13">
        <v>11849.23</v>
      </c>
      <c r="AQ192" s="13">
        <v>9444.2799999999988</v>
      </c>
      <c r="AR192" s="13">
        <v>8267.75</v>
      </c>
      <c r="AS192" s="13">
        <v>13824.85</v>
      </c>
      <c r="AT192" s="13">
        <v>14279.24</v>
      </c>
      <c r="AU192" s="13">
        <v>12325.140000000001</v>
      </c>
      <c r="AV192" s="13">
        <v>2913.13</v>
      </c>
      <c r="AW192" s="13">
        <v>9458.31</v>
      </c>
      <c r="AX192" s="13">
        <v>9552.2799999999988</v>
      </c>
      <c r="AY192" s="13">
        <v>42044.61</v>
      </c>
      <c r="AZ192" s="13">
        <v>22660.66</v>
      </c>
    </row>
    <row r="193" spans="1:52" x14ac:dyDescent="0.2">
      <c r="A193" s="15" t="s">
        <v>189</v>
      </c>
      <c r="B193" s="16" t="s">
        <v>546</v>
      </c>
      <c r="C193" s="16" t="s">
        <v>393</v>
      </c>
      <c r="D193" s="13">
        <v>21416.760000000002</v>
      </c>
      <c r="E193" s="13">
        <v>39074.070000000007</v>
      </c>
      <c r="F193" s="13">
        <v>60956.43</v>
      </c>
      <c r="G193" s="13">
        <v>38595.660000000003</v>
      </c>
      <c r="H193" s="13">
        <v>34564.61</v>
      </c>
      <c r="I193" s="13">
        <v>46850.79</v>
      </c>
      <c r="J193" s="13">
        <v>42077.58</v>
      </c>
      <c r="K193" s="13">
        <v>38964.590000000004</v>
      </c>
      <c r="L193" s="13">
        <v>47499.360000000001</v>
      </c>
      <c r="M193" s="13">
        <v>40904.550000000003</v>
      </c>
      <c r="N193" s="13">
        <v>40150.92</v>
      </c>
      <c r="O193" s="13">
        <v>52062.27</v>
      </c>
      <c r="P193" s="13">
        <v>39807.56</v>
      </c>
      <c r="Q193" s="13">
        <v>41645.25</v>
      </c>
      <c r="R193" s="13">
        <v>45318.080000000002</v>
      </c>
      <c r="S193" s="13">
        <v>40370.18</v>
      </c>
      <c r="T193" s="13">
        <v>39701.03</v>
      </c>
      <c r="U193" s="13">
        <v>21669.510000000002</v>
      </c>
      <c r="V193" s="13">
        <v>34660.870000000003</v>
      </c>
      <c r="W193" s="13">
        <v>35246.609999999993</v>
      </c>
      <c r="X193" s="13">
        <v>33718.130000000005</v>
      </c>
      <c r="Y193" s="13">
        <v>34536.01</v>
      </c>
      <c r="Z193" s="13">
        <v>34556.699999999997</v>
      </c>
      <c r="AA193" s="13">
        <v>41491.689999999995</v>
      </c>
      <c r="AB193" s="13">
        <v>31709.599999999999</v>
      </c>
      <c r="AC193" s="13">
        <v>33153.360000000001</v>
      </c>
      <c r="AD193" s="13">
        <v>29999.86</v>
      </c>
      <c r="AE193" s="13">
        <v>45091.58</v>
      </c>
      <c r="AF193" s="13">
        <v>41109.03</v>
      </c>
      <c r="AG193" s="13">
        <v>54309.920000000006</v>
      </c>
      <c r="AH193" s="13">
        <v>28640.690000000002</v>
      </c>
      <c r="AI193" s="13">
        <v>33515.040000000001</v>
      </c>
      <c r="AJ193" s="13">
        <v>36912.879999999997</v>
      </c>
      <c r="AK193" s="13">
        <v>33286.520000000004</v>
      </c>
      <c r="AL193" s="13">
        <v>26216.370000000003</v>
      </c>
      <c r="AM193" s="13">
        <v>40216.289999999994</v>
      </c>
      <c r="AN193" s="13">
        <v>31852.25</v>
      </c>
      <c r="AO193" s="13">
        <v>16528.899999999998</v>
      </c>
      <c r="AP193" s="13">
        <v>38455.350000000006</v>
      </c>
      <c r="AQ193" s="13">
        <v>18894.89</v>
      </c>
      <c r="AR193" s="13">
        <v>33187.9</v>
      </c>
      <c r="AS193" s="13">
        <v>41788.32</v>
      </c>
      <c r="AT193" s="13">
        <v>51648.630000000005</v>
      </c>
      <c r="AU193" s="13">
        <v>43960.25</v>
      </c>
      <c r="AV193" s="13">
        <v>46006.37</v>
      </c>
      <c r="AW193" s="13">
        <v>24760.75</v>
      </c>
      <c r="AX193" s="13">
        <v>27953.43</v>
      </c>
      <c r="AY193" s="13">
        <v>30044.18</v>
      </c>
      <c r="AZ193" s="13">
        <v>-13807.260000000002</v>
      </c>
    </row>
    <row r="194" spans="1:52" x14ac:dyDescent="0.2">
      <c r="A194" s="15" t="s">
        <v>190</v>
      </c>
      <c r="B194" s="16" t="s">
        <v>547</v>
      </c>
      <c r="C194" s="16" t="s">
        <v>389</v>
      </c>
      <c r="D194" s="13">
        <v>151.76</v>
      </c>
      <c r="E194" s="13">
        <v>155.88</v>
      </c>
      <c r="F194" s="13">
        <v>152.49</v>
      </c>
      <c r="G194" s="13">
        <v>148.77000000000001</v>
      </c>
      <c r="H194" s="13">
        <v>153.47</v>
      </c>
      <c r="I194" s="13">
        <v>149.27000000000001</v>
      </c>
      <c r="J194" s="13">
        <v>157.19999999999999</v>
      </c>
      <c r="K194" s="13">
        <v>150.88999999999999</v>
      </c>
      <c r="L194" s="13">
        <v>150.88999999999999</v>
      </c>
      <c r="M194" s="13">
        <v>150.88999999999999</v>
      </c>
      <c r="N194" s="13">
        <v>153.22999999999999</v>
      </c>
      <c r="O194" s="13">
        <v>152.18</v>
      </c>
      <c r="P194" s="13">
        <v>168.46</v>
      </c>
      <c r="Q194" s="13">
        <v>0</v>
      </c>
      <c r="R194" s="13">
        <v>341.26</v>
      </c>
      <c r="S194" s="13">
        <v>172.5</v>
      </c>
      <c r="T194" s="13">
        <v>169.7</v>
      </c>
      <c r="U194" s="13">
        <v>167.69</v>
      </c>
      <c r="V194" s="13">
        <v>178.93</v>
      </c>
      <c r="W194" s="13">
        <v>170.07</v>
      </c>
      <c r="X194" s="13">
        <v>170.07</v>
      </c>
      <c r="Y194" s="13">
        <v>170.07</v>
      </c>
      <c r="Z194" s="13">
        <v>172.63</v>
      </c>
      <c r="AA194" s="13">
        <v>172.4</v>
      </c>
      <c r="AB194" s="13">
        <v>168.76</v>
      </c>
      <c r="AC194" s="13">
        <v>173.33</v>
      </c>
      <c r="AD194" s="13">
        <v>165.08</v>
      </c>
      <c r="AE194" s="13">
        <v>155.74</v>
      </c>
      <c r="AF194" s="13">
        <v>160.33000000000001</v>
      </c>
      <c r="AG194" s="13">
        <v>155.97</v>
      </c>
      <c r="AH194" s="13">
        <v>155.97</v>
      </c>
      <c r="AI194" s="13">
        <v>155.97</v>
      </c>
      <c r="AJ194" s="13">
        <v>155.97</v>
      </c>
      <c r="AK194" s="13">
        <v>155.55000000000001</v>
      </c>
      <c r="AL194" s="13">
        <v>153.72</v>
      </c>
      <c r="AM194" s="13">
        <v>153.72</v>
      </c>
      <c r="AN194" s="13">
        <v>152.71</v>
      </c>
      <c r="AO194" s="13">
        <v>153.44</v>
      </c>
      <c r="AP194" s="13">
        <v>422.37</v>
      </c>
      <c r="AQ194" s="13">
        <v>146.99</v>
      </c>
      <c r="AR194" s="13">
        <v>146.79</v>
      </c>
      <c r="AS194" s="13">
        <v>148.79</v>
      </c>
      <c r="AT194" s="13">
        <v>147.08000000000001</v>
      </c>
      <c r="AU194" s="13">
        <v>147.08000000000001</v>
      </c>
      <c r="AV194" s="13">
        <v>147.08000000000001</v>
      </c>
      <c r="AW194" s="13">
        <v>147.08000000000001</v>
      </c>
      <c r="AX194" s="13">
        <v>0</v>
      </c>
      <c r="AY194" s="13">
        <v>147.08000000000001</v>
      </c>
      <c r="AZ194" s="13">
        <v>143.28</v>
      </c>
    </row>
    <row r="195" spans="1:52" x14ac:dyDescent="0.2">
      <c r="A195" s="15" t="s">
        <v>191</v>
      </c>
      <c r="B195" s="16" t="s">
        <v>548</v>
      </c>
      <c r="C195" s="16" t="s">
        <v>393</v>
      </c>
      <c r="D195" s="13">
        <v>20067.980000000003</v>
      </c>
      <c r="E195" s="13">
        <v>20797.840000000004</v>
      </c>
      <c r="F195" s="13">
        <v>20388.79</v>
      </c>
      <c r="G195" s="13">
        <v>20342.96</v>
      </c>
      <c r="H195" s="13">
        <v>19483.859999999997</v>
      </c>
      <c r="I195" s="13">
        <v>20221.489999999998</v>
      </c>
      <c r="J195" s="13">
        <v>1333.63</v>
      </c>
      <c r="K195" s="13">
        <v>40285.680000000008</v>
      </c>
      <c r="L195" s="13">
        <v>21673.81</v>
      </c>
      <c r="M195" s="13">
        <v>20654.219999999998</v>
      </c>
      <c r="N195" s="13">
        <v>21324.11</v>
      </c>
      <c r="O195" s="13">
        <v>10863.219999999998</v>
      </c>
      <c r="P195" s="13">
        <v>22160.909999999996</v>
      </c>
      <c r="Q195" s="13">
        <v>23169.350000000002</v>
      </c>
      <c r="R195" s="13">
        <v>21017.180000000004</v>
      </c>
      <c r="S195" s="13">
        <v>18455.940000000002</v>
      </c>
      <c r="T195" s="13">
        <v>22142.17</v>
      </c>
      <c r="U195" s="13">
        <v>21431.180000000004</v>
      </c>
      <c r="V195" s="13">
        <v>21948.85</v>
      </c>
      <c r="W195" s="13">
        <v>21543.479999999996</v>
      </c>
      <c r="X195" s="13">
        <v>19175.07</v>
      </c>
      <c r="Y195" s="13">
        <v>21744.23</v>
      </c>
      <c r="Z195" s="13">
        <v>21699.32</v>
      </c>
      <c r="AA195" s="13">
        <v>22187.200000000004</v>
      </c>
      <c r="AB195" s="13">
        <v>21182.949999999997</v>
      </c>
      <c r="AC195" s="13">
        <v>21320.33</v>
      </c>
      <c r="AD195" s="13">
        <v>23466.799999999996</v>
      </c>
      <c r="AE195" s="13">
        <v>22115.13</v>
      </c>
      <c r="AF195" s="13">
        <v>24564.939999999995</v>
      </c>
      <c r="AG195" s="13">
        <v>16999.659999999996</v>
      </c>
      <c r="AH195" s="13">
        <v>24588.080000000002</v>
      </c>
      <c r="AI195" s="13">
        <v>25841.74</v>
      </c>
      <c r="AJ195" s="13">
        <v>22351.13</v>
      </c>
      <c r="AK195" s="13">
        <v>25590.589999999997</v>
      </c>
      <c r="AL195" s="13">
        <v>26062.82</v>
      </c>
      <c r="AM195" s="13">
        <v>27790.65</v>
      </c>
      <c r="AN195" s="13">
        <v>24680.93</v>
      </c>
      <c r="AO195" s="13">
        <v>25196.89</v>
      </c>
      <c r="AP195" s="13">
        <v>24746.949999999997</v>
      </c>
      <c r="AQ195" s="13">
        <v>22995.33</v>
      </c>
      <c r="AR195" s="13">
        <v>23110.449999999997</v>
      </c>
      <c r="AS195" s="13">
        <v>23576.91</v>
      </c>
      <c r="AT195" s="13">
        <v>23749.42</v>
      </c>
      <c r="AU195" s="13">
        <v>25633.479999999996</v>
      </c>
      <c r="AV195" s="13">
        <v>20388.140000000003</v>
      </c>
      <c r="AW195" s="13">
        <v>26049</v>
      </c>
      <c r="AX195" s="13">
        <v>26814.510000000002</v>
      </c>
      <c r="AY195" s="13">
        <v>24922.530000000002</v>
      </c>
      <c r="AZ195" s="13">
        <v>24986.32</v>
      </c>
    </row>
    <row r="196" spans="1:52" x14ac:dyDescent="0.2">
      <c r="A196" s="15" t="s">
        <v>192</v>
      </c>
      <c r="B196" s="16" t="s">
        <v>549</v>
      </c>
      <c r="C196" s="16" t="s">
        <v>435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13">
        <v>0</v>
      </c>
      <c r="AJ196" s="13">
        <v>0</v>
      </c>
      <c r="AK196" s="13">
        <v>0</v>
      </c>
      <c r="AL196" s="13">
        <v>0</v>
      </c>
      <c r="AM196" s="13">
        <v>0</v>
      </c>
      <c r="AN196" s="13">
        <v>0</v>
      </c>
      <c r="AO196" s="13">
        <v>0</v>
      </c>
      <c r="AP196" s="13">
        <v>73.849999999999994</v>
      </c>
      <c r="AQ196" s="13">
        <v>71.069999999999993</v>
      </c>
      <c r="AR196" s="13">
        <v>72.510000000000005</v>
      </c>
      <c r="AS196" s="13">
        <v>73.91</v>
      </c>
      <c r="AT196" s="13">
        <v>73.67</v>
      </c>
      <c r="AU196" s="13">
        <v>72.42</v>
      </c>
      <c r="AV196" s="13">
        <v>62.62</v>
      </c>
      <c r="AW196" s="13">
        <v>73.430000000000007</v>
      </c>
      <c r="AX196" s="13">
        <v>70.87</v>
      </c>
      <c r="AY196" s="13">
        <v>71.19</v>
      </c>
      <c r="AZ196" s="13">
        <v>71.430000000000007</v>
      </c>
    </row>
    <row r="197" spans="1:52" x14ac:dyDescent="0.2">
      <c r="A197" s="15" t="s">
        <v>193</v>
      </c>
      <c r="B197" s="16" t="s">
        <v>550</v>
      </c>
      <c r="C197" s="16" t="s">
        <v>466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-189.05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13">
        <v>0</v>
      </c>
      <c r="AJ197" s="13">
        <v>0</v>
      </c>
      <c r="AK197" s="13">
        <v>0</v>
      </c>
      <c r="AL197" s="13">
        <v>0</v>
      </c>
      <c r="AM197" s="13">
        <v>0</v>
      </c>
      <c r="AN197" s="13">
        <v>0</v>
      </c>
      <c r="AO197" s="13">
        <v>0</v>
      </c>
      <c r="AP197" s="13">
        <v>0</v>
      </c>
      <c r="AQ197" s="13">
        <v>0</v>
      </c>
      <c r="AR197" s="13">
        <v>0</v>
      </c>
      <c r="AS197" s="13">
        <v>0</v>
      </c>
      <c r="AT197" s="13">
        <v>0</v>
      </c>
      <c r="AU197" s="13">
        <v>0</v>
      </c>
      <c r="AV197" s="13">
        <v>0</v>
      </c>
      <c r="AW197" s="13">
        <v>0</v>
      </c>
      <c r="AX197" s="13">
        <v>0</v>
      </c>
      <c r="AY197" s="13">
        <v>0</v>
      </c>
      <c r="AZ197" s="13">
        <v>0</v>
      </c>
    </row>
    <row r="198" spans="1:52" x14ac:dyDescent="0.2">
      <c r="A198" s="15" t="s">
        <v>194</v>
      </c>
      <c r="B198" s="16" t="s">
        <v>551</v>
      </c>
      <c r="C198" s="16" t="s">
        <v>389</v>
      </c>
      <c r="D198" s="13">
        <v>0</v>
      </c>
      <c r="E198" s="13">
        <v>235.09</v>
      </c>
      <c r="F198" s="13">
        <v>117.51</v>
      </c>
      <c r="G198" s="13">
        <v>233.04</v>
      </c>
      <c r="H198" s="13">
        <v>0</v>
      </c>
      <c r="I198" s="13">
        <v>116.52</v>
      </c>
      <c r="J198" s="13">
        <v>107.07</v>
      </c>
      <c r="K198" s="13">
        <v>326.84000000000003</v>
      </c>
      <c r="L198" s="13">
        <v>0</v>
      </c>
      <c r="M198" s="13">
        <v>120.82</v>
      </c>
      <c r="N198" s="13">
        <v>120.82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0</v>
      </c>
      <c r="AK198" s="13">
        <v>0</v>
      </c>
      <c r="AL198" s="13">
        <v>0</v>
      </c>
      <c r="AM198" s="13">
        <v>0</v>
      </c>
      <c r="AN198" s="13">
        <v>0</v>
      </c>
      <c r="AO198" s="13">
        <v>0</v>
      </c>
      <c r="AP198" s="13">
        <v>0</v>
      </c>
      <c r="AQ198" s="13">
        <v>0</v>
      </c>
      <c r="AR198" s="13">
        <v>0</v>
      </c>
      <c r="AS198" s="13">
        <v>0</v>
      </c>
      <c r="AT198" s="13">
        <v>0</v>
      </c>
      <c r="AU198" s="13">
        <v>0</v>
      </c>
      <c r="AV198" s="13">
        <v>0</v>
      </c>
      <c r="AW198" s="13">
        <v>0</v>
      </c>
      <c r="AX198" s="13">
        <v>0</v>
      </c>
      <c r="AY198" s="13">
        <v>0</v>
      </c>
      <c r="AZ198" s="13">
        <v>0</v>
      </c>
    </row>
    <row r="199" spans="1:52" x14ac:dyDescent="0.2">
      <c r="A199" s="15" t="s">
        <v>195</v>
      </c>
      <c r="B199" s="16" t="s">
        <v>552</v>
      </c>
      <c r="C199" s="16" t="s">
        <v>393</v>
      </c>
      <c r="D199" s="13">
        <v>3021.85</v>
      </c>
      <c r="E199" s="13">
        <v>3040.15</v>
      </c>
      <c r="F199" s="13">
        <v>2285.5500000000002</v>
      </c>
      <c r="G199" s="13">
        <v>2591.3000000000002</v>
      </c>
      <c r="H199" s="13">
        <v>2153.86</v>
      </c>
      <c r="I199" s="13">
        <v>1891.63</v>
      </c>
      <c r="J199" s="13">
        <v>692.8</v>
      </c>
      <c r="K199" s="13">
        <v>3275.0999999999995</v>
      </c>
      <c r="L199" s="13">
        <v>2614.12</v>
      </c>
      <c r="M199" s="13">
        <v>2341.15</v>
      </c>
      <c r="N199" s="13">
        <v>2840.75</v>
      </c>
      <c r="O199" s="13">
        <v>3356.6699999999996</v>
      </c>
      <c r="P199" s="13">
        <v>2754.34</v>
      </c>
      <c r="Q199" s="13">
        <v>2554.21</v>
      </c>
      <c r="R199" s="13">
        <v>2496.3900000000003</v>
      </c>
      <c r="S199" s="13">
        <v>2327.5699999999997</v>
      </c>
      <c r="T199" s="13">
        <v>4208.04</v>
      </c>
      <c r="U199" s="13">
        <v>2081.37</v>
      </c>
      <c r="V199" s="13">
        <v>1984.37</v>
      </c>
      <c r="W199" s="13">
        <v>1866.1</v>
      </c>
      <c r="X199" s="13">
        <v>1984.0600000000002</v>
      </c>
      <c r="Y199" s="13">
        <v>2192.2799999999997</v>
      </c>
      <c r="Z199" s="13">
        <v>2109.34</v>
      </c>
      <c r="AA199" s="13">
        <v>2157.5500000000002</v>
      </c>
      <c r="AB199" s="13">
        <v>2250.5300000000002</v>
      </c>
      <c r="AC199" s="13">
        <v>2321.2399999999998</v>
      </c>
      <c r="AD199" s="13">
        <v>2368.0699999999997</v>
      </c>
      <c r="AE199" s="13">
        <v>2331.2199999999998</v>
      </c>
      <c r="AF199" s="13">
        <v>2317.11</v>
      </c>
      <c r="AG199" s="13">
        <v>3113.07</v>
      </c>
      <c r="AH199" s="13">
        <v>2534.13</v>
      </c>
      <c r="AI199" s="13">
        <v>2511.3500000000004</v>
      </c>
      <c r="AJ199" s="13">
        <v>2173.84</v>
      </c>
      <c r="AK199" s="13">
        <v>2561.9199999999996</v>
      </c>
      <c r="AL199" s="13">
        <v>2387.8300000000004</v>
      </c>
      <c r="AM199" s="13">
        <v>2745.89</v>
      </c>
      <c r="AN199" s="13">
        <v>2620.23</v>
      </c>
      <c r="AO199" s="13">
        <v>2633.59</v>
      </c>
      <c r="AP199" s="13">
        <v>2640.92</v>
      </c>
      <c r="AQ199" s="13">
        <v>2535.91</v>
      </c>
      <c r="AR199" s="13">
        <v>2436.8199999999997</v>
      </c>
      <c r="AS199" s="13">
        <v>2724.0200000000004</v>
      </c>
      <c r="AT199" s="13">
        <v>2686.58</v>
      </c>
      <c r="AU199" s="13">
        <v>2698.31</v>
      </c>
      <c r="AV199" s="13">
        <v>2292.2199999999998</v>
      </c>
      <c r="AW199" s="13">
        <v>2655.2000000000003</v>
      </c>
      <c r="AX199" s="13">
        <v>2914.16</v>
      </c>
      <c r="AY199" s="13">
        <v>2641.5999999999995</v>
      </c>
      <c r="AZ199" s="13">
        <v>2768.2799999999997</v>
      </c>
    </row>
    <row r="200" spans="1:52" x14ac:dyDescent="0.2">
      <c r="A200" s="15" t="s">
        <v>196</v>
      </c>
      <c r="B200" s="16" t="s">
        <v>553</v>
      </c>
      <c r="C200" s="16" t="s">
        <v>389</v>
      </c>
      <c r="D200" s="13">
        <v>0</v>
      </c>
      <c r="E200" s="13">
        <v>0</v>
      </c>
      <c r="F200" s="13">
        <v>0</v>
      </c>
      <c r="G200" s="13">
        <v>26.49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13">
        <v>0</v>
      </c>
      <c r="AL200" s="13">
        <v>0</v>
      </c>
      <c r="AM200" s="13">
        <v>0</v>
      </c>
      <c r="AN200" s="13">
        <v>0</v>
      </c>
      <c r="AO200" s="13">
        <v>0</v>
      </c>
      <c r="AP200" s="13">
        <v>0</v>
      </c>
      <c r="AQ200" s="13">
        <v>0</v>
      </c>
      <c r="AR200" s="13">
        <v>0</v>
      </c>
      <c r="AS200" s="13">
        <v>0</v>
      </c>
      <c r="AT200" s="13">
        <v>0</v>
      </c>
      <c r="AU200" s="13">
        <v>0</v>
      </c>
      <c r="AV200" s="13">
        <v>0</v>
      </c>
      <c r="AW200" s="13">
        <v>0</v>
      </c>
      <c r="AX200" s="13">
        <v>0</v>
      </c>
      <c r="AY200" s="13">
        <v>0</v>
      </c>
      <c r="AZ200" s="13">
        <v>0</v>
      </c>
    </row>
    <row r="201" spans="1:52" x14ac:dyDescent="0.2">
      <c r="A201" s="15" t="s">
        <v>197</v>
      </c>
      <c r="B201" s="16" t="s">
        <v>554</v>
      </c>
      <c r="C201" s="16" t="s">
        <v>393</v>
      </c>
      <c r="D201" s="13">
        <v>5832.01</v>
      </c>
      <c r="E201" s="13">
        <v>6995.21</v>
      </c>
      <c r="F201" s="13">
        <v>4717.1099999999997</v>
      </c>
      <c r="G201" s="13">
        <v>3488.6200000000003</v>
      </c>
      <c r="H201" s="13">
        <v>4575.29</v>
      </c>
      <c r="I201" s="13">
        <v>5527.2900000000009</v>
      </c>
      <c r="J201" s="13">
        <v>664.92000000000007</v>
      </c>
      <c r="K201" s="13">
        <v>6793.68</v>
      </c>
      <c r="L201" s="13">
        <v>5126.22</v>
      </c>
      <c r="M201" s="13">
        <v>199.79000000000013</v>
      </c>
      <c r="N201" s="13">
        <v>4226.41</v>
      </c>
      <c r="O201" s="13">
        <v>2269.4900000000002</v>
      </c>
      <c r="P201" s="13">
        <v>3854.7799999999997</v>
      </c>
      <c r="Q201" s="13">
        <v>8664.57</v>
      </c>
      <c r="R201" s="13">
        <v>2612.2799999999997</v>
      </c>
      <c r="S201" s="13">
        <v>4963.53</v>
      </c>
      <c r="T201" s="13">
        <v>2492.4900000000002</v>
      </c>
      <c r="U201" s="13">
        <v>1113.21</v>
      </c>
      <c r="V201" s="13">
        <v>1618.3999999999999</v>
      </c>
      <c r="W201" s="13">
        <v>1474.0600000000002</v>
      </c>
      <c r="X201" s="13">
        <v>4266.54</v>
      </c>
      <c r="Y201" s="13">
        <v>1301.6099999999999</v>
      </c>
      <c r="Z201" s="13">
        <v>1858.6000000000001</v>
      </c>
      <c r="AA201" s="13">
        <v>4494.66</v>
      </c>
      <c r="AB201" s="13">
        <v>8549.7000000000007</v>
      </c>
      <c r="AC201" s="13">
        <v>13446.12</v>
      </c>
      <c r="AD201" s="13">
        <v>2228.1</v>
      </c>
      <c r="AE201" s="13">
        <v>2696.62</v>
      </c>
      <c r="AF201" s="13">
        <v>2743.1</v>
      </c>
      <c r="AG201" s="13">
        <v>2640.24</v>
      </c>
      <c r="AH201" s="13">
        <v>-495.56999999999994</v>
      </c>
      <c r="AI201" s="13">
        <v>6927.1699999999992</v>
      </c>
      <c r="AJ201" s="13">
        <v>4757.91</v>
      </c>
      <c r="AK201" s="13">
        <v>4786.49</v>
      </c>
      <c r="AL201" s="13">
        <v>4214.2300000000005</v>
      </c>
      <c r="AM201" s="13">
        <v>2626.7300000000005</v>
      </c>
      <c r="AN201" s="13">
        <v>5482.29</v>
      </c>
      <c r="AO201" s="13">
        <v>6385.97</v>
      </c>
      <c r="AP201" s="13">
        <v>6152.7400000000007</v>
      </c>
      <c r="AQ201" s="13">
        <v>8021.09</v>
      </c>
      <c r="AR201" s="13">
        <v>5323.4700000000012</v>
      </c>
      <c r="AS201" s="13">
        <v>5148.92</v>
      </c>
      <c r="AT201" s="13">
        <v>8547.5400000000009</v>
      </c>
      <c r="AU201" s="13">
        <v>7565.6200000000008</v>
      </c>
      <c r="AV201" s="13">
        <v>3425.8700000000003</v>
      </c>
      <c r="AW201" s="13">
        <v>5376.9699999999993</v>
      </c>
      <c r="AX201" s="13">
        <v>3669.2900000000004</v>
      </c>
      <c r="AY201" s="13">
        <v>2955.6499999999996</v>
      </c>
      <c r="AZ201" s="13">
        <v>6623.55</v>
      </c>
    </row>
    <row r="202" spans="1:52" x14ac:dyDescent="0.2">
      <c r="A202" s="15" t="s">
        <v>198</v>
      </c>
      <c r="B202" s="16" t="s">
        <v>555</v>
      </c>
      <c r="C202" s="16" t="s">
        <v>466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13">
        <v>0</v>
      </c>
      <c r="AJ202" s="13">
        <v>0</v>
      </c>
      <c r="AK202" s="13">
        <v>0</v>
      </c>
      <c r="AL202" s="13">
        <v>0</v>
      </c>
      <c r="AM202" s="13">
        <v>0</v>
      </c>
      <c r="AN202" s="13">
        <v>0</v>
      </c>
      <c r="AO202" s="13">
        <v>0</v>
      </c>
      <c r="AP202" s="13">
        <v>0</v>
      </c>
      <c r="AQ202" s="13">
        <v>0</v>
      </c>
      <c r="AR202" s="13">
        <v>0</v>
      </c>
      <c r="AS202" s="13">
        <v>0</v>
      </c>
      <c r="AT202" s="13">
        <v>0</v>
      </c>
      <c r="AU202" s="13">
        <v>0</v>
      </c>
      <c r="AV202" s="13">
        <v>0</v>
      </c>
      <c r="AW202" s="13">
        <v>0</v>
      </c>
      <c r="AX202" s="13">
        <v>0</v>
      </c>
      <c r="AY202" s="13">
        <v>915.89</v>
      </c>
      <c r="AZ202" s="13">
        <v>0</v>
      </c>
    </row>
    <row r="203" spans="1:52" x14ac:dyDescent="0.2">
      <c r="A203" s="15" t="s">
        <v>199</v>
      </c>
      <c r="B203" s="16" t="s">
        <v>556</v>
      </c>
      <c r="C203" s="16" t="s">
        <v>387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117.99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0</v>
      </c>
      <c r="AK203" s="13">
        <v>0</v>
      </c>
      <c r="AL203" s="13">
        <v>0</v>
      </c>
      <c r="AM203" s="13">
        <v>0</v>
      </c>
      <c r="AN203" s="13">
        <v>0</v>
      </c>
      <c r="AO203" s="13">
        <v>0</v>
      </c>
      <c r="AP203" s="13">
        <v>0</v>
      </c>
      <c r="AQ203" s="13">
        <v>0</v>
      </c>
      <c r="AR203" s="13">
        <v>0</v>
      </c>
      <c r="AS203" s="13">
        <v>0</v>
      </c>
      <c r="AT203" s="13">
        <v>0</v>
      </c>
      <c r="AU203" s="13">
        <v>0</v>
      </c>
      <c r="AV203" s="13">
        <v>0</v>
      </c>
      <c r="AW203" s="13">
        <v>0</v>
      </c>
      <c r="AX203" s="13">
        <v>0</v>
      </c>
      <c r="AY203" s="13">
        <v>0</v>
      </c>
      <c r="AZ203" s="13">
        <v>0</v>
      </c>
    </row>
    <row r="204" spans="1:52" x14ac:dyDescent="0.2">
      <c r="A204" s="15" t="s">
        <v>200</v>
      </c>
      <c r="B204" s="16" t="s">
        <v>557</v>
      </c>
      <c r="C204" s="16" t="s">
        <v>393</v>
      </c>
      <c r="D204" s="13">
        <v>1224.1099999999999</v>
      </c>
      <c r="E204" s="13">
        <v>1301.49</v>
      </c>
      <c r="F204" s="13">
        <v>1240.74</v>
      </c>
      <c r="G204" s="13">
        <v>1239.5999999999999</v>
      </c>
      <c r="H204" s="13">
        <v>1239.6199999999999</v>
      </c>
      <c r="I204" s="13">
        <v>1239.5999999999999</v>
      </c>
      <c r="J204" s="13">
        <v>1246.03</v>
      </c>
      <c r="K204" s="13">
        <v>1227.3699999999999</v>
      </c>
      <c r="L204" s="13">
        <v>1186.1500000000001</v>
      </c>
      <c r="M204" s="13">
        <v>1178.23</v>
      </c>
      <c r="N204" s="13">
        <v>1183.5</v>
      </c>
      <c r="O204" s="13">
        <v>1553.52</v>
      </c>
      <c r="P204" s="13">
        <v>2467.9</v>
      </c>
      <c r="Q204" s="13">
        <v>-282.27</v>
      </c>
      <c r="R204" s="13">
        <v>1082.0800000000002</v>
      </c>
      <c r="S204" s="13">
        <v>1008.85</v>
      </c>
      <c r="T204" s="13">
        <v>1008.85</v>
      </c>
      <c r="U204" s="13">
        <v>1448.68</v>
      </c>
      <c r="V204" s="13">
        <v>1258.07</v>
      </c>
      <c r="W204" s="13">
        <v>1261.1300000000001</v>
      </c>
      <c r="X204" s="13">
        <v>1352.58</v>
      </c>
      <c r="Y204" s="13">
        <v>1261.1300000000001</v>
      </c>
      <c r="Z204" s="13">
        <v>1261.1300000000001</v>
      </c>
      <c r="AA204" s="13">
        <v>1266.72</v>
      </c>
      <c r="AB204" s="13">
        <v>1014.04</v>
      </c>
      <c r="AC204" s="13">
        <v>1508.85</v>
      </c>
      <c r="AD204" s="13">
        <v>1261.44</v>
      </c>
      <c r="AE204" s="13">
        <v>1258.5999999999999</v>
      </c>
      <c r="AF204" s="13">
        <v>1287.4100000000001</v>
      </c>
      <c r="AG204" s="13">
        <v>3843.09</v>
      </c>
      <c r="AH204" s="13">
        <v>4328.3599999999997</v>
      </c>
      <c r="AI204" s="13">
        <v>2330.56</v>
      </c>
      <c r="AJ204" s="13">
        <v>3198.06</v>
      </c>
      <c r="AK204" s="13">
        <v>2978.66</v>
      </c>
      <c r="AL204" s="13">
        <v>2732.83</v>
      </c>
      <c r="AM204" s="13">
        <v>3287.11</v>
      </c>
      <c r="AN204" s="13">
        <v>3489.5</v>
      </c>
      <c r="AO204" s="13">
        <v>3430.26</v>
      </c>
      <c r="AP204" s="13">
        <v>2717.63</v>
      </c>
      <c r="AQ204" s="13">
        <v>2048.16</v>
      </c>
      <c r="AR204" s="13">
        <v>3666.88</v>
      </c>
      <c r="AS204" s="13">
        <v>3144.45</v>
      </c>
      <c r="AT204" s="13">
        <v>2649.68</v>
      </c>
      <c r="AU204" s="13">
        <v>3072.18</v>
      </c>
      <c r="AV204" s="13">
        <v>3248.44</v>
      </c>
      <c r="AW204" s="13">
        <v>3179.46</v>
      </c>
      <c r="AX204" s="13">
        <v>3484.14</v>
      </c>
      <c r="AY204" s="13">
        <v>3259.29</v>
      </c>
      <c r="AZ204" s="13">
        <v>3308.41</v>
      </c>
    </row>
    <row r="205" spans="1:52" s="19" customFormat="1" x14ac:dyDescent="0.2">
      <c r="A205" s="17" t="s">
        <v>201</v>
      </c>
      <c r="B205" s="18"/>
      <c r="C205" s="18"/>
      <c r="D205" s="32">
        <f>SUM(D187:D204)</f>
        <v>86863.890000000014</v>
      </c>
      <c r="E205" s="32">
        <f t="shared" ref="E205:AZ205" si="8">SUM(E187:E204)</f>
        <v>91978.200000000012</v>
      </c>
      <c r="F205" s="32">
        <f t="shared" si="8"/>
        <v>131335.56</v>
      </c>
      <c r="G205" s="32">
        <f t="shared" si="8"/>
        <v>101081.34000000001</v>
      </c>
      <c r="H205" s="32">
        <f t="shared" si="8"/>
        <v>92895.95</v>
      </c>
      <c r="I205" s="32">
        <f t="shared" si="8"/>
        <v>113339.63</v>
      </c>
      <c r="J205" s="32">
        <f t="shared" si="8"/>
        <v>84208.160000000018</v>
      </c>
      <c r="K205" s="32">
        <f t="shared" si="8"/>
        <v>124440.24000000002</v>
      </c>
      <c r="L205" s="32">
        <f t="shared" si="8"/>
        <v>112869.58999999998</v>
      </c>
      <c r="M205" s="32">
        <f t="shared" si="8"/>
        <v>109401.54999999999</v>
      </c>
      <c r="N205" s="32">
        <f t="shared" si="8"/>
        <v>105116.58</v>
      </c>
      <c r="O205" s="32">
        <f t="shared" si="8"/>
        <v>106994.62</v>
      </c>
      <c r="P205" s="32">
        <f t="shared" si="8"/>
        <v>111605.56999999998</v>
      </c>
      <c r="Q205" s="32">
        <f t="shared" si="8"/>
        <v>111402.43000000001</v>
      </c>
      <c r="R205" s="32">
        <f t="shared" si="8"/>
        <v>90388.13</v>
      </c>
      <c r="S205" s="32">
        <f t="shared" si="8"/>
        <v>82373.87</v>
      </c>
      <c r="T205" s="32">
        <f t="shared" si="8"/>
        <v>90416.83</v>
      </c>
      <c r="U205" s="32">
        <f t="shared" si="8"/>
        <v>84024.780000000013</v>
      </c>
      <c r="V205" s="32">
        <f t="shared" si="8"/>
        <v>85752.19</v>
      </c>
      <c r="W205" s="32">
        <f t="shared" si="8"/>
        <v>86802.97</v>
      </c>
      <c r="X205" s="32">
        <f t="shared" si="8"/>
        <v>85454.06</v>
      </c>
      <c r="Y205" s="32">
        <f t="shared" si="8"/>
        <v>74187.66</v>
      </c>
      <c r="Z205" s="32">
        <f t="shared" si="8"/>
        <v>81452.05</v>
      </c>
      <c r="AA205" s="32">
        <f t="shared" si="8"/>
        <v>97190.130000000019</v>
      </c>
      <c r="AB205" s="32">
        <f t="shared" si="8"/>
        <v>87063.01</v>
      </c>
      <c r="AC205" s="32">
        <f t="shared" si="8"/>
        <v>89477.83</v>
      </c>
      <c r="AD205" s="32">
        <f t="shared" si="8"/>
        <v>82127.700000000012</v>
      </c>
      <c r="AE205" s="32">
        <f t="shared" si="8"/>
        <v>103530.51000000001</v>
      </c>
      <c r="AF205" s="32">
        <f t="shared" si="8"/>
        <v>91915.040000000008</v>
      </c>
      <c r="AG205" s="32">
        <f t="shared" si="8"/>
        <v>96227.970000000016</v>
      </c>
      <c r="AH205" s="32">
        <f t="shared" si="8"/>
        <v>87561.42</v>
      </c>
      <c r="AI205" s="32">
        <f t="shared" si="8"/>
        <v>97087.340000000011</v>
      </c>
      <c r="AJ205" s="32">
        <f t="shared" si="8"/>
        <v>94844.069999999992</v>
      </c>
      <c r="AK205" s="32">
        <f t="shared" si="8"/>
        <v>95195.74000000002</v>
      </c>
      <c r="AL205" s="32">
        <f t="shared" si="8"/>
        <v>49563.810000000012</v>
      </c>
      <c r="AM205" s="32">
        <f t="shared" si="8"/>
        <v>103097.51999999997</v>
      </c>
      <c r="AN205" s="32">
        <f t="shared" si="8"/>
        <v>94174.499999999985</v>
      </c>
      <c r="AO205" s="32">
        <f t="shared" si="8"/>
        <v>87293.28</v>
      </c>
      <c r="AP205" s="32">
        <f t="shared" si="8"/>
        <v>100366.23000000001</v>
      </c>
      <c r="AQ205" s="32">
        <f t="shared" si="8"/>
        <v>78928.180000000008</v>
      </c>
      <c r="AR205" s="32">
        <f t="shared" si="8"/>
        <v>90636.32</v>
      </c>
      <c r="AS205" s="32">
        <f t="shared" si="8"/>
        <v>106080.23999999999</v>
      </c>
      <c r="AT205" s="32">
        <f t="shared" si="8"/>
        <v>116321.31</v>
      </c>
      <c r="AU205" s="32">
        <f t="shared" si="8"/>
        <v>109083.79999999999</v>
      </c>
      <c r="AV205" s="32">
        <f t="shared" si="8"/>
        <v>96984.03</v>
      </c>
      <c r="AW205" s="32">
        <f t="shared" si="8"/>
        <v>86949.6</v>
      </c>
      <c r="AX205" s="32">
        <f t="shared" si="8"/>
        <v>-9042.68</v>
      </c>
      <c r="AY205" s="32">
        <f t="shared" si="8"/>
        <v>22126.11000000003</v>
      </c>
      <c r="AZ205" s="32">
        <f t="shared" si="8"/>
        <v>-20720.229999999996</v>
      </c>
    </row>
    <row r="206" spans="1:52" x14ac:dyDescent="0.2">
      <c r="A206" s="12"/>
      <c r="B206" s="16" t="s">
        <v>394</v>
      </c>
      <c r="C206" s="16" t="s">
        <v>394</v>
      </c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</row>
    <row r="207" spans="1:52" x14ac:dyDescent="0.2">
      <c r="A207" s="15" t="s">
        <v>202</v>
      </c>
      <c r="B207" s="16" t="s">
        <v>558</v>
      </c>
      <c r="C207" s="16" t="s">
        <v>393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375.51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0</v>
      </c>
      <c r="AL207" s="13">
        <v>0</v>
      </c>
      <c r="AM207" s="13">
        <v>0</v>
      </c>
      <c r="AN207" s="13">
        <v>0</v>
      </c>
      <c r="AO207" s="13">
        <v>0</v>
      </c>
      <c r="AP207" s="13">
        <v>0</v>
      </c>
      <c r="AQ207" s="13">
        <v>0</v>
      </c>
      <c r="AR207" s="13">
        <v>0</v>
      </c>
      <c r="AS207" s="13">
        <v>0</v>
      </c>
      <c r="AT207" s="13">
        <v>0</v>
      </c>
      <c r="AU207" s="13">
        <v>0</v>
      </c>
      <c r="AV207" s="13">
        <v>0</v>
      </c>
      <c r="AW207" s="13">
        <v>0</v>
      </c>
      <c r="AX207" s="13">
        <v>0</v>
      </c>
      <c r="AY207" s="13">
        <v>2050.2399999999998</v>
      </c>
      <c r="AZ207" s="13">
        <v>0</v>
      </c>
    </row>
    <row r="208" spans="1:52" x14ac:dyDescent="0.2">
      <c r="A208" s="15" t="s">
        <v>203</v>
      </c>
      <c r="B208" s="16" t="s">
        <v>559</v>
      </c>
      <c r="C208" s="16" t="s">
        <v>388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3">
        <v>0</v>
      </c>
      <c r="AK208" s="13">
        <v>0</v>
      </c>
      <c r="AL208" s="13">
        <v>0</v>
      </c>
      <c r="AM208" s="13">
        <v>0</v>
      </c>
      <c r="AN208" s="13">
        <v>0</v>
      </c>
      <c r="AO208" s="13">
        <v>0</v>
      </c>
      <c r="AP208" s="13">
        <v>0</v>
      </c>
      <c r="AQ208" s="13">
        <v>0</v>
      </c>
      <c r="AR208" s="13">
        <v>0</v>
      </c>
      <c r="AS208" s="13">
        <v>0</v>
      </c>
      <c r="AT208" s="13">
        <v>36.24</v>
      </c>
      <c r="AU208" s="13">
        <v>0</v>
      </c>
      <c r="AV208" s="13">
        <v>0</v>
      </c>
      <c r="AW208" s="13">
        <v>0</v>
      </c>
      <c r="AX208" s="13">
        <v>0</v>
      </c>
      <c r="AY208" s="13">
        <v>0</v>
      </c>
      <c r="AZ208" s="13">
        <v>0</v>
      </c>
    </row>
    <row r="209" spans="1:52" x14ac:dyDescent="0.2">
      <c r="A209" s="15" t="s">
        <v>204</v>
      </c>
      <c r="B209" s="16" t="s">
        <v>560</v>
      </c>
      <c r="C209" s="16" t="s">
        <v>393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371.37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13">
        <v>0</v>
      </c>
      <c r="AJ209" s="13">
        <v>0</v>
      </c>
      <c r="AK209" s="13">
        <v>0</v>
      </c>
      <c r="AL209" s="13">
        <v>0</v>
      </c>
      <c r="AM209" s="13">
        <v>0</v>
      </c>
      <c r="AN209" s="13">
        <v>0</v>
      </c>
      <c r="AO209" s="13">
        <v>0</v>
      </c>
      <c r="AP209" s="13">
        <v>0</v>
      </c>
      <c r="AQ209" s="13">
        <v>0</v>
      </c>
      <c r="AR209" s="13">
        <v>0</v>
      </c>
      <c r="AS209" s="13">
        <v>0</v>
      </c>
      <c r="AT209" s="13">
        <v>0</v>
      </c>
      <c r="AU209" s="13">
        <v>0</v>
      </c>
      <c r="AV209" s="13">
        <v>0</v>
      </c>
      <c r="AW209" s="13">
        <v>0</v>
      </c>
      <c r="AX209" s="13">
        <v>0</v>
      </c>
      <c r="AY209" s="13">
        <v>0</v>
      </c>
      <c r="AZ209" s="13">
        <v>0</v>
      </c>
    </row>
    <row r="210" spans="1:52" x14ac:dyDescent="0.2">
      <c r="A210" s="15" t="s">
        <v>205</v>
      </c>
      <c r="B210" s="16" t="s">
        <v>561</v>
      </c>
      <c r="C210" s="16" t="s">
        <v>387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83.53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0</v>
      </c>
      <c r="AM210" s="13">
        <v>0</v>
      </c>
      <c r="AN210" s="13">
        <v>0</v>
      </c>
      <c r="AO210" s="13">
        <v>0</v>
      </c>
      <c r="AP210" s="13">
        <v>0</v>
      </c>
      <c r="AQ210" s="13">
        <v>0</v>
      </c>
      <c r="AR210" s="13">
        <v>0</v>
      </c>
      <c r="AS210" s="13">
        <v>0</v>
      </c>
      <c r="AT210" s="13">
        <v>0</v>
      </c>
      <c r="AU210" s="13">
        <v>0</v>
      </c>
      <c r="AV210" s="13">
        <v>0</v>
      </c>
      <c r="AW210" s="13">
        <v>0</v>
      </c>
      <c r="AX210" s="13">
        <v>0</v>
      </c>
      <c r="AY210" s="13">
        <v>0</v>
      </c>
      <c r="AZ210" s="13">
        <v>0</v>
      </c>
    </row>
    <row r="211" spans="1:52" x14ac:dyDescent="0.2">
      <c r="A211" s="15" t="s">
        <v>206</v>
      </c>
      <c r="B211" s="16" t="s">
        <v>562</v>
      </c>
      <c r="C211" s="16" t="s">
        <v>516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600</v>
      </c>
      <c r="U211" s="13">
        <v>39.6</v>
      </c>
      <c r="V211" s="13">
        <v>376.39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703.63</v>
      </c>
      <c r="AH211" s="13">
        <v>0</v>
      </c>
      <c r="AI211" s="13">
        <v>0</v>
      </c>
      <c r="AJ211" s="13">
        <v>0</v>
      </c>
      <c r="AK211" s="13">
        <v>0</v>
      </c>
      <c r="AL211" s="13">
        <v>0</v>
      </c>
      <c r="AM211" s="13">
        <v>0</v>
      </c>
      <c r="AN211" s="13">
        <v>0</v>
      </c>
      <c r="AO211" s="13">
        <v>0</v>
      </c>
      <c r="AP211" s="13">
        <v>0</v>
      </c>
      <c r="AQ211" s="13">
        <v>0</v>
      </c>
      <c r="AR211" s="13">
        <v>0</v>
      </c>
      <c r="AS211" s="13">
        <v>300.52999999999997</v>
      </c>
      <c r="AT211" s="13">
        <v>0</v>
      </c>
      <c r="AU211" s="13">
        <v>0</v>
      </c>
      <c r="AV211" s="13">
        <v>0</v>
      </c>
      <c r="AW211" s="13">
        <v>0</v>
      </c>
      <c r="AX211" s="13">
        <v>0</v>
      </c>
      <c r="AY211" s="13">
        <v>0</v>
      </c>
      <c r="AZ211" s="13">
        <v>0</v>
      </c>
    </row>
    <row r="212" spans="1:52" x14ac:dyDescent="0.2">
      <c r="A212" s="15" t="s">
        <v>207</v>
      </c>
      <c r="B212" s="16" t="s">
        <v>563</v>
      </c>
      <c r="C212" s="16" t="s">
        <v>393</v>
      </c>
      <c r="D212" s="13">
        <v>1233</v>
      </c>
      <c r="E212" s="13">
        <v>40</v>
      </c>
      <c r="F212" s="13">
        <v>4383.21</v>
      </c>
      <c r="G212" s="13">
        <v>138.69999999999999</v>
      </c>
      <c r="H212" s="13">
        <v>5599.1</v>
      </c>
      <c r="I212" s="13">
        <v>1378.23</v>
      </c>
      <c r="J212" s="13">
        <v>167.28</v>
      </c>
      <c r="K212" s="13">
        <v>1868.97</v>
      </c>
      <c r="L212" s="13">
        <v>5267.24</v>
      </c>
      <c r="M212" s="13">
        <v>5494.37</v>
      </c>
      <c r="N212" s="13">
        <v>6.95</v>
      </c>
      <c r="O212" s="13">
        <v>2998.19</v>
      </c>
      <c r="P212" s="13">
        <v>0</v>
      </c>
      <c r="Q212" s="13">
        <v>0</v>
      </c>
      <c r="R212" s="13">
        <v>8344.9</v>
      </c>
      <c r="S212" s="13">
        <v>278.58</v>
      </c>
      <c r="T212" s="13">
        <v>23909.22</v>
      </c>
      <c r="U212" s="13">
        <v>0</v>
      </c>
      <c r="V212" s="13">
        <v>60</v>
      </c>
      <c r="W212" s="13">
        <v>100</v>
      </c>
      <c r="X212" s="13">
        <v>205.9</v>
      </c>
      <c r="Y212" s="13">
        <v>0</v>
      </c>
      <c r="Z212" s="13">
        <v>2610.56</v>
      </c>
      <c r="AA212" s="13">
        <v>20804.96</v>
      </c>
      <c r="AB212" s="13">
        <v>1325.6299999999999</v>
      </c>
      <c r="AC212" s="13">
        <v>2524.6700000000005</v>
      </c>
      <c r="AD212" s="13">
        <v>4226.38</v>
      </c>
      <c r="AE212" s="13">
        <v>339.61</v>
      </c>
      <c r="AF212" s="13">
        <v>-109.87</v>
      </c>
      <c r="AG212" s="13">
        <v>830.31999999999994</v>
      </c>
      <c r="AH212" s="13">
        <v>846.92</v>
      </c>
      <c r="AI212" s="13">
        <v>1274.43</v>
      </c>
      <c r="AJ212" s="13">
        <v>1153.08</v>
      </c>
      <c r="AK212" s="13">
        <v>116.59</v>
      </c>
      <c r="AL212" s="13">
        <v>8331.5400000000009</v>
      </c>
      <c r="AM212" s="13">
        <v>9439.99</v>
      </c>
      <c r="AN212" s="13">
        <v>0</v>
      </c>
      <c r="AO212" s="13">
        <v>28</v>
      </c>
      <c r="AP212" s="13">
        <v>187.06</v>
      </c>
      <c r="AQ212" s="13">
        <v>0</v>
      </c>
      <c r="AR212" s="13">
        <v>1000</v>
      </c>
      <c r="AS212" s="13">
        <v>0</v>
      </c>
      <c r="AT212" s="13">
        <v>0</v>
      </c>
      <c r="AU212" s="13">
        <v>0</v>
      </c>
      <c r="AV212" s="13">
        <v>379.24</v>
      </c>
      <c r="AW212" s="13">
        <v>0</v>
      </c>
      <c r="AX212" s="13">
        <v>981.36</v>
      </c>
      <c r="AY212" s="13">
        <v>320.2</v>
      </c>
      <c r="AZ212" s="13">
        <v>174.83</v>
      </c>
    </row>
    <row r="213" spans="1:52" x14ac:dyDescent="0.2">
      <c r="A213" s="15" t="s">
        <v>208</v>
      </c>
      <c r="B213" s="16" t="s">
        <v>564</v>
      </c>
      <c r="C213" s="16" t="s">
        <v>396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450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0</v>
      </c>
      <c r="AJ213" s="13">
        <v>0</v>
      </c>
      <c r="AK213" s="13">
        <v>0</v>
      </c>
      <c r="AL213" s="13">
        <v>0</v>
      </c>
      <c r="AM213" s="13">
        <v>0</v>
      </c>
      <c r="AN213" s="13">
        <v>0</v>
      </c>
      <c r="AO213" s="13">
        <v>0</v>
      </c>
      <c r="AP213" s="13">
        <v>0</v>
      </c>
      <c r="AQ213" s="13">
        <v>0</v>
      </c>
      <c r="AR213" s="13">
        <v>0</v>
      </c>
      <c r="AS213" s="13">
        <v>0</v>
      </c>
      <c r="AT213" s="13">
        <v>0</v>
      </c>
      <c r="AU213" s="13">
        <v>0</v>
      </c>
      <c r="AV213" s="13">
        <v>0</v>
      </c>
      <c r="AW213" s="13">
        <v>0</v>
      </c>
      <c r="AX213" s="13">
        <v>0</v>
      </c>
      <c r="AY213" s="13">
        <v>0</v>
      </c>
      <c r="AZ213" s="13">
        <v>0</v>
      </c>
    </row>
    <row r="214" spans="1:52" x14ac:dyDescent="0.2">
      <c r="A214" s="15" t="s">
        <v>209</v>
      </c>
      <c r="B214" s="16" t="s">
        <v>565</v>
      </c>
      <c r="C214" s="16" t="s">
        <v>466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1895</v>
      </c>
      <c r="T214" s="13">
        <v>-1895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0</v>
      </c>
      <c r="AK214" s="13">
        <v>0</v>
      </c>
      <c r="AL214" s="13">
        <v>0</v>
      </c>
      <c r="AM214" s="13">
        <v>0</v>
      </c>
      <c r="AN214" s="13">
        <v>0</v>
      </c>
      <c r="AO214" s="13">
        <v>0</v>
      </c>
      <c r="AP214" s="13">
        <v>0</v>
      </c>
      <c r="AQ214" s="13">
        <v>0</v>
      </c>
      <c r="AR214" s="13">
        <v>0</v>
      </c>
      <c r="AS214" s="13">
        <v>0</v>
      </c>
      <c r="AT214" s="13">
        <v>0</v>
      </c>
      <c r="AU214" s="13">
        <v>0</v>
      </c>
      <c r="AV214" s="13">
        <v>0</v>
      </c>
      <c r="AW214" s="13">
        <v>0</v>
      </c>
      <c r="AX214" s="13">
        <v>0</v>
      </c>
      <c r="AY214" s="13">
        <v>0</v>
      </c>
      <c r="AZ214" s="13">
        <v>0</v>
      </c>
    </row>
    <row r="215" spans="1:52" x14ac:dyDescent="0.2">
      <c r="A215" s="15" t="s">
        <v>210</v>
      </c>
      <c r="B215" s="16" t="s">
        <v>566</v>
      </c>
      <c r="C215" s="16" t="s">
        <v>516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2500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0</v>
      </c>
      <c r="AJ215" s="13">
        <v>0</v>
      </c>
      <c r="AK215" s="13">
        <v>0</v>
      </c>
      <c r="AL215" s="13">
        <v>0</v>
      </c>
      <c r="AM215" s="13">
        <v>0</v>
      </c>
      <c r="AN215" s="13">
        <v>0</v>
      </c>
      <c r="AO215" s="13">
        <v>0</v>
      </c>
      <c r="AP215" s="13">
        <v>0</v>
      </c>
      <c r="AQ215" s="13">
        <v>0</v>
      </c>
      <c r="AR215" s="13">
        <v>0</v>
      </c>
      <c r="AS215" s="13">
        <v>0</v>
      </c>
      <c r="AT215" s="13">
        <v>0</v>
      </c>
      <c r="AU215" s="13">
        <v>0</v>
      </c>
      <c r="AV215" s="13">
        <v>0</v>
      </c>
      <c r="AW215" s="13">
        <v>0</v>
      </c>
      <c r="AX215" s="13">
        <v>0</v>
      </c>
      <c r="AY215" s="13">
        <v>0</v>
      </c>
      <c r="AZ215" s="13">
        <v>0</v>
      </c>
    </row>
    <row r="216" spans="1:52" x14ac:dyDescent="0.2">
      <c r="A216" s="15" t="s">
        <v>211</v>
      </c>
      <c r="B216" s="16" t="s">
        <v>567</v>
      </c>
      <c r="C216" s="16" t="s">
        <v>393</v>
      </c>
      <c r="D216" s="13">
        <v>1000</v>
      </c>
      <c r="E216" s="13">
        <v>2069.9299999999998</v>
      </c>
      <c r="F216" s="13">
        <v>496.43000000000006</v>
      </c>
      <c r="G216" s="13">
        <v>152.41</v>
      </c>
      <c r="H216" s="13">
        <v>-86.58</v>
      </c>
      <c r="I216" s="13">
        <v>790.3</v>
      </c>
      <c r="J216" s="13">
        <v>266.86</v>
      </c>
      <c r="K216" s="13">
        <v>2194.29</v>
      </c>
      <c r="L216" s="13">
        <v>6131.09</v>
      </c>
      <c r="M216" s="13">
        <v>4413.33</v>
      </c>
      <c r="N216" s="13">
        <v>1643.49</v>
      </c>
      <c r="O216" s="13">
        <v>1570.52</v>
      </c>
      <c r="P216" s="13">
        <v>4079.8599999999997</v>
      </c>
      <c r="Q216" s="13">
        <v>1182.5900000000001</v>
      </c>
      <c r="R216" s="13">
        <v>3332.3399999999997</v>
      </c>
      <c r="S216" s="13">
        <v>1326.29</v>
      </c>
      <c r="T216" s="13">
        <v>2168</v>
      </c>
      <c r="U216" s="13">
        <v>0</v>
      </c>
      <c r="V216" s="13">
        <v>1800.89</v>
      </c>
      <c r="W216" s="13">
        <v>10142.130000000001</v>
      </c>
      <c r="X216" s="13">
        <v>1151.57</v>
      </c>
      <c r="Y216" s="13">
        <v>5821.58</v>
      </c>
      <c r="Z216" s="13">
        <v>2981.41</v>
      </c>
      <c r="AA216" s="13">
        <v>1522.88</v>
      </c>
      <c r="AB216" s="13">
        <v>5000</v>
      </c>
      <c r="AC216" s="13">
        <v>0</v>
      </c>
      <c r="AD216" s="13">
        <v>3787.89</v>
      </c>
      <c r="AE216" s="13">
        <v>3836.96</v>
      </c>
      <c r="AF216" s="13">
        <v>1977.8</v>
      </c>
      <c r="AG216" s="13">
        <v>0</v>
      </c>
      <c r="AH216" s="13">
        <v>3000</v>
      </c>
      <c r="AI216" s="13">
        <v>2679.9</v>
      </c>
      <c r="AJ216" s="13">
        <v>0</v>
      </c>
      <c r="AK216" s="13">
        <v>0</v>
      </c>
      <c r="AL216" s="13">
        <v>1348.16</v>
      </c>
      <c r="AM216" s="13">
        <v>0</v>
      </c>
      <c r="AN216" s="13">
        <v>11845.46</v>
      </c>
      <c r="AO216" s="13">
        <v>810.59999999999991</v>
      </c>
      <c r="AP216" s="13">
        <v>512.55999999999995</v>
      </c>
      <c r="AQ216" s="13">
        <v>3192.05</v>
      </c>
      <c r="AR216" s="13">
        <v>3001.7200000000003</v>
      </c>
      <c r="AS216" s="13">
        <v>3096.57</v>
      </c>
      <c r="AT216" s="13">
        <v>0</v>
      </c>
      <c r="AU216" s="13">
        <v>1560.77</v>
      </c>
      <c r="AV216" s="13">
        <v>595.38</v>
      </c>
      <c r="AW216" s="13">
        <v>1184.73</v>
      </c>
      <c r="AX216" s="13">
        <v>773.97</v>
      </c>
      <c r="AY216" s="13">
        <v>27897.13</v>
      </c>
      <c r="AZ216" s="13">
        <v>0</v>
      </c>
    </row>
    <row r="217" spans="1:52" x14ac:dyDescent="0.2">
      <c r="A217" s="15" t="s">
        <v>212</v>
      </c>
      <c r="B217" s="16" t="s">
        <v>568</v>
      </c>
      <c r="C217" s="16" t="s">
        <v>393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40000</v>
      </c>
      <c r="AD217" s="13">
        <v>0</v>
      </c>
      <c r="AE217" s="13">
        <v>-40000</v>
      </c>
      <c r="AF217" s="13">
        <v>0</v>
      </c>
      <c r="AG217" s="13">
        <v>0</v>
      </c>
      <c r="AH217" s="13">
        <v>0</v>
      </c>
      <c r="AI217" s="13">
        <v>0</v>
      </c>
      <c r="AJ217" s="13">
        <v>0</v>
      </c>
      <c r="AK217" s="13">
        <v>0</v>
      </c>
      <c r="AL217" s="13">
        <v>0</v>
      </c>
      <c r="AM217" s="13">
        <v>0</v>
      </c>
      <c r="AN217" s="13">
        <v>0</v>
      </c>
      <c r="AO217" s="13">
        <v>0</v>
      </c>
      <c r="AP217" s="13">
        <v>0</v>
      </c>
      <c r="AQ217" s="13">
        <v>0</v>
      </c>
      <c r="AR217" s="13">
        <v>0</v>
      </c>
      <c r="AS217" s="13">
        <v>0</v>
      </c>
      <c r="AT217" s="13">
        <v>0</v>
      </c>
      <c r="AU217" s="13">
        <v>0</v>
      </c>
      <c r="AV217" s="13">
        <v>0</v>
      </c>
      <c r="AW217" s="13">
        <v>0</v>
      </c>
      <c r="AX217" s="13">
        <v>0</v>
      </c>
      <c r="AY217" s="13">
        <v>0</v>
      </c>
      <c r="AZ217" s="13">
        <v>0</v>
      </c>
    </row>
    <row r="218" spans="1:52" x14ac:dyDescent="0.2">
      <c r="A218" s="15" t="s">
        <v>213</v>
      </c>
      <c r="B218" s="16" t="s">
        <v>569</v>
      </c>
      <c r="C218" s="16" t="s">
        <v>514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13">
        <v>0</v>
      </c>
      <c r="AJ218" s="13">
        <v>0</v>
      </c>
      <c r="AK218" s="13">
        <v>0</v>
      </c>
      <c r="AL218" s="13">
        <v>0</v>
      </c>
      <c r="AM218" s="13">
        <v>0</v>
      </c>
      <c r="AN218" s="13">
        <v>0</v>
      </c>
      <c r="AO218" s="13">
        <v>0</v>
      </c>
      <c r="AP218" s="13">
        <v>0</v>
      </c>
      <c r="AQ218" s="13">
        <v>0</v>
      </c>
      <c r="AR218" s="13">
        <v>0</v>
      </c>
      <c r="AS218" s="13">
        <v>0</v>
      </c>
      <c r="AT218" s="13">
        <v>0</v>
      </c>
      <c r="AU218" s="13">
        <v>0</v>
      </c>
      <c r="AV218" s="13">
        <v>0</v>
      </c>
      <c r="AW218" s="13">
        <v>0</v>
      </c>
      <c r="AX218" s="13">
        <v>0</v>
      </c>
      <c r="AY218" s="13">
        <v>5125.6099999999997</v>
      </c>
      <c r="AZ218" s="13">
        <v>0</v>
      </c>
    </row>
    <row r="219" spans="1:52" x14ac:dyDescent="0.2">
      <c r="A219" s="15" t="s">
        <v>214</v>
      </c>
      <c r="B219" s="16" t="s">
        <v>570</v>
      </c>
      <c r="C219" s="16" t="s">
        <v>516</v>
      </c>
      <c r="D219" s="13">
        <v>0</v>
      </c>
      <c r="E219" s="13">
        <v>1732</v>
      </c>
      <c r="F219" s="13">
        <v>0</v>
      </c>
      <c r="G219" s="13">
        <v>0</v>
      </c>
      <c r="H219" s="13">
        <v>893.06</v>
      </c>
      <c r="I219" s="13">
        <v>0</v>
      </c>
      <c r="J219" s="13">
        <v>0</v>
      </c>
      <c r="K219" s="13">
        <v>0</v>
      </c>
      <c r="L219" s="13">
        <v>0</v>
      </c>
      <c r="M219" s="13">
        <v>275</v>
      </c>
      <c r="N219" s="13">
        <v>2244.69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790.43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13">
        <v>0</v>
      </c>
      <c r="AJ219" s="13">
        <v>0</v>
      </c>
      <c r="AK219" s="13">
        <v>5000</v>
      </c>
      <c r="AL219" s="13">
        <v>0</v>
      </c>
      <c r="AM219" s="13">
        <v>0</v>
      </c>
      <c r="AN219" s="13">
        <v>0</v>
      </c>
      <c r="AO219" s="13">
        <v>0</v>
      </c>
      <c r="AP219" s="13">
        <v>0</v>
      </c>
      <c r="AQ219" s="13">
        <v>8288.11</v>
      </c>
      <c r="AR219" s="13">
        <v>0</v>
      </c>
      <c r="AS219" s="13">
        <v>46.13</v>
      </c>
      <c r="AT219" s="13">
        <v>0</v>
      </c>
      <c r="AU219" s="13">
        <v>0</v>
      </c>
      <c r="AV219" s="13">
        <v>0</v>
      </c>
      <c r="AW219" s="13">
        <v>0</v>
      </c>
      <c r="AX219" s="13">
        <v>0</v>
      </c>
      <c r="AY219" s="13">
        <v>0</v>
      </c>
      <c r="AZ219" s="13">
        <v>0</v>
      </c>
    </row>
    <row r="220" spans="1:52" x14ac:dyDescent="0.2">
      <c r="A220" s="15" t="s">
        <v>215</v>
      </c>
      <c r="B220" s="16" t="s">
        <v>571</v>
      </c>
      <c r="C220" s="16" t="s">
        <v>393</v>
      </c>
      <c r="D220" s="13">
        <v>204.19</v>
      </c>
      <c r="E220" s="13">
        <v>2760.38</v>
      </c>
      <c r="F220" s="13">
        <v>2790.75</v>
      </c>
      <c r="G220" s="13">
        <v>0</v>
      </c>
      <c r="H220" s="13">
        <v>0</v>
      </c>
      <c r="I220" s="13">
        <v>3000</v>
      </c>
      <c r="J220" s="13">
        <v>3274.57</v>
      </c>
      <c r="K220" s="13">
        <v>1190.75</v>
      </c>
      <c r="L220" s="13">
        <v>0</v>
      </c>
      <c r="M220" s="13">
        <v>0</v>
      </c>
      <c r="N220" s="13">
        <v>10735.5</v>
      </c>
      <c r="O220" s="13">
        <v>46711.29</v>
      </c>
      <c r="P220" s="13">
        <v>158</v>
      </c>
      <c r="Q220" s="13">
        <v>300</v>
      </c>
      <c r="R220" s="13">
        <v>14086.16</v>
      </c>
      <c r="S220" s="13">
        <v>4612.4399999999996</v>
      </c>
      <c r="T220" s="13">
        <v>0</v>
      </c>
      <c r="U220" s="13">
        <v>1795.5</v>
      </c>
      <c r="V220" s="13">
        <v>0</v>
      </c>
      <c r="W220" s="13">
        <v>10139.59</v>
      </c>
      <c r="X220" s="13">
        <v>5999</v>
      </c>
      <c r="Y220" s="13">
        <v>0</v>
      </c>
      <c r="Z220" s="13">
        <v>18861.52</v>
      </c>
      <c r="AA220" s="13">
        <v>33872.519999999997</v>
      </c>
      <c r="AB220" s="13">
        <v>0</v>
      </c>
      <c r="AC220" s="13">
        <v>9975</v>
      </c>
      <c r="AD220" s="13">
        <v>8085</v>
      </c>
      <c r="AE220" s="13">
        <v>3412.26</v>
      </c>
      <c r="AF220" s="13">
        <v>10132</v>
      </c>
      <c r="AG220" s="13">
        <v>8119.99</v>
      </c>
      <c r="AH220" s="13">
        <v>294.67</v>
      </c>
      <c r="AI220" s="13">
        <v>9566.91</v>
      </c>
      <c r="AJ220" s="13">
        <v>8288.11</v>
      </c>
      <c r="AK220" s="13">
        <v>0</v>
      </c>
      <c r="AL220" s="13">
        <v>8288.11</v>
      </c>
      <c r="AM220" s="13">
        <v>8429.0400000000009</v>
      </c>
      <c r="AN220" s="13">
        <v>8432.65</v>
      </c>
      <c r="AO220" s="13">
        <v>8288.11</v>
      </c>
      <c r="AP220" s="13">
        <v>9002.24</v>
      </c>
      <c r="AQ220" s="13">
        <v>960</v>
      </c>
      <c r="AR220" s="13">
        <v>11363.47</v>
      </c>
      <c r="AS220" s="13">
        <v>11363.47</v>
      </c>
      <c r="AT220" s="13">
        <v>11434.91</v>
      </c>
      <c r="AU220" s="13">
        <v>3075.36</v>
      </c>
      <c r="AV220" s="13">
        <v>17348.93</v>
      </c>
      <c r="AW220" s="13">
        <v>19272.28</v>
      </c>
      <c r="AX220" s="13">
        <v>3075.36</v>
      </c>
      <c r="AY220" s="13">
        <v>13331.09</v>
      </c>
      <c r="AZ220" s="13">
        <v>14204.35</v>
      </c>
    </row>
    <row r="221" spans="1:52" x14ac:dyDescent="0.2">
      <c r="A221" s="15" t="s">
        <v>216</v>
      </c>
      <c r="B221" s="16" t="s">
        <v>572</v>
      </c>
      <c r="C221" s="16" t="s">
        <v>573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1190.75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13">
        <v>0</v>
      </c>
      <c r="AJ221" s="13">
        <v>0</v>
      </c>
      <c r="AK221" s="13">
        <v>0</v>
      </c>
      <c r="AL221" s="13">
        <v>0</v>
      </c>
      <c r="AM221" s="13">
        <v>0</v>
      </c>
      <c r="AN221" s="13">
        <v>0</v>
      </c>
      <c r="AO221" s="13">
        <v>0</v>
      </c>
      <c r="AP221" s="13">
        <v>0</v>
      </c>
      <c r="AQ221" s="13">
        <v>0</v>
      </c>
      <c r="AR221" s="13">
        <v>0</v>
      </c>
      <c r="AS221" s="13">
        <v>0</v>
      </c>
      <c r="AT221" s="13">
        <v>0</v>
      </c>
      <c r="AU221" s="13">
        <v>0</v>
      </c>
      <c r="AV221" s="13">
        <v>0</v>
      </c>
      <c r="AW221" s="13">
        <v>0</v>
      </c>
      <c r="AX221" s="13">
        <v>0</v>
      </c>
      <c r="AY221" s="13">
        <v>0</v>
      </c>
      <c r="AZ221" s="13">
        <v>0</v>
      </c>
    </row>
    <row r="222" spans="1:52" x14ac:dyDescent="0.2">
      <c r="A222" s="15" t="s">
        <v>217</v>
      </c>
      <c r="B222" s="16" t="s">
        <v>574</v>
      </c>
      <c r="C222" s="16" t="s">
        <v>516</v>
      </c>
      <c r="D222" s="13">
        <v>0</v>
      </c>
      <c r="E222" s="13">
        <v>45.79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399.75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578.27</v>
      </c>
      <c r="AA222" s="13">
        <v>0</v>
      </c>
      <c r="AB222" s="13">
        <v>0</v>
      </c>
      <c r="AC222" s="13">
        <v>0</v>
      </c>
      <c r="AD222" s="13">
        <v>1702.5</v>
      </c>
      <c r="AE222" s="13">
        <v>0</v>
      </c>
      <c r="AF222" s="13">
        <v>0</v>
      </c>
      <c r="AG222" s="13">
        <v>0</v>
      </c>
      <c r="AH222" s="13">
        <v>0</v>
      </c>
      <c r="AI222" s="13">
        <v>0</v>
      </c>
      <c r="AJ222" s="13">
        <v>0</v>
      </c>
      <c r="AK222" s="13">
        <v>3191.52</v>
      </c>
      <c r="AL222" s="13">
        <v>80.180000000000007</v>
      </c>
      <c r="AM222" s="13">
        <v>0</v>
      </c>
      <c r="AN222" s="13">
        <v>0</v>
      </c>
      <c r="AO222" s="13">
        <v>0</v>
      </c>
      <c r="AP222" s="13">
        <v>0</v>
      </c>
      <c r="AQ222" s="13">
        <v>0</v>
      </c>
      <c r="AR222" s="13">
        <v>0</v>
      </c>
      <c r="AS222" s="13">
        <v>0</v>
      </c>
      <c r="AT222" s="13">
        <v>0</v>
      </c>
      <c r="AU222" s="13">
        <v>0</v>
      </c>
      <c r="AV222" s="13">
        <v>19.329999999999998</v>
      </c>
      <c r="AW222" s="13">
        <v>17.760000000000002</v>
      </c>
      <c r="AX222" s="13">
        <v>410.5</v>
      </c>
      <c r="AY222" s="13">
        <v>38.659999999999997</v>
      </c>
      <c r="AZ222" s="13">
        <v>256.27999999999997</v>
      </c>
    </row>
    <row r="223" spans="1:52" x14ac:dyDescent="0.2">
      <c r="A223" s="15" t="s">
        <v>218</v>
      </c>
      <c r="B223" s="16" t="s">
        <v>575</v>
      </c>
      <c r="C223" s="16" t="s">
        <v>393</v>
      </c>
      <c r="D223" s="13">
        <v>32974.35</v>
      </c>
      <c r="E223" s="13">
        <v>5627.57</v>
      </c>
      <c r="F223" s="13">
        <v>16435.419999999998</v>
      </c>
      <c r="G223" s="13">
        <v>2845</v>
      </c>
      <c r="H223" s="13">
        <v>1043.31</v>
      </c>
      <c r="I223" s="13">
        <v>20735.809999999998</v>
      </c>
      <c r="J223" s="13">
        <v>7453.59</v>
      </c>
      <c r="K223" s="13">
        <v>16191.57</v>
      </c>
      <c r="L223" s="13">
        <v>38553.56</v>
      </c>
      <c r="M223" s="13">
        <v>10500.220000000001</v>
      </c>
      <c r="N223" s="13">
        <v>22807.200000000001</v>
      </c>
      <c r="O223" s="13">
        <v>55831.689999999995</v>
      </c>
      <c r="P223" s="13">
        <v>2159.65</v>
      </c>
      <c r="Q223" s="13">
        <v>782.06</v>
      </c>
      <c r="R223" s="13">
        <v>2776.83</v>
      </c>
      <c r="S223" s="13">
        <v>6249.07</v>
      </c>
      <c r="T223" s="13">
        <v>21141.200000000001</v>
      </c>
      <c r="U223" s="13">
        <v>4976.34</v>
      </c>
      <c r="V223" s="13">
        <v>3657.88</v>
      </c>
      <c r="W223" s="13">
        <v>0</v>
      </c>
      <c r="X223" s="13">
        <v>6407.1100000000006</v>
      </c>
      <c r="Y223" s="13">
        <v>1496.34</v>
      </c>
      <c r="Z223" s="13">
        <v>9115.4599999999991</v>
      </c>
      <c r="AA223" s="13">
        <v>2356.0100000000002</v>
      </c>
      <c r="AB223" s="13">
        <v>500</v>
      </c>
      <c r="AC223" s="13">
        <v>608</v>
      </c>
      <c r="AD223" s="13">
        <v>151.99</v>
      </c>
      <c r="AE223" s="13">
        <v>5638.12</v>
      </c>
      <c r="AF223" s="13">
        <v>6362.66</v>
      </c>
      <c r="AG223" s="13">
        <v>27968.170000000002</v>
      </c>
      <c r="AH223" s="13">
        <v>13486.03</v>
      </c>
      <c r="AI223" s="13">
        <v>8139.9000000000005</v>
      </c>
      <c r="AJ223" s="13">
        <v>7475.72</v>
      </c>
      <c r="AK223" s="13">
        <v>18678.920000000002</v>
      </c>
      <c r="AL223" s="13">
        <v>2029.8400000000001</v>
      </c>
      <c r="AM223" s="13">
        <v>978.97</v>
      </c>
      <c r="AN223" s="13">
        <v>1339.57</v>
      </c>
      <c r="AO223" s="13">
        <v>1540.5900000000001</v>
      </c>
      <c r="AP223" s="13">
        <v>2938.34</v>
      </c>
      <c r="AQ223" s="13">
        <v>14219.89</v>
      </c>
      <c r="AR223" s="13">
        <v>6713.0700000000006</v>
      </c>
      <c r="AS223" s="13">
        <v>2907.57</v>
      </c>
      <c r="AT223" s="13">
        <v>2948.65</v>
      </c>
      <c r="AU223" s="13">
        <v>611.80999999999995</v>
      </c>
      <c r="AV223" s="13">
        <v>623.64</v>
      </c>
      <c r="AW223" s="13">
        <v>3319.32</v>
      </c>
      <c r="AX223" s="13">
        <v>11076.44</v>
      </c>
      <c r="AY223" s="13">
        <v>9314.64</v>
      </c>
      <c r="AZ223" s="13">
        <v>410.05</v>
      </c>
    </row>
    <row r="224" spans="1:52" s="19" customFormat="1" x14ac:dyDescent="0.2">
      <c r="A224" s="17" t="s">
        <v>219</v>
      </c>
      <c r="B224" s="18"/>
      <c r="C224" s="18"/>
      <c r="D224" s="32">
        <f>SUM(D207:D223)</f>
        <v>35411.54</v>
      </c>
      <c r="E224" s="32">
        <f t="shared" ref="E224:AZ224" si="9">SUM(E207:E223)</f>
        <v>12275.669999999998</v>
      </c>
      <c r="F224" s="32">
        <f t="shared" si="9"/>
        <v>24105.809999999998</v>
      </c>
      <c r="G224" s="32">
        <f t="shared" si="9"/>
        <v>3136.11</v>
      </c>
      <c r="H224" s="32">
        <f t="shared" si="9"/>
        <v>7448.8899999999994</v>
      </c>
      <c r="I224" s="32">
        <f t="shared" si="9"/>
        <v>25904.339999999997</v>
      </c>
      <c r="J224" s="32">
        <f t="shared" si="9"/>
        <v>11533.67</v>
      </c>
      <c r="K224" s="32">
        <f t="shared" si="9"/>
        <v>21845.33</v>
      </c>
      <c r="L224" s="32">
        <f t="shared" si="9"/>
        <v>49951.89</v>
      </c>
      <c r="M224" s="32">
        <f t="shared" si="9"/>
        <v>20682.920000000002</v>
      </c>
      <c r="N224" s="32">
        <f t="shared" si="9"/>
        <v>37437.83</v>
      </c>
      <c r="O224" s="32">
        <f t="shared" si="9"/>
        <v>108752.44</v>
      </c>
      <c r="P224" s="32">
        <f t="shared" si="9"/>
        <v>6397.51</v>
      </c>
      <c r="Q224" s="32">
        <f t="shared" si="9"/>
        <v>2264.65</v>
      </c>
      <c r="R224" s="32">
        <f t="shared" si="9"/>
        <v>28623.760000000002</v>
      </c>
      <c r="S224" s="32">
        <f t="shared" si="9"/>
        <v>16861.379999999997</v>
      </c>
      <c r="T224" s="32">
        <f t="shared" si="9"/>
        <v>45923.42</v>
      </c>
      <c r="U224" s="32">
        <f t="shared" si="9"/>
        <v>6811.4400000000005</v>
      </c>
      <c r="V224" s="32">
        <f t="shared" si="9"/>
        <v>5895.16</v>
      </c>
      <c r="W224" s="32">
        <f t="shared" si="9"/>
        <v>20381.72</v>
      </c>
      <c r="X224" s="32">
        <f t="shared" si="9"/>
        <v>13763.580000000002</v>
      </c>
      <c r="Y224" s="32">
        <f t="shared" si="9"/>
        <v>8108.35</v>
      </c>
      <c r="Z224" s="32">
        <f t="shared" si="9"/>
        <v>34147.22</v>
      </c>
      <c r="AA224" s="32">
        <f t="shared" si="9"/>
        <v>58931.88</v>
      </c>
      <c r="AB224" s="32">
        <f t="shared" si="9"/>
        <v>6825.63</v>
      </c>
      <c r="AC224" s="32">
        <f t="shared" si="9"/>
        <v>53107.67</v>
      </c>
      <c r="AD224" s="32">
        <f t="shared" si="9"/>
        <v>17953.760000000002</v>
      </c>
      <c r="AE224" s="32">
        <f t="shared" si="9"/>
        <v>-26773.05</v>
      </c>
      <c r="AF224" s="32">
        <f t="shared" si="9"/>
        <v>18362.59</v>
      </c>
      <c r="AG224" s="32">
        <f t="shared" si="9"/>
        <v>37622.11</v>
      </c>
      <c r="AH224" s="32">
        <f t="shared" si="9"/>
        <v>17627.620000000003</v>
      </c>
      <c r="AI224" s="32">
        <f t="shared" si="9"/>
        <v>21661.14</v>
      </c>
      <c r="AJ224" s="32">
        <f t="shared" si="9"/>
        <v>16916.91</v>
      </c>
      <c r="AK224" s="32">
        <f t="shared" si="9"/>
        <v>26987.030000000002</v>
      </c>
      <c r="AL224" s="32">
        <f t="shared" si="9"/>
        <v>20077.830000000002</v>
      </c>
      <c r="AM224" s="32">
        <f t="shared" si="9"/>
        <v>18848</v>
      </c>
      <c r="AN224" s="32">
        <f t="shared" si="9"/>
        <v>21617.68</v>
      </c>
      <c r="AO224" s="32">
        <f t="shared" si="9"/>
        <v>10667.300000000001</v>
      </c>
      <c r="AP224" s="32">
        <f t="shared" si="9"/>
        <v>12640.2</v>
      </c>
      <c r="AQ224" s="32">
        <f t="shared" si="9"/>
        <v>26660.05</v>
      </c>
      <c r="AR224" s="32">
        <f t="shared" si="9"/>
        <v>22078.26</v>
      </c>
      <c r="AS224" s="32">
        <f t="shared" si="9"/>
        <v>17714.27</v>
      </c>
      <c r="AT224" s="32">
        <f t="shared" si="9"/>
        <v>14419.8</v>
      </c>
      <c r="AU224" s="32">
        <f t="shared" si="9"/>
        <v>5247.9400000000005</v>
      </c>
      <c r="AV224" s="32">
        <f t="shared" si="9"/>
        <v>18966.52</v>
      </c>
      <c r="AW224" s="32">
        <f t="shared" si="9"/>
        <v>23794.089999999997</v>
      </c>
      <c r="AX224" s="32">
        <f t="shared" si="9"/>
        <v>16317.630000000001</v>
      </c>
      <c r="AY224" s="32">
        <f t="shared" si="9"/>
        <v>58077.570000000007</v>
      </c>
      <c r="AZ224" s="32">
        <f t="shared" si="9"/>
        <v>15045.51</v>
      </c>
    </row>
    <row r="225" spans="1:52" x14ac:dyDescent="0.2">
      <c r="A225" s="12"/>
      <c r="B225" s="16" t="s">
        <v>394</v>
      </c>
      <c r="C225" s="16" t="s">
        <v>394</v>
      </c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</row>
    <row r="226" spans="1:52" x14ac:dyDescent="0.2">
      <c r="A226" s="15" t="s">
        <v>220</v>
      </c>
      <c r="B226" s="16" t="s">
        <v>576</v>
      </c>
      <c r="C226" s="16" t="s">
        <v>466</v>
      </c>
      <c r="D226" s="13">
        <v>285591.64</v>
      </c>
      <c r="E226" s="13">
        <v>0</v>
      </c>
      <c r="F226" s="13">
        <v>20875</v>
      </c>
      <c r="G226" s="13">
        <v>214691.8</v>
      </c>
      <c r="H226" s="13">
        <v>0</v>
      </c>
      <c r="I226" s="13">
        <v>0</v>
      </c>
      <c r="J226" s="13">
        <v>95033.33</v>
      </c>
      <c r="K226" s="13">
        <v>0</v>
      </c>
      <c r="L226" s="13">
        <v>140500</v>
      </c>
      <c r="M226" s="13">
        <v>235538.65</v>
      </c>
      <c r="N226" s="13">
        <v>-150</v>
      </c>
      <c r="O226" s="13">
        <v>0</v>
      </c>
      <c r="P226" s="13">
        <v>285592.27</v>
      </c>
      <c r="Q226" s="13">
        <v>0</v>
      </c>
      <c r="R226" s="13">
        <v>0</v>
      </c>
      <c r="S226" s="13">
        <v>235516.34</v>
      </c>
      <c r="T226" s="13">
        <v>0</v>
      </c>
      <c r="U226" s="13">
        <v>4166.67</v>
      </c>
      <c r="V226" s="13">
        <v>261750.72</v>
      </c>
      <c r="W226" s="13">
        <v>0</v>
      </c>
      <c r="X226" s="13">
        <v>0</v>
      </c>
      <c r="Y226" s="13">
        <v>48837.09</v>
      </c>
      <c r="Z226" s="13">
        <v>0</v>
      </c>
      <c r="AA226" s="13">
        <v>507.91</v>
      </c>
      <c r="AB226" s="13">
        <v>305930</v>
      </c>
      <c r="AC226" s="13">
        <v>12500</v>
      </c>
      <c r="AD226" s="13">
        <v>0</v>
      </c>
      <c r="AE226" s="13">
        <v>260013.4</v>
      </c>
      <c r="AF226" s="13">
        <v>41788.67</v>
      </c>
      <c r="AG226" s="13">
        <v>-37879.769999999997</v>
      </c>
      <c r="AH226" s="13">
        <v>253098.9</v>
      </c>
      <c r="AI226" s="13">
        <v>0</v>
      </c>
      <c r="AJ226" s="13">
        <v>0</v>
      </c>
      <c r="AK226" s="13">
        <v>258558.66</v>
      </c>
      <c r="AL226" s="13">
        <v>0</v>
      </c>
      <c r="AM226" s="13">
        <v>0</v>
      </c>
      <c r="AN226" s="13">
        <v>280849.44</v>
      </c>
      <c r="AO226" s="13">
        <v>0</v>
      </c>
      <c r="AP226" s="13">
        <v>0</v>
      </c>
      <c r="AQ226" s="13">
        <v>227657.54</v>
      </c>
      <c r="AR226" s="13">
        <v>3041.36</v>
      </c>
      <c r="AS226" s="13">
        <v>0</v>
      </c>
      <c r="AT226" s="13">
        <v>229693.25</v>
      </c>
      <c r="AU226" s="13">
        <v>0</v>
      </c>
      <c r="AV226" s="13">
        <v>0</v>
      </c>
      <c r="AW226" s="13">
        <v>199409.22</v>
      </c>
      <c r="AX226" s="13">
        <v>0</v>
      </c>
      <c r="AY226" s="13">
        <v>394.91</v>
      </c>
      <c r="AZ226" s="13">
        <v>261697.66</v>
      </c>
    </row>
    <row r="227" spans="1:52" x14ac:dyDescent="0.2">
      <c r="A227" s="15" t="s">
        <v>221</v>
      </c>
      <c r="B227" s="16" t="s">
        <v>577</v>
      </c>
      <c r="C227" s="16" t="s">
        <v>393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-1008.35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0</v>
      </c>
      <c r="AK227" s="13">
        <v>341.88</v>
      </c>
      <c r="AL227" s="13">
        <v>174.1</v>
      </c>
      <c r="AM227" s="13">
        <v>0</v>
      </c>
      <c r="AN227" s="13">
        <v>0</v>
      </c>
      <c r="AO227" s="13">
        <v>0</v>
      </c>
      <c r="AP227" s="13">
        <v>0</v>
      </c>
      <c r="AQ227" s="13">
        <v>0</v>
      </c>
      <c r="AR227" s="13">
        <v>0</v>
      </c>
      <c r="AS227" s="13">
        <v>0</v>
      </c>
      <c r="AT227" s="13">
        <v>0</v>
      </c>
      <c r="AU227" s="13">
        <v>0</v>
      </c>
      <c r="AV227" s="13">
        <v>0</v>
      </c>
      <c r="AW227" s="13">
        <v>0</v>
      </c>
      <c r="AX227" s="13">
        <v>0</v>
      </c>
      <c r="AY227" s="13">
        <v>0</v>
      </c>
      <c r="AZ227" s="13">
        <v>0</v>
      </c>
    </row>
    <row r="228" spans="1:52" x14ac:dyDescent="0.2">
      <c r="A228" s="15" t="s">
        <v>222</v>
      </c>
      <c r="B228" s="16" t="s">
        <v>578</v>
      </c>
      <c r="C228" s="16" t="s">
        <v>466</v>
      </c>
      <c r="D228" s="13">
        <v>0</v>
      </c>
      <c r="E228" s="13">
        <v>0</v>
      </c>
      <c r="F228" s="13">
        <v>0</v>
      </c>
      <c r="G228" s="13">
        <v>0</v>
      </c>
      <c r="H228" s="13">
        <v>335.19</v>
      </c>
      <c r="I228" s="13">
        <v>314.62</v>
      </c>
      <c r="J228" s="13">
        <v>953.11</v>
      </c>
      <c r="K228" s="13">
        <v>76.489999999999995</v>
      </c>
      <c r="L228" s="13">
        <v>0</v>
      </c>
      <c r="M228" s="13">
        <v>0</v>
      </c>
      <c r="N228" s="13">
        <v>0</v>
      </c>
      <c r="O228" s="13">
        <v>113.59</v>
      </c>
      <c r="P228" s="13">
        <v>1188.8399999999999</v>
      </c>
      <c r="Q228" s="13">
        <v>58.61</v>
      </c>
      <c r="R228" s="13">
        <v>0</v>
      </c>
      <c r="S228" s="13">
        <v>0</v>
      </c>
      <c r="T228" s="13">
        <v>676.09</v>
      </c>
      <c r="U228" s="13">
        <v>354.24</v>
      </c>
      <c r="V228" s="13">
        <v>29.22</v>
      </c>
      <c r="W228" s="13">
        <v>0</v>
      </c>
      <c r="X228" s="13">
        <v>0</v>
      </c>
      <c r="Y228" s="13">
        <v>0</v>
      </c>
      <c r="Z228" s="13">
        <v>547.77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13">
        <v>0</v>
      </c>
      <c r="AJ228" s="13">
        <v>0</v>
      </c>
      <c r="AK228" s="13">
        <v>0</v>
      </c>
      <c r="AL228" s="13">
        <v>0</v>
      </c>
      <c r="AM228" s="13">
        <v>0</v>
      </c>
      <c r="AN228" s="13">
        <v>0</v>
      </c>
      <c r="AO228" s="13">
        <v>0</v>
      </c>
      <c r="AP228" s="13">
        <v>0</v>
      </c>
      <c r="AQ228" s="13">
        <v>0</v>
      </c>
      <c r="AR228" s="13">
        <v>0</v>
      </c>
      <c r="AS228" s="13">
        <v>0</v>
      </c>
      <c r="AT228" s="13">
        <v>0</v>
      </c>
      <c r="AU228" s="13">
        <v>0</v>
      </c>
      <c r="AV228" s="13">
        <v>0</v>
      </c>
      <c r="AW228" s="13">
        <v>0</v>
      </c>
      <c r="AX228" s="13">
        <v>0</v>
      </c>
      <c r="AY228" s="13">
        <v>0</v>
      </c>
      <c r="AZ228" s="13">
        <v>0</v>
      </c>
    </row>
    <row r="229" spans="1:52" x14ac:dyDescent="0.2">
      <c r="A229" s="15" t="s">
        <v>223</v>
      </c>
      <c r="B229" s="16" t="s">
        <v>579</v>
      </c>
      <c r="C229" s="16" t="s">
        <v>466</v>
      </c>
      <c r="D229" s="13">
        <v>0</v>
      </c>
      <c r="E229" s="13">
        <v>0</v>
      </c>
      <c r="F229" s="13">
        <v>115244.48</v>
      </c>
      <c r="G229" s="13">
        <v>0</v>
      </c>
      <c r="H229" s="13">
        <v>0</v>
      </c>
      <c r="I229" s="13">
        <v>1689160.72</v>
      </c>
      <c r="J229" s="13">
        <v>0</v>
      </c>
      <c r="K229" s="13">
        <v>0</v>
      </c>
      <c r="L229" s="13">
        <v>129020.97</v>
      </c>
      <c r="M229" s="13">
        <v>0</v>
      </c>
      <c r="N229" s="13">
        <v>0</v>
      </c>
      <c r="O229" s="13">
        <v>125620.55</v>
      </c>
      <c r="P229" s="13">
        <v>0</v>
      </c>
      <c r="Q229" s="13">
        <v>0</v>
      </c>
      <c r="R229" s="13">
        <v>135852.13</v>
      </c>
      <c r="S229" s="13">
        <v>0</v>
      </c>
      <c r="T229" s="13">
        <v>0</v>
      </c>
      <c r="U229" s="13">
        <v>2492654.04</v>
      </c>
      <c r="V229" s="13">
        <v>0</v>
      </c>
      <c r="W229" s="13">
        <v>0</v>
      </c>
      <c r="X229" s="13">
        <v>150262.93</v>
      </c>
      <c r="Y229" s="13">
        <v>0</v>
      </c>
      <c r="Z229" s="13">
        <v>0</v>
      </c>
      <c r="AA229" s="13">
        <v>151117.25</v>
      </c>
      <c r="AB229" s="13">
        <v>0</v>
      </c>
      <c r="AC229" s="13">
        <v>0</v>
      </c>
      <c r="AD229" s="13">
        <v>162513.19</v>
      </c>
      <c r="AE229" s="13">
        <v>0</v>
      </c>
      <c r="AF229" s="13">
        <v>0</v>
      </c>
      <c r="AG229" s="13">
        <v>2971896.93</v>
      </c>
      <c r="AH229" s="13">
        <v>0</v>
      </c>
      <c r="AI229" s="13">
        <v>0</v>
      </c>
      <c r="AJ229" s="13">
        <v>171374.62</v>
      </c>
      <c r="AK229" s="13">
        <v>-38.19</v>
      </c>
      <c r="AL229" s="13">
        <v>0</v>
      </c>
      <c r="AM229" s="13">
        <v>172260.67</v>
      </c>
      <c r="AN229" s="13">
        <v>0</v>
      </c>
      <c r="AO229" s="13">
        <v>0</v>
      </c>
      <c r="AP229" s="13">
        <v>186483.4</v>
      </c>
      <c r="AQ229" s="13">
        <v>0</v>
      </c>
      <c r="AR229" s="13">
        <v>0</v>
      </c>
      <c r="AS229" s="13">
        <v>2854124.47</v>
      </c>
      <c r="AT229" s="13">
        <v>0</v>
      </c>
      <c r="AU229" s="13">
        <v>0</v>
      </c>
      <c r="AV229" s="13">
        <v>194330.98</v>
      </c>
      <c r="AW229" s="13">
        <v>0</v>
      </c>
      <c r="AX229" s="13">
        <v>0</v>
      </c>
      <c r="AY229" s="13">
        <v>177099.61</v>
      </c>
      <c r="AZ229" s="13">
        <v>0</v>
      </c>
    </row>
    <row r="230" spans="1:52" x14ac:dyDescent="0.2">
      <c r="A230" s="15" t="s">
        <v>224</v>
      </c>
      <c r="B230" s="16" t="s">
        <v>580</v>
      </c>
      <c r="C230" s="16" t="s">
        <v>466</v>
      </c>
      <c r="D230" s="13">
        <v>266.61</v>
      </c>
      <c r="E230" s="13">
        <v>2583.0300000000002</v>
      </c>
      <c r="F230" s="13">
        <v>0</v>
      </c>
      <c r="G230" s="13">
        <v>275.35000000000002</v>
      </c>
      <c r="H230" s="13">
        <v>1652.09</v>
      </c>
      <c r="I230" s="13">
        <v>0</v>
      </c>
      <c r="J230" s="13">
        <v>275.35000000000002</v>
      </c>
      <c r="K230" s="13">
        <v>2202.7800000000002</v>
      </c>
      <c r="L230" s="13">
        <v>0</v>
      </c>
      <c r="M230" s="13">
        <v>275.35000000000002</v>
      </c>
      <c r="N230" s="13">
        <v>2202.7800000000002</v>
      </c>
      <c r="O230" s="13">
        <v>0</v>
      </c>
      <c r="P230" s="13">
        <v>275.35000000000002</v>
      </c>
      <c r="Q230" s="13">
        <v>2635.48</v>
      </c>
      <c r="R230" s="13">
        <v>0</v>
      </c>
      <c r="S230" s="13">
        <v>284.08999999999997</v>
      </c>
      <c r="T230" s="13">
        <v>1647.72</v>
      </c>
      <c r="U230" s="13">
        <v>367.13</v>
      </c>
      <c r="V230" s="13">
        <v>284.08999999999997</v>
      </c>
      <c r="W230" s="13">
        <v>1944.92</v>
      </c>
      <c r="X230" s="13">
        <v>0</v>
      </c>
      <c r="Y230" s="13">
        <v>568.17999999999995</v>
      </c>
      <c r="Z230" s="13">
        <v>2312.0500000000002</v>
      </c>
      <c r="AA230" s="13">
        <v>0</v>
      </c>
      <c r="AB230" s="13">
        <v>284.08999999999997</v>
      </c>
      <c r="AC230" s="13">
        <v>2644.21</v>
      </c>
      <c r="AD230" s="13">
        <v>0</v>
      </c>
      <c r="AE230" s="13">
        <v>1242.72</v>
      </c>
      <c r="AF230" s="13">
        <v>2067.67</v>
      </c>
      <c r="AG230" s="13">
        <v>-6.23</v>
      </c>
      <c r="AH230" s="13">
        <v>305.94</v>
      </c>
      <c r="AI230" s="13">
        <v>2442.33</v>
      </c>
      <c r="AJ230" s="13">
        <v>0</v>
      </c>
      <c r="AK230" s="13">
        <v>294.20999999999998</v>
      </c>
      <c r="AL230" s="13">
        <v>2912.68</v>
      </c>
      <c r="AM230" s="13">
        <v>0</v>
      </c>
      <c r="AN230" s="13">
        <v>588.41999999999996</v>
      </c>
      <c r="AO230" s="13">
        <v>4030.68</v>
      </c>
      <c r="AP230" s="13">
        <v>0</v>
      </c>
      <c r="AQ230" s="13">
        <v>294.20999999999998</v>
      </c>
      <c r="AR230" s="13">
        <v>2177.15</v>
      </c>
      <c r="AS230" s="13">
        <v>0</v>
      </c>
      <c r="AT230" s="13">
        <v>294.20999999999998</v>
      </c>
      <c r="AU230" s="13">
        <v>2971.52</v>
      </c>
      <c r="AV230" s="13">
        <v>0</v>
      </c>
      <c r="AW230" s="13">
        <v>294.20999999999998</v>
      </c>
      <c r="AX230" s="13">
        <v>2794.99</v>
      </c>
      <c r="AY230" s="13">
        <v>0</v>
      </c>
      <c r="AZ230" s="13">
        <v>294.20999999999998</v>
      </c>
    </row>
    <row r="231" spans="1:52" x14ac:dyDescent="0.2">
      <c r="A231" s="15" t="s">
        <v>225</v>
      </c>
      <c r="B231" s="16" t="s">
        <v>581</v>
      </c>
      <c r="C231" s="16" t="s">
        <v>393</v>
      </c>
      <c r="D231" s="13">
        <v>0</v>
      </c>
      <c r="E231" s="13">
        <v>0</v>
      </c>
      <c r="F231" s="13">
        <v>0</v>
      </c>
      <c r="G231" s="13">
        <v>275.35000000000002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16383.6</v>
      </c>
      <c r="P231" s="13">
        <v>311.88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820.18</v>
      </c>
      <c r="W231" s="13">
        <v>0</v>
      </c>
      <c r="X231" s="13">
        <v>17988.75</v>
      </c>
      <c r="Y231" s="13">
        <v>0</v>
      </c>
      <c r="Z231" s="13">
        <v>367.13</v>
      </c>
      <c r="AA231" s="13">
        <v>0</v>
      </c>
      <c r="AB231" s="13">
        <v>0</v>
      </c>
      <c r="AC231" s="13">
        <v>1184.43</v>
      </c>
      <c r="AD231" s="13">
        <v>367.13</v>
      </c>
      <c r="AE231" s="13">
        <v>0</v>
      </c>
      <c r="AF231" s="13">
        <v>0</v>
      </c>
      <c r="AG231" s="13">
        <v>0</v>
      </c>
      <c r="AH231" s="13">
        <v>0</v>
      </c>
      <c r="AI231" s="13">
        <v>0</v>
      </c>
      <c r="AJ231" s="13">
        <v>17988.75</v>
      </c>
      <c r="AK231" s="13">
        <v>0</v>
      </c>
      <c r="AL231" s="13">
        <v>0</v>
      </c>
      <c r="AM231" s="13">
        <v>0</v>
      </c>
      <c r="AN231" s="13">
        <v>0</v>
      </c>
      <c r="AO231" s="13">
        <v>0</v>
      </c>
      <c r="AP231" s="13">
        <v>0</v>
      </c>
      <c r="AQ231" s="13">
        <v>0</v>
      </c>
      <c r="AR231" s="13">
        <v>0</v>
      </c>
      <c r="AS231" s="13">
        <v>0</v>
      </c>
      <c r="AT231" s="13">
        <v>0</v>
      </c>
      <c r="AU231" s="13">
        <v>1998.75</v>
      </c>
      <c r="AV231" s="13">
        <v>0</v>
      </c>
      <c r="AW231" s="13">
        <v>0</v>
      </c>
      <c r="AX231" s="13">
        <v>0</v>
      </c>
      <c r="AY231" s="13">
        <v>0</v>
      </c>
      <c r="AZ231" s="13">
        <v>0</v>
      </c>
    </row>
    <row r="232" spans="1:52" x14ac:dyDescent="0.2">
      <c r="A232" s="15" t="s">
        <v>226</v>
      </c>
      <c r="B232" s="16" t="s">
        <v>582</v>
      </c>
      <c r="C232" s="16" t="s">
        <v>466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100</v>
      </c>
      <c r="J232" s="13">
        <v>60000</v>
      </c>
      <c r="K232" s="13">
        <v>0</v>
      </c>
      <c r="L232" s="13">
        <v>0</v>
      </c>
      <c r="M232" s="13">
        <v>0</v>
      </c>
      <c r="N232" s="13">
        <v>125</v>
      </c>
      <c r="O232" s="13">
        <v>4975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60388.9</v>
      </c>
      <c r="X232" s="13">
        <v>0</v>
      </c>
      <c r="Y232" s="13">
        <v>0</v>
      </c>
      <c r="Z232" s="13">
        <v>-2694.79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57500</v>
      </c>
      <c r="AI232" s="13">
        <v>0</v>
      </c>
      <c r="AJ232" s="13">
        <v>0</v>
      </c>
      <c r="AK232" s="13">
        <v>0</v>
      </c>
      <c r="AL232" s="13">
        <v>0</v>
      </c>
      <c r="AM232" s="13">
        <v>0</v>
      </c>
      <c r="AN232" s="13">
        <v>0</v>
      </c>
      <c r="AO232" s="13">
        <v>0</v>
      </c>
      <c r="AP232" s="13">
        <v>0</v>
      </c>
      <c r="AQ232" s="13">
        <v>0</v>
      </c>
      <c r="AR232" s="13">
        <v>0</v>
      </c>
      <c r="AS232" s="13">
        <v>0</v>
      </c>
      <c r="AT232" s="13">
        <v>57500</v>
      </c>
      <c r="AU232" s="13">
        <v>0</v>
      </c>
      <c r="AV232" s="13">
        <v>3564.49</v>
      </c>
      <c r="AW232" s="13">
        <v>0</v>
      </c>
      <c r="AX232" s="13">
        <v>0</v>
      </c>
      <c r="AY232" s="13">
        <v>3350</v>
      </c>
      <c r="AZ232" s="13">
        <v>0</v>
      </c>
    </row>
    <row r="233" spans="1:52" x14ac:dyDescent="0.2">
      <c r="A233" s="15" t="s">
        <v>227</v>
      </c>
      <c r="B233" s="16" t="s">
        <v>583</v>
      </c>
      <c r="C233" s="16" t="s">
        <v>393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13">
        <v>0</v>
      </c>
      <c r="AJ233" s="13">
        <v>0</v>
      </c>
      <c r="AK233" s="13">
        <v>0</v>
      </c>
      <c r="AL233" s="13">
        <v>0</v>
      </c>
      <c r="AM233" s="13">
        <v>0</v>
      </c>
      <c r="AN233" s="13">
        <v>0</v>
      </c>
      <c r="AO233" s="13">
        <v>0</v>
      </c>
      <c r="AP233" s="13">
        <v>0</v>
      </c>
      <c r="AQ233" s="13">
        <v>0</v>
      </c>
      <c r="AR233" s="13">
        <v>0</v>
      </c>
      <c r="AS233" s="13">
        <v>0</v>
      </c>
      <c r="AT233" s="13">
        <v>0</v>
      </c>
      <c r="AU233" s="13">
        <v>0</v>
      </c>
      <c r="AV233" s="13">
        <v>17427.07</v>
      </c>
      <c r="AW233" s="13">
        <v>0</v>
      </c>
      <c r="AX233" s="13">
        <v>9950</v>
      </c>
      <c r="AY233" s="13">
        <v>9604.19</v>
      </c>
      <c r="AZ233" s="13">
        <v>9713.0300000000007</v>
      </c>
    </row>
    <row r="234" spans="1:52" x14ac:dyDescent="0.2">
      <c r="A234" s="15" t="s">
        <v>228</v>
      </c>
      <c r="B234" s="16" t="s">
        <v>584</v>
      </c>
      <c r="C234" s="16" t="s">
        <v>393</v>
      </c>
      <c r="D234" s="13">
        <v>44382.5</v>
      </c>
      <c r="E234" s="13">
        <v>0</v>
      </c>
      <c r="F234" s="13">
        <v>124856</v>
      </c>
      <c r="G234" s="13">
        <v>96618.17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41000</v>
      </c>
      <c r="P234" s="13">
        <v>3382.5</v>
      </c>
      <c r="Q234" s="13">
        <v>0</v>
      </c>
      <c r="R234" s="13">
        <v>88588.54</v>
      </c>
      <c r="S234" s="13">
        <v>196770.36</v>
      </c>
      <c r="T234" s="13">
        <v>0</v>
      </c>
      <c r="U234" s="13">
        <v>0</v>
      </c>
      <c r="V234" s="13">
        <v>0</v>
      </c>
      <c r="W234" s="13">
        <v>0</v>
      </c>
      <c r="X234" s="13">
        <v>14072.5</v>
      </c>
      <c r="Y234" s="13">
        <v>0</v>
      </c>
      <c r="Z234" s="13">
        <v>0</v>
      </c>
      <c r="AA234" s="13">
        <v>32409.1</v>
      </c>
      <c r="AB234" s="13">
        <v>37079.01</v>
      </c>
      <c r="AC234" s="13">
        <v>284.08999999999997</v>
      </c>
      <c r="AD234" s="13">
        <v>89402</v>
      </c>
      <c r="AE234" s="13">
        <v>35764.949999999997</v>
      </c>
      <c r="AF234" s="13">
        <v>27446.79</v>
      </c>
      <c r="AG234" s="13">
        <v>0</v>
      </c>
      <c r="AH234" s="13">
        <v>0</v>
      </c>
      <c r="AI234" s="13">
        <v>950</v>
      </c>
      <c r="AJ234" s="13">
        <v>20642.84</v>
      </c>
      <c r="AK234" s="13">
        <v>2101.5</v>
      </c>
      <c r="AL234" s="13">
        <v>2152.7600000000002</v>
      </c>
      <c r="AM234" s="13">
        <v>31009.919999999998</v>
      </c>
      <c r="AN234" s="13">
        <v>0</v>
      </c>
      <c r="AO234" s="13">
        <v>34144.74</v>
      </c>
      <c r="AP234" s="13">
        <v>85550.78</v>
      </c>
      <c r="AQ234" s="13">
        <v>57736.6</v>
      </c>
      <c r="AR234" s="13">
        <v>0</v>
      </c>
      <c r="AS234" s="13">
        <v>0</v>
      </c>
      <c r="AT234" s="13">
        <v>0</v>
      </c>
      <c r="AU234" s="13">
        <v>0</v>
      </c>
      <c r="AV234" s="13">
        <v>0</v>
      </c>
      <c r="AW234" s="13">
        <v>6970.83</v>
      </c>
      <c r="AX234" s="13">
        <v>15884.26</v>
      </c>
      <c r="AY234" s="13">
        <v>1947.73</v>
      </c>
      <c r="AZ234" s="13">
        <v>0</v>
      </c>
    </row>
    <row r="235" spans="1:52" x14ac:dyDescent="0.2">
      <c r="A235" s="15" t="s">
        <v>229</v>
      </c>
      <c r="B235" s="16" t="s">
        <v>585</v>
      </c>
      <c r="C235" s="16" t="s">
        <v>516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13">
        <v>0</v>
      </c>
      <c r="AJ235" s="13">
        <v>0</v>
      </c>
      <c r="AK235" s="13">
        <v>0</v>
      </c>
      <c r="AL235" s="13">
        <v>410.05</v>
      </c>
      <c r="AM235" s="13">
        <v>0</v>
      </c>
      <c r="AN235" s="13">
        <v>0</v>
      </c>
      <c r="AO235" s="13">
        <v>0</v>
      </c>
      <c r="AP235" s="13">
        <v>0</v>
      </c>
      <c r="AQ235" s="13">
        <v>0</v>
      </c>
      <c r="AR235" s="13">
        <v>0</v>
      </c>
      <c r="AS235" s="13">
        <v>0</v>
      </c>
      <c r="AT235" s="13">
        <v>0</v>
      </c>
      <c r="AU235" s="13">
        <v>0</v>
      </c>
      <c r="AV235" s="13">
        <v>0</v>
      </c>
      <c r="AW235" s="13">
        <v>0</v>
      </c>
      <c r="AX235" s="13">
        <v>0</v>
      </c>
      <c r="AY235" s="13">
        <v>0</v>
      </c>
      <c r="AZ235" s="13">
        <v>0</v>
      </c>
    </row>
    <row r="236" spans="1:52" x14ac:dyDescent="0.2">
      <c r="A236" s="15" t="s">
        <v>230</v>
      </c>
      <c r="B236" s="16" t="s">
        <v>586</v>
      </c>
      <c r="C236" s="16" t="s">
        <v>466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3">
        <v>0</v>
      </c>
      <c r="AK236" s="13">
        <v>0</v>
      </c>
      <c r="AL236" s="13">
        <v>0</v>
      </c>
      <c r="AM236" s="13">
        <v>0</v>
      </c>
      <c r="AN236" s="13">
        <v>0</v>
      </c>
      <c r="AO236" s="13">
        <v>3884.9</v>
      </c>
      <c r="AP236" s="13">
        <v>0</v>
      </c>
      <c r="AQ236" s="13">
        <v>0</v>
      </c>
      <c r="AR236" s="13">
        <v>0</v>
      </c>
      <c r="AS236" s="13">
        <v>0</v>
      </c>
      <c r="AT236" s="13">
        <v>0</v>
      </c>
      <c r="AU236" s="13">
        <v>0</v>
      </c>
      <c r="AV236" s="13">
        <v>0</v>
      </c>
      <c r="AW236" s="13">
        <v>0</v>
      </c>
      <c r="AX236" s="13">
        <v>0</v>
      </c>
      <c r="AY236" s="13">
        <v>0</v>
      </c>
      <c r="AZ236" s="13">
        <v>0</v>
      </c>
    </row>
    <row r="237" spans="1:52" x14ac:dyDescent="0.2">
      <c r="A237" s="15" t="s">
        <v>231</v>
      </c>
      <c r="B237" s="16" t="s">
        <v>587</v>
      </c>
      <c r="C237" s="16" t="s">
        <v>466</v>
      </c>
      <c r="D237" s="13">
        <v>8995</v>
      </c>
      <c r="E237" s="13">
        <v>31809.27</v>
      </c>
      <c r="F237" s="13">
        <v>2669.4</v>
      </c>
      <c r="G237" s="13">
        <v>110177.93</v>
      </c>
      <c r="H237" s="13">
        <v>93311.84</v>
      </c>
      <c r="I237" s="13">
        <v>35803.08</v>
      </c>
      <c r="J237" s="13">
        <v>1620</v>
      </c>
      <c r="K237" s="13">
        <v>810</v>
      </c>
      <c r="L237" s="13">
        <v>810</v>
      </c>
      <c r="M237" s="13">
        <v>810</v>
      </c>
      <c r="N237" s="13">
        <v>810</v>
      </c>
      <c r="O237" s="13">
        <v>810</v>
      </c>
      <c r="P237" s="13">
        <v>9431.5</v>
      </c>
      <c r="Q237" s="13">
        <v>0</v>
      </c>
      <c r="R237" s="13">
        <v>116034.02</v>
      </c>
      <c r="S237" s="13">
        <v>203703.35</v>
      </c>
      <c r="T237" s="13">
        <v>42917.59</v>
      </c>
      <c r="U237" s="13">
        <v>4260.47</v>
      </c>
      <c r="V237" s="13">
        <v>26591.759999999998</v>
      </c>
      <c r="W237" s="13">
        <v>810</v>
      </c>
      <c r="X237" s="13">
        <v>0</v>
      </c>
      <c r="Y237" s="13">
        <v>1620</v>
      </c>
      <c r="Z237" s="13">
        <v>810</v>
      </c>
      <c r="AA237" s="13">
        <v>810</v>
      </c>
      <c r="AB237" s="13">
        <v>810</v>
      </c>
      <c r="AC237" s="13">
        <v>32173.55</v>
      </c>
      <c r="AD237" s="13">
        <v>1620</v>
      </c>
      <c r="AE237" s="13">
        <v>203787.12</v>
      </c>
      <c r="AF237" s="13">
        <v>34259.120000000003</v>
      </c>
      <c r="AG237" s="13">
        <v>8620.31</v>
      </c>
      <c r="AH237" s="13">
        <v>1102.28</v>
      </c>
      <c r="AI237" s="13">
        <v>830.48</v>
      </c>
      <c r="AJ237" s="13">
        <v>830.35</v>
      </c>
      <c r="AK237" s="13">
        <v>0</v>
      </c>
      <c r="AL237" s="13">
        <v>1660.7</v>
      </c>
      <c r="AM237" s="13">
        <v>830.35</v>
      </c>
      <c r="AN237" s="13">
        <v>8775.0400000000009</v>
      </c>
      <c r="AO237" s="13">
        <v>830.35</v>
      </c>
      <c r="AP237" s="13">
        <v>0</v>
      </c>
      <c r="AQ237" s="13">
        <v>215867.33</v>
      </c>
      <c r="AR237" s="13">
        <v>25349.91</v>
      </c>
      <c r="AS237" s="13">
        <v>4465.12</v>
      </c>
      <c r="AT237" s="13">
        <v>7732.94</v>
      </c>
      <c r="AU237" s="13">
        <v>850.7</v>
      </c>
      <c r="AV237" s="13">
        <v>830.35</v>
      </c>
      <c r="AW237" s="13">
        <v>810</v>
      </c>
      <c r="AX237" s="13">
        <v>20.350000000000001</v>
      </c>
      <c r="AY237" s="13">
        <v>830.35</v>
      </c>
      <c r="AZ237" s="13">
        <v>9605.39</v>
      </c>
    </row>
    <row r="238" spans="1:52" x14ac:dyDescent="0.2">
      <c r="A238" s="15" t="s">
        <v>232</v>
      </c>
      <c r="B238" s="16" t="s">
        <v>588</v>
      </c>
      <c r="C238" s="16" t="s">
        <v>393</v>
      </c>
      <c r="D238" s="13">
        <v>0</v>
      </c>
      <c r="E238" s="13">
        <v>0</v>
      </c>
      <c r="F238" s="13">
        <v>0</v>
      </c>
      <c r="G238" s="13">
        <v>2000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2000</v>
      </c>
      <c r="S238" s="13">
        <v>120</v>
      </c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13">
        <v>0</v>
      </c>
      <c r="AJ238" s="13">
        <v>0</v>
      </c>
      <c r="AK238" s="13">
        <v>0</v>
      </c>
      <c r="AL238" s="13">
        <v>0</v>
      </c>
      <c r="AM238" s="13">
        <v>0</v>
      </c>
      <c r="AN238" s="13">
        <v>0</v>
      </c>
      <c r="AO238" s="13">
        <v>0</v>
      </c>
      <c r="AP238" s="13">
        <v>2000</v>
      </c>
      <c r="AQ238" s="13">
        <v>0</v>
      </c>
      <c r="AR238" s="13">
        <v>0</v>
      </c>
      <c r="AS238" s="13">
        <v>0</v>
      </c>
      <c r="AT238" s="13">
        <v>0</v>
      </c>
      <c r="AU238" s="13">
        <v>0</v>
      </c>
      <c r="AV238" s="13">
        <v>0</v>
      </c>
      <c r="AW238" s="13">
        <v>0</v>
      </c>
      <c r="AX238" s="13">
        <v>0</v>
      </c>
      <c r="AY238" s="13">
        <v>0</v>
      </c>
      <c r="AZ238" s="13">
        <v>0</v>
      </c>
    </row>
    <row r="239" spans="1:52" x14ac:dyDescent="0.2">
      <c r="A239" s="15" t="s">
        <v>233</v>
      </c>
      <c r="B239" s="16" t="s">
        <v>589</v>
      </c>
      <c r="C239" s="16" t="s">
        <v>466</v>
      </c>
      <c r="D239" s="13">
        <v>10794.44</v>
      </c>
      <c r="E239" s="13">
        <v>4047.84</v>
      </c>
      <c r="F239" s="13">
        <v>11708.9</v>
      </c>
      <c r="G239" s="13">
        <v>8013.2</v>
      </c>
      <c r="H239" s="13">
        <v>12171.48</v>
      </c>
      <c r="I239" s="13">
        <v>0</v>
      </c>
      <c r="J239" s="13">
        <v>14865.64</v>
      </c>
      <c r="K239" s="13">
        <v>6233.7</v>
      </c>
      <c r="L239" s="13">
        <v>13765.01</v>
      </c>
      <c r="M239" s="13">
        <v>6535.85</v>
      </c>
      <c r="N239" s="13">
        <v>5872.55</v>
      </c>
      <c r="O239" s="13">
        <v>13527.94</v>
      </c>
      <c r="P239" s="13">
        <v>6705.84</v>
      </c>
      <c r="Q239" s="13">
        <v>0</v>
      </c>
      <c r="R239" s="13">
        <v>18314.63</v>
      </c>
      <c r="S239" s="13">
        <v>14642.86</v>
      </c>
      <c r="T239" s="13">
        <v>13523.88</v>
      </c>
      <c r="U239" s="13">
        <v>13412.32</v>
      </c>
      <c r="V239" s="13">
        <v>6519.42</v>
      </c>
      <c r="W239" s="13">
        <v>6429.83</v>
      </c>
      <c r="X239" s="13">
        <v>6779.75</v>
      </c>
      <c r="Y239" s="13">
        <v>11083.35</v>
      </c>
      <c r="Z239" s="13">
        <v>4605.59</v>
      </c>
      <c r="AA239" s="13">
        <v>-37682.9</v>
      </c>
      <c r="AB239" s="13">
        <v>4504.09</v>
      </c>
      <c r="AC239" s="13">
        <v>0</v>
      </c>
      <c r="AD239" s="13">
        <v>15857.92</v>
      </c>
      <c r="AE239" s="13">
        <v>4777.87</v>
      </c>
      <c r="AF239" s="13">
        <v>10619.52</v>
      </c>
      <c r="AG239" s="13">
        <v>12003.09</v>
      </c>
      <c r="AH239" s="13">
        <v>4690.4799999999996</v>
      </c>
      <c r="AI239" s="13">
        <v>4991.88</v>
      </c>
      <c r="AJ239" s="13">
        <v>11796.87</v>
      </c>
      <c r="AK239" s="13">
        <v>0</v>
      </c>
      <c r="AL239" s="13">
        <v>9483.1</v>
      </c>
      <c r="AM239" s="13">
        <v>11205.57</v>
      </c>
      <c r="AN239" s="13">
        <v>4173.8900000000003</v>
      </c>
      <c r="AO239" s="13">
        <v>4864.7</v>
      </c>
      <c r="AP239" s="13">
        <v>6677.2</v>
      </c>
      <c r="AQ239" s="13">
        <v>4761.6000000000004</v>
      </c>
      <c r="AR239" s="13">
        <v>10931.59</v>
      </c>
      <c r="AS239" s="13">
        <v>15040.52</v>
      </c>
      <c r="AT239" s="13">
        <v>9055.5</v>
      </c>
      <c r="AU239" s="13">
        <v>4351.49</v>
      </c>
      <c r="AV239" s="13">
        <v>11296.35</v>
      </c>
      <c r="AW239" s="13">
        <v>4554.16</v>
      </c>
      <c r="AX239" s="13">
        <v>114.41</v>
      </c>
      <c r="AY239" s="13">
        <v>11197.42</v>
      </c>
      <c r="AZ239" s="13">
        <v>4299.1099999999997</v>
      </c>
    </row>
    <row r="240" spans="1:52" x14ac:dyDescent="0.2">
      <c r="A240" s="15" t="s">
        <v>234</v>
      </c>
      <c r="B240" s="16" t="s">
        <v>590</v>
      </c>
      <c r="C240" s="16" t="s">
        <v>591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49000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13">
        <v>0</v>
      </c>
      <c r="AJ240" s="13">
        <v>0</v>
      </c>
      <c r="AK240" s="13">
        <v>0</v>
      </c>
      <c r="AL240" s="13">
        <v>0</v>
      </c>
      <c r="AM240" s="13">
        <v>0</v>
      </c>
      <c r="AN240" s="13">
        <v>0</v>
      </c>
      <c r="AO240" s="13">
        <v>0</v>
      </c>
      <c r="AP240" s="13">
        <v>0</v>
      </c>
      <c r="AQ240" s="13">
        <v>0</v>
      </c>
      <c r="AR240" s="13">
        <v>0</v>
      </c>
      <c r="AS240" s="13">
        <v>0</v>
      </c>
      <c r="AT240" s="13">
        <v>0</v>
      </c>
      <c r="AU240" s="13">
        <v>0</v>
      </c>
      <c r="AV240" s="13">
        <v>0</v>
      </c>
      <c r="AW240" s="13">
        <v>0</v>
      </c>
      <c r="AX240" s="13">
        <v>0</v>
      </c>
      <c r="AY240" s="13">
        <v>0</v>
      </c>
      <c r="AZ240" s="13">
        <v>0</v>
      </c>
    </row>
    <row r="241" spans="1:52" x14ac:dyDescent="0.2">
      <c r="A241" s="15" t="s">
        <v>235</v>
      </c>
      <c r="B241" s="16" t="s">
        <v>592</v>
      </c>
      <c r="C241" s="16" t="s">
        <v>466</v>
      </c>
      <c r="D241" s="13">
        <v>60580</v>
      </c>
      <c r="E241" s="13">
        <v>29189.5</v>
      </c>
      <c r="F241" s="13">
        <v>100900</v>
      </c>
      <c r="G241" s="13">
        <v>123000</v>
      </c>
      <c r="H241" s="13">
        <v>35134.5</v>
      </c>
      <c r="I241" s="13">
        <v>0</v>
      </c>
      <c r="J241" s="13">
        <v>43000</v>
      </c>
      <c r="K241" s="13">
        <v>34304.5</v>
      </c>
      <c r="L241" s="13">
        <v>0</v>
      </c>
      <c r="M241" s="13">
        <v>53870</v>
      </c>
      <c r="N241" s="13">
        <v>30830</v>
      </c>
      <c r="O241" s="13">
        <v>52320</v>
      </c>
      <c r="P241" s="13">
        <v>11000</v>
      </c>
      <c r="Q241" s="13">
        <v>40859</v>
      </c>
      <c r="R241" s="13">
        <v>100140</v>
      </c>
      <c r="S241" s="13">
        <v>195000</v>
      </c>
      <c r="T241" s="13">
        <v>87724.5</v>
      </c>
      <c r="U241" s="13">
        <v>-146249.95000000001</v>
      </c>
      <c r="V241" s="13">
        <v>62083.34</v>
      </c>
      <c r="W241" s="13">
        <v>78637.84</v>
      </c>
      <c r="X241" s="13">
        <v>22083.34</v>
      </c>
      <c r="Y241" s="13">
        <v>39192.32</v>
      </c>
      <c r="Z241" s="13">
        <v>62913.34</v>
      </c>
      <c r="AA241" s="13">
        <v>88153.34</v>
      </c>
      <c r="AB241" s="13">
        <v>25220.01</v>
      </c>
      <c r="AC241" s="13">
        <v>129734.01</v>
      </c>
      <c r="AD241" s="13">
        <v>24624.91</v>
      </c>
      <c r="AE241" s="13">
        <v>102416.66</v>
      </c>
      <c r="AF241" s="13">
        <v>106080</v>
      </c>
      <c r="AG241" s="13">
        <v>31500</v>
      </c>
      <c r="AH241" s="13">
        <v>42500</v>
      </c>
      <c r="AI241" s="13">
        <v>147029.07</v>
      </c>
      <c r="AJ241" s="13">
        <v>27291.67</v>
      </c>
      <c r="AK241" s="13">
        <v>78091.06</v>
      </c>
      <c r="AL241" s="13">
        <v>83755.320000000007</v>
      </c>
      <c r="AM241" s="13">
        <v>31928.52</v>
      </c>
      <c r="AN241" s="13">
        <v>132682.59</v>
      </c>
      <c r="AO241" s="13">
        <v>117518.25</v>
      </c>
      <c r="AP241" s="13">
        <v>32209.52</v>
      </c>
      <c r="AQ241" s="13">
        <v>30208.32</v>
      </c>
      <c r="AR241" s="13">
        <v>159511.51</v>
      </c>
      <c r="AS241" s="13">
        <v>30208.32</v>
      </c>
      <c r="AT241" s="13">
        <v>30208.32</v>
      </c>
      <c r="AU241" s="13">
        <v>115349.28</v>
      </c>
      <c r="AV241" s="13">
        <v>30208.32</v>
      </c>
      <c r="AW241" s="13">
        <v>43646.64</v>
      </c>
      <c r="AX241" s="13">
        <v>114278.01</v>
      </c>
      <c r="AY241" s="13">
        <v>30477.040000000001</v>
      </c>
      <c r="AZ241" s="13">
        <v>30953.19</v>
      </c>
    </row>
    <row r="242" spans="1:52" x14ac:dyDescent="0.2">
      <c r="A242" s="15" t="s">
        <v>236</v>
      </c>
      <c r="B242" s="16" t="s">
        <v>593</v>
      </c>
      <c r="C242" s="16" t="s">
        <v>466</v>
      </c>
      <c r="D242" s="13">
        <v>145.97</v>
      </c>
      <c r="E242" s="13">
        <v>74</v>
      </c>
      <c r="F242" s="13">
        <v>7574</v>
      </c>
      <c r="G242" s="13">
        <v>115928</v>
      </c>
      <c r="H242" s="13">
        <v>68</v>
      </c>
      <c r="I242" s="13">
        <v>68</v>
      </c>
      <c r="J242" s="13">
        <v>138.36000000000001</v>
      </c>
      <c r="K242" s="13">
        <v>68</v>
      </c>
      <c r="L242" s="13">
        <v>68</v>
      </c>
      <c r="M242" s="13">
        <v>68</v>
      </c>
      <c r="N242" s="13">
        <v>138.36000000000001</v>
      </c>
      <c r="O242" s="13">
        <v>68</v>
      </c>
      <c r="P242" s="13">
        <v>68</v>
      </c>
      <c r="Q242" s="13">
        <v>138.36000000000001</v>
      </c>
      <c r="R242" s="13">
        <v>68</v>
      </c>
      <c r="S242" s="13">
        <v>68</v>
      </c>
      <c r="T242" s="13">
        <v>119699</v>
      </c>
      <c r="U242" s="13">
        <v>72.489999999999995</v>
      </c>
      <c r="V242" s="13">
        <v>10072.49</v>
      </c>
      <c r="W242" s="13">
        <v>72.489999999999995</v>
      </c>
      <c r="X242" s="13">
        <v>72.489999999999995</v>
      </c>
      <c r="Y242" s="13">
        <v>110.87</v>
      </c>
      <c r="Z242" s="13">
        <v>110.87</v>
      </c>
      <c r="AA242" s="13">
        <v>10110.870000000001</v>
      </c>
      <c r="AB242" s="13">
        <v>110.87</v>
      </c>
      <c r="AC242" s="13">
        <v>110.87</v>
      </c>
      <c r="AD242" s="13">
        <v>110.87</v>
      </c>
      <c r="AE242" s="13">
        <v>0</v>
      </c>
      <c r="AF242" s="13">
        <v>141610.74</v>
      </c>
      <c r="AG242" s="13">
        <v>110.87</v>
      </c>
      <c r="AH242" s="13">
        <v>110.87</v>
      </c>
      <c r="AI242" s="13">
        <v>10366.49</v>
      </c>
      <c r="AJ242" s="13">
        <v>-10141.949999999999</v>
      </c>
      <c r="AK242" s="13">
        <v>0</v>
      </c>
      <c r="AL242" s="13">
        <v>110.87</v>
      </c>
      <c r="AM242" s="13">
        <v>110.87</v>
      </c>
      <c r="AN242" s="13">
        <v>110.87</v>
      </c>
      <c r="AO242" s="13">
        <v>110.87</v>
      </c>
      <c r="AP242" s="13">
        <v>110.87</v>
      </c>
      <c r="AQ242" s="13">
        <v>164.17000000000002</v>
      </c>
      <c r="AR242" s="13">
        <v>153591.10999999999</v>
      </c>
      <c r="AS242" s="13">
        <v>139.65</v>
      </c>
      <c r="AT242" s="13">
        <v>139.65</v>
      </c>
      <c r="AU242" s="13">
        <v>17663.080000000002</v>
      </c>
      <c r="AV242" s="13">
        <v>139.65</v>
      </c>
      <c r="AW242" s="13">
        <v>139.65</v>
      </c>
      <c r="AX242" s="13">
        <v>139.65</v>
      </c>
      <c r="AY242" s="13">
        <v>139.65</v>
      </c>
      <c r="AZ242" s="13">
        <v>0</v>
      </c>
    </row>
    <row r="243" spans="1:52" x14ac:dyDescent="0.2">
      <c r="A243" s="15" t="s">
        <v>237</v>
      </c>
      <c r="B243" s="16" t="s">
        <v>594</v>
      </c>
      <c r="C243" s="16" t="s">
        <v>387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13">
        <v>0</v>
      </c>
      <c r="AJ243" s="13">
        <v>0</v>
      </c>
      <c r="AK243" s="13">
        <v>0</v>
      </c>
      <c r="AL243" s="13">
        <v>0</v>
      </c>
      <c r="AM243" s="13">
        <v>0</v>
      </c>
      <c r="AN243" s="13">
        <v>0</v>
      </c>
      <c r="AO243" s="13">
        <v>0</v>
      </c>
      <c r="AP243" s="13">
        <v>0</v>
      </c>
      <c r="AQ243" s="13">
        <v>0</v>
      </c>
      <c r="AR243" s="13">
        <v>0</v>
      </c>
      <c r="AS243" s="13">
        <v>0</v>
      </c>
      <c r="AT243" s="13">
        <v>0</v>
      </c>
      <c r="AU243" s="13">
        <v>0</v>
      </c>
      <c r="AV243" s="13">
        <v>205.28</v>
      </c>
      <c r="AW243" s="13">
        <v>274.99</v>
      </c>
      <c r="AX243" s="13">
        <v>221.27</v>
      </c>
      <c r="AY243" s="13">
        <v>264.35000000000002</v>
      </c>
      <c r="AZ243" s="13">
        <v>233.87</v>
      </c>
    </row>
    <row r="244" spans="1:52" x14ac:dyDescent="0.2">
      <c r="A244" s="15" t="s">
        <v>238</v>
      </c>
      <c r="B244" s="16" t="s">
        <v>595</v>
      </c>
      <c r="C244" s="16" t="s">
        <v>393</v>
      </c>
      <c r="D244" s="13">
        <v>0</v>
      </c>
      <c r="E244" s="13">
        <v>-80</v>
      </c>
      <c r="F244" s="13">
        <v>160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-497.05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13">
        <v>0</v>
      </c>
      <c r="AJ244" s="13">
        <v>0</v>
      </c>
      <c r="AK244" s="13">
        <v>0</v>
      </c>
      <c r="AL244" s="13">
        <v>0</v>
      </c>
      <c r="AM244" s="13">
        <v>0</v>
      </c>
      <c r="AN244" s="13">
        <v>0</v>
      </c>
      <c r="AO244" s="13">
        <v>0</v>
      </c>
      <c r="AP244" s="13">
        <v>0</v>
      </c>
      <c r="AQ244" s="13">
        <v>0</v>
      </c>
      <c r="AR244" s="13">
        <v>0</v>
      </c>
      <c r="AS244" s="13">
        <v>0</v>
      </c>
      <c r="AT244" s="13">
        <v>0</v>
      </c>
      <c r="AU244" s="13">
        <v>0</v>
      </c>
      <c r="AV244" s="13">
        <v>0</v>
      </c>
      <c r="AW244" s="13">
        <v>0</v>
      </c>
      <c r="AX244" s="13">
        <v>0</v>
      </c>
      <c r="AY244" s="13">
        <v>0</v>
      </c>
      <c r="AZ244" s="13">
        <v>0</v>
      </c>
    </row>
    <row r="245" spans="1:52" x14ac:dyDescent="0.2">
      <c r="A245" s="15" t="s">
        <v>239</v>
      </c>
      <c r="B245" s="16" t="s">
        <v>596</v>
      </c>
      <c r="C245" s="16" t="s">
        <v>466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132.12</v>
      </c>
      <c r="L245" s="13">
        <v>95.03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-37.04</v>
      </c>
      <c r="AF245" s="13">
        <v>0</v>
      </c>
      <c r="AG245" s="13">
        <v>0</v>
      </c>
      <c r="AH245" s="13">
        <v>0</v>
      </c>
      <c r="AI245" s="13">
        <v>0</v>
      </c>
      <c r="AJ245" s="13">
        <v>121.56</v>
      </c>
      <c r="AK245" s="13">
        <v>311.58999999999997</v>
      </c>
      <c r="AL245" s="13">
        <v>-92.15</v>
      </c>
      <c r="AM245" s="13">
        <v>0</v>
      </c>
      <c r="AN245" s="13">
        <v>0</v>
      </c>
      <c r="AO245" s="13">
        <v>0</v>
      </c>
      <c r="AP245" s="13">
        <v>0</v>
      </c>
      <c r="AQ245" s="13">
        <v>5536.47</v>
      </c>
      <c r="AR245" s="13">
        <v>0</v>
      </c>
      <c r="AS245" s="13">
        <v>2.46</v>
      </c>
      <c r="AT245" s="13">
        <v>-5400</v>
      </c>
      <c r="AU245" s="13">
        <v>0</v>
      </c>
      <c r="AV245" s="13">
        <v>0</v>
      </c>
      <c r="AW245" s="13">
        <v>0</v>
      </c>
      <c r="AX245" s="13">
        <v>0</v>
      </c>
      <c r="AY245" s="13">
        <v>0</v>
      </c>
      <c r="AZ245" s="13">
        <v>144.32</v>
      </c>
    </row>
    <row r="246" spans="1:52" x14ac:dyDescent="0.2">
      <c r="A246" s="15" t="s">
        <v>240</v>
      </c>
      <c r="B246" s="16" t="s">
        <v>597</v>
      </c>
      <c r="C246" s="16" t="s">
        <v>466</v>
      </c>
      <c r="D246" s="13">
        <v>4219.9399999999996</v>
      </c>
      <c r="E246" s="13">
        <v>0</v>
      </c>
      <c r="F246" s="13">
        <v>2298.04</v>
      </c>
      <c r="G246" s="13">
        <v>3543.38</v>
      </c>
      <c r="H246" s="13">
        <v>0</v>
      </c>
      <c r="I246" s="13">
        <v>4827.78</v>
      </c>
      <c r="J246" s="13">
        <v>3543.38</v>
      </c>
      <c r="K246" s="13">
        <v>0</v>
      </c>
      <c r="L246" s="13">
        <v>0</v>
      </c>
      <c r="M246" s="13">
        <v>5558.89</v>
      </c>
      <c r="N246" s="13">
        <v>0</v>
      </c>
      <c r="O246" s="13">
        <v>6281.51</v>
      </c>
      <c r="P246" s="13">
        <v>3543.38</v>
      </c>
      <c r="Q246" s="13">
        <v>0</v>
      </c>
      <c r="R246" s="13">
        <v>4159.33</v>
      </c>
      <c r="S246" s="13">
        <v>9075.99</v>
      </c>
      <c r="T246" s="13">
        <v>0</v>
      </c>
      <c r="U246" s="13">
        <v>2725.12</v>
      </c>
      <c r="V246" s="13">
        <v>3649.69</v>
      </c>
      <c r="W246" s="13">
        <v>0</v>
      </c>
      <c r="X246" s="13">
        <v>2280.2399999999998</v>
      </c>
      <c r="Y246" s="13">
        <v>3649.69</v>
      </c>
      <c r="Z246" s="13">
        <v>1741.36</v>
      </c>
      <c r="AA246" s="13">
        <v>114.93</v>
      </c>
      <c r="AB246" s="13">
        <v>3649.69</v>
      </c>
      <c r="AC246" s="13">
        <v>0</v>
      </c>
      <c r="AD246" s="13">
        <v>2281</v>
      </c>
      <c r="AE246" s="13">
        <v>4009.24</v>
      </c>
      <c r="AF246" s="13">
        <v>-84.25</v>
      </c>
      <c r="AG246" s="13">
        <v>2584.4699999999998</v>
      </c>
      <c r="AH246" s="13">
        <v>3762.82</v>
      </c>
      <c r="AI246" s="13">
        <v>0</v>
      </c>
      <c r="AJ246" s="13">
        <v>2020.56</v>
      </c>
      <c r="AK246" s="13">
        <v>3729.4</v>
      </c>
      <c r="AL246" s="13">
        <v>0</v>
      </c>
      <c r="AM246" s="13">
        <v>1996.03</v>
      </c>
      <c r="AN246" s="13">
        <v>3618.53</v>
      </c>
      <c r="AO246" s="13">
        <v>2803.71</v>
      </c>
      <c r="AP246" s="13">
        <v>11856.76</v>
      </c>
      <c r="AQ246" s="13">
        <v>3745.19</v>
      </c>
      <c r="AR246" s="13">
        <v>717.59</v>
      </c>
      <c r="AS246" s="13">
        <v>1298.23</v>
      </c>
      <c r="AT246" s="13">
        <v>3745.19</v>
      </c>
      <c r="AU246" s="13">
        <v>0</v>
      </c>
      <c r="AV246" s="13">
        <v>1922.78</v>
      </c>
      <c r="AW246" s="13">
        <v>3745.19</v>
      </c>
      <c r="AX246" s="13">
        <v>0</v>
      </c>
      <c r="AY246" s="13">
        <v>1932.7</v>
      </c>
      <c r="AZ246" s="13">
        <v>3745.19</v>
      </c>
    </row>
    <row r="247" spans="1:52" x14ac:dyDescent="0.2">
      <c r="A247" s="15" t="s">
        <v>241</v>
      </c>
      <c r="B247" s="16" t="s">
        <v>598</v>
      </c>
      <c r="C247" s="16" t="s">
        <v>393</v>
      </c>
      <c r="D247" s="13">
        <v>0</v>
      </c>
      <c r="E247" s="13">
        <v>17</v>
      </c>
      <c r="F247" s="13">
        <v>11978.68</v>
      </c>
      <c r="G247" s="13">
        <v>0</v>
      </c>
      <c r="H247" s="13">
        <v>0</v>
      </c>
      <c r="I247" s="13">
        <v>2726</v>
      </c>
      <c r="J247" s="13">
        <v>0</v>
      </c>
      <c r="K247" s="13">
        <v>0</v>
      </c>
      <c r="L247" s="13">
        <v>593</v>
      </c>
      <c r="M247" s="13">
        <v>0</v>
      </c>
      <c r="N247" s="13">
        <v>0</v>
      </c>
      <c r="O247" s="13">
        <v>450</v>
      </c>
      <c r="P247" s="13">
        <v>0</v>
      </c>
      <c r="Q247" s="13">
        <v>23</v>
      </c>
      <c r="R247" s="13">
        <v>0</v>
      </c>
      <c r="S247" s="13">
        <v>0</v>
      </c>
      <c r="T247" s="13">
        <v>0</v>
      </c>
      <c r="U247" s="13">
        <v>895</v>
      </c>
      <c r="V247" s="13">
        <v>0</v>
      </c>
      <c r="W247" s="13">
        <v>471.26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895</v>
      </c>
      <c r="AH247" s="13">
        <v>0</v>
      </c>
      <c r="AI247" s="13">
        <v>895</v>
      </c>
      <c r="AJ247" s="13">
        <v>469.15</v>
      </c>
      <c r="AK247" s="13">
        <v>8</v>
      </c>
      <c r="AL247" s="13">
        <v>0</v>
      </c>
      <c r="AM247" s="13">
        <v>450</v>
      </c>
      <c r="AN247" s="13">
        <v>0</v>
      </c>
      <c r="AO247" s="13">
        <v>22</v>
      </c>
      <c r="AP247" s="13">
        <v>0</v>
      </c>
      <c r="AQ247" s="13">
        <v>0</v>
      </c>
      <c r="AR247" s="13">
        <v>0</v>
      </c>
      <c r="AS247" s="13">
        <v>0</v>
      </c>
      <c r="AT247" s="13">
        <v>0</v>
      </c>
      <c r="AU247" s="13">
        <v>895</v>
      </c>
      <c r="AV247" s="13">
        <v>707.34</v>
      </c>
      <c r="AW247" s="13">
        <v>14.15</v>
      </c>
      <c r="AX247" s="13">
        <v>0</v>
      </c>
      <c r="AY247" s="13">
        <v>0</v>
      </c>
      <c r="AZ247" s="13">
        <v>3722.87</v>
      </c>
    </row>
    <row r="248" spans="1:52" x14ac:dyDescent="0.2">
      <c r="A248" s="15" t="s">
        <v>242</v>
      </c>
      <c r="B248" s="16" t="s">
        <v>599</v>
      </c>
      <c r="C248" s="16" t="s">
        <v>466</v>
      </c>
      <c r="D248" s="13">
        <v>0</v>
      </c>
      <c r="E248" s="13">
        <v>625</v>
      </c>
      <c r="F248" s="13">
        <v>728.12</v>
      </c>
      <c r="G248" s="13">
        <v>0</v>
      </c>
      <c r="H248" s="13">
        <v>1353.13</v>
      </c>
      <c r="I248" s="13">
        <v>676.56</v>
      </c>
      <c r="J248" s="13">
        <v>676.56</v>
      </c>
      <c r="K248" s="13">
        <v>625</v>
      </c>
      <c r="L248" s="13">
        <v>728.12</v>
      </c>
      <c r="M248" s="13">
        <v>676.56</v>
      </c>
      <c r="N248" s="13">
        <v>625</v>
      </c>
      <c r="O248" s="13">
        <v>728.12</v>
      </c>
      <c r="P248" s="13">
        <v>676.56</v>
      </c>
      <c r="Q248" s="13">
        <v>676.56</v>
      </c>
      <c r="R248" s="13">
        <v>676.56</v>
      </c>
      <c r="S248" s="13">
        <v>0</v>
      </c>
      <c r="T248" s="13">
        <v>625</v>
      </c>
      <c r="U248" s="13">
        <v>707.5</v>
      </c>
      <c r="V248" s="13">
        <v>666.25</v>
      </c>
      <c r="W248" s="13">
        <v>666.25</v>
      </c>
      <c r="X248" s="13">
        <v>666.25</v>
      </c>
      <c r="Y248" s="13">
        <v>625</v>
      </c>
      <c r="Z248" s="13">
        <v>1332.5</v>
      </c>
      <c r="AA248" s="13">
        <v>41.25</v>
      </c>
      <c r="AB248" s="13">
        <v>666.25</v>
      </c>
      <c r="AC248" s="13">
        <v>666.25</v>
      </c>
      <c r="AD248" s="13">
        <v>625</v>
      </c>
      <c r="AE248" s="13">
        <v>1301.56</v>
      </c>
      <c r="AF248" s="13">
        <v>75.94</v>
      </c>
      <c r="AG248" s="13">
        <v>663.75</v>
      </c>
      <c r="AH248" s="13">
        <v>666.25</v>
      </c>
      <c r="AI248" s="13">
        <v>640.79999999999995</v>
      </c>
      <c r="AJ248" s="13">
        <v>0</v>
      </c>
      <c r="AK248" s="13">
        <v>640.70000000000005</v>
      </c>
      <c r="AL248" s="13">
        <v>640.70000000000005</v>
      </c>
      <c r="AM248" s="13">
        <v>640.70000000000005</v>
      </c>
      <c r="AN248" s="13">
        <v>640.70000000000005</v>
      </c>
      <c r="AO248" s="13">
        <v>640.70000000000005</v>
      </c>
      <c r="AP248" s="13">
        <v>640.70000000000005</v>
      </c>
      <c r="AQ248" s="13">
        <v>640.70000000000005</v>
      </c>
      <c r="AR248" s="13">
        <v>640.70000000000005</v>
      </c>
      <c r="AS248" s="13">
        <v>768.84</v>
      </c>
      <c r="AT248" s="13">
        <v>1366.96</v>
      </c>
      <c r="AU248" s="13">
        <v>708.92</v>
      </c>
      <c r="AV248" s="13">
        <v>691.96</v>
      </c>
      <c r="AW248" s="13">
        <v>691.96</v>
      </c>
      <c r="AX248" s="13">
        <v>691.96</v>
      </c>
      <c r="AY248" s="13">
        <v>691.96</v>
      </c>
      <c r="AZ248" s="13">
        <v>691.96</v>
      </c>
    </row>
    <row r="249" spans="1:52" x14ac:dyDescent="0.2">
      <c r="A249" s="15" t="s">
        <v>243</v>
      </c>
      <c r="B249" s="16" t="s">
        <v>600</v>
      </c>
      <c r="C249" s="16" t="s">
        <v>516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1500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13">
        <v>0</v>
      </c>
      <c r="AJ249" s="13">
        <v>0</v>
      </c>
      <c r="AK249" s="13">
        <v>0</v>
      </c>
      <c r="AL249" s="13">
        <v>0</v>
      </c>
      <c r="AM249" s="13">
        <v>0</v>
      </c>
      <c r="AN249" s="13">
        <v>0</v>
      </c>
      <c r="AO249" s="13">
        <v>0</v>
      </c>
      <c r="AP249" s="13">
        <v>0</v>
      </c>
      <c r="AQ249" s="13">
        <v>0</v>
      </c>
      <c r="AR249" s="13">
        <v>0</v>
      </c>
      <c r="AS249" s="13">
        <v>0</v>
      </c>
      <c r="AT249" s="13">
        <v>0</v>
      </c>
      <c r="AU249" s="13">
        <v>0</v>
      </c>
      <c r="AV249" s="13">
        <v>0</v>
      </c>
      <c r="AW249" s="13">
        <v>0</v>
      </c>
      <c r="AX249" s="13">
        <v>0</v>
      </c>
      <c r="AY249" s="13">
        <v>0</v>
      </c>
      <c r="AZ249" s="13">
        <v>0</v>
      </c>
    </row>
    <row r="250" spans="1:52" x14ac:dyDescent="0.2">
      <c r="A250" s="15" t="s">
        <v>244</v>
      </c>
      <c r="B250" s="16" t="s">
        <v>601</v>
      </c>
      <c r="C250" s="16" t="s">
        <v>393</v>
      </c>
      <c r="D250" s="13">
        <v>19.8</v>
      </c>
      <c r="E250" s="13">
        <v>0</v>
      </c>
      <c r="F250" s="13">
        <v>0</v>
      </c>
      <c r="G250" s="13">
        <v>6715.8</v>
      </c>
      <c r="H250" s="13">
        <v>974.25</v>
      </c>
      <c r="I250" s="13">
        <v>0</v>
      </c>
      <c r="J250" s="13">
        <v>0</v>
      </c>
      <c r="K250" s="13">
        <v>319.8</v>
      </c>
      <c r="L250" s="13">
        <v>0</v>
      </c>
      <c r="M250" s="13">
        <v>0</v>
      </c>
      <c r="N250" s="13">
        <v>0</v>
      </c>
      <c r="O250" s="13">
        <v>133068.78</v>
      </c>
      <c r="P250" s="13">
        <v>1918.8</v>
      </c>
      <c r="Q250" s="13">
        <v>0</v>
      </c>
      <c r="R250" s="13">
        <v>16159.86</v>
      </c>
      <c r="S250" s="13">
        <v>959.4</v>
      </c>
      <c r="T250" s="13">
        <v>2827.13</v>
      </c>
      <c r="U250" s="13">
        <v>0</v>
      </c>
      <c r="V250" s="13">
        <v>959.4</v>
      </c>
      <c r="W250" s="13">
        <v>445.53999999999996</v>
      </c>
      <c r="X250" s="13">
        <v>4674.75</v>
      </c>
      <c r="Y250" s="13">
        <v>15967.82</v>
      </c>
      <c r="Z250" s="13">
        <v>186.55</v>
      </c>
      <c r="AA250" s="13">
        <v>3099.31</v>
      </c>
      <c r="AB250" s="13">
        <v>959.4</v>
      </c>
      <c r="AC250" s="13">
        <v>0</v>
      </c>
      <c r="AD250" s="13">
        <v>0</v>
      </c>
      <c r="AE250" s="13">
        <v>40959.4</v>
      </c>
      <c r="AF250" s="13">
        <v>65.239999999999995</v>
      </c>
      <c r="AG250" s="13">
        <v>957.48</v>
      </c>
      <c r="AH250" s="13">
        <v>29.23</v>
      </c>
      <c r="AI250" s="13">
        <v>49</v>
      </c>
      <c r="AJ250" s="13">
        <v>1624.3</v>
      </c>
      <c r="AK250" s="13">
        <v>2417.92</v>
      </c>
      <c r="AL250" s="13">
        <v>2719.77</v>
      </c>
      <c r="AM250" s="13">
        <v>5357.4</v>
      </c>
      <c r="AN250" s="13">
        <v>0</v>
      </c>
      <c r="AO250" s="13">
        <v>32350.78</v>
      </c>
      <c r="AP250" s="13">
        <v>-32260.78</v>
      </c>
      <c r="AQ250" s="13">
        <v>0</v>
      </c>
      <c r="AR250" s="13">
        <v>0</v>
      </c>
      <c r="AS250" s="13">
        <v>160</v>
      </c>
      <c r="AT250" s="13">
        <v>0</v>
      </c>
      <c r="AU250" s="13">
        <v>100</v>
      </c>
      <c r="AV250" s="13">
        <v>100</v>
      </c>
      <c r="AW250" s="13">
        <v>23985</v>
      </c>
      <c r="AX250" s="13">
        <v>0</v>
      </c>
      <c r="AY250" s="13">
        <v>3205.4</v>
      </c>
      <c r="AZ250" s="13">
        <v>0</v>
      </c>
    </row>
    <row r="251" spans="1:52" x14ac:dyDescent="0.2">
      <c r="A251" s="15" t="s">
        <v>245</v>
      </c>
      <c r="B251" s="16" t="s">
        <v>602</v>
      </c>
      <c r="C251" s="16" t="s">
        <v>393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104.98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13">
        <v>0</v>
      </c>
      <c r="AJ251" s="13">
        <v>0</v>
      </c>
      <c r="AK251" s="13">
        <v>0</v>
      </c>
      <c r="AL251" s="13">
        <v>0</v>
      </c>
      <c r="AM251" s="13">
        <v>0</v>
      </c>
      <c r="AN251" s="13">
        <v>0</v>
      </c>
      <c r="AO251" s="13">
        <v>0</v>
      </c>
      <c r="AP251" s="13">
        <v>0</v>
      </c>
      <c r="AQ251" s="13">
        <v>0</v>
      </c>
      <c r="AR251" s="13">
        <v>0</v>
      </c>
      <c r="AS251" s="13">
        <v>0</v>
      </c>
      <c r="AT251" s="13">
        <v>0</v>
      </c>
      <c r="AU251" s="13">
        <v>0</v>
      </c>
      <c r="AV251" s="13">
        <v>0</v>
      </c>
      <c r="AW251" s="13">
        <v>0</v>
      </c>
      <c r="AX251" s="13">
        <v>0</v>
      </c>
      <c r="AY251" s="13">
        <v>0</v>
      </c>
      <c r="AZ251" s="13">
        <v>0</v>
      </c>
    </row>
    <row r="252" spans="1:52" x14ac:dyDescent="0.2">
      <c r="A252" s="15" t="s">
        <v>246</v>
      </c>
      <c r="B252" s="16" t="s">
        <v>603</v>
      </c>
      <c r="C252" s="16" t="s">
        <v>396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13">
        <v>0</v>
      </c>
      <c r="AJ252" s="13">
        <v>0</v>
      </c>
      <c r="AK252" s="13">
        <v>0</v>
      </c>
      <c r="AL252" s="13">
        <v>0</v>
      </c>
      <c r="AM252" s="13">
        <v>129</v>
      </c>
      <c r="AN252" s="13">
        <v>0</v>
      </c>
      <c r="AO252" s="13">
        <v>0</v>
      </c>
      <c r="AP252" s="13">
        <v>0</v>
      </c>
      <c r="AQ252" s="13">
        <v>0</v>
      </c>
      <c r="AR252" s="13">
        <v>0</v>
      </c>
      <c r="AS252" s="13">
        <v>0</v>
      </c>
      <c r="AT252" s="13">
        <v>0</v>
      </c>
      <c r="AU252" s="13">
        <v>0</v>
      </c>
      <c r="AV252" s="13">
        <v>0</v>
      </c>
      <c r="AW252" s="13">
        <v>0</v>
      </c>
      <c r="AX252" s="13">
        <v>0</v>
      </c>
      <c r="AY252" s="13">
        <v>0</v>
      </c>
      <c r="AZ252" s="13">
        <v>0</v>
      </c>
    </row>
    <row r="253" spans="1:52" x14ac:dyDescent="0.2">
      <c r="A253" s="15" t="s">
        <v>247</v>
      </c>
      <c r="B253" s="16" t="s">
        <v>604</v>
      </c>
      <c r="C253" s="16" t="s">
        <v>514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0</v>
      </c>
      <c r="AJ253" s="13">
        <v>0</v>
      </c>
      <c r="AK253" s="13">
        <v>0</v>
      </c>
      <c r="AL253" s="13">
        <v>119.35</v>
      </c>
      <c r="AM253" s="13">
        <v>0</v>
      </c>
      <c r="AN253" s="13">
        <v>0</v>
      </c>
      <c r="AO253" s="13">
        <v>0</v>
      </c>
      <c r="AP253" s="13">
        <v>0</v>
      </c>
      <c r="AQ253" s="13">
        <v>0</v>
      </c>
      <c r="AR253" s="13">
        <v>0</v>
      </c>
      <c r="AS253" s="13">
        <v>0</v>
      </c>
      <c r="AT253" s="13">
        <v>0</v>
      </c>
      <c r="AU253" s="13">
        <v>0</v>
      </c>
      <c r="AV253" s="13">
        <v>0</v>
      </c>
      <c r="AW253" s="13">
        <v>0</v>
      </c>
      <c r="AX253" s="13">
        <v>0</v>
      </c>
      <c r="AY253" s="13">
        <v>0</v>
      </c>
      <c r="AZ253" s="13">
        <v>0</v>
      </c>
    </row>
    <row r="254" spans="1:52" x14ac:dyDescent="0.2">
      <c r="A254" s="15" t="s">
        <v>248</v>
      </c>
      <c r="B254" s="16" t="s">
        <v>605</v>
      </c>
      <c r="C254" s="16" t="s">
        <v>466</v>
      </c>
      <c r="D254" s="13">
        <v>1018.03</v>
      </c>
      <c r="E254" s="13">
        <v>0</v>
      </c>
      <c r="F254" s="13">
        <v>40386.69</v>
      </c>
      <c r="G254" s="13">
        <v>0</v>
      </c>
      <c r="H254" s="13">
        <v>826.11</v>
      </c>
      <c r="I254" s="13">
        <v>947.19</v>
      </c>
      <c r="J254" s="13">
        <v>0</v>
      </c>
      <c r="K254" s="13">
        <v>0</v>
      </c>
      <c r="L254" s="13">
        <v>0</v>
      </c>
      <c r="M254" s="13">
        <v>187.5</v>
      </c>
      <c r="N254" s="13">
        <v>0</v>
      </c>
      <c r="O254" s="13">
        <v>2543.8000000000002</v>
      </c>
      <c r="P254" s="13">
        <v>1364.48</v>
      </c>
      <c r="Q254" s="13">
        <v>3485.31</v>
      </c>
      <c r="R254" s="13">
        <v>40677.440000000002</v>
      </c>
      <c r="S254" s="13">
        <v>0</v>
      </c>
      <c r="T254" s="13">
        <v>0</v>
      </c>
      <c r="U254" s="13">
        <v>541.25</v>
      </c>
      <c r="V254" s="13">
        <v>0</v>
      </c>
      <c r="W254" s="13">
        <v>373.46</v>
      </c>
      <c r="X254" s="13">
        <v>0</v>
      </c>
      <c r="Y254" s="13">
        <v>500</v>
      </c>
      <c r="Z254" s="13">
        <v>0</v>
      </c>
      <c r="AA254" s="13">
        <v>0</v>
      </c>
      <c r="AB254" s="13">
        <v>0</v>
      </c>
      <c r="AC254" s="13">
        <v>1257.8800000000001</v>
      </c>
      <c r="AD254" s="13">
        <v>0</v>
      </c>
      <c r="AE254" s="13">
        <v>0</v>
      </c>
      <c r="AF254" s="13">
        <v>41938.22</v>
      </c>
      <c r="AG254" s="13">
        <v>-78.53</v>
      </c>
      <c r="AH254" s="13">
        <v>0</v>
      </c>
      <c r="AI254" s="13">
        <v>0</v>
      </c>
      <c r="AJ254" s="13">
        <v>0</v>
      </c>
      <c r="AK254" s="13">
        <v>0</v>
      </c>
      <c r="AL254" s="13">
        <v>0</v>
      </c>
      <c r="AM254" s="13">
        <v>0</v>
      </c>
      <c r="AN254" s="13">
        <v>0</v>
      </c>
      <c r="AO254" s="13">
        <v>2897.66</v>
      </c>
      <c r="AP254" s="13">
        <v>1527.43</v>
      </c>
      <c r="AQ254" s="13">
        <v>33376.93</v>
      </c>
      <c r="AR254" s="13">
        <v>0</v>
      </c>
      <c r="AS254" s="13">
        <v>0</v>
      </c>
      <c r="AT254" s="13">
        <v>0</v>
      </c>
      <c r="AU254" s="13">
        <v>884.22</v>
      </c>
      <c r="AV254" s="13">
        <v>0</v>
      </c>
      <c r="AW254" s="13">
        <v>0</v>
      </c>
      <c r="AX254" s="13">
        <v>0</v>
      </c>
      <c r="AY254" s="13">
        <v>0</v>
      </c>
      <c r="AZ254" s="13">
        <v>1255.77</v>
      </c>
    </row>
    <row r="255" spans="1:52" x14ac:dyDescent="0.2">
      <c r="A255" s="15" t="s">
        <v>249</v>
      </c>
      <c r="B255" s="16" t="s">
        <v>606</v>
      </c>
      <c r="C255" s="16" t="s">
        <v>435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3774.71</v>
      </c>
      <c r="AD255" s="13">
        <v>-3774.71</v>
      </c>
      <c r="AE255" s="13">
        <v>0</v>
      </c>
      <c r="AF255" s="13">
        <v>0</v>
      </c>
      <c r="AG255" s="13">
        <v>0</v>
      </c>
      <c r="AH255" s="13">
        <v>0</v>
      </c>
      <c r="AI255" s="13">
        <v>0</v>
      </c>
      <c r="AJ255" s="13">
        <v>0</v>
      </c>
      <c r="AK255" s="13">
        <v>0</v>
      </c>
      <c r="AL255" s="13">
        <v>0</v>
      </c>
      <c r="AM255" s="13">
        <v>0</v>
      </c>
      <c r="AN255" s="13">
        <v>0</v>
      </c>
      <c r="AO255" s="13">
        <v>0</v>
      </c>
      <c r="AP255" s="13">
        <v>0</v>
      </c>
      <c r="AQ255" s="13">
        <v>0</v>
      </c>
      <c r="AR255" s="13">
        <v>0</v>
      </c>
      <c r="AS255" s="13">
        <v>0</v>
      </c>
      <c r="AT255" s="13">
        <v>0</v>
      </c>
      <c r="AU255" s="13">
        <v>0</v>
      </c>
      <c r="AV255" s="13">
        <v>0</v>
      </c>
      <c r="AW255" s="13">
        <v>0</v>
      </c>
      <c r="AX255" s="13">
        <v>0</v>
      </c>
      <c r="AY255" s="13">
        <v>0</v>
      </c>
      <c r="AZ255" s="13">
        <v>0</v>
      </c>
    </row>
    <row r="256" spans="1:52" x14ac:dyDescent="0.2">
      <c r="A256" s="15" t="s">
        <v>250</v>
      </c>
      <c r="B256" s="16" t="s">
        <v>607</v>
      </c>
      <c r="C256" s="16" t="s">
        <v>393</v>
      </c>
      <c r="D256" s="13">
        <v>1190</v>
      </c>
      <c r="E256" s="13">
        <v>250</v>
      </c>
      <c r="F256" s="13">
        <v>3.27</v>
      </c>
      <c r="G256" s="13">
        <v>438.92</v>
      </c>
      <c r="H256" s="13">
        <v>2269.02</v>
      </c>
      <c r="I256" s="13">
        <v>701.38</v>
      </c>
      <c r="J256" s="13">
        <v>4731.3300000000008</v>
      </c>
      <c r="K256" s="13">
        <v>6019.8</v>
      </c>
      <c r="L256" s="13">
        <v>6000</v>
      </c>
      <c r="M256" s="13">
        <v>2233.31</v>
      </c>
      <c r="N256" s="13">
        <v>1064.3900000000001</v>
      </c>
      <c r="O256" s="13">
        <v>87.81</v>
      </c>
      <c r="P256" s="13">
        <v>2577.5</v>
      </c>
      <c r="Q256" s="13">
        <v>465.39</v>
      </c>
      <c r="R256" s="13">
        <v>2141.6800000000003</v>
      </c>
      <c r="S256" s="13">
        <v>156.96</v>
      </c>
      <c r="T256" s="13">
        <v>812.01</v>
      </c>
      <c r="U256" s="13">
        <v>720.37</v>
      </c>
      <c r="V256" s="13">
        <v>603.58000000000004</v>
      </c>
      <c r="W256" s="13">
        <v>0</v>
      </c>
      <c r="X256" s="13">
        <v>378.88</v>
      </c>
      <c r="Y256" s="13">
        <v>2006.66</v>
      </c>
      <c r="Z256" s="13">
        <v>163.35</v>
      </c>
      <c r="AA256" s="13">
        <v>0</v>
      </c>
      <c r="AB256" s="13">
        <v>0</v>
      </c>
      <c r="AC256" s="13">
        <v>0</v>
      </c>
      <c r="AD256" s="13">
        <v>3070.63</v>
      </c>
      <c r="AE256" s="13">
        <v>50</v>
      </c>
      <c r="AF256" s="13">
        <v>287</v>
      </c>
      <c r="AG256" s="13">
        <v>4337.25</v>
      </c>
      <c r="AH256" s="13">
        <v>0</v>
      </c>
      <c r="AI256" s="13">
        <v>115</v>
      </c>
      <c r="AJ256" s="13">
        <v>3485.96</v>
      </c>
      <c r="AK256" s="13">
        <v>0</v>
      </c>
      <c r="AL256" s="13">
        <v>294.20999999999998</v>
      </c>
      <c r="AM256" s="13">
        <v>0</v>
      </c>
      <c r="AN256" s="13">
        <v>0</v>
      </c>
      <c r="AO256" s="13">
        <v>0</v>
      </c>
      <c r="AP256" s="13">
        <v>568.30999999999995</v>
      </c>
      <c r="AQ256" s="13">
        <v>406.65</v>
      </c>
      <c r="AR256" s="13">
        <v>0</v>
      </c>
      <c r="AS256" s="13">
        <v>0</v>
      </c>
      <c r="AT256" s="13">
        <v>0</v>
      </c>
      <c r="AU256" s="13">
        <v>0</v>
      </c>
      <c r="AV256" s="13">
        <v>0</v>
      </c>
      <c r="AW256" s="13">
        <v>0</v>
      </c>
      <c r="AX256" s="13">
        <v>0</v>
      </c>
      <c r="AY256" s="13">
        <v>0</v>
      </c>
      <c r="AZ256" s="13">
        <v>0</v>
      </c>
    </row>
    <row r="257" spans="1:52" s="19" customFormat="1" x14ac:dyDescent="0.2">
      <c r="A257" s="17" t="s">
        <v>251</v>
      </c>
      <c r="B257" s="18"/>
      <c r="C257" s="18"/>
      <c r="D257" s="32">
        <f>SUM(D226:D256)</f>
        <v>417203.93</v>
      </c>
      <c r="E257" s="32">
        <f t="shared" ref="E257:AZ257" si="10">SUM(E226:E256)</f>
        <v>68515.64</v>
      </c>
      <c r="F257" s="32">
        <f t="shared" si="10"/>
        <v>439382.58</v>
      </c>
      <c r="G257" s="32">
        <f t="shared" si="10"/>
        <v>681677.90000000014</v>
      </c>
      <c r="H257" s="32">
        <f t="shared" si="10"/>
        <v>148095.60999999996</v>
      </c>
      <c r="I257" s="32">
        <f t="shared" si="10"/>
        <v>1734316.98</v>
      </c>
      <c r="J257" s="32">
        <f t="shared" si="10"/>
        <v>224837.05999999997</v>
      </c>
      <c r="K257" s="32">
        <f t="shared" si="10"/>
        <v>50792.19000000001</v>
      </c>
      <c r="L257" s="32">
        <f t="shared" si="10"/>
        <v>340580.13</v>
      </c>
      <c r="M257" s="32">
        <f t="shared" si="10"/>
        <v>305754.11</v>
      </c>
      <c r="N257" s="32">
        <f t="shared" si="10"/>
        <v>41518.080000000002</v>
      </c>
      <c r="O257" s="32">
        <f t="shared" si="10"/>
        <v>398083.67999999993</v>
      </c>
      <c r="P257" s="32">
        <f t="shared" si="10"/>
        <v>328036.90000000002</v>
      </c>
      <c r="Q257" s="32">
        <f t="shared" si="10"/>
        <v>48341.709999999992</v>
      </c>
      <c r="R257" s="32">
        <f t="shared" si="10"/>
        <v>524812.19000000006</v>
      </c>
      <c r="S257" s="32">
        <f t="shared" si="10"/>
        <v>856297.35</v>
      </c>
      <c r="T257" s="32">
        <f t="shared" si="10"/>
        <v>270452.92000000004</v>
      </c>
      <c r="U257" s="32">
        <f t="shared" si="10"/>
        <v>2374626.6500000004</v>
      </c>
      <c r="V257" s="32">
        <f t="shared" si="10"/>
        <v>374030.14</v>
      </c>
      <c r="W257" s="32">
        <f t="shared" si="10"/>
        <v>150240.49</v>
      </c>
      <c r="X257" s="32">
        <f t="shared" si="10"/>
        <v>218762.83</v>
      </c>
      <c r="Y257" s="32">
        <f t="shared" si="10"/>
        <v>124160.98000000001</v>
      </c>
      <c r="Z257" s="32">
        <f t="shared" si="10"/>
        <v>72395.72</v>
      </c>
      <c r="AA257" s="32">
        <f t="shared" si="10"/>
        <v>250181.06</v>
      </c>
      <c r="AB257" s="32">
        <f t="shared" si="10"/>
        <v>379213.41000000009</v>
      </c>
      <c r="AC257" s="32">
        <f t="shared" si="10"/>
        <v>184329.99999999997</v>
      </c>
      <c r="AD257" s="32">
        <f t="shared" si="10"/>
        <v>296697.93999999994</v>
      </c>
      <c r="AE257" s="32">
        <f t="shared" si="10"/>
        <v>654285.88</v>
      </c>
      <c r="AF257" s="32">
        <f t="shared" si="10"/>
        <v>406154.66000000003</v>
      </c>
      <c r="AG257" s="32">
        <f t="shared" si="10"/>
        <v>2995604.6200000006</v>
      </c>
      <c r="AH257" s="32">
        <f t="shared" si="10"/>
        <v>363766.76999999996</v>
      </c>
      <c r="AI257" s="32">
        <f t="shared" si="10"/>
        <v>168310.05</v>
      </c>
      <c r="AJ257" s="32">
        <f t="shared" si="10"/>
        <v>247504.67999999993</v>
      </c>
      <c r="AK257" s="32">
        <f t="shared" si="10"/>
        <v>346456.73000000004</v>
      </c>
      <c r="AL257" s="32">
        <f t="shared" si="10"/>
        <v>104341.46000000002</v>
      </c>
      <c r="AM257" s="32">
        <f t="shared" si="10"/>
        <v>255919.03000000003</v>
      </c>
      <c r="AN257" s="32">
        <f t="shared" si="10"/>
        <v>431439.48000000004</v>
      </c>
      <c r="AO257" s="32">
        <f t="shared" si="10"/>
        <v>204099.34</v>
      </c>
      <c r="AP257" s="32">
        <f t="shared" si="10"/>
        <v>295364.19000000006</v>
      </c>
      <c r="AQ257" s="32">
        <f t="shared" si="10"/>
        <v>580395.70999999985</v>
      </c>
      <c r="AR257" s="32">
        <f t="shared" si="10"/>
        <v>355960.92000000004</v>
      </c>
      <c r="AS257" s="32">
        <f t="shared" si="10"/>
        <v>2906207.61</v>
      </c>
      <c r="AT257" s="32">
        <f t="shared" si="10"/>
        <v>334336.02</v>
      </c>
      <c r="AU257" s="32">
        <f t="shared" si="10"/>
        <v>145772.96000000002</v>
      </c>
      <c r="AV257" s="32">
        <f t="shared" si="10"/>
        <v>261424.57</v>
      </c>
      <c r="AW257" s="32">
        <f t="shared" si="10"/>
        <v>284536</v>
      </c>
      <c r="AX257" s="32">
        <f t="shared" si="10"/>
        <v>144094.89999999997</v>
      </c>
      <c r="AY257" s="32">
        <f t="shared" si="10"/>
        <v>241135.31000000003</v>
      </c>
      <c r="AZ257" s="32">
        <f t="shared" si="10"/>
        <v>326356.57000000007</v>
      </c>
    </row>
    <row r="258" spans="1:52" x14ac:dyDescent="0.2">
      <c r="A258" s="12"/>
      <c r="B258" s="16" t="s">
        <v>394</v>
      </c>
      <c r="C258" s="16" t="s">
        <v>394</v>
      </c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</row>
    <row r="259" spans="1:52" x14ac:dyDescent="0.2">
      <c r="A259" s="15" t="s">
        <v>252</v>
      </c>
      <c r="B259" s="16" t="s">
        <v>608</v>
      </c>
      <c r="C259" s="16" t="s">
        <v>387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0</v>
      </c>
      <c r="V259" s="13">
        <v>174</v>
      </c>
      <c r="W259" s="13">
        <v>0</v>
      </c>
      <c r="X259" s="13">
        <v>0</v>
      </c>
      <c r="Y259" s="13">
        <v>0</v>
      </c>
      <c r="Z259" s="13">
        <v>154</v>
      </c>
      <c r="AA259" s="13">
        <v>0</v>
      </c>
      <c r="AB259" s="13">
        <v>0</v>
      </c>
      <c r="AC259" s="13">
        <v>0</v>
      </c>
      <c r="AD259" s="13">
        <v>0</v>
      </c>
      <c r="AE259" s="13">
        <v>696</v>
      </c>
      <c r="AF259" s="13">
        <v>174</v>
      </c>
      <c r="AG259" s="13">
        <v>0</v>
      </c>
      <c r="AH259" s="13">
        <v>0</v>
      </c>
      <c r="AI259" s="13">
        <v>0</v>
      </c>
      <c r="AJ259" s="13">
        <v>0</v>
      </c>
      <c r="AK259" s="13">
        <v>0</v>
      </c>
      <c r="AL259" s="13">
        <v>0</v>
      </c>
      <c r="AM259" s="13">
        <v>75</v>
      </c>
      <c r="AN259" s="13">
        <v>0</v>
      </c>
      <c r="AO259" s="13">
        <v>0</v>
      </c>
      <c r="AP259" s="13">
        <v>0</v>
      </c>
      <c r="AQ259" s="13">
        <v>0</v>
      </c>
      <c r="AR259" s="13">
        <v>0</v>
      </c>
      <c r="AS259" s="13">
        <v>0</v>
      </c>
      <c r="AT259" s="13">
        <v>0</v>
      </c>
      <c r="AU259" s="13">
        <v>0</v>
      </c>
      <c r="AV259" s="13">
        <v>0</v>
      </c>
      <c r="AW259" s="13">
        <v>0</v>
      </c>
      <c r="AX259" s="13">
        <v>0</v>
      </c>
      <c r="AY259" s="13">
        <v>0</v>
      </c>
      <c r="AZ259" s="13">
        <v>0</v>
      </c>
    </row>
    <row r="260" spans="1:52" x14ac:dyDescent="0.2">
      <c r="A260" s="15" t="s">
        <v>253</v>
      </c>
      <c r="B260" s="16" t="s">
        <v>609</v>
      </c>
      <c r="C260" s="16" t="s">
        <v>393</v>
      </c>
      <c r="D260" s="13">
        <v>31591.57</v>
      </c>
      <c r="E260" s="13">
        <v>7767</v>
      </c>
      <c r="F260" s="13">
        <v>8240.0499999999993</v>
      </c>
      <c r="G260" s="13">
        <v>35698.75</v>
      </c>
      <c r="H260" s="13">
        <v>9355.86</v>
      </c>
      <c r="I260" s="13">
        <v>9273.26</v>
      </c>
      <c r="J260" s="13">
        <v>32557.440000000002</v>
      </c>
      <c r="K260" s="13">
        <v>10233.9</v>
      </c>
      <c r="L260" s="13">
        <v>5868.67</v>
      </c>
      <c r="M260" s="13">
        <v>31768.01</v>
      </c>
      <c r="N260" s="13">
        <v>67791</v>
      </c>
      <c r="O260" s="13">
        <v>12306.05</v>
      </c>
      <c r="P260" s="13">
        <v>2371.3999999999996</v>
      </c>
      <c r="Q260" s="13">
        <v>10402</v>
      </c>
      <c r="R260" s="13">
        <v>46692.56</v>
      </c>
      <c r="S260" s="13">
        <v>38638.559999999998</v>
      </c>
      <c r="T260" s="13">
        <v>2867</v>
      </c>
      <c r="U260" s="13">
        <v>12427.25</v>
      </c>
      <c r="V260" s="13">
        <v>31494.720000000001</v>
      </c>
      <c r="W260" s="13">
        <v>6375.5</v>
      </c>
      <c r="X260" s="13">
        <v>1614</v>
      </c>
      <c r="Y260" s="13">
        <v>31733.89</v>
      </c>
      <c r="Z260" s="13">
        <v>16431.05</v>
      </c>
      <c r="AA260" s="13">
        <v>101023.42</v>
      </c>
      <c r="AB260" s="13">
        <v>2804</v>
      </c>
      <c r="AC260" s="13">
        <v>9556</v>
      </c>
      <c r="AD260" s="13">
        <v>7015.5</v>
      </c>
      <c r="AE260" s="13">
        <v>73075.459999999992</v>
      </c>
      <c r="AF260" s="13">
        <v>2483</v>
      </c>
      <c r="AG260" s="13">
        <v>3384</v>
      </c>
      <c r="AH260" s="13">
        <v>30411.309999999998</v>
      </c>
      <c r="AI260" s="13">
        <v>5337.98</v>
      </c>
      <c r="AJ260" s="13">
        <v>5586.04</v>
      </c>
      <c r="AK260" s="13">
        <v>32733.200000000001</v>
      </c>
      <c r="AL260" s="13">
        <v>30934.32</v>
      </c>
      <c r="AM260" s="13">
        <v>82702.489999999991</v>
      </c>
      <c r="AN260" s="13">
        <v>9339.74</v>
      </c>
      <c r="AO260" s="13">
        <v>2253.25</v>
      </c>
      <c r="AP260" s="13">
        <v>27390.57</v>
      </c>
      <c r="AQ260" s="13">
        <v>36841.589999999997</v>
      </c>
      <c r="AR260" s="13">
        <v>1453.55</v>
      </c>
      <c r="AS260" s="13">
        <v>8283.41</v>
      </c>
      <c r="AT260" s="13">
        <v>27318.279999999995</v>
      </c>
      <c r="AU260" s="13">
        <v>3559.95</v>
      </c>
      <c r="AV260" s="13">
        <v>5120.8</v>
      </c>
      <c r="AW260" s="13">
        <v>28138.09</v>
      </c>
      <c r="AX260" s="13">
        <v>8222.27</v>
      </c>
      <c r="AY260" s="13">
        <v>181529.88000000003</v>
      </c>
      <c r="AZ260" s="13">
        <v>13429.630000000003</v>
      </c>
    </row>
    <row r="261" spans="1:52" x14ac:dyDescent="0.2">
      <c r="A261" s="15" t="s">
        <v>254</v>
      </c>
      <c r="B261" s="16" t="s">
        <v>610</v>
      </c>
      <c r="C261" s="16" t="s">
        <v>466</v>
      </c>
      <c r="D261" s="13">
        <v>375</v>
      </c>
      <c r="E261" s="13">
        <v>599.69000000000005</v>
      </c>
      <c r="F261" s="13">
        <v>150</v>
      </c>
      <c r="G261" s="13">
        <v>495</v>
      </c>
      <c r="H261" s="13">
        <v>0</v>
      </c>
      <c r="I261" s="13">
        <v>0</v>
      </c>
      <c r="J261" s="13">
        <v>0</v>
      </c>
      <c r="K261" s="13">
        <v>1913</v>
      </c>
      <c r="L261" s="13">
        <v>1220</v>
      </c>
      <c r="M261" s="13">
        <v>0</v>
      </c>
      <c r="N261" s="13">
        <v>130</v>
      </c>
      <c r="O261" s="13">
        <v>679.47</v>
      </c>
      <c r="P261" s="13">
        <v>727</v>
      </c>
      <c r="Q261" s="13">
        <v>0</v>
      </c>
      <c r="R261" s="13">
        <v>690</v>
      </c>
      <c r="S261" s="13">
        <v>795</v>
      </c>
      <c r="T261" s="13">
        <v>0</v>
      </c>
      <c r="U261" s="13">
        <v>705.85</v>
      </c>
      <c r="V261" s="13">
        <v>250</v>
      </c>
      <c r="W261" s="13">
        <v>1840</v>
      </c>
      <c r="X261" s="13">
        <v>2085</v>
      </c>
      <c r="Y261" s="13">
        <v>134.75</v>
      </c>
      <c r="Z261" s="13">
        <v>23452</v>
      </c>
      <c r="AA261" s="13">
        <v>29110.75</v>
      </c>
      <c r="AB261" s="13">
        <v>422.5</v>
      </c>
      <c r="AC261" s="13">
        <v>386.5</v>
      </c>
      <c r="AD261" s="13">
        <v>0</v>
      </c>
      <c r="AE261" s="13">
        <v>605</v>
      </c>
      <c r="AF261" s="13">
        <v>175</v>
      </c>
      <c r="AG261" s="13">
        <v>250</v>
      </c>
      <c r="AH261" s="13">
        <v>119</v>
      </c>
      <c r="AI261" s="13">
        <v>1988</v>
      </c>
      <c r="AJ261" s="13">
        <v>1070</v>
      </c>
      <c r="AK261" s="13">
        <v>130</v>
      </c>
      <c r="AL261" s="13">
        <v>0</v>
      </c>
      <c r="AM261" s="13">
        <v>554</v>
      </c>
      <c r="AN261" s="13">
        <v>0</v>
      </c>
      <c r="AO261" s="13">
        <v>1480.15</v>
      </c>
      <c r="AP261" s="13">
        <v>0</v>
      </c>
      <c r="AQ261" s="13">
        <v>540</v>
      </c>
      <c r="AR261" s="13">
        <v>0</v>
      </c>
      <c r="AS261" s="13">
        <v>0</v>
      </c>
      <c r="AT261" s="13">
        <v>540</v>
      </c>
      <c r="AU261" s="13">
        <v>907.78</v>
      </c>
      <c r="AV261" s="13">
        <v>1752</v>
      </c>
      <c r="AW261" s="13">
        <v>589.75</v>
      </c>
      <c r="AX261" s="13">
        <v>334.49</v>
      </c>
      <c r="AY261" s="13">
        <v>308.64</v>
      </c>
      <c r="AZ261" s="13">
        <v>99.95</v>
      </c>
    </row>
    <row r="262" spans="1:52" x14ac:dyDescent="0.2">
      <c r="A262" s="15" t="s">
        <v>255</v>
      </c>
      <c r="B262" s="16" t="s">
        <v>611</v>
      </c>
      <c r="C262" s="16" t="s">
        <v>468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175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13">
        <v>0</v>
      </c>
      <c r="AJ262" s="13">
        <v>0</v>
      </c>
      <c r="AK262" s="13">
        <v>0</v>
      </c>
      <c r="AL262" s="13">
        <v>0</v>
      </c>
      <c r="AM262" s="13">
        <v>0</v>
      </c>
      <c r="AN262" s="13">
        <v>0</v>
      </c>
      <c r="AO262" s="13">
        <v>0</v>
      </c>
      <c r="AP262" s="13">
        <v>0</v>
      </c>
      <c r="AQ262" s="13">
        <v>0</v>
      </c>
      <c r="AR262" s="13">
        <v>0</v>
      </c>
      <c r="AS262" s="13">
        <v>0</v>
      </c>
      <c r="AT262" s="13">
        <v>0</v>
      </c>
      <c r="AU262" s="13">
        <v>0</v>
      </c>
      <c r="AV262" s="13">
        <v>0</v>
      </c>
      <c r="AW262" s="13">
        <v>0</v>
      </c>
      <c r="AX262" s="13">
        <v>0</v>
      </c>
      <c r="AY262" s="13">
        <v>0</v>
      </c>
      <c r="AZ262" s="13">
        <v>0</v>
      </c>
    </row>
    <row r="263" spans="1:52" x14ac:dyDescent="0.2">
      <c r="A263" s="15" t="s">
        <v>256</v>
      </c>
      <c r="B263" s="16" t="s">
        <v>612</v>
      </c>
      <c r="C263" s="16" t="s">
        <v>393</v>
      </c>
      <c r="D263" s="13">
        <v>0</v>
      </c>
      <c r="E263" s="13">
        <v>0</v>
      </c>
      <c r="F263" s="13">
        <v>0</v>
      </c>
      <c r="G263" s="13">
        <v>0</v>
      </c>
      <c r="H263" s="13">
        <v>110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61.8</v>
      </c>
      <c r="P263" s="13">
        <v>110</v>
      </c>
      <c r="Q263" s="13">
        <v>19.95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19.95</v>
      </c>
      <c r="AA263" s="13">
        <v>129.94999999999999</v>
      </c>
      <c r="AB263" s="13">
        <v>19.95</v>
      </c>
      <c r="AC263" s="13">
        <v>19.95</v>
      </c>
      <c r="AD263" s="13">
        <v>0</v>
      </c>
      <c r="AE263" s="13">
        <v>39.9</v>
      </c>
      <c r="AF263" s="13">
        <v>39.9</v>
      </c>
      <c r="AG263" s="13">
        <v>19.95</v>
      </c>
      <c r="AH263" s="13">
        <v>0</v>
      </c>
      <c r="AI263" s="13">
        <v>19.95</v>
      </c>
      <c r="AJ263" s="13">
        <v>0</v>
      </c>
      <c r="AK263" s="13">
        <v>39.9</v>
      </c>
      <c r="AL263" s="13">
        <v>0</v>
      </c>
      <c r="AM263" s="13">
        <v>39.9</v>
      </c>
      <c r="AN263" s="13">
        <v>139.94999999999999</v>
      </c>
      <c r="AO263" s="13">
        <v>19.95</v>
      </c>
      <c r="AP263" s="13">
        <v>19.95</v>
      </c>
      <c r="AQ263" s="13">
        <v>0</v>
      </c>
      <c r="AR263" s="13">
        <v>19.95</v>
      </c>
      <c r="AS263" s="13">
        <v>234.29</v>
      </c>
      <c r="AT263" s="13">
        <v>527.02</v>
      </c>
      <c r="AU263" s="13">
        <v>19.95</v>
      </c>
      <c r="AV263" s="13">
        <v>19.95</v>
      </c>
      <c r="AW263" s="13">
        <v>19.95</v>
      </c>
      <c r="AX263" s="13">
        <v>19.95</v>
      </c>
      <c r="AY263" s="13">
        <v>19.95</v>
      </c>
      <c r="AZ263" s="13">
        <v>19.95</v>
      </c>
    </row>
    <row r="264" spans="1:52" x14ac:dyDescent="0.2">
      <c r="A264" s="15" t="s">
        <v>257</v>
      </c>
      <c r="B264" s="16" t="s">
        <v>613</v>
      </c>
      <c r="C264" s="16" t="s">
        <v>466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210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13">
        <v>0</v>
      </c>
      <c r="AJ264" s="13">
        <v>0</v>
      </c>
      <c r="AK264" s="13">
        <v>0</v>
      </c>
      <c r="AL264" s="13">
        <v>0</v>
      </c>
      <c r="AM264" s="13">
        <v>0</v>
      </c>
      <c r="AN264" s="13">
        <v>0</v>
      </c>
      <c r="AO264" s="13">
        <v>0</v>
      </c>
      <c r="AP264" s="13">
        <v>0</v>
      </c>
      <c r="AQ264" s="13">
        <v>0</v>
      </c>
      <c r="AR264" s="13">
        <v>0</v>
      </c>
      <c r="AS264" s="13">
        <v>0</v>
      </c>
      <c r="AT264" s="13">
        <v>0</v>
      </c>
      <c r="AU264" s="13">
        <v>0</v>
      </c>
      <c r="AV264" s="13">
        <v>0</v>
      </c>
      <c r="AW264" s="13">
        <v>0</v>
      </c>
      <c r="AX264" s="13">
        <v>0</v>
      </c>
      <c r="AY264" s="13">
        <v>0</v>
      </c>
      <c r="AZ264" s="13">
        <v>0</v>
      </c>
    </row>
    <row r="265" spans="1:52" x14ac:dyDescent="0.2">
      <c r="A265" s="15" t="s">
        <v>258</v>
      </c>
      <c r="B265" s="16" t="s">
        <v>614</v>
      </c>
      <c r="C265" s="16" t="s">
        <v>393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527</v>
      </c>
      <c r="M265" s="13">
        <v>5902</v>
      </c>
      <c r="N265" s="13">
        <v>2000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2500</v>
      </c>
      <c r="V265" s="13">
        <v>0</v>
      </c>
      <c r="W265" s="13">
        <v>0</v>
      </c>
      <c r="X265" s="13">
        <v>5066</v>
      </c>
      <c r="Y265" s="13">
        <v>255</v>
      </c>
      <c r="Z265" s="13">
        <v>119</v>
      </c>
      <c r="AA265" s="13">
        <v>0</v>
      </c>
      <c r="AB265" s="13">
        <v>0</v>
      </c>
      <c r="AC265" s="13">
        <v>0</v>
      </c>
      <c r="AD265" s="13">
        <v>0</v>
      </c>
      <c r="AE265" s="13">
        <v>1525</v>
      </c>
      <c r="AF265" s="13">
        <v>2000</v>
      </c>
      <c r="AG265" s="13">
        <v>1000</v>
      </c>
      <c r="AH265" s="13">
        <v>0</v>
      </c>
      <c r="AI265" s="13">
        <v>0</v>
      </c>
      <c r="AJ265" s="13">
        <v>66</v>
      </c>
      <c r="AK265" s="13">
        <v>254</v>
      </c>
      <c r="AL265" s="13">
        <v>10516.22</v>
      </c>
      <c r="AM265" s="13">
        <v>0</v>
      </c>
      <c r="AN265" s="13">
        <v>0</v>
      </c>
      <c r="AO265" s="13">
        <v>15</v>
      </c>
      <c r="AP265" s="13">
        <v>0</v>
      </c>
      <c r="AQ265" s="13">
        <v>0</v>
      </c>
      <c r="AR265" s="13">
        <v>66</v>
      </c>
      <c r="AS265" s="13">
        <v>3075.36</v>
      </c>
      <c r="AT265" s="13">
        <v>20</v>
      </c>
      <c r="AU265" s="13">
        <v>0</v>
      </c>
      <c r="AV265" s="13">
        <v>194</v>
      </c>
      <c r="AW265" s="13">
        <v>66</v>
      </c>
      <c r="AX265" s="13">
        <v>5125.6099999999997</v>
      </c>
      <c r="AY265" s="13">
        <v>0</v>
      </c>
      <c r="AZ265" s="13">
        <v>0</v>
      </c>
    </row>
    <row r="266" spans="1:52" x14ac:dyDescent="0.2">
      <c r="A266" s="15" t="s">
        <v>259</v>
      </c>
      <c r="B266" s="16" t="s">
        <v>615</v>
      </c>
      <c r="C266" s="16" t="s">
        <v>466</v>
      </c>
      <c r="D266" s="13">
        <v>0</v>
      </c>
      <c r="E266" s="13">
        <v>3450</v>
      </c>
      <c r="F266" s="13">
        <v>3450</v>
      </c>
      <c r="G266" s="13">
        <v>3450</v>
      </c>
      <c r="H266" s="13">
        <v>3450</v>
      </c>
      <c r="I266" s="13">
        <v>3450</v>
      </c>
      <c r="J266" s="13">
        <v>3450</v>
      </c>
      <c r="K266" s="13">
        <v>3450</v>
      </c>
      <c r="L266" s="13">
        <v>3450</v>
      </c>
      <c r="M266" s="13">
        <v>3450</v>
      </c>
      <c r="N266" s="13">
        <v>3450</v>
      </c>
      <c r="O266" s="13">
        <v>3450</v>
      </c>
      <c r="P266" s="13">
        <v>3450</v>
      </c>
      <c r="Q266" s="13">
        <v>0</v>
      </c>
      <c r="R266" s="13">
        <v>6900</v>
      </c>
      <c r="S266" s="13">
        <v>3450</v>
      </c>
      <c r="T266" s="13">
        <v>3450</v>
      </c>
      <c r="U266" s="13">
        <v>3450</v>
      </c>
      <c r="V266" s="13">
        <v>3450</v>
      </c>
      <c r="W266" s="13">
        <v>3450</v>
      </c>
      <c r="X266" s="13">
        <v>3450</v>
      </c>
      <c r="Y266" s="13">
        <v>3450</v>
      </c>
      <c r="Z266" s="13">
        <v>3450</v>
      </c>
      <c r="AA266" s="13">
        <v>6900</v>
      </c>
      <c r="AB266" s="13">
        <v>3450</v>
      </c>
      <c r="AC266" s="13">
        <v>3450</v>
      </c>
      <c r="AD266" s="13">
        <v>3450</v>
      </c>
      <c r="AE266" s="13">
        <v>3450</v>
      </c>
      <c r="AF266" s="13">
        <v>3450</v>
      </c>
      <c r="AG266" s="13">
        <v>3450</v>
      </c>
      <c r="AH266" s="13">
        <v>3450</v>
      </c>
      <c r="AI266" s="13">
        <v>3450</v>
      </c>
      <c r="AJ266" s="13">
        <v>3450</v>
      </c>
      <c r="AK266" s="13">
        <v>3450</v>
      </c>
      <c r="AL266" s="13">
        <v>6381.85</v>
      </c>
      <c r="AM266" s="13">
        <v>3745</v>
      </c>
      <c r="AN266" s="13">
        <v>3450</v>
      </c>
      <c r="AO266" s="13">
        <v>3450</v>
      </c>
      <c r="AP266" s="13">
        <v>3450</v>
      </c>
      <c r="AQ266" s="13">
        <v>3450</v>
      </c>
      <c r="AR266" s="13">
        <v>3450</v>
      </c>
      <c r="AS266" s="13">
        <v>3450</v>
      </c>
      <c r="AT266" s="13">
        <v>3450</v>
      </c>
      <c r="AU266" s="13">
        <v>3450</v>
      </c>
      <c r="AV266" s="13">
        <v>3450</v>
      </c>
      <c r="AW266" s="13">
        <v>3450</v>
      </c>
      <c r="AX266" s="13">
        <v>3696</v>
      </c>
      <c r="AY266" s="13">
        <v>3745</v>
      </c>
      <c r="AZ266" s="13">
        <v>8859.9500000000007</v>
      </c>
    </row>
    <row r="267" spans="1:52" x14ac:dyDescent="0.2">
      <c r="A267" s="15" t="s">
        <v>260</v>
      </c>
      <c r="B267" s="16" t="s">
        <v>616</v>
      </c>
      <c r="C267" s="16" t="s">
        <v>393</v>
      </c>
      <c r="D267" s="13">
        <v>0</v>
      </c>
      <c r="E267" s="13">
        <v>35</v>
      </c>
      <c r="F267" s="13">
        <v>25000</v>
      </c>
      <c r="G267" s="13">
        <v>1207.8399999999999</v>
      </c>
      <c r="H267" s="13">
        <v>5000</v>
      </c>
      <c r="I267" s="13">
        <v>-950</v>
      </c>
      <c r="J267" s="13">
        <v>0</v>
      </c>
      <c r="K267" s="13">
        <v>40830</v>
      </c>
      <c r="L267" s="13">
        <v>0</v>
      </c>
      <c r="M267" s="13">
        <v>0</v>
      </c>
      <c r="N267" s="13">
        <v>50</v>
      </c>
      <c r="O267" s="13">
        <v>57550</v>
      </c>
      <c r="P267" s="13">
        <v>0</v>
      </c>
      <c r="Q267" s="13">
        <v>0</v>
      </c>
      <c r="R267" s="13">
        <v>30575</v>
      </c>
      <c r="S267" s="13">
        <v>0</v>
      </c>
      <c r="T267" s="13">
        <v>3000</v>
      </c>
      <c r="U267" s="13">
        <v>305</v>
      </c>
      <c r="V267" s="13">
        <v>1075</v>
      </c>
      <c r="W267" s="13">
        <v>49200</v>
      </c>
      <c r="X267" s="13">
        <v>165</v>
      </c>
      <c r="Y267" s="13">
        <v>60</v>
      </c>
      <c r="Z267" s="13">
        <v>0</v>
      </c>
      <c r="AA267" s="13">
        <v>50675</v>
      </c>
      <c r="AB267" s="13">
        <v>0</v>
      </c>
      <c r="AC267" s="13">
        <v>305</v>
      </c>
      <c r="AD267" s="13">
        <v>25000</v>
      </c>
      <c r="AE267" s="13">
        <v>0</v>
      </c>
      <c r="AF267" s="13">
        <v>0</v>
      </c>
      <c r="AG267" s="13">
        <v>0</v>
      </c>
      <c r="AH267" s="13">
        <v>2500</v>
      </c>
      <c r="AI267" s="13">
        <v>71974.81</v>
      </c>
      <c r="AJ267" s="13">
        <v>0</v>
      </c>
      <c r="AK267" s="13">
        <v>0</v>
      </c>
      <c r="AL267" s="13">
        <v>7671.3</v>
      </c>
      <c r="AM267" s="13">
        <v>51256.07</v>
      </c>
      <c r="AN267" s="13">
        <v>0</v>
      </c>
      <c r="AO267" s="13">
        <v>0</v>
      </c>
      <c r="AP267" s="13">
        <v>0</v>
      </c>
      <c r="AQ267" s="13">
        <v>25628.04</v>
      </c>
      <c r="AR267" s="13">
        <v>325</v>
      </c>
      <c r="AS267" s="13">
        <v>66</v>
      </c>
      <c r="AT267" s="13">
        <v>0</v>
      </c>
      <c r="AU267" s="13">
        <v>64685.17</v>
      </c>
      <c r="AV267" s="13">
        <v>0</v>
      </c>
      <c r="AW267" s="13">
        <v>780</v>
      </c>
      <c r="AX267" s="13">
        <v>0</v>
      </c>
      <c r="AY267" s="13">
        <v>5200</v>
      </c>
      <c r="AZ267" s="13">
        <v>130.63999999999999</v>
      </c>
    </row>
    <row r="268" spans="1:52" x14ac:dyDescent="0.2">
      <c r="A268" s="15" t="s">
        <v>261</v>
      </c>
      <c r="B268" s="16" t="s">
        <v>617</v>
      </c>
      <c r="C268" s="16" t="s">
        <v>393</v>
      </c>
      <c r="D268" s="13">
        <v>20.420000000000002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2250</v>
      </c>
      <c r="R268" s="13">
        <v>0</v>
      </c>
      <c r="S268" s="13">
        <v>250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13">
        <v>0</v>
      </c>
      <c r="AJ268" s="13">
        <v>0</v>
      </c>
      <c r="AK268" s="13">
        <v>0</v>
      </c>
      <c r="AL268" s="13">
        <v>0</v>
      </c>
      <c r="AM268" s="13">
        <v>0</v>
      </c>
      <c r="AN268" s="13">
        <v>0</v>
      </c>
      <c r="AO268" s="13">
        <v>0</v>
      </c>
      <c r="AP268" s="13">
        <v>0</v>
      </c>
      <c r="AQ268" s="13">
        <v>0</v>
      </c>
      <c r="AR268" s="13">
        <v>0</v>
      </c>
      <c r="AS268" s="13">
        <v>0</v>
      </c>
      <c r="AT268" s="13">
        <v>0</v>
      </c>
      <c r="AU268" s="13">
        <v>0</v>
      </c>
      <c r="AV268" s="13">
        <v>0</v>
      </c>
      <c r="AW268" s="13">
        <v>0</v>
      </c>
      <c r="AX268" s="13">
        <v>0</v>
      </c>
      <c r="AY268" s="13">
        <v>0</v>
      </c>
      <c r="AZ268" s="13">
        <v>0</v>
      </c>
    </row>
    <row r="269" spans="1:52" s="19" customFormat="1" x14ac:dyDescent="0.2">
      <c r="A269" s="17" t="s">
        <v>262</v>
      </c>
      <c r="B269" s="18"/>
      <c r="C269" s="18"/>
      <c r="D269" s="32">
        <f>SUM(D259:D268)</f>
        <v>31986.989999999998</v>
      </c>
      <c r="E269" s="32">
        <f t="shared" ref="E269:AJ269" si="11">SUM(E259:E268)</f>
        <v>11851.69</v>
      </c>
      <c r="F269" s="32">
        <f t="shared" si="11"/>
        <v>36840.050000000003</v>
      </c>
      <c r="G269" s="32">
        <f t="shared" si="11"/>
        <v>40851.589999999997</v>
      </c>
      <c r="H269" s="32">
        <f t="shared" si="11"/>
        <v>17915.86</v>
      </c>
      <c r="I269" s="32">
        <f t="shared" si="11"/>
        <v>11773.26</v>
      </c>
      <c r="J269" s="32">
        <f t="shared" si="11"/>
        <v>36007.440000000002</v>
      </c>
      <c r="K269" s="32">
        <f t="shared" si="11"/>
        <v>56426.9</v>
      </c>
      <c r="L269" s="32">
        <f t="shared" si="11"/>
        <v>11065.67</v>
      </c>
      <c r="M269" s="32">
        <f t="shared" si="11"/>
        <v>41120.009999999995</v>
      </c>
      <c r="N269" s="32">
        <f t="shared" si="11"/>
        <v>73421</v>
      </c>
      <c r="O269" s="32">
        <f t="shared" si="11"/>
        <v>74047.320000000007</v>
      </c>
      <c r="P269" s="32">
        <f t="shared" si="11"/>
        <v>6658.4</v>
      </c>
      <c r="Q269" s="32">
        <f t="shared" si="11"/>
        <v>12671.95</v>
      </c>
      <c r="R269" s="32">
        <f t="shared" si="11"/>
        <v>84857.56</v>
      </c>
      <c r="S269" s="32">
        <f t="shared" si="11"/>
        <v>43133.56</v>
      </c>
      <c r="T269" s="32">
        <f t="shared" si="11"/>
        <v>9317</v>
      </c>
      <c r="U269" s="32">
        <f t="shared" si="11"/>
        <v>19388.099999999999</v>
      </c>
      <c r="V269" s="32">
        <f t="shared" si="11"/>
        <v>36443.72</v>
      </c>
      <c r="W269" s="32">
        <f t="shared" si="11"/>
        <v>60865.5</v>
      </c>
      <c r="X269" s="32">
        <f t="shared" si="11"/>
        <v>12380</v>
      </c>
      <c r="Y269" s="32">
        <f t="shared" si="11"/>
        <v>35633.64</v>
      </c>
      <c r="Z269" s="32">
        <f t="shared" si="11"/>
        <v>43836</v>
      </c>
      <c r="AA269" s="32">
        <f t="shared" si="11"/>
        <v>188014.12</v>
      </c>
      <c r="AB269" s="32">
        <f t="shared" si="11"/>
        <v>6696.45</v>
      </c>
      <c r="AC269" s="32">
        <f t="shared" si="11"/>
        <v>13717.45</v>
      </c>
      <c r="AD269" s="32">
        <f t="shared" si="11"/>
        <v>35465.5</v>
      </c>
      <c r="AE269" s="32">
        <f t="shared" si="11"/>
        <v>79391.359999999986</v>
      </c>
      <c r="AF269" s="32">
        <f t="shared" si="11"/>
        <v>8321.9</v>
      </c>
      <c r="AG269" s="32">
        <f t="shared" si="11"/>
        <v>8103.95</v>
      </c>
      <c r="AH269" s="32">
        <f t="shared" si="11"/>
        <v>36480.31</v>
      </c>
      <c r="AI269" s="32">
        <f t="shared" si="11"/>
        <v>82770.739999999991</v>
      </c>
      <c r="AJ269" s="32">
        <f t="shared" si="11"/>
        <v>10172.040000000001</v>
      </c>
      <c r="AK269" s="32">
        <f>SUM(AK259:AK268)</f>
        <v>36607.1</v>
      </c>
      <c r="AL269" s="32">
        <f t="shared" ref="AL269" si="12">SUM(AL259:AL268)</f>
        <v>55503.69</v>
      </c>
      <c r="AM269" s="32">
        <f t="shared" ref="AM269" si="13">SUM(AM259:AM268)</f>
        <v>138372.46</v>
      </c>
      <c r="AN269" s="32">
        <f t="shared" ref="AN269" si="14">SUM(AN259:AN268)</f>
        <v>12929.69</v>
      </c>
      <c r="AO269" s="32">
        <f t="shared" ref="AO269" si="15">SUM(AO259:AO268)</f>
        <v>7218.35</v>
      </c>
      <c r="AP269" s="32">
        <f t="shared" ref="AP269" si="16">SUM(AP259:AP268)</f>
        <v>30860.52</v>
      </c>
      <c r="AQ269" s="32">
        <f t="shared" ref="AQ269" si="17">SUM(AQ259:AQ268)</f>
        <v>66459.63</v>
      </c>
      <c r="AR269" s="32">
        <f t="shared" ref="AR269" si="18">SUM(AR259:AR268)</f>
        <v>5314.5</v>
      </c>
      <c r="AS269" s="32">
        <f t="shared" ref="AS269" si="19">SUM(AS259:AS268)</f>
        <v>15109.060000000001</v>
      </c>
      <c r="AT269" s="32">
        <f t="shared" ref="AT269" si="20">SUM(AT259:AT268)</f>
        <v>31855.299999999996</v>
      </c>
      <c r="AU269" s="32">
        <f t="shared" ref="AU269" si="21">SUM(AU259:AU268)</f>
        <v>72622.849999999991</v>
      </c>
      <c r="AV269" s="32">
        <f t="shared" ref="AV269" si="22">SUM(AV259:AV268)</f>
        <v>10536.75</v>
      </c>
      <c r="AW269" s="32">
        <f t="shared" ref="AW269" si="23">SUM(AW259:AW268)</f>
        <v>33043.79</v>
      </c>
      <c r="AX269" s="32">
        <f t="shared" ref="AX269" si="24">SUM(AX259:AX268)</f>
        <v>17398.32</v>
      </c>
      <c r="AY269" s="32">
        <f t="shared" ref="AY269" si="25">SUM(AY259:AY268)</f>
        <v>190803.47000000006</v>
      </c>
      <c r="AZ269" s="32">
        <f t="shared" ref="AZ269" si="26">SUM(AZ259:AZ268)</f>
        <v>22540.120000000003</v>
      </c>
    </row>
    <row r="270" spans="1:52" x14ac:dyDescent="0.2">
      <c r="A270" s="12"/>
      <c r="B270" s="16" t="s">
        <v>394</v>
      </c>
      <c r="C270" s="16" t="s">
        <v>394</v>
      </c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</row>
    <row r="271" spans="1:52" x14ac:dyDescent="0.2">
      <c r="A271" s="15" t="s">
        <v>263</v>
      </c>
      <c r="B271" s="16" t="s">
        <v>618</v>
      </c>
      <c r="C271" s="16" t="s">
        <v>488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10.81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13">
        <v>0</v>
      </c>
      <c r="AJ271" s="13">
        <v>0</v>
      </c>
      <c r="AK271" s="13">
        <v>0</v>
      </c>
      <c r="AL271" s="13">
        <v>0</v>
      </c>
      <c r="AM271" s="13">
        <v>0</v>
      </c>
      <c r="AN271" s="13">
        <v>0</v>
      </c>
      <c r="AO271" s="13">
        <v>0</v>
      </c>
      <c r="AP271" s="13">
        <v>0</v>
      </c>
      <c r="AQ271" s="13">
        <v>0</v>
      </c>
      <c r="AR271" s="13">
        <v>0</v>
      </c>
      <c r="AS271" s="13">
        <v>0</v>
      </c>
      <c r="AT271" s="13">
        <v>0</v>
      </c>
      <c r="AU271" s="13">
        <v>0</v>
      </c>
      <c r="AV271" s="13">
        <v>0</v>
      </c>
      <c r="AW271" s="13">
        <v>0</v>
      </c>
      <c r="AX271" s="13">
        <v>0</v>
      </c>
      <c r="AY271" s="13">
        <v>0</v>
      </c>
      <c r="AZ271" s="13">
        <v>0</v>
      </c>
    </row>
    <row r="272" spans="1:52" x14ac:dyDescent="0.2">
      <c r="A272" s="15" t="s">
        <v>264</v>
      </c>
      <c r="B272" s="16" t="s">
        <v>619</v>
      </c>
      <c r="C272" s="16" t="s">
        <v>516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13">
        <v>0</v>
      </c>
      <c r="AB272" s="13">
        <v>35.619999999999997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13">
        <v>0</v>
      </c>
      <c r="AJ272" s="13">
        <v>0</v>
      </c>
      <c r="AK272" s="13">
        <v>0</v>
      </c>
      <c r="AL272" s="13">
        <v>0</v>
      </c>
      <c r="AM272" s="13">
        <v>0</v>
      </c>
      <c r="AN272" s="13">
        <v>0</v>
      </c>
      <c r="AO272" s="13">
        <v>0</v>
      </c>
      <c r="AP272" s="13">
        <v>0</v>
      </c>
      <c r="AQ272" s="13">
        <v>0</v>
      </c>
      <c r="AR272" s="13">
        <v>0</v>
      </c>
      <c r="AS272" s="13">
        <v>0</v>
      </c>
      <c r="AT272" s="13">
        <v>0</v>
      </c>
      <c r="AU272" s="13">
        <v>0</v>
      </c>
      <c r="AV272" s="13">
        <v>0</v>
      </c>
      <c r="AW272" s="13">
        <v>0</v>
      </c>
      <c r="AX272" s="13">
        <v>0</v>
      </c>
      <c r="AY272" s="13">
        <v>0</v>
      </c>
      <c r="AZ272" s="13">
        <v>0</v>
      </c>
    </row>
    <row r="273" spans="1:52" x14ac:dyDescent="0.2">
      <c r="A273" s="15" t="s">
        <v>265</v>
      </c>
      <c r="B273" s="16" t="s">
        <v>620</v>
      </c>
      <c r="C273" s="16" t="s">
        <v>393</v>
      </c>
      <c r="D273" s="13">
        <v>8554.0299999999988</v>
      </c>
      <c r="E273" s="13">
        <v>7592.2999999999993</v>
      </c>
      <c r="F273" s="13">
        <v>18479.54</v>
      </c>
      <c r="G273" s="13">
        <v>9916.6299999999992</v>
      </c>
      <c r="H273" s="13">
        <v>11872.23</v>
      </c>
      <c r="I273" s="13">
        <v>15468.18</v>
      </c>
      <c r="J273" s="13">
        <v>11266.669999999998</v>
      </c>
      <c r="K273" s="13">
        <v>9298.18</v>
      </c>
      <c r="L273" s="13">
        <v>16087.939999999999</v>
      </c>
      <c r="M273" s="13">
        <v>21014.750000000004</v>
      </c>
      <c r="N273" s="13">
        <v>11178.46</v>
      </c>
      <c r="O273" s="13">
        <v>14404.31</v>
      </c>
      <c r="P273" s="13">
        <v>10088.25</v>
      </c>
      <c r="Q273" s="13">
        <v>16361.279999999999</v>
      </c>
      <c r="R273" s="13">
        <v>15039.949999999997</v>
      </c>
      <c r="S273" s="13">
        <v>7445.14</v>
      </c>
      <c r="T273" s="13">
        <v>15099.329999999998</v>
      </c>
      <c r="U273" s="13">
        <v>11455.19</v>
      </c>
      <c r="V273" s="13">
        <v>15310.86</v>
      </c>
      <c r="W273" s="13">
        <v>14242.07</v>
      </c>
      <c r="X273" s="13">
        <v>8801.0499999999993</v>
      </c>
      <c r="Y273" s="13">
        <v>8823.1900000000023</v>
      </c>
      <c r="Z273" s="13">
        <v>18625.84</v>
      </c>
      <c r="AA273" s="13">
        <v>8954.7999999999993</v>
      </c>
      <c r="AB273" s="13">
        <v>10775.369999999999</v>
      </c>
      <c r="AC273" s="13">
        <v>8466.41</v>
      </c>
      <c r="AD273" s="13">
        <v>21468.799999999999</v>
      </c>
      <c r="AE273" s="13">
        <v>-2757.9700000000021</v>
      </c>
      <c r="AF273" s="13">
        <v>15378.529999999999</v>
      </c>
      <c r="AG273" s="13">
        <v>13750.890000000001</v>
      </c>
      <c r="AH273" s="13">
        <v>17104.230000000003</v>
      </c>
      <c r="AI273" s="13">
        <v>8803.6200000000008</v>
      </c>
      <c r="AJ273" s="13">
        <v>9749.869999999999</v>
      </c>
      <c r="AK273" s="13">
        <v>13376.839999999998</v>
      </c>
      <c r="AL273" s="13">
        <v>9858.27</v>
      </c>
      <c r="AM273" s="13">
        <v>10372.36</v>
      </c>
      <c r="AN273" s="13">
        <v>14096.460000000001</v>
      </c>
      <c r="AO273" s="13">
        <v>5505.5300000000007</v>
      </c>
      <c r="AP273" s="13">
        <v>14166.69</v>
      </c>
      <c r="AQ273" s="13">
        <v>16097.86</v>
      </c>
      <c r="AR273" s="13">
        <v>12468.51</v>
      </c>
      <c r="AS273" s="13">
        <v>4814.91</v>
      </c>
      <c r="AT273" s="13">
        <v>26674.29</v>
      </c>
      <c r="AU273" s="13">
        <v>11625.76</v>
      </c>
      <c r="AV273" s="13">
        <v>14276</v>
      </c>
      <c r="AW273" s="13">
        <v>11798.29</v>
      </c>
      <c r="AX273" s="13">
        <v>10944.28</v>
      </c>
      <c r="AY273" s="13">
        <v>12549.780000000002</v>
      </c>
      <c r="AZ273" s="13">
        <v>15072.720000000001</v>
      </c>
    </row>
    <row r="274" spans="1:52" x14ac:dyDescent="0.2">
      <c r="A274" s="15" t="s">
        <v>266</v>
      </c>
      <c r="B274" s="16" t="s">
        <v>621</v>
      </c>
      <c r="C274" s="16" t="s">
        <v>435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124.47</v>
      </c>
      <c r="K274" s="13">
        <v>0</v>
      </c>
      <c r="L274" s="13">
        <v>0</v>
      </c>
      <c r="M274" s="13">
        <v>612.78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0</v>
      </c>
      <c r="AI274" s="13">
        <v>7689.62</v>
      </c>
      <c r="AJ274" s="13">
        <v>-7689.62</v>
      </c>
      <c r="AK274" s="13">
        <v>0</v>
      </c>
      <c r="AL274" s="13">
        <v>0</v>
      </c>
      <c r="AM274" s="13">
        <v>98.41</v>
      </c>
      <c r="AN274" s="13">
        <v>0</v>
      </c>
      <c r="AO274" s="13">
        <v>0</v>
      </c>
      <c r="AP274" s="13">
        <v>0</v>
      </c>
      <c r="AQ274" s="13">
        <v>0</v>
      </c>
      <c r="AR274" s="13">
        <v>0</v>
      </c>
      <c r="AS274" s="13">
        <v>0</v>
      </c>
      <c r="AT274" s="13">
        <v>0</v>
      </c>
      <c r="AU274" s="13">
        <v>0</v>
      </c>
      <c r="AV274" s="13">
        <v>0</v>
      </c>
      <c r="AW274" s="13">
        <v>0</v>
      </c>
      <c r="AX274" s="13">
        <v>0</v>
      </c>
      <c r="AY274" s="13">
        <v>0</v>
      </c>
      <c r="AZ274" s="13">
        <v>0</v>
      </c>
    </row>
    <row r="275" spans="1:52" x14ac:dyDescent="0.2">
      <c r="A275" s="15" t="s">
        <v>267</v>
      </c>
      <c r="B275" s="16" t="s">
        <v>622</v>
      </c>
      <c r="C275" s="16" t="s">
        <v>396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0</v>
      </c>
      <c r="AB275" s="13">
        <v>95.29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13">
        <v>0</v>
      </c>
      <c r="AJ275" s="13">
        <v>0</v>
      </c>
      <c r="AK275" s="13">
        <v>0</v>
      </c>
      <c r="AL275" s="13">
        <v>0</v>
      </c>
      <c r="AM275" s="13">
        <v>0</v>
      </c>
      <c r="AN275" s="13">
        <v>0</v>
      </c>
      <c r="AO275" s="13">
        <v>0</v>
      </c>
      <c r="AP275" s="13">
        <v>0</v>
      </c>
      <c r="AQ275" s="13">
        <v>0</v>
      </c>
      <c r="AR275" s="13">
        <v>0</v>
      </c>
      <c r="AS275" s="13">
        <v>0</v>
      </c>
      <c r="AT275" s="13">
        <v>0</v>
      </c>
      <c r="AU275" s="13">
        <v>0</v>
      </c>
      <c r="AV275" s="13">
        <v>0</v>
      </c>
      <c r="AW275" s="13">
        <v>0</v>
      </c>
      <c r="AX275" s="13">
        <v>0</v>
      </c>
      <c r="AY275" s="13">
        <v>0</v>
      </c>
      <c r="AZ275" s="13">
        <v>0</v>
      </c>
    </row>
    <row r="276" spans="1:52" x14ac:dyDescent="0.2">
      <c r="A276" s="15" t="s">
        <v>268</v>
      </c>
      <c r="B276" s="16" t="s">
        <v>623</v>
      </c>
      <c r="C276" s="16" t="s">
        <v>466</v>
      </c>
      <c r="D276" s="13">
        <v>78.099999999999994</v>
      </c>
      <c r="E276" s="13">
        <v>97.9</v>
      </c>
      <c r="F276" s="13">
        <v>51.15</v>
      </c>
      <c r="G276" s="13">
        <v>105.05</v>
      </c>
      <c r="H276" s="13">
        <v>51.15</v>
      </c>
      <c r="I276" s="13">
        <v>227.15</v>
      </c>
      <c r="J276" s="13">
        <v>180.4</v>
      </c>
      <c r="K276" s="13">
        <v>0</v>
      </c>
      <c r="L276" s="13">
        <v>0</v>
      </c>
      <c r="M276" s="13">
        <v>429.07</v>
      </c>
      <c r="N276" s="13">
        <v>73.709999999999994</v>
      </c>
      <c r="O276" s="13">
        <v>129.25</v>
      </c>
      <c r="P276" s="13">
        <v>180.4</v>
      </c>
      <c r="Q276" s="13">
        <v>149.05000000000001</v>
      </c>
      <c r="R276" s="13">
        <v>46.75</v>
      </c>
      <c r="S276" s="13">
        <v>51.15</v>
      </c>
      <c r="T276" s="13">
        <v>46.75</v>
      </c>
      <c r="U276" s="13">
        <v>51.15</v>
      </c>
      <c r="V276" s="13">
        <v>0</v>
      </c>
      <c r="W276" s="13">
        <v>37.950000000000003</v>
      </c>
      <c r="X276" s="13">
        <v>246.95</v>
      </c>
      <c r="Y276" s="13">
        <v>46.75</v>
      </c>
      <c r="Z276" s="13">
        <v>51.15</v>
      </c>
      <c r="AA276" s="13">
        <v>51.15</v>
      </c>
      <c r="AB276" s="13">
        <v>53.9</v>
      </c>
      <c r="AC276" s="13">
        <v>102.3</v>
      </c>
      <c r="AD276" s="13">
        <v>26.95</v>
      </c>
      <c r="AE276" s="13">
        <v>51.15</v>
      </c>
      <c r="AF276" s="13">
        <v>51.15</v>
      </c>
      <c r="AG276" s="13">
        <v>249.7</v>
      </c>
      <c r="AH276" s="13">
        <v>26.95</v>
      </c>
      <c r="AI276" s="13">
        <v>132.51</v>
      </c>
      <c r="AJ276" s="13">
        <v>461.87</v>
      </c>
      <c r="AK276" s="13">
        <v>298.20999999999998</v>
      </c>
      <c r="AL276" s="13">
        <v>164.4</v>
      </c>
      <c r="AM276" s="13">
        <v>216.71</v>
      </c>
      <c r="AN276" s="13">
        <v>365.08</v>
      </c>
      <c r="AO276" s="13">
        <v>75.55</v>
      </c>
      <c r="AP276" s="13">
        <v>42.35</v>
      </c>
      <c r="AQ276" s="13">
        <v>172.46</v>
      </c>
      <c r="AR276" s="13">
        <v>140.34</v>
      </c>
      <c r="AS276" s="13">
        <v>81.8</v>
      </c>
      <c r="AT276" s="13">
        <v>52.43</v>
      </c>
      <c r="AU276" s="13">
        <v>0</v>
      </c>
      <c r="AV276" s="13">
        <v>46.24</v>
      </c>
      <c r="AW276" s="13">
        <v>47.92</v>
      </c>
      <c r="AX276" s="13">
        <v>146.59</v>
      </c>
      <c r="AY276" s="13">
        <v>103.18</v>
      </c>
      <c r="AZ276" s="13">
        <v>147.1</v>
      </c>
    </row>
    <row r="277" spans="1:52" x14ac:dyDescent="0.2">
      <c r="A277" s="15" t="s">
        <v>269</v>
      </c>
      <c r="B277" s="16" t="s">
        <v>624</v>
      </c>
      <c r="C277" s="16" t="s">
        <v>468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51.15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13">
        <v>0</v>
      </c>
      <c r="AJ277" s="13">
        <v>0</v>
      </c>
      <c r="AK277" s="13">
        <v>0</v>
      </c>
      <c r="AL277" s="13">
        <v>0</v>
      </c>
      <c r="AM277" s="13">
        <v>0</v>
      </c>
      <c r="AN277" s="13">
        <v>0</v>
      </c>
      <c r="AO277" s="13">
        <v>0</v>
      </c>
      <c r="AP277" s="13">
        <v>0</v>
      </c>
      <c r="AQ277" s="13">
        <v>1323.41</v>
      </c>
      <c r="AR277" s="13">
        <v>0</v>
      </c>
      <c r="AS277" s="13">
        <v>0</v>
      </c>
      <c r="AT277" s="13">
        <v>0</v>
      </c>
      <c r="AU277" s="13">
        <v>0</v>
      </c>
      <c r="AV277" s="13">
        <v>0</v>
      </c>
      <c r="AW277" s="13">
        <v>0</v>
      </c>
      <c r="AX277" s="13">
        <v>0</v>
      </c>
      <c r="AY277" s="13">
        <v>0</v>
      </c>
      <c r="AZ277" s="13">
        <v>0</v>
      </c>
    </row>
    <row r="278" spans="1:52" s="19" customFormat="1" x14ac:dyDescent="0.2">
      <c r="A278" s="17" t="s">
        <v>270</v>
      </c>
      <c r="B278" s="18"/>
      <c r="C278" s="18"/>
      <c r="D278" s="32">
        <f t="shared" ref="D278:AI278" si="27">SUM(D271:D277)</f>
        <v>8632.1299999999992</v>
      </c>
      <c r="E278" s="32">
        <f t="shared" si="27"/>
        <v>7690.1999999999989</v>
      </c>
      <c r="F278" s="32">
        <f t="shared" si="27"/>
        <v>18530.690000000002</v>
      </c>
      <c r="G278" s="32">
        <f t="shared" si="27"/>
        <v>10021.679999999998</v>
      </c>
      <c r="H278" s="32">
        <f t="shared" si="27"/>
        <v>11923.38</v>
      </c>
      <c r="I278" s="32">
        <f t="shared" si="27"/>
        <v>15695.33</v>
      </c>
      <c r="J278" s="32">
        <f t="shared" si="27"/>
        <v>11582.349999999997</v>
      </c>
      <c r="K278" s="32">
        <f t="shared" si="27"/>
        <v>9298.18</v>
      </c>
      <c r="L278" s="32">
        <f t="shared" si="27"/>
        <v>16139.089999999998</v>
      </c>
      <c r="M278" s="32">
        <f t="shared" si="27"/>
        <v>22056.600000000002</v>
      </c>
      <c r="N278" s="32">
        <f t="shared" si="27"/>
        <v>11252.169999999998</v>
      </c>
      <c r="O278" s="32">
        <f t="shared" si="27"/>
        <v>14533.56</v>
      </c>
      <c r="P278" s="32">
        <f t="shared" si="27"/>
        <v>10268.65</v>
      </c>
      <c r="Q278" s="32">
        <f t="shared" si="27"/>
        <v>16510.329999999998</v>
      </c>
      <c r="R278" s="32">
        <f t="shared" si="27"/>
        <v>15086.699999999997</v>
      </c>
      <c r="S278" s="32">
        <f t="shared" si="27"/>
        <v>7496.29</v>
      </c>
      <c r="T278" s="32">
        <f t="shared" si="27"/>
        <v>15146.079999999998</v>
      </c>
      <c r="U278" s="32">
        <f t="shared" si="27"/>
        <v>11506.34</v>
      </c>
      <c r="V278" s="32">
        <f t="shared" si="27"/>
        <v>15310.86</v>
      </c>
      <c r="W278" s="32">
        <f t="shared" si="27"/>
        <v>14280.02</v>
      </c>
      <c r="X278" s="32">
        <f t="shared" si="27"/>
        <v>9048</v>
      </c>
      <c r="Y278" s="32">
        <f t="shared" si="27"/>
        <v>8869.9400000000023</v>
      </c>
      <c r="Z278" s="32">
        <f t="shared" si="27"/>
        <v>18676.990000000002</v>
      </c>
      <c r="AA278" s="32">
        <f t="shared" si="27"/>
        <v>9005.9499999999989</v>
      </c>
      <c r="AB278" s="32">
        <f t="shared" si="27"/>
        <v>10960.18</v>
      </c>
      <c r="AC278" s="32">
        <f t="shared" si="27"/>
        <v>8568.7099999999991</v>
      </c>
      <c r="AD278" s="32">
        <f t="shared" si="27"/>
        <v>21495.75</v>
      </c>
      <c r="AE278" s="32">
        <f t="shared" si="27"/>
        <v>-2706.820000000002</v>
      </c>
      <c r="AF278" s="32">
        <f t="shared" si="27"/>
        <v>15429.679999999998</v>
      </c>
      <c r="AG278" s="32">
        <f t="shared" si="27"/>
        <v>14000.590000000002</v>
      </c>
      <c r="AH278" s="32">
        <f t="shared" si="27"/>
        <v>17131.180000000004</v>
      </c>
      <c r="AI278" s="32">
        <f t="shared" si="27"/>
        <v>16625.75</v>
      </c>
      <c r="AJ278" s="32">
        <f t="shared" ref="AJ278:AZ278" si="28">SUM(AJ271:AJ277)</f>
        <v>2522.119999999999</v>
      </c>
      <c r="AK278" s="32">
        <f t="shared" si="28"/>
        <v>13675.049999999997</v>
      </c>
      <c r="AL278" s="32">
        <f t="shared" si="28"/>
        <v>10022.67</v>
      </c>
      <c r="AM278" s="32">
        <f t="shared" si="28"/>
        <v>10687.48</v>
      </c>
      <c r="AN278" s="32">
        <f t="shared" si="28"/>
        <v>14461.54</v>
      </c>
      <c r="AO278" s="32">
        <f t="shared" si="28"/>
        <v>5581.0800000000008</v>
      </c>
      <c r="AP278" s="32">
        <f t="shared" si="28"/>
        <v>14209.04</v>
      </c>
      <c r="AQ278" s="32">
        <f t="shared" si="28"/>
        <v>17593.73</v>
      </c>
      <c r="AR278" s="32">
        <f t="shared" si="28"/>
        <v>12608.85</v>
      </c>
      <c r="AS278" s="32">
        <f t="shared" si="28"/>
        <v>4896.71</v>
      </c>
      <c r="AT278" s="32">
        <f t="shared" si="28"/>
        <v>26726.720000000001</v>
      </c>
      <c r="AU278" s="32">
        <f t="shared" si="28"/>
        <v>11625.76</v>
      </c>
      <c r="AV278" s="32">
        <f t="shared" si="28"/>
        <v>14322.24</v>
      </c>
      <c r="AW278" s="32">
        <f t="shared" si="28"/>
        <v>11846.210000000001</v>
      </c>
      <c r="AX278" s="32">
        <f t="shared" si="28"/>
        <v>11090.87</v>
      </c>
      <c r="AY278" s="32">
        <f t="shared" si="28"/>
        <v>12652.960000000003</v>
      </c>
      <c r="AZ278" s="32">
        <f t="shared" si="28"/>
        <v>15219.820000000002</v>
      </c>
    </row>
    <row r="279" spans="1:52" x14ac:dyDescent="0.2">
      <c r="A279" s="12"/>
      <c r="B279" s="16" t="s">
        <v>394</v>
      </c>
      <c r="C279" s="16" t="s">
        <v>394</v>
      </c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</row>
    <row r="280" spans="1:52" x14ac:dyDescent="0.2">
      <c r="A280" s="15" t="s">
        <v>271</v>
      </c>
      <c r="B280" s="16" t="s">
        <v>625</v>
      </c>
      <c r="C280" s="16" t="s">
        <v>393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3">
        <v>0</v>
      </c>
      <c r="R280" s="13">
        <v>0</v>
      </c>
      <c r="S280" s="13">
        <v>0</v>
      </c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  <c r="AI280" s="13">
        <v>0</v>
      </c>
      <c r="AJ280" s="13">
        <v>0</v>
      </c>
      <c r="AK280" s="13">
        <v>0</v>
      </c>
      <c r="AL280" s="13">
        <v>0</v>
      </c>
      <c r="AM280" s="13">
        <v>0</v>
      </c>
      <c r="AN280" s="13">
        <v>0</v>
      </c>
      <c r="AO280" s="13">
        <v>0</v>
      </c>
      <c r="AP280" s="13">
        <v>0</v>
      </c>
      <c r="AQ280" s="13">
        <v>0</v>
      </c>
      <c r="AR280" s="13">
        <v>0</v>
      </c>
      <c r="AS280" s="13">
        <v>0</v>
      </c>
      <c r="AT280" s="13">
        <v>50</v>
      </c>
      <c r="AU280" s="13">
        <v>50</v>
      </c>
      <c r="AV280" s="13">
        <v>-50</v>
      </c>
      <c r="AW280" s="13">
        <v>85.65</v>
      </c>
      <c r="AX280" s="13">
        <v>50</v>
      </c>
      <c r="AY280" s="13">
        <v>50</v>
      </c>
      <c r="AZ280" s="13">
        <v>50</v>
      </c>
    </row>
    <row r="281" spans="1:52" x14ac:dyDescent="0.2">
      <c r="A281" s="15" t="s">
        <v>272</v>
      </c>
      <c r="B281" s="16" t="s">
        <v>626</v>
      </c>
      <c r="C281" s="16" t="s">
        <v>392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43.91</v>
      </c>
      <c r="K281" s="13">
        <v>0</v>
      </c>
      <c r="L281" s="13">
        <v>153.49</v>
      </c>
      <c r="M281" s="13">
        <v>97.59</v>
      </c>
      <c r="N281" s="13">
        <v>0</v>
      </c>
      <c r="O281" s="13">
        <v>208.59</v>
      </c>
      <c r="P281" s="13">
        <v>0</v>
      </c>
      <c r="Q281" s="13">
        <v>0</v>
      </c>
      <c r="R281" s="13">
        <v>0</v>
      </c>
      <c r="S281" s="13">
        <v>0</v>
      </c>
      <c r="T281" s="13">
        <v>0</v>
      </c>
      <c r="U281" s="13">
        <v>0</v>
      </c>
      <c r="V281" s="13">
        <v>4471.21</v>
      </c>
      <c r="W281" s="13">
        <v>0</v>
      </c>
      <c r="X281" s="13">
        <v>0</v>
      </c>
      <c r="Y281" s="13">
        <v>41.4</v>
      </c>
      <c r="Z281" s="13">
        <v>0</v>
      </c>
      <c r="AA281" s="13">
        <v>0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3">
        <v>4646.08</v>
      </c>
      <c r="AI281" s="13">
        <v>0</v>
      </c>
      <c r="AJ281" s="13">
        <v>0</v>
      </c>
      <c r="AK281" s="13">
        <v>102.81</v>
      </c>
      <c r="AL281" s="13">
        <v>0</v>
      </c>
      <c r="AM281" s="13">
        <v>0</v>
      </c>
      <c r="AN281" s="13">
        <v>0</v>
      </c>
      <c r="AO281" s="13">
        <v>14.99</v>
      </c>
      <c r="AP281" s="13">
        <v>0</v>
      </c>
      <c r="AQ281" s="13">
        <v>0</v>
      </c>
      <c r="AR281" s="13">
        <v>0</v>
      </c>
      <c r="AS281" s="13">
        <v>0</v>
      </c>
      <c r="AT281" s="13">
        <v>0</v>
      </c>
      <c r="AU281" s="13">
        <v>0</v>
      </c>
      <c r="AV281" s="13">
        <v>0</v>
      </c>
      <c r="AW281" s="13">
        <v>49.07</v>
      </c>
      <c r="AX281" s="13">
        <v>0</v>
      </c>
      <c r="AY281" s="13">
        <v>0</v>
      </c>
      <c r="AZ281" s="13">
        <v>10.8</v>
      </c>
    </row>
    <row r="282" spans="1:52" x14ac:dyDescent="0.2">
      <c r="A282" s="15" t="s">
        <v>273</v>
      </c>
      <c r="B282" s="16" t="s">
        <v>627</v>
      </c>
      <c r="C282" s="16" t="s">
        <v>387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620.28</v>
      </c>
      <c r="Q282" s="13">
        <v>1514.9</v>
      </c>
      <c r="R282" s="13">
        <v>793.78</v>
      </c>
      <c r="S282" s="13">
        <v>1766.24</v>
      </c>
      <c r="T282" s="13">
        <v>1279.71</v>
      </c>
      <c r="U282" s="13">
        <v>512.21</v>
      </c>
      <c r="V282" s="13">
        <v>2857.81</v>
      </c>
      <c r="W282" s="13">
        <v>1211.44</v>
      </c>
      <c r="X282" s="13">
        <v>1202.01</v>
      </c>
      <c r="Y282" s="13">
        <v>0</v>
      </c>
      <c r="Z282" s="13">
        <v>395.05</v>
      </c>
      <c r="AA282" s="13">
        <v>2241.1999999999998</v>
      </c>
      <c r="AB282" s="13">
        <v>1431.41</v>
      </c>
      <c r="AC282" s="13">
        <v>785.33</v>
      </c>
      <c r="AD282" s="13">
        <v>409.7</v>
      </c>
      <c r="AE282" s="13">
        <v>516.77</v>
      </c>
      <c r="AF282" s="13">
        <v>22.98</v>
      </c>
      <c r="AG282" s="13">
        <v>0</v>
      </c>
      <c r="AH282" s="13">
        <v>1637.59</v>
      </c>
      <c r="AI282" s="13">
        <v>0</v>
      </c>
      <c r="AJ282" s="13">
        <v>1771.42</v>
      </c>
      <c r="AK282" s="13">
        <v>0</v>
      </c>
      <c r="AL282" s="13">
        <v>30.29</v>
      </c>
      <c r="AM282" s="13">
        <v>45.79</v>
      </c>
      <c r="AN282" s="13">
        <v>0</v>
      </c>
      <c r="AO282" s="13">
        <v>0</v>
      </c>
      <c r="AP282" s="13">
        <v>0</v>
      </c>
      <c r="AQ282" s="13">
        <v>0</v>
      </c>
      <c r="AR282" s="13">
        <v>0</v>
      </c>
      <c r="AS282" s="13">
        <v>0</v>
      </c>
      <c r="AT282" s="13">
        <v>0</v>
      </c>
      <c r="AU282" s="13">
        <v>0</v>
      </c>
      <c r="AV282" s="13">
        <v>0</v>
      </c>
      <c r="AW282" s="13">
        <v>0</v>
      </c>
      <c r="AX282" s="13">
        <v>0</v>
      </c>
      <c r="AY282" s="13">
        <v>0</v>
      </c>
      <c r="AZ282" s="13">
        <v>258.72000000000003</v>
      </c>
    </row>
    <row r="283" spans="1:52" x14ac:dyDescent="0.2">
      <c r="A283" s="15" t="s">
        <v>274</v>
      </c>
      <c r="B283" s="16" t="s">
        <v>628</v>
      </c>
      <c r="C283" s="16" t="s">
        <v>514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13">
        <v>0</v>
      </c>
      <c r="R283" s="13">
        <v>0</v>
      </c>
      <c r="S283" s="13">
        <v>0</v>
      </c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15.65</v>
      </c>
      <c r="AH283" s="13">
        <v>0</v>
      </c>
      <c r="AI283" s="13">
        <v>0</v>
      </c>
      <c r="AJ283" s="13">
        <v>0</v>
      </c>
      <c r="AK283" s="13">
        <v>0</v>
      </c>
      <c r="AL283" s="13">
        <v>0</v>
      </c>
      <c r="AM283" s="13">
        <v>0</v>
      </c>
      <c r="AN283" s="13">
        <v>0</v>
      </c>
      <c r="AO283" s="13">
        <v>0</v>
      </c>
      <c r="AP283" s="13">
        <v>0</v>
      </c>
      <c r="AQ283" s="13">
        <v>0</v>
      </c>
      <c r="AR283" s="13">
        <v>0</v>
      </c>
      <c r="AS283" s="13">
        <v>0</v>
      </c>
      <c r="AT283" s="13">
        <v>0</v>
      </c>
      <c r="AU283" s="13">
        <v>0</v>
      </c>
      <c r="AV283" s="13">
        <v>0</v>
      </c>
      <c r="AW283" s="13">
        <v>0</v>
      </c>
      <c r="AX283" s="13">
        <v>0</v>
      </c>
      <c r="AY283" s="13">
        <v>0</v>
      </c>
      <c r="AZ283" s="13">
        <v>0</v>
      </c>
    </row>
    <row r="284" spans="1:52" x14ac:dyDescent="0.2">
      <c r="A284" s="15" t="s">
        <v>275</v>
      </c>
      <c r="B284" s="16" t="s">
        <v>629</v>
      </c>
      <c r="C284" s="16" t="s">
        <v>516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648.96</v>
      </c>
      <c r="AA284" s="13">
        <v>0</v>
      </c>
      <c r="AB284" s="13">
        <v>0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13">
        <v>0</v>
      </c>
      <c r="AJ284" s="13">
        <v>0</v>
      </c>
      <c r="AK284" s="13">
        <v>0</v>
      </c>
      <c r="AL284" s="13">
        <v>0</v>
      </c>
      <c r="AM284" s="13">
        <v>0</v>
      </c>
      <c r="AN284" s="13">
        <v>0</v>
      </c>
      <c r="AO284" s="13">
        <v>0</v>
      </c>
      <c r="AP284" s="13">
        <v>0</v>
      </c>
      <c r="AQ284" s="13">
        <v>0</v>
      </c>
      <c r="AR284" s="13">
        <v>0</v>
      </c>
      <c r="AS284" s="13">
        <v>0</v>
      </c>
      <c r="AT284" s="13">
        <v>0</v>
      </c>
      <c r="AU284" s="13">
        <v>0</v>
      </c>
      <c r="AV284" s="13">
        <v>0</v>
      </c>
      <c r="AW284" s="13">
        <v>0</v>
      </c>
      <c r="AX284" s="13">
        <v>0</v>
      </c>
      <c r="AY284" s="13">
        <v>0</v>
      </c>
      <c r="AZ284" s="13">
        <v>0</v>
      </c>
    </row>
    <row r="285" spans="1:52" x14ac:dyDescent="0.2">
      <c r="A285" s="15" t="s">
        <v>276</v>
      </c>
      <c r="B285" s="16" t="s">
        <v>630</v>
      </c>
      <c r="C285" s="16" t="s">
        <v>631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13">
        <v>0</v>
      </c>
      <c r="AJ285" s="13">
        <v>0</v>
      </c>
      <c r="AK285" s="13">
        <v>0</v>
      </c>
      <c r="AL285" s="13">
        <v>0</v>
      </c>
      <c r="AM285" s="13">
        <v>0</v>
      </c>
      <c r="AN285" s="13">
        <v>0</v>
      </c>
      <c r="AO285" s="13">
        <v>0</v>
      </c>
      <c r="AP285" s="13">
        <v>0</v>
      </c>
      <c r="AQ285" s="13">
        <v>0</v>
      </c>
      <c r="AR285" s="13">
        <v>0</v>
      </c>
      <c r="AS285" s="13">
        <v>0</v>
      </c>
      <c r="AT285" s="13">
        <v>0</v>
      </c>
      <c r="AU285" s="13">
        <v>0</v>
      </c>
      <c r="AV285" s="13">
        <v>95.99</v>
      </c>
      <c r="AW285" s="13">
        <v>0</v>
      </c>
      <c r="AX285" s="13">
        <v>0</v>
      </c>
      <c r="AY285" s="13">
        <v>0</v>
      </c>
      <c r="AZ285" s="13">
        <v>0</v>
      </c>
    </row>
    <row r="286" spans="1:52" x14ac:dyDescent="0.2">
      <c r="A286" s="15" t="s">
        <v>277</v>
      </c>
      <c r="B286" s="16" t="s">
        <v>632</v>
      </c>
      <c r="C286" s="16" t="s">
        <v>388</v>
      </c>
      <c r="D286" s="13">
        <v>11.67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16.72</v>
      </c>
      <c r="M286" s="13">
        <v>0</v>
      </c>
      <c r="N286" s="13">
        <v>0</v>
      </c>
      <c r="O286" s="13">
        <v>86.28</v>
      </c>
      <c r="P286" s="13">
        <v>0</v>
      </c>
      <c r="Q286" s="13">
        <v>109.67</v>
      </c>
      <c r="R286" s="13">
        <v>0</v>
      </c>
      <c r="S286" s="13">
        <v>0</v>
      </c>
      <c r="T286" s="13">
        <v>8.7899999999999991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13">
        <v>0</v>
      </c>
      <c r="AJ286" s="13">
        <v>0</v>
      </c>
      <c r="AK286" s="13">
        <v>123.68</v>
      </c>
      <c r="AL286" s="13">
        <v>0</v>
      </c>
      <c r="AM286" s="13">
        <v>0</v>
      </c>
      <c r="AN286" s="13">
        <v>0</v>
      </c>
      <c r="AO286" s="13">
        <v>0</v>
      </c>
      <c r="AP286" s="13">
        <v>0</v>
      </c>
      <c r="AQ286" s="13">
        <v>0</v>
      </c>
      <c r="AR286" s="13">
        <v>0</v>
      </c>
      <c r="AS286" s="13">
        <v>0</v>
      </c>
      <c r="AT286" s="13">
        <v>0</v>
      </c>
      <c r="AU286" s="13">
        <v>0</v>
      </c>
      <c r="AV286" s="13">
        <v>0</v>
      </c>
      <c r="AW286" s="13">
        <v>0</v>
      </c>
      <c r="AX286" s="13">
        <v>0</v>
      </c>
      <c r="AY286" s="13">
        <v>0</v>
      </c>
      <c r="AZ286" s="13">
        <v>0</v>
      </c>
    </row>
    <row r="287" spans="1:52" x14ac:dyDescent="0.2">
      <c r="A287" s="15" t="s">
        <v>278</v>
      </c>
      <c r="B287" s="16" t="s">
        <v>633</v>
      </c>
      <c r="C287" s="16" t="s">
        <v>393</v>
      </c>
      <c r="D287" s="13">
        <v>64662.16</v>
      </c>
      <c r="E287" s="13">
        <v>36605.399999999994</v>
      </c>
      <c r="F287" s="13">
        <v>69447.039999999994</v>
      </c>
      <c r="G287" s="13">
        <v>28220.130000000005</v>
      </c>
      <c r="H287" s="13">
        <v>22376.3</v>
      </c>
      <c r="I287" s="13">
        <v>46710.53</v>
      </c>
      <c r="J287" s="13">
        <v>37663.009999999995</v>
      </c>
      <c r="K287" s="13">
        <v>55888.420000000006</v>
      </c>
      <c r="L287" s="13">
        <v>43472.360000000008</v>
      </c>
      <c r="M287" s="13">
        <v>39335.17</v>
      </c>
      <c r="N287" s="13">
        <v>68067.67</v>
      </c>
      <c r="O287" s="13">
        <v>71595.820000000007</v>
      </c>
      <c r="P287" s="13">
        <v>43403.369999999995</v>
      </c>
      <c r="Q287" s="13">
        <v>79513.81</v>
      </c>
      <c r="R287" s="13">
        <v>35913.439999999995</v>
      </c>
      <c r="S287" s="13">
        <v>52869.62</v>
      </c>
      <c r="T287" s="13">
        <v>42190.520000000004</v>
      </c>
      <c r="U287" s="13">
        <v>54912.959999999999</v>
      </c>
      <c r="V287" s="13">
        <v>70203.44</v>
      </c>
      <c r="W287" s="13">
        <v>63232.54</v>
      </c>
      <c r="X287" s="13">
        <v>59082.84</v>
      </c>
      <c r="Y287" s="13">
        <v>81652.829999999987</v>
      </c>
      <c r="Z287" s="13">
        <v>40016.439999999995</v>
      </c>
      <c r="AA287" s="13">
        <v>92960.179999999978</v>
      </c>
      <c r="AB287" s="13">
        <v>86408.4</v>
      </c>
      <c r="AC287" s="13">
        <v>49278.990000000005</v>
      </c>
      <c r="AD287" s="13">
        <v>73708.11</v>
      </c>
      <c r="AE287" s="13">
        <v>29768.93</v>
      </c>
      <c r="AF287" s="13">
        <v>43346.87999999999</v>
      </c>
      <c r="AG287" s="13">
        <v>53356.810000000005</v>
      </c>
      <c r="AH287" s="13">
        <v>53882.210000000006</v>
      </c>
      <c r="AI287" s="13">
        <v>58180.349999999991</v>
      </c>
      <c r="AJ287" s="13">
        <v>66983.819999999992</v>
      </c>
      <c r="AK287" s="13">
        <v>53774.649999999994</v>
      </c>
      <c r="AL287" s="13">
        <v>58216.19</v>
      </c>
      <c r="AM287" s="13">
        <v>78967.23</v>
      </c>
      <c r="AN287" s="13">
        <v>56616.55</v>
      </c>
      <c r="AO287" s="13">
        <v>57836.49</v>
      </c>
      <c r="AP287" s="13">
        <v>54341.760000000009</v>
      </c>
      <c r="AQ287" s="13">
        <v>48518.49</v>
      </c>
      <c r="AR287" s="13">
        <v>47097.51</v>
      </c>
      <c r="AS287" s="13">
        <v>42984.179999999993</v>
      </c>
      <c r="AT287" s="13">
        <v>55651.600000000006</v>
      </c>
      <c r="AU287" s="13">
        <v>81757.350000000006</v>
      </c>
      <c r="AV287" s="13">
        <v>65840.12</v>
      </c>
      <c r="AW287" s="13">
        <v>82366.169999999984</v>
      </c>
      <c r="AX287" s="13">
        <v>97778.08</v>
      </c>
      <c r="AY287" s="13">
        <v>92020.969999999987</v>
      </c>
      <c r="AZ287" s="13">
        <v>128365.05</v>
      </c>
    </row>
    <row r="288" spans="1:52" x14ac:dyDescent="0.2">
      <c r="A288" s="15" t="s">
        <v>279</v>
      </c>
      <c r="B288" s="16" t="s">
        <v>634</v>
      </c>
      <c r="C288" s="16" t="s">
        <v>435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310.75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13">
        <v>0</v>
      </c>
      <c r="AJ288" s="13">
        <v>192.38</v>
      </c>
      <c r="AK288" s="13">
        <v>0</v>
      </c>
      <c r="AL288" s="13">
        <v>0</v>
      </c>
      <c r="AM288" s="13">
        <v>0</v>
      </c>
      <c r="AN288" s="13">
        <v>0</v>
      </c>
      <c r="AO288" s="13">
        <v>0</v>
      </c>
      <c r="AP288" s="13">
        <v>0</v>
      </c>
      <c r="AQ288" s="13">
        <v>0</v>
      </c>
      <c r="AR288" s="13">
        <v>0</v>
      </c>
      <c r="AS288" s="13">
        <v>0</v>
      </c>
      <c r="AT288" s="13">
        <v>0</v>
      </c>
      <c r="AU288" s="13">
        <v>5962.73</v>
      </c>
      <c r="AV288" s="13">
        <v>0</v>
      </c>
      <c r="AW288" s="13">
        <v>0</v>
      </c>
      <c r="AX288" s="13">
        <v>3648.57</v>
      </c>
      <c r="AY288" s="13">
        <v>-462.25</v>
      </c>
      <c r="AZ288" s="13">
        <v>0</v>
      </c>
    </row>
    <row r="289" spans="1:52" x14ac:dyDescent="0.2">
      <c r="A289" s="15" t="s">
        <v>280</v>
      </c>
      <c r="B289" s="16" t="s">
        <v>635</v>
      </c>
      <c r="C289" s="16" t="s">
        <v>396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13">
        <v>0</v>
      </c>
      <c r="AJ289" s="13">
        <v>0</v>
      </c>
      <c r="AK289" s="13">
        <v>0</v>
      </c>
      <c r="AL289" s="13">
        <v>0</v>
      </c>
      <c r="AM289" s="13">
        <v>0</v>
      </c>
      <c r="AN289" s="13">
        <v>0</v>
      </c>
      <c r="AO289" s="13">
        <v>0</v>
      </c>
      <c r="AP289" s="13">
        <v>0</v>
      </c>
      <c r="AQ289" s="13">
        <v>0</v>
      </c>
      <c r="AR289" s="13">
        <v>0</v>
      </c>
      <c r="AS289" s="13">
        <v>0</v>
      </c>
      <c r="AT289" s="13">
        <v>0</v>
      </c>
      <c r="AU289" s="13">
        <v>0</v>
      </c>
      <c r="AV289" s="13">
        <v>0</v>
      </c>
      <c r="AW289" s="13">
        <v>0</v>
      </c>
      <c r="AX289" s="13">
        <v>0</v>
      </c>
      <c r="AY289" s="13">
        <v>25.43</v>
      </c>
      <c r="AZ289" s="13">
        <v>671.43</v>
      </c>
    </row>
    <row r="290" spans="1:52" x14ac:dyDescent="0.2">
      <c r="A290" s="15" t="s">
        <v>281</v>
      </c>
      <c r="B290" s="16" t="s">
        <v>636</v>
      </c>
      <c r="C290" s="16" t="s">
        <v>466</v>
      </c>
      <c r="D290" s="13">
        <v>518.13</v>
      </c>
      <c r="E290" s="13">
        <v>128.69</v>
      </c>
      <c r="F290" s="13">
        <v>101.94</v>
      </c>
      <c r="G290" s="13">
        <v>208.78</v>
      </c>
      <c r="H290" s="13">
        <v>421.1</v>
      </c>
      <c r="I290" s="13">
        <v>553.65</v>
      </c>
      <c r="J290" s="13">
        <v>32.78</v>
      </c>
      <c r="K290" s="13">
        <v>768.3900000000001</v>
      </c>
      <c r="L290" s="13">
        <v>1062.21</v>
      </c>
      <c r="M290" s="13">
        <v>4674.1099999999997</v>
      </c>
      <c r="N290" s="13">
        <v>348.04</v>
      </c>
      <c r="O290" s="13">
        <v>504.91</v>
      </c>
      <c r="P290" s="13">
        <v>153.27000000000001</v>
      </c>
      <c r="Q290" s="13">
        <v>213.14</v>
      </c>
      <c r="R290" s="13">
        <v>296.35000000000002</v>
      </c>
      <c r="S290" s="13">
        <v>223.99</v>
      </c>
      <c r="T290" s="13">
        <v>3390.09</v>
      </c>
      <c r="U290" s="13">
        <v>522.20000000000005</v>
      </c>
      <c r="V290" s="13">
        <v>935.16</v>
      </c>
      <c r="W290" s="13">
        <v>298.34000000000003</v>
      </c>
      <c r="X290" s="13">
        <v>911.87</v>
      </c>
      <c r="Y290" s="13">
        <v>283.66000000000003</v>
      </c>
      <c r="Z290" s="13">
        <v>327.64</v>
      </c>
      <c r="AA290" s="13">
        <v>787.36</v>
      </c>
      <c r="AB290" s="13">
        <v>326.75</v>
      </c>
      <c r="AC290" s="13">
        <v>104.83</v>
      </c>
      <c r="AD290" s="13">
        <v>449.22</v>
      </c>
      <c r="AE290" s="13">
        <v>2241.54</v>
      </c>
      <c r="AF290" s="13">
        <v>470.51000000000005</v>
      </c>
      <c r="AG290" s="13">
        <v>6131.42</v>
      </c>
      <c r="AH290" s="13">
        <v>418.09000000000003</v>
      </c>
      <c r="AI290" s="13">
        <v>-4716.9399999999996</v>
      </c>
      <c r="AJ290" s="13">
        <v>910.65</v>
      </c>
      <c r="AK290" s="13">
        <v>1915.59</v>
      </c>
      <c r="AL290" s="13">
        <v>1443.83</v>
      </c>
      <c r="AM290" s="13">
        <v>373.62</v>
      </c>
      <c r="AN290" s="13">
        <v>364.99</v>
      </c>
      <c r="AO290" s="13">
        <v>358.45</v>
      </c>
      <c r="AP290" s="13">
        <v>462.37</v>
      </c>
      <c r="AQ290" s="13">
        <v>432.94</v>
      </c>
      <c r="AR290" s="13">
        <v>3808.23</v>
      </c>
      <c r="AS290" s="13">
        <v>347.77</v>
      </c>
      <c r="AT290" s="13">
        <v>471.24</v>
      </c>
      <c r="AU290" s="13">
        <v>949</v>
      </c>
      <c r="AV290" s="13">
        <v>723</v>
      </c>
      <c r="AW290" s="13">
        <v>643.44000000000005</v>
      </c>
      <c r="AX290" s="13">
        <v>851.32</v>
      </c>
      <c r="AY290" s="13">
        <v>1084.58</v>
      </c>
      <c r="AZ290" s="13">
        <v>472.22</v>
      </c>
    </row>
    <row r="291" spans="1:52" x14ac:dyDescent="0.2">
      <c r="A291" s="15" t="s">
        <v>282</v>
      </c>
      <c r="B291" s="16" t="s">
        <v>637</v>
      </c>
      <c r="C291" s="16" t="s">
        <v>468</v>
      </c>
      <c r="D291" s="13">
        <v>203</v>
      </c>
      <c r="E291" s="13">
        <v>177</v>
      </c>
      <c r="F291" s="13">
        <v>45</v>
      </c>
      <c r="G291" s="13">
        <v>177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3">
        <v>0</v>
      </c>
      <c r="AI291" s="13">
        <v>0</v>
      </c>
      <c r="AJ291" s="13">
        <v>0</v>
      </c>
      <c r="AK291" s="13">
        <v>0</v>
      </c>
      <c r="AL291" s="13">
        <v>0</v>
      </c>
      <c r="AM291" s="13">
        <v>0</v>
      </c>
      <c r="AN291" s="13">
        <v>0</v>
      </c>
      <c r="AO291" s="13">
        <v>0</v>
      </c>
      <c r="AP291" s="13">
        <v>0</v>
      </c>
      <c r="AQ291" s="13">
        <v>0</v>
      </c>
      <c r="AR291" s="13">
        <v>0</v>
      </c>
      <c r="AS291" s="13">
        <v>0</v>
      </c>
      <c r="AT291" s="13">
        <v>0</v>
      </c>
      <c r="AU291" s="13">
        <v>0</v>
      </c>
      <c r="AV291" s="13">
        <v>0</v>
      </c>
      <c r="AW291" s="13">
        <v>0</v>
      </c>
      <c r="AX291" s="13">
        <v>0</v>
      </c>
      <c r="AY291" s="13">
        <v>0</v>
      </c>
      <c r="AZ291" s="13">
        <v>0</v>
      </c>
    </row>
    <row r="292" spans="1:52" x14ac:dyDescent="0.2">
      <c r="A292" s="15" t="s">
        <v>283</v>
      </c>
      <c r="B292" s="16" t="s">
        <v>638</v>
      </c>
      <c r="C292" s="16" t="s">
        <v>483</v>
      </c>
      <c r="D292" s="13">
        <v>0</v>
      </c>
      <c r="E292" s="13">
        <v>0</v>
      </c>
      <c r="F292" s="13">
        <v>0</v>
      </c>
      <c r="G292" s="13">
        <v>0</v>
      </c>
      <c r="H292" s="13">
        <v>3843.7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59.49</v>
      </c>
      <c r="P292" s="13">
        <v>0</v>
      </c>
      <c r="Q292" s="13">
        <v>0</v>
      </c>
      <c r="R292" s="13">
        <v>0</v>
      </c>
      <c r="S292" s="13">
        <v>0</v>
      </c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13">
        <v>0</v>
      </c>
      <c r="AI292" s="13">
        <v>0</v>
      </c>
      <c r="AJ292" s="13">
        <v>0</v>
      </c>
      <c r="AK292" s="13">
        <v>0</v>
      </c>
      <c r="AL292" s="13">
        <v>0</v>
      </c>
      <c r="AM292" s="13">
        <v>0</v>
      </c>
      <c r="AN292" s="13">
        <v>0</v>
      </c>
      <c r="AO292" s="13">
        <v>0</v>
      </c>
      <c r="AP292" s="13">
        <v>0</v>
      </c>
      <c r="AQ292" s="13">
        <v>0</v>
      </c>
      <c r="AR292" s="13">
        <v>0</v>
      </c>
      <c r="AS292" s="13">
        <v>0</v>
      </c>
      <c r="AT292" s="13">
        <v>0</v>
      </c>
      <c r="AU292" s="13">
        <v>0</v>
      </c>
      <c r="AV292" s="13">
        <v>0</v>
      </c>
      <c r="AW292" s="13">
        <v>0</v>
      </c>
      <c r="AX292" s="13">
        <v>0</v>
      </c>
      <c r="AY292" s="13">
        <v>0</v>
      </c>
      <c r="AZ292" s="13">
        <v>0</v>
      </c>
    </row>
    <row r="293" spans="1:52" x14ac:dyDescent="0.2">
      <c r="A293" s="15" t="s">
        <v>284</v>
      </c>
      <c r="B293" s="16" t="s">
        <v>639</v>
      </c>
      <c r="C293" s="16" t="s">
        <v>573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  <c r="AI293" s="13">
        <v>0</v>
      </c>
      <c r="AJ293" s="13">
        <v>0</v>
      </c>
      <c r="AK293" s="13">
        <v>0</v>
      </c>
      <c r="AL293" s="13">
        <v>0</v>
      </c>
      <c r="AM293" s="13">
        <v>0</v>
      </c>
      <c r="AN293" s="13">
        <v>0</v>
      </c>
      <c r="AO293" s="13">
        <v>0</v>
      </c>
      <c r="AP293" s="13">
        <v>0</v>
      </c>
      <c r="AQ293" s="13">
        <v>0</v>
      </c>
      <c r="AR293" s="13">
        <v>0</v>
      </c>
      <c r="AS293" s="13">
        <v>0</v>
      </c>
      <c r="AT293" s="13">
        <v>0</v>
      </c>
      <c r="AU293" s="13">
        <v>0</v>
      </c>
      <c r="AV293" s="13">
        <v>0</v>
      </c>
      <c r="AW293" s="13">
        <v>78.03</v>
      </c>
      <c r="AX293" s="13">
        <v>0</v>
      </c>
      <c r="AY293" s="13">
        <v>0</v>
      </c>
      <c r="AZ293" s="13">
        <v>0</v>
      </c>
    </row>
    <row r="294" spans="1:52" x14ac:dyDescent="0.2">
      <c r="A294" s="15" t="s">
        <v>285</v>
      </c>
      <c r="B294" s="16" t="s">
        <v>640</v>
      </c>
      <c r="C294" s="16" t="s">
        <v>390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39.06</v>
      </c>
      <c r="K294" s="13">
        <v>0</v>
      </c>
      <c r="L294" s="13">
        <v>0</v>
      </c>
      <c r="M294" s="13">
        <v>0</v>
      </c>
      <c r="N294" s="13">
        <v>0</v>
      </c>
      <c r="O294" s="13">
        <v>13.46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13">
        <v>0</v>
      </c>
      <c r="AJ294" s="13">
        <v>0</v>
      </c>
      <c r="AK294" s="13">
        <v>0</v>
      </c>
      <c r="AL294" s="13">
        <v>0</v>
      </c>
      <c r="AM294" s="13">
        <v>0</v>
      </c>
      <c r="AN294" s="13">
        <v>0</v>
      </c>
      <c r="AO294" s="13">
        <v>0</v>
      </c>
      <c r="AP294" s="13">
        <v>0</v>
      </c>
      <c r="AQ294" s="13">
        <v>0</v>
      </c>
      <c r="AR294" s="13">
        <v>0</v>
      </c>
      <c r="AS294" s="13">
        <v>0</v>
      </c>
      <c r="AT294" s="13">
        <v>0</v>
      </c>
      <c r="AU294" s="13">
        <v>0</v>
      </c>
      <c r="AV294" s="13">
        <v>0</v>
      </c>
      <c r="AW294" s="13">
        <v>0</v>
      </c>
      <c r="AX294" s="13">
        <v>0</v>
      </c>
      <c r="AY294" s="13">
        <v>0</v>
      </c>
      <c r="AZ294" s="13">
        <v>0</v>
      </c>
    </row>
    <row r="295" spans="1:52" x14ac:dyDescent="0.2">
      <c r="A295" s="15" t="s">
        <v>286</v>
      </c>
      <c r="B295" s="16" t="s">
        <v>641</v>
      </c>
      <c r="C295" s="16" t="s">
        <v>389</v>
      </c>
      <c r="D295" s="13">
        <v>20.69</v>
      </c>
      <c r="E295" s="13">
        <v>0</v>
      </c>
      <c r="F295" s="13">
        <v>53.71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482.33</v>
      </c>
      <c r="N295" s="13">
        <v>0</v>
      </c>
      <c r="O295" s="13">
        <v>41.51</v>
      </c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66.56</v>
      </c>
      <c r="Z295" s="13">
        <v>34.72</v>
      </c>
      <c r="AA295" s="13">
        <v>74.989999999999995</v>
      </c>
      <c r="AB295" s="13">
        <v>11.23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13">
        <v>0</v>
      </c>
      <c r="AJ295" s="13">
        <v>0</v>
      </c>
      <c r="AK295" s="13">
        <v>0</v>
      </c>
      <c r="AL295" s="13">
        <v>0</v>
      </c>
      <c r="AM295" s="13">
        <v>0</v>
      </c>
      <c r="AN295" s="13">
        <v>0</v>
      </c>
      <c r="AO295" s="13">
        <v>0</v>
      </c>
      <c r="AP295" s="13">
        <v>0</v>
      </c>
      <c r="AQ295" s="13">
        <v>840.11</v>
      </c>
      <c r="AR295" s="13">
        <v>0</v>
      </c>
      <c r="AS295" s="13">
        <v>14</v>
      </c>
      <c r="AT295" s="13">
        <v>0</v>
      </c>
      <c r="AU295" s="13">
        <v>94.94</v>
      </c>
      <c r="AV295" s="13">
        <v>680.73</v>
      </c>
      <c r="AW295" s="13">
        <v>63.94</v>
      </c>
      <c r="AX295" s="13">
        <v>0</v>
      </c>
      <c r="AY295" s="13">
        <v>0</v>
      </c>
      <c r="AZ295" s="13">
        <v>22.37</v>
      </c>
    </row>
    <row r="296" spans="1:52" x14ac:dyDescent="0.2">
      <c r="A296" s="15" t="s">
        <v>287</v>
      </c>
      <c r="B296" s="16" t="s">
        <v>642</v>
      </c>
      <c r="C296" s="16" t="s">
        <v>488</v>
      </c>
      <c r="D296" s="13">
        <v>0</v>
      </c>
      <c r="E296" s="13">
        <v>0</v>
      </c>
      <c r="F296" s="13">
        <v>104.26</v>
      </c>
      <c r="G296" s="13">
        <v>0</v>
      </c>
      <c r="H296" s="13">
        <v>5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  <c r="AI296" s="13">
        <v>0</v>
      </c>
      <c r="AJ296" s="13">
        <v>0</v>
      </c>
      <c r="AK296" s="13">
        <v>0</v>
      </c>
      <c r="AL296" s="13">
        <v>0</v>
      </c>
      <c r="AM296" s="13">
        <v>0</v>
      </c>
      <c r="AN296" s="13">
        <v>0</v>
      </c>
      <c r="AO296" s="13">
        <v>0</v>
      </c>
      <c r="AP296" s="13">
        <v>0</v>
      </c>
      <c r="AQ296" s="13">
        <v>0</v>
      </c>
      <c r="AR296" s="13">
        <v>0</v>
      </c>
      <c r="AS296" s="13">
        <v>0</v>
      </c>
      <c r="AT296" s="13">
        <v>0</v>
      </c>
      <c r="AU296" s="13">
        <v>0</v>
      </c>
      <c r="AV296" s="13">
        <v>0</v>
      </c>
      <c r="AW296" s="13">
        <v>0</v>
      </c>
      <c r="AX296" s="13">
        <v>502.5</v>
      </c>
      <c r="AY296" s="13">
        <v>0</v>
      </c>
      <c r="AZ296" s="13">
        <v>0</v>
      </c>
    </row>
    <row r="297" spans="1:52" x14ac:dyDescent="0.2">
      <c r="A297" s="15" t="s">
        <v>288</v>
      </c>
      <c r="B297" s="16" t="s">
        <v>643</v>
      </c>
      <c r="C297" s="16" t="s">
        <v>644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3">
        <v>0</v>
      </c>
      <c r="AI297" s="13">
        <v>0</v>
      </c>
      <c r="AJ297" s="13">
        <v>0</v>
      </c>
      <c r="AK297" s="13">
        <v>0</v>
      </c>
      <c r="AL297" s="13">
        <v>0</v>
      </c>
      <c r="AM297" s="13">
        <v>0</v>
      </c>
      <c r="AN297" s="13">
        <v>0</v>
      </c>
      <c r="AO297" s="13">
        <v>0</v>
      </c>
      <c r="AP297" s="13">
        <v>0</v>
      </c>
      <c r="AQ297" s="13">
        <v>0</v>
      </c>
      <c r="AR297" s="13">
        <v>0</v>
      </c>
      <c r="AS297" s="13">
        <v>451.68</v>
      </c>
      <c r="AT297" s="13">
        <v>-451.68</v>
      </c>
      <c r="AU297" s="13">
        <v>0</v>
      </c>
      <c r="AV297" s="13">
        <v>0</v>
      </c>
      <c r="AW297" s="13">
        <v>0</v>
      </c>
      <c r="AX297" s="13">
        <v>0</v>
      </c>
      <c r="AY297" s="13">
        <v>0</v>
      </c>
      <c r="AZ297" s="13">
        <v>0</v>
      </c>
    </row>
    <row r="298" spans="1:52" x14ac:dyDescent="0.2">
      <c r="A298" s="15" t="s">
        <v>289</v>
      </c>
      <c r="B298" s="16" t="s">
        <v>645</v>
      </c>
      <c r="C298" s="16" t="s">
        <v>387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13">
        <v>0</v>
      </c>
      <c r="U298" s="13">
        <v>52.37</v>
      </c>
      <c r="V298" s="13">
        <v>0</v>
      </c>
      <c r="W298" s="13">
        <v>0</v>
      </c>
      <c r="X298" s="13">
        <v>54.95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  <c r="AD298" s="13">
        <v>0</v>
      </c>
      <c r="AE298" s="13">
        <v>0</v>
      </c>
      <c r="AF298" s="13">
        <v>0</v>
      </c>
      <c r="AG298" s="13">
        <v>0</v>
      </c>
      <c r="AH298" s="13">
        <v>0</v>
      </c>
      <c r="AI298" s="13">
        <v>0</v>
      </c>
      <c r="AJ298" s="13">
        <v>0</v>
      </c>
      <c r="AK298" s="13">
        <v>0</v>
      </c>
      <c r="AL298" s="13">
        <v>0</v>
      </c>
      <c r="AM298" s="13">
        <v>0</v>
      </c>
      <c r="AN298" s="13">
        <v>0</v>
      </c>
      <c r="AO298" s="13">
        <v>0</v>
      </c>
      <c r="AP298" s="13">
        <v>0</v>
      </c>
      <c r="AQ298" s="13">
        <v>0</v>
      </c>
      <c r="AR298" s="13">
        <v>0</v>
      </c>
      <c r="AS298" s="13">
        <v>0</v>
      </c>
      <c r="AT298" s="13">
        <v>0</v>
      </c>
      <c r="AU298" s="13">
        <v>0</v>
      </c>
      <c r="AV298" s="13">
        <v>0</v>
      </c>
      <c r="AW298" s="13">
        <v>0</v>
      </c>
      <c r="AX298" s="13">
        <v>0</v>
      </c>
      <c r="AY298" s="13">
        <v>0</v>
      </c>
      <c r="AZ298" s="13">
        <v>0</v>
      </c>
    </row>
    <row r="299" spans="1:52" x14ac:dyDescent="0.2">
      <c r="A299" s="15" t="s">
        <v>290</v>
      </c>
      <c r="B299" s="16" t="s">
        <v>646</v>
      </c>
      <c r="C299" s="16" t="s">
        <v>393</v>
      </c>
      <c r="D299" s="13">
        <v>1079.7</v>
      </c>
      <c r="E299" s="13">
        <v>2048.8200000000002</v>
      </c>
      <c r="F299" s="13">
        <v>2171.88</v>
      </c>
      <c r="G299" s="13">
        <v>5587.26</v>
      </c>
      <c r="H299" s="13">
        <v>129.44999999999999</v>
      </c>
      <c r="I299" s="13">
        <v>529.61</v>
      </c>
      <c r="J299" s="13">
        <v>0</v>
      </c>
      <c r="K299" s="13">
        <v>762.07</v>
      </c>
      <c r="L299" s="13">
        <v>200.83999999999997</v>
      </c>
      <c r="M299" s="13">
        <v>49.68</v>
      </c>
      <c r="N299" s="13">
        <v>59.93</v>
      </c>
      <c r="O299" s="13">
        <v>1017.0500000000001</v>
      </c>
      <c r="P299" s="13">
        <v>1318.62</v>
      </c>
      <c r="Q299" s="13">
        <v>771.7</v>
      </c>
      <c r="R299" s="13">
        <v>782.74</v>
      </c>
      <c r="S299" s="13">
        <v>2631.76</v>
      </c>
      <c r="T299" s="13">
        <v>346.82</v>
      </c>
      <c r="U299" s="13">
        <v>1108.75</v>
      </c>
      <c r="V299" s="13">
        <v>57.5</v>
      </c>
      <c r="W299" s="13">
        <v>1039.8699999999999</v>
      </c>
      <c r="X299" s="13">
        <v>671.8</v>
      </c>
      <c r="Y299" s="13">
        <v>512.18999999999994</v>
      </c>
      <c r="Z299" s="13">
        <v>849.66</v>
      </c>
      <c r="AA299" s="13">
        <v>1583.95</v>
      </c>
      <c r="AB299" s="13">
        <v>1442.8200000000002</v>
      </c>
      <c r="AC299" s="13">
        <v>593.58999999999992</v>
      </c>
      <c r="AD299" s="13">
        <v>6044.05</v>
      </c>
      <c r="AE299" s="13">
        <v>410.85</v>
      </c>
      <c r="AF299" s="13">
        <v>1065.6799999999998</v>
      </c>
      <c r="AG299" s="13">
        <v>277.85000000000002</v>
      </c>
      <c r="AH299" s="13">
        <v>358.52</v>
      </c>
      <c r="AI299" s="13">
        <v>92.5</v>
      </c>
      <c r="AJ299" s="13">
        <v>841.9</v>
      </c>
      <c r="AK299" s="13">
        <v>4569.1400000000003</v>
      </c>
      <c r="AL299" s="13">
        <v>1251.28</v>
      </c>
      <c r="AM299" s="13">
        <v>11051.62</v>
      </c>
      <c r="AN299" s="13">
        <v>1180.6500000000001</v>
      </c>
      <c r="AO299" s="13">
        <v>624.24</v>
      </c>
      <c r="AP299" s="13">
        <v>5760.71</v>
      </c>
      <c r="AQ299" s="13">
        <v>746.32999999999993</v>
      </c>
      <c r="AR299" s="13">
        <v>304.95</v>
      </c>
      <c r="AS299" s="13">
        <v>1036.83</v>
      </c>
      <c r="AT299" s="13">
        <v>7377.06</v>
      </c>
      <c r="AU299" s="13">
        <v>-2049.4900000000002</v>
      </c>
      <c r="AV299" s="13">
        <v>1162.23</v>
      </c>
      <c r="AW299" s="13">
        <v>1915.27</v>
      </c>
      <c r="AX299" s="13">
        <v>2860.67</v>
      </c>
      <c r="AY299" s="13">
        <v>1263.78</v>
      </c>
      <c r="AZ299" s="13">
        <v>9499.91</v>
      </c>
    </row>
    <row r="300" spans="1:52" x14ac:dyDescent="0.2">
      <c r="A300" s="15" t="s">
        <v>291</v>
      </c>
      <c r="B300" s="16" t="s">
        <v>647</v>
      </c>
      <c r="C300" s="16" t="s">
        <v>396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18910.89</v>
      </c>
      <c r="AB300" s="13">
        <v>0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13">
        <v>0</v>
      </c>
      <c r="AJ300" s="13">
        <v>0</v>
      </c>
      <c r="AK300" s="13">
        <v>0</v>
      </c>
      <c r="AL300" s="13">
        <v>0</v>
      </c>
      <c r="AM300" s="13">
        <v>0</v>
      </c>
      <c r="AN300" s="13">
        <v>0</v>
      </c>
      <c r="AO300" s="13">
        <v>0</v>
      </c>
      <c r="AP300" s="13">
        <v>0</v>
      </c>
      <c r="AQ300" s="13">
        <v>0</v>
      </c>
      <c r="AR300" s="13">
        <v>0</v>
      </c>
      <c r="AS300" s="13">
        <v>0</v>
      </c>
      <c r="AT300" s="13">
        <v>0</v>
      </c>
      <c r="AU300" s="13">
        <v>0</v>
      </c>
      <c r="AV300" s="13">
        <v>0</v>
      </c>
      <c r="AW300" s="13">
        <v>0</v>
      </c>
      <c r="AX300" s="13">
        <v>0</v>
      </c>
      <c r="AY300" s="13">
        <v>0</v>
      </c>
      <c r="AZ300" s="13">
        <v>0</v>
      </c>
    </row>
    <row r="301" spans="1:52" x14ac:dyDescent="0.2">
      <c r="A301" s="15" t="s">
        <v>292</v>
      </c>
      <c r="B301" s="16" t="s">
        <v>648</v>
      </c>
      <c r="C301" s="16" t="s">
        <v>466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145.91999999999999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742.75</v>
      </c>
      <c r="Z301" s="13">
        <v>0</v>
      </c>
      <c r="AA301" s="13">
        <v>0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13">
        <v>575.5</v>
      </c>
      <c r="AJ301" s="13">
        <v>0</v>
      </c>
      <c r="AK301" s="13">
        <v>1616.76</v>
      </c>
      <c r="AL301" s="13">
        <v>0</v>
      </c>
      <c r="AM301" s="13">
        <v>0</v>
      </c>
      <c r="AN301" s="13">
        <v>0</v>
      </c>
      <c r="AO301" s="13">
        <v>0</v>
      </c>
      <c r="AP301" s="13">
        <v>0</v>
      </c>
      <c r="AQ301" s="13">
        <v>0</v>
      </c>
      <c r="AR301" s="13">
        <v>0</v>
      </c>
      <c r="AS301" s="13">
        <v>322.60000000000002</v>
      </c>
      <c r="AT301" s="13">
        <v>0</v>
      </c>
      <c r="AU301" s="13">
        <v>0</v>
      </c>
      <c r="AV301" s="13">
        <v>0</v>
      </c>
      <c r="AW301" s="13">
        <v>0</v>
      </c>
      <c r="AX301" s="13">
        <v>185</v>
      </c>
      <c r="AY301" s="13">
        <v>0</v>
      </c>
      <c r="AZ301" s="13">
        <v>0</v>
      </c>
    </row>
    <row r="302" spans="1:52" x14ac:dyDescent="0.2">
      <c r="A302" s="15" t="s">
        <v>293</v>
      </c>
      <c r="B302" s="16" t="s">
        <v>649</v>
      </c>
      <c r="C302" s="16" t="s">
        <v>631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13">
        <v>0</v>
      </c>
      <c r="AJ302" s="13">
        <v>0</v>
      </c>
      <c r="AK302" s="13">
        <v>0</v>
      </c>
      <c r="AL302" s="13">
        <v>0</v>
      </c>
      <c r="AM302" s="13">
        <v>0</v>
      </c>
      <c r="AN302" s="13">
        <v>0</v>
      </c>
      <c r="AO302" s="13">
        <v>0</v>
      </c>
      <c r="AP302" s="13">
        <v>0</v>
      </c>
      <c r="AQ302" s="13">
        <v>0</v>
      </c>
      <c r="AR302" s="13">
        <v>0</v>
      </c>
      <c r="AS302" s="13">
        <v>0</v>
      </c>
      <c r="AT302" s="13">
        <v>0</v>
      </c>
      <c r="AU302" s="13">
        <v>667.86</v>
      </c>
      <c r="AV302" s="13">
        <v>118.82</v>
      </c>
      <c r="AW302" s="13">
        <v>0</v>
      </c>
      <c r="AX302" s="13">
        <v>0</v>
      </c>
      <c r="AY302" s="13">
        <v>0</v>
      </c>
      <c r="AZ302" s="13">
        <v>0</v>
      </c>
    </row>
    <row r="303" spans="1:52" x14ac:dyDescent="0.2">
      <c r="A303" s="15" t="s">
        <v>294</v>
      </c>
      <c r="B303" s="16" t="s">
        <v>650</v>
      </c>
      <c r="C303" s="16" t="s">
        <v>388</v>
      </c>
      <c r="D303" s="13">
        <v>392.23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898.39</v>
      </c>
      <c r="M303" s="13">
        <v>0</v>
      </c>
      <c r="N303" s="13">
        <v>0</v>
      </c>
      <c r="O303" s="13">
        <v>650.51</v>
      </c>
      <c r="P303" s="13">
        <v>0</v>
      </c>
      <c r="Q303" s="13">
        <v>842.48</v>
      </c>
      <c r="R303" s="13">
        <v>0</v>
      </c>
      <c r="S303" s="13">
        <v>0</v>
      </c>
      <c r="T303" s="13">
        <v>603.39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13">
        <v>0</v>
      </c>
      <c r="AI303" s="13">
        <v>0</v>
      </c>
      <c r="AJ303" s="13">
        <v>0</v>
      </c>
      <c r="AK303" s="13">
        <v>132.51</v>
      </c>
      <c r="AL303" s="13">
        <v>0</v>
      </c>
      <c r="AM303" s="13">
        <v>0</v>
      </c>
      <c r="AN303" s="13">
        <v>0</v>
      </c>
      <c r="AO303" s="13">
        <v>0</v>
      </c>
      <c r="AP303" s="13">
        <v>0</v>
      </c>
      <c r="AQ303" s="13">
        <v>0</v>
      </c>
      <c r="AR303" s="13">
        <v>0</v>
      </c>
      <c r="AS303" s="13">
        <v>0</v>
      </c>
      <c r="AT303" s="13">
        <v>0</v>
      </c>
      <c r="AU303" s="13">
        <v>0</v>
      </c>
      <c r="AV303" s="13">
        <v>0</v>
      </c>
      <c r="AW303" s="13">
        <v>0</v>
      </c>
      <c r="AX303" s="13">
        <v>0</v>
      </c>
      <c r="AY303" s="13">
        <v>0</v>
      </c>
      <c r="AZ303" s="13">
        <v>0</v>
      </c>
    </row>
    <row r="304" spans="1:52" x14ac:dyDescent="0.2">
      <c r="A304" s="15" t="s">
        <v>295</v>
      </c>
      <c r="B304" s="16" t="s">
        <v>651</v>
      </c>
      <c r="C304" s="16" t="s">
        <v>393</v>
      </c>
      <c r="D304" s="13">
        <v>29665.18</v>
      </c>
      <c r="E304" s="13">
        <v>39908.880000000005</v>
      </c>
      <c r="F304" s="13">
        <v>23047.89</v>
      </c>
      <c r="G304" s="13">
        <v>26738.260000000002</v>
      </c>
      <c r="H304" s="13">
        <v>29537.79</v>
      </c>
      <c r="I304" s="13">
        <v>55158.280000000006</v>
      </c>
      <c r="J304" s="13">
        <v>41577.360000000001</v>
      </c>
      <c r="K304" s="13">
        <v>29388.479999999996</v>
      </c>
      <c r="L304" s="13">
        <v>46739.119999999995</v>
      </c>
      <c r="M304" s="13">
        <v>24591.439999999999</v>
      </c>
      <c r="N304" s="13">
        <v>39870.129999999997</v>
      </c>
      <c r="O304" s="13">
        <v>63250.729999999996</v>
      </c>
      <c r="P304" s="13">
        <v>22135.019999999997</v>
      </c>
      <c r="Q304" s="13">
        <v>37498.899999999994</v>
      </c>
      <c r="R304" s="13">
        <v>25724.699999999997</v>
      </c>
      <c r="S304" s="13">
        <v>25980.45</v>
      </c>
      <c r="T304" s="13">
        <v>32688.439999999995</v>
      </c>
      <c r="U304" s="13">
        <v>38216.11</v>
      </c>
      <c r="V304" s="13">
        <v>47908.229999999996</v>
      </c>
      <c r="W304" s="13">
        <v>45769.12999999999</v>
      </c>
      <c r="X304" s="13">
        <v>33552.92</v>
      </c>
      <c r="Y304" s="13">
        <v>21877.43</v>
      </c>
      <c r="Z304" s="13">
        <v>47098.83</v>
      </c>
      <c r="AA304" s="13">
        <v>72268.849999999991</v>
      </c>
      <c r="AB304" s="13">
        <v>26278.719999999998</v>
      </c>
      <c r="AC304" s="13">
        <v>36273.160000000003</v>
      </c>
      <c r="AD304" s="13">
        <v>33611.450000000004</v>
      </c>
      <c r="AE304" s="13">
        <v>27121.469999999998</v>
      </c>
      <c r="AF304" s="13">
        <v>38860.31</v>
      </c>
      <c r="AG304" s="13">
        <v>36788.47</v>
      </c>
      <c r="AH304" s="13">
        <v>49316.990000000005</v>
      </c>
      <c r="AI304" s="13">
        <v>62210.93</v>
      </c>
      <c r="AJ304" s="13">
        <v>54333.69</v>
      </c>
      <c r="AK304" s="13">
        <v>45177.71</v>
      </c>
      <c r="AL304" s="13">
        <v>59062.400000000009</v>
      </c>
      <c r="AM304" s="13">
        <v>79199.600000000006</v>
      </c>
      <c r="AN304" s="13">
        <v>30456.620000000003</v>
      </c>
      <c r="AO304" s="13">
        <v>42475.729999999996</v>
      </c>
      <c r="AP304" s="13">
        <v>28014.2</v>
      </c>
      <c r="AQ304" s="13">
        <v>35415.78</v>
      </c>
      <c r="AR304" s="13">
        <v>53552.669999999991</v>
      </c>
      <c r="AS304" s="13">
        <v>45708.34</v>
      </c>
      <c r="AT304" s="13">
        <v>60033.899999999987</v>
      </c>
      <c r="AU304" s="13">
        <v>57666.05</v>
      </c>
      <c r="AV304" s="13">
        <v>58081.069999999992</v>
      </c>
      <c r="AW304" s="13">
        <v>51076.45</v>
      </c>
      <c r="AX304" s="13">
        <v>84140.680000000008</v>
      </c>
      <c r="AY304" s="13">
        <v>100125.76000000001</v>
      </c>
      <c r="AZ304" s="13">
        <v>43965.41</v>
      </c>
    </row>
    <row r="305" spans="1:52" x14ac:dyDescent="0.2">
      <c r="A305" s="15" t="s">
        <v>296</v>
      </c>
      <c r="B305" s="16" t="s">
        <v>652</v>
      </c>
      <c r="C305" s="16" t="s">
        <v>435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2203.29</v>
      </c>
      <c r="P305" s="13">
        <v>0</v>
      </c>
      <c r="Q305" s="13">
        <v>0</v>
      </c>
      <c r="R305" s="13">
        <v>0</v>
      </c>
      <c r="S305" s="13">
        <v>0</v>
      </c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65.819999999999993</v>
      </c>
      <c r="AA305" s="13">
        <v>0</v>
      </c>
      <c r="AB305" s="13">
        <v>0</v>
      </c>
      <c r="AC305" s="13">
        <v>0</v>
      </c>
      <c r="AD305" s="13">
        <v>0</v>
      </c>
      <c r="AE305" s="13">
        <v>0</v>
      </c>
      <c r="AF305" s="13">
        <v>0</v>
      </c>
      <c r="AG305" s="13">
        <v>0</v>
      </c>
      <c r="AH305" s="13">
        <v>0</v>
      </c>
      <c r="AI305" s="13">
        <v>0</v>
      </c>
      <c r="AJ305" s="13">
        <v>0</v>
      </c>
      <c r="AK305" s="13">
        <v>0</v>
      </c>
      <c r="AL305" s="13">
        <v>0</v>
      </c>
      <c r="AM305" s="13">
        <v>0</v>
      </c>
      <c r="AN305" s="13">
        <v>0</v>
      </c>
      <c r="AO305" s="13">
        <v>0</v>
      </c>
      <c r="AP305" s="13">
        <v>0</v>
      </c>
      <c r="AQ305" s="13">
        <v>0</v>
      </c>
      <c r="AR305" s="13">
        <v>0</v>
      </c>
      <c r="AS305" s="13">
        <v>0</v>
      </c>
      <c r="AT305" s="13">
        <v>0</v>
      </c>
      <c r="AU305" s="13">
        <v>0</v>
      </c>
      <c r="AV305" s="13">
        <v>0</v>
      </c>
      <c r="AW305" s="13">
        <v>0</v>
      </c>
      <c r="AX305" s="13">
        <v>22919.56</v>
      </c>
      <c r="AY305" s="13">
        <v>0</v>
      </c>
      <c r="AZ305" s="13">
        <v>37587.160000000003</v>
      </c>
    </row>
    <row r="306" spans="1:52" x14ac:dyDescent="0.2">
      <c r="A306" s="15" t="s">
        <v>297</v>
      </c>
      <c r="B306" s="16" t="s">
        <v>653</v>
      </c>
      <c r="C306" s="16" t="s">
        <v>396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29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  <c r="AH306" s="13">
        <v>0</v>
      </c>
      <c r="AI306" s="13">
        <v>0</v>
      </c>
      <c r="AJ306" s="13">
        <v>0</v>
      </c>
      <c r="AK306" s="13">
        <v>0</v>
      </c>
      <c r="AL306" s="13">
        <v>0</v>
      </c>
      <c r="AM306" s="13">
        <v>0</v>
      </c>
      <c r="AN306" s="13">
        <v>0</v>
      </c>
      <c r="AO306" s="13">
        <v>0</v>
      </c>
      <c r="AP306" s="13">
        <v>0</v>
      </c>
      <c r="AQ306" s="13">
        <v>0</v>
      </c>
      <c r="AR306" s="13">
        <v>0</v>
      </c>
      <c r="AS306" s="13">
        <v>75</v>
      </c>
      <c r="AT306" s="13">
        <v>0</v>
      </c>
      <c r="AU306" s="13">
        <v>0</v>
      </c>
      <c r="AV306" s="13">
        <v>0</v>
      </c>
      <c r="AW306" s="13">
        <v>0</v>
      </c>
      <c r="AX306" s="13">
        <v>0</v>
      </c>
      <c r="AY306" s="13">
        <v>0</v>
      </c>
      <c r="AZ306" s="13">
        <v>1135.92</v>
      </c>
    </row>
    <row r="307" spans="1:52" x14ac:dyDescent="0.2">
      <c r="A307" s="15" t="s">
        <v>298</v>
      </c>
      <c r="B307" s="16" t="s">
        <v>654</v>
      </c>
      <c r="C307" s="16" t="s">
        <v>466</v>
      </c>
      <c r="D307" s="13">
        <v>2171.54</v>
      </c>
      <c r="E307" s="13">
        <v>901.12000000000012</v>
      </c>
      <c r="F307" s="13">
        <v>1500.48</v>
      </c>
      <c r="G307" s="13">
        <v>1318.89</v>
      </c>
      <c r="H307" s="13">
        <v>924.62</v>
      </c>
      <c r="I307" s="13">
        <v>2164.7800000000002</v>
      </c>
      <c r="J307" s="13">
        <v>1657.32</v>
      </c>
      <c r="K307" s="13">
        <v>1541.1</v>
      </c>
      <c r="L307" s="13">
        <v>5482.67</v>
      </c>
      <c r="M307" s="13">
        <v>4073.09</v>
      </c>
      <c r="N307" s="13">
        <v>2320.17</v>
      </c>
      <c r="O307" s="13">
        <v>2348.96</v>
      </c>
      <c r="P307" s="13">
        <v>1926.3100000000002</v>
      </c>
      <c r="Q307" s="13">
        <v>2212.71</v>
      </c>
      <c r="R307" s="13">
        <v>1509.3899999999999</v>
      </c>
      <c r="S307" s="13">
        <v>87.33</v>
      </c>
      <c r="T307" s="13">
        <v>1039.1300000000001</v>
      </c>
      <c r="U307" s="13">
        <v>2916.52</v>
      </c>
      <c r="V307" s="13">
        <v>2820.13</v>
      </c>
      <c r="W307" s="13">
        <v>1324.12</v>
      </c>
      <c r="X307" s="13">
        <v>1946.6200000000001</v>
      </c>
      <c r="Y307" s="13">
        <v>2561.61</v>
      </c>
      <c r="Z307" s="13">
        <v>40.5</v>
      </c>
      <c r="AA307" s="13">
        <v>1960.23</v>
      </c>
      <c r="AB307" s="13">
        <v>2940.24</v>
      </c>
      <c r="AC307" s="13">
        <v>1501.93</v>
      </c>
      <c r="AD307" s="13">
        <v>513.83000000000004</v>
      </c>
      <c r="AE307" s="13">
        <v>639.25</v>
      </c>
      <c r="AF307" s="13">
        <v>537.12</v>
      </c>
      <c r="AG307" s="13">
        <v>1447.8400000000001</v>
      </c>
      <c r="AH307" s="13">
        <v>3195.2000000000003</v>
      </c>
      <c r="AI307" s="13">
        <v>3042.77</v>
      </c>
      <c r="AJ307" s="13">
        <v>1995.58</v>
      </c>
      <c r="AK307" s="13">
        <v>2436.8200000000002</v>
      </c>
      <c r="AL307" s="13">
        <v>4254.1500000000005</v>
      </c>
      <c r="AM307" s="13">
        <v>3677.85</v>
      </c>
      <c r="AN307" s="13">
        <v>1766.16</v>
      </c>
      <c r="AO307" s="13">
        <v>1855.53</v>
      </c>
      <c r="AP307" s="13">
        <v>2450.7799999999997</v>
      </c>
      <c r="AQ307" s="13">
        <v>1186.7199999999998</v>
      </c>
      <c r="AR307" s="13">
        <v>2977.75</v>
      </c>
      <c r="AS307" s="13">
        <v>1627.07</v>
      </c>
      <c r="AT307" s="13">
        <v>4152.0600000000004</v>
      </c>
      <c r="AU307" s="13">
        <v>570.16</v>
      </c>
      <c r="AV307" s="13">
        <v>590.4</v>
      </c>
      <c r="AW307" s="13">
        <v>4813.57</v>
      </c>
      <c r="AX307" s="13">
        <v>3459.36</v>
      </c>
      <c r="AY307" s="13">
        <v>3802.67</v>
      </c>
      <c r="AZ307" s="13">
        <v>2642.75</v>
      </c>
    </row>
    <row r="308" spans="1:52" x14ac:dyDescent="0.2">
      <c r="A308" s="15" t="s">
        <v>299</v>
      </c>
      <c r="B308" s="16" t="s">
        <v>655</v>
      </c>
      <c r="C308" s="16" t="s">
        <v>468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13">
        <v>0</v>
      </c>
      <c r="AJ308" s="13">
        <v>0</v>
      </c>
      <c r="AK308" s="13">
        <v>0</v>
      </c>
      <c r="AL308" s="13">
        <v>0</v>
      </c>
      <c r="AM308" s="13">
        <v>0</v>
      </c>
      <c r="AN308" s="13">
        <v>0</v>
      </c>
      <c r="AO308" s="13">
        <v>0</v>
      </c>
      <c r="AP308" s="13">
        <v>138.97</v>
      </c>
      <c r="AQ308" s="13">
        <v>0</v>
      </c>
      <c r="AR308" s="13">
        <v>0</v>
      </c>
      <c r="AS308" s="13">
        <v>0</v>
      </c>
      <c r="AT308" s="13">
        <v>0</v>
      </c>
      <c r="AU308" s="13">
        <v>0</v>
      </c>
      <c r="AV308" s="13">
        <v>0</v>
      </c>
      <c r="AW308" s="13">
        <v>0</v>
      </c>
      <c r="AX308" s="13">
        <v>0</v>
      </c>
      <c r="AY308" s="13">
        <v>0</v>
      </c>
      <c r="AZ308" s="13">
        <v>0</v>
      </c>
    </row>
    <row r="309" spans="1:52" x14ac:dyDescent="0.2">
      <c r="A309" s="15" t="s">
        <v>300</v>
      </c>
      <c r="B309" s="16" t="s">
        <v>656</v>
      </c>
      <c r="C309" s="16" t="s">
        <v>483</v>
      </c>
      <c r="D309" s="13">
        <v>0</v>
      </c>
      <c r="E309" s="13">
        <v>0</v>
      </c>
      <c r="F309" s="13">
        <v>0</v>
      </c>
      <c r="G309" s="13">
        <v>0</v>
      </c>
      <c r="H309" s="13">
        <v>10.35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  <c r="AD309" s="13">
        <v>0</v>
      </c>
      <c r="AE309" s="13">
        <v>0</v>
      </c>
      <c r="AF309" s="13">
        <v>0</v>
      </c>
      <c r="AG309" s="13">
        <v>0</v>
      </c>
      <c r="AH309" s="13">
        <v>0</v>
      </c>
      <c r="AI309" s="13">
        <v>0</v>
      </c>
      <c r="AJ309" s="13">
        <v>0</v>
      </c>
      <c r="AK309" s="13">
        <v>0</v>
      </c>
      <c r="AL309" s="13">
        <v>0</v>
      </c>
      <c r="AM309" s="13">
        <v>0</v>
      </c>
      <c r="AN309" s="13">
        <v>0</v>
      </c>
      <c r="AO309" s="13">
        <v>9.6300000000000008</v>
      </c>
      <c r="AP309" s="13">
        <v>0</v>
      </c>
      <c r="AQ309" s="13">
        <v>0</v>
      </c>
      <c r="AR309" s="13">
        <v>0</v>
      </c>
      <c r="AS309" s="13">
        <v>0</v>
      </c>
      <c r="AT309" s="13">
        <v>0</v>
      </c>
      <c r="AU309" s="13">
        <v>0</v>
      </c>
      <c r="AV309" s="13">
        <v>0</v>
      </c>
      <c r="AW309" s="13">
        <v>0</v>
      </c>
      <c r="AX309" s="13">
        <v>0</v>
      </c>
      <c r="AY309" s="13">
        <v>0</v>
      </c>
      <c r="AZ309" s="13">
        <v>0</v>
      </c>
    </row>
    <row r="310" spans="1:52" x14ac:dyDescent="0.2">
      <c r="A310" s="15" t="s">
        <v>301</v>
      </c>
      <c r="B310" s="16" t="s">
        <v>657</v>
      </c>
      <c r="C310" s="16" t="s">
        <v>390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219.08</v>
      </c>
      <c r="K310" s="13">
        <v>0</v>
      </c>
      <c r="L310" s="13">
        <v>0</v>
      </c>
      <c r="M310" s="13">
        <v>0</v>
      </c>
      <c r="N310" s="13">
        <v>0</v>
      </c>
      <c r="O310" s="13">
        <v>236.9</v>
      </c>
      <c r="P310" s="13">
        <v>0</v>
      </c>
      <c r="Q310" s="13">
        <v>0</v>
      </c>
      <c r="R310" s="13">
        <v>0</v>
      </c>
      <c r="S310" s="13">
        <v>0</v>
      </c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3">
        <v>463.32</v>
      </c>
      <c r="AB310" s="13">
        <v>0</v>
      </c>
      <c r="AC310" s="13">
        <v>0</v>
      </c>
      <c r="AD310" s="13">
        <v>0</v>
      </c>
      <c r="AE310" s="13">
        <v>0</v>
      </c>
      <c r="AF310" s="13">
        <v>0</v>
      </c>
      <c r="AG310" s="13">
        <v>0</v>
      </c>
      <c r="AH310" s="13">
        <v>0</v>
      </c>
      <c r="AI310" s="13">
        <v>0</v>
      </c>
      <c r="AJ310" s="13">
        <v>0</v>
      </c>
      <c r="AK310" s="13">
        <v>0</v>
      </c>
      <c r="AL310" s="13">
        <v>0</v>
      </c>
      <c r="AM310" s="13">
        <v>0</v>
      </c>
      <c r="AN310" s="13">
        <v>0</v>
      </c>
      <c r="AO310" s="13">
        <v>0</v>
      </c>
      <c r="AP310" s="13">
        <v>0</v>
      </c>
      <c r="AQ310" s="13">
        <v>0</v>
      </c>
      <c r="AR310" s="13">
        <v>0</v>
      </c>
      <c r="AS310" s="13">
        <v>0</v>
      </c>
      <c r="AT310" s="13">
        <v>0</v>
      </c>
      <c r="AU310" s="13">
        <v>0</v>
      </c>
      <c r="AV310" s="13">
        <v>0</v>
      </c>
      <c r="AW310" s="13">
        <v>0</v>
      </c>
      <c r="AX310" s="13">
        <v>0</v>
      </c>
      <c r="AY310" s="13">
        <v>0</v>
      </c>
      <c r="AZ310" s="13">
        <v>0</v>
      </c>
    </row>
    <row r="311" spans="1:52" x14ac:dyDescent="0.2">
      <c r="A311" s="15" t="s">
        <v>302</v>
      </c>
      <c r="B311" s="16" t="s">
        <v>658</v>
      </c>
      <c r="C311" s="16" t="s">
        <v>389</v>
      </c>
      <c r="D311" s="13">
        <v>0</v>
      </c>
      <c r="E311" s="13">
        <v>380.7</v>
      </c>
      <c r="F311" s="13">
        <v>9</v>
      </c>
      <c r="G311" s="13">
        <v>0</v>
      </c>
      <c r="H311" s="13">
        <v>0</v>
      </c>
      <c r="I311" s="13">
        <v>0</v>
      </c>
      <c r="J311" s="13">
        <v>25</v>
      </c>
      <c r="K311" s="13">
        <v>296.38</v>
      </c>
      <c r="L311" s="13">
        <v>0</v>
      </c>
      <c r="M311" s="13">
        <v>0</v>
      </c>
      <c r="N311" s="13">
        <v>125.35</v>
      </c>
      <c r="O311" s="13">
        <v>126.95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214.38</v>
      </c>
      <c r="AA311" s="13">
        <v>0</v>
      </c>
      <c r="AB311" s="13">
        <v>0</v>
      </c>
      <c r="AC311" s="13">
        <v>0</v>
      </c>
      <c r="AD311" s="13">
        <v>0</v>
      </c>
      <c r="AE311" s="13">
        <v>0</v>
      </c>
      <c r="AF311" s="13">
        <v>204.91</v>
      </c>
      <c r="AG311" s="13">
        <v>0</v>
      </c>
      <c r="AH311" s="13">
        <v>0</v>
      </c>
      <c r="AI311" s="13">
        <v>0</v>
      </c>
      <c r="AJ311" s="13">
        <v>0</v>
      </c>
      <c r="AK311" s="13">
        <v>0</v>
      </c>
      <c r="AL311" s="13">
        <v>0</v>
      </c>
      <c r="AM311" s="13">
        <v>0</v>
      </c>
      <c r="AN311" s="13">
        <v>0</v>
      </c>
      <c r="AO311" s="13">
        <v>0</v>
      </c>
      <c r="AP311" s="13">
        <v>0</v>
      </c>
      <c r="AQ311" s="13">
        <v>0</v>
      </c>
      <c r="AR311" s="13">
        <v>0</v>
      </c>
      <c r="AS311" s="13">
        <v>0</v>
      </c>
      <c r="AT311" s="13">
        <v>0</v>
      </c>
      <c r="AU311" s="13">
        <v>10.1</v>
      </c>
      <c r="AV311" s="13">
        <v>0</v>
      </c>
      <c r="AW311" s="13">
        <v>0</v>
      </c>
      <c r="AX311" s="13">
        <v>0</v>
      </c>
      <c r="AY311" s="13">
        <v>0</v>
      </c>
      <c r="AZ311" s="13">
        <v>0</v>
      </c>
    </row>
    <row r="312" spans="1:52" x14ac:dyDescent="0.2">
      <c r="A312" s="15" t="s">
        <v>303</v>
      </c>
      <c r="B312" s="16" t="s">
        <v>659</v>
      </c>
      <c r="C312" s="16" t="s">
        <v>644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  <c r="AH312" s="13">
        <v>0</v>
      </c>
      <c r="AI312" s="13">
        <v>0</v>
      </c>
      <c r="AJ312" s="13">
        <v>0</v>
      </c>
      <c r="AK312" s="13">
        <v>0</v>
      </c>
      <c r="AL312" s="13">
        <v>0</v>
      </c>
      <c r="AM312" s="13">
        <v>0</v>
      </c>
      <c r="AN312" s="13">
        <v>0</v>
      </c>
      <c r="AO312" s="13">
        <v>0</v>
      </c>
      <c r="AP312" s="13">
        <v>0</v>
      </c>
      <c r="AQ312" s="13">
        <v>0</v>
      </c>
      <c r="AR312" s="13">
        <v>0</v>
      </c>
      <c r="AS312" s="13">
        <v>2726.48</v>
      </c>
      <c r="AT312" s="13">
        <v>-2726.48</v>
      </c>
      <c r="AU312" s="13">
        <v>0</v>
      </c>
      <c r="AV312" s="13">
        <v>0</v>
      </c>
      <c r="AW312" s="13">
        <v>0</v>
      </c>
      <c r="AX312" s="13">
        <v>0</v>
      </c>
      <c r="AY312" s="13">
        <v>0</v>
      </c>
      <c r="AZ312" s="13">
        <v>0</v>
      </c>
    </row>
    <row r="313" spans="1:52" x14ac:dyDescent="0.2">
      <c r="A313" s="15" t="s">
        <v>304</v>
      </c>
      <c r="B313" s="16" t="s">
        <v>660</v>
      </c>
      <c r="C313" s="16" t="s">
        <v>392</v>
      </c>
      <c r="D313" s="13">
        <v>25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10.35</v>
      </c>
      <c r="K313" s="13">
        <v>0</v>
      </c>
      <c r="L313" s="13">
        <v>0</v>
      </c>
      <c r="M313" s="13">
        <v>264.2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13">
        <v>0</v>
      </c>
      <c r="AJ313" s="13">
        <v>0</v>
      </c>
      <c r="AK313" s="13">
        <v>0</v>
      </c>
      <c r="AL313" s="13">
        <v>0</v>
      </c>
      <c r="AM313" s="13">
        <v>0</v>
      </c>
      <c r="AN313" s="13">
        <v>0</v>
      </c>
      <c r="AO313" s="13">
        <v>0</v>
      </c>
      <c r="AP313" s="13">
        <v>0</v>
      </c>
      <c r="AQ313" s="13">
        <v>0</v>
      </c>
      <c r="AR313" s="13">
        <v>0</v>
      </c>
      <c r="AS313" s="13">
        <v>0</v>
      </c>
      <c r="AT313" s="13">
        <v>0</v>
      </c>
      <c r="AU313" s="13">
        <v>0</v>
      </c>
      <c r="AV313" s="13">
        <v>0</v>
      </c>
      <c r="AW313" s="13">
        <v>0</v>
      </c>
      <c r="AX313" s="13">
        <v>0</v>
      </c>
      <c r="AY313" s="13">
        <v>790.7</v>
      </c>
      <c r="AZ313" s="13">
        <v>483.19</v>
      </c>
    </row>
    <row r="314" spans="1:52" x14ac:dyDescent="0.2">
      <c r="A314" s="15" t="s">
        <v>305</v>
      </c>
      <c r="B314" s="16" t="s">
        <v>661</v>
      </c>
      <c r="C314" s="16" t="s">
        <v>387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1744.28</v>
      </c>
      <c r="Q314" s="13">
        <v>586.17999999999995</v>
      </c>
      <c r="R314" s="13">
        <v>411.91</v>
      </c>
      <c r="S314" s="13">
        <v>1248.9100000000001</v>
      </c>
      <c r="T314" s="13">
        <v>2302.08</v>
      </c>
      <c r="U314" s="13">
        <v>1885.8</v>
      </c>
      <c r="V314" s="13">
        <v>297.45999999999998</v>
      </c>
      <c r="W314" s="13">
        <v>584.26</v>
      </c>
      <c r="X314" s="13">
        <v>163.24</v>
      </c>
      <c r="Y314" s="13">
        <v>0</v>
      </c>
      <c r="Z314" s="13">
        <v>480.03999999999996</v>
      </c>
      <c r="AA314" s="13">
        <v>734.68</v>
      </c>
      <c r="AB314" s="13">
        <v>2019.63</v>
      </c>
      <c r="AC314" s="13">
        <v>455.23</v>
      </c>
      <c r="AD314" s="13">
        <v>162.19999999999999</v>
      </c>
      <c r="AE314" s="13">
        <v>0</v>
      </c>
      <c r="AF314" s="13">
        <v>217.75</v>
      </c>
      <c r="AG314" s="13">
        <v>0</v>
      </c>
      <c r="AH314" s="13">
        <v>8</v>
      </c>
      <c r="AI314" s="13">
        <v>0</v>
      </c>
      <c r="AJ314" s="13">
        <v>0</v>
      </c>
      <c r="AK314" s="13">
        <v>0</v>
      </c>
      <c r="AL314" s="13">
        <v>174.45</v>
      </c>
      <c r="AM314" s="13">
        <v>23.97</v>
      </c>
      <c r="AN314" s="13">
        <v>0</v>
      </c>
      <c r="AO314" s="13">
        <v>0</v>
      </c>
      <c r="AP314" s="13">
        <v>0</v>
      </c>
      <c r="AQ314" s="13">
        <v>0</v>
      </c>
      <c r="AR314" s="13">
        <v>0</v>
      </c>
      <c r="AS314" s="13">
        <v>0</v>
      </c>
      <c r="AT314" s="13">
        <v>0</v>
      </c>
      <c r="AU314" s="13">
        <v>0</v>
      </c>
      <c r="AV314" s="13">
        <v>0</v>
      </c>
      <c r="AW314" s="13">
        <v>0</v>
      </c>
      <c r="AX314" s="13">
        <v>72</v>
      </c>
      <c r="AY314" s="13">
        <v>0</v>
      </c>
      <c r="AZ314" s="13">
        <v>419.11</v>
      </c>
    </row>
    <row r="315" spans="1:52" x14ac:dyDescent="0.2">
      <c r="A315" s="15" t="s">
        <v>306</v>
      </c>
      <c r="B315" s="16" t="s">
        <v>662</v>
      </c>
      <c r="C315" s="16" t="s">
        <v>514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0</v>
      </c>
      <c r="AE315" s="13">
        <v>0</v>
      </c>
      <c r="AF315" s="13">
        <v>0</v>
      </c>
      <c r="AG315" s="13">
        <v>16.16</v>
      </c>
      <c r="AH315" s="13">
        <v>0</v>
      </c>
      <c r="AI315" s="13">
        <v>0</v>
      </c>
      <c r="AJ315" s="13">
        <v>0</v>
      </c>
      <c r="AK315" s="13">
        <v>0</v>
      </c>
      <c r="AL315" s="13">
        <v>0</v>
      </c>
      <c r="AM315" s="13">
        <v>0</v>
      </c>
      <c r="AN315" s="13">
        <v>0</v>
      </c>
      <c r="AO315" s="13">
        <v>0</v>
      </c>
      <c r="AP315" s="13">
        <v>0</v>
      </c>
      <c r="AQ315" s="13">
        <v>0</v>
      </c>
      <c r="AR315" s="13">
        <v>0</v>
      </c>
      <c r="AS315" s="13">
        <v>0</v>
      </c>
      <c r="AT315" s="13">
        <v>0</v>
      </c>
      <c r="AU315" s="13">
        <v>0</v>
      </c>
      <c r="AV315" s="13">
        <v>0</v>
      </c>
      <c r="AW315" s="13">
        <v>0</v>
      </c>
      <c r="AX315" s="13">
        <v>0</v>
      </c>
      <c r="AY315" s="13">
        <v>0</v>
      </c>
      <c r="AZ315" s="13">
        <v>0</v>
      </c>
    </row>
    <row r="316" spans="1:52" x14ac:dyDescent="0.2">
      <c r="A316" s="15" t="s">
        <v>307</v>
      </c>
      <c r="B316" s="16" t="s">
        <v>663</v>
      </c>
      <c r="C316" s="16" t="s">
        <v>514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3">
        <v>0</v>
      </c>
      <c r="S316" s="13">
        <v>0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111.87</v>
      </c>
      <c r="AH316" s="13">
        <v>0</v>
      </c>
      <c r="AI316" s="13">
        <v>0</v>
      </c>
      <c r="AJ316" s="13">
        <v>0</v>
      </c>
      <c r="AK316" s="13">
        <v>0</v>
      </c>
      <c r="AL316" s="13">
        <v>0</v>
      </c>
      <c r="AM316" s="13">
        <v>0</v>
      </c>
      <c r="AN316" s="13">
        <v>0</v>
      </c>
      <c r="AO316" s="13">
        <v>0</v>
      </c>
      <c r="AP316" s="13">
        <v>0</v>
      </c>
      <c r="AQ316" s="13">
        <v>0</v>
      </c>
      <c r="AR316" s="13">
        <v>0</v>
      </c>
      <c r="AS316" s="13">
        <v>0</v>
      </c>
      <c r="AT316" s="13">
        <v>0</v>
      </c>
      <c r="AU316" s="13">
        <v>0</v>
      </c>
      <c r="AV316" s="13">
        <v>0</v>
      </c>
      <c r="AW316" s="13">
        <v>0</v>
      </c>
      <c r="AX316" s="13">
        <v>0</v>
      </c>
      <c r="AY316" s="13">
        <v>0</v>
      </c>
      <c r="AZ316" s="13">
        <v>0</v>
      </c>
    </row>
    <row r="317" spans="1:52" x14ac:dyDescent="0.2">
      <c r="A317" s="15" t="s">
        <v>308</v>
      </c>
      <c r="B317" s="16" t="s">
        <v>664</v>
      </c>
      <c r="C317" s="16" t="s">
        <v>631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3">
        <v>0</v>
      </c>
      <c r="AI317" s="13">
        <v>0</v>
      </c>
      <c r="AJ317" s="13">
        <v>0</v>
      </c>
      <c r="AK317" s="13">
        <v>0</v>
      </c>
      <c r="AL317" s="13">
        <v>0</v>
      </c>
      <c r="AM317" s="13">
        <v>0</v>
      </c>
      <c r="AN317" s="13">
        <v>0</v>
      </c>
      <c r="AO317" s="13">
        <v>0</v>
      </c>
      <c r="AP317" s="13">
        <v>0</v>
      </c>
      <c r="AQ317" s="13">
        <v>0</v>
      </c>
      <c r="AR317" s="13">
        <v>0</v>
      </c>
      <c r="AS317" s="13">
        <v>0</v>
      </c>
      <c r="AT317" s="13">
        <v>0</v>
      </c>
      <c r="AU317" s="13">
        <v>341.55</v>
      </c>
      <c r="AV317" s="13">
        <v>376.05</v>
      </c>
      <c r="AW317" s="13">
        <v>0</v>
      </c>
      <c r="AX317" s="13">
        <v>0</v>
      </c>
      <c r="AY317" s="13">
        <v>0</v>
      </c>
      <c r="AZ317" s="13">
        <v>0</v>
      </c>
    </row>
    <row r="318" spans="1:52" x14ac:dyDescent="0.2">
      <c r="A318" s="15" t="s">
        <v>309</v>
      </c>
      <c r="B318" s="16" t="s">
        <v>665</v>
      </c>
      <c r="C318" s="16" t="s">
        <v>388</v>
      </c>
      <c r="D318" s="13">
        <v>340.08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445.5</v>
      </c>
      <c r="K318" s="13">
        <v>0</v>
      </c>
      <c r="L318" s="13">
        <v>250.7</v>
      </c>
      <c r="M318" s="13">
        <v>0</v>
      </c>
      <c r="N318" s="13">
        <v>0</v>
      </c>
      <c r="O318" s="13">
        <v>0</v>
      </c>
      <c r="P318" s="13">
        <v>0</v>
      </c>
      <c r="Q318" s="13">
        <v>674.61</v>
      </c>
      <c r="R318" s="13">
        <v>0</v>
      </c>
      <c r="S318" s="13">
        <v>0</v>
      </c>
      <c r="T318" s="13">
        <v>336.74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13">
        <v>0</v>
      </c>
      <c r="AJ318" s="13">
        <v>0</v>
      </c>
      <c r="AK318" s="13">
        <v>848.12</v>
      </c>
      <c r="AL318" s="13">
        <v>0</v>
      </c>
      <c r="AM318" s="13">
        <v>0</v>
      </c>
      <c r="AN318" s="13">
        <v>0</v>
      </c>
      <c r="AO318" s="13">
        <v>0</v>
      </c>
      <c r="AP318" s="13">
        <v>0</v>
      </c>
      <c r="AQ318" s="13">
        <v>0</v>
      </c>
      <c r="AR318" s="13">
        <v>0</v>
      </c>
      <c r="AS318" s="13">
        <v>0</v>
      </c>
      <c r="AT318" s="13">
        <v>0</v>
      </c>
      <c r="AU318" s="13">
        <v>0</v>
      </c>
      <c r="AV318" s="13">
        <v>0</v>
      </c>
      <c r="AW318" s="13">
        <v>0</v>
      </c>
      <c r="AX318" s="13">
        <v>0</v>
      </c>
      <c r="AY318" s="13">
        <v>0</v>
      </c>
      <c r="AZ318" s="13">
        <v>0</v>
      </c>
    </row>
    <row r="319" spans="1:52" x14ac:dyDescent="0.2">
      <c r="A319" s="15" t="s">
        <v>310</v>
      </c>
      <c r="B319" s="16" t="s">
        <v>666</v>
      </c>
      <c r="C319" s="16" t="s">
        <v>393</v>
      </c>
      <c r="D319" s="13">
        <v>26167.840000000004</v>
      </c>
      <c r="E319" s="13">
        <v>33830.239999999998</v>
      </c>
      <c r="F319" s="13">
        <v>30306.949999999997</v>
      </c>
      <c r="G319" s="13">
        <v>20120.95</v>
      </c>
      <c r="H319" s="13">
        <v>16314.44</v>
      </c>
      <c r="I319" s="13">
        <v>33699.03</v>
      </c>
      <c r="J319" s="13">
        <v>34987.279999999999</v>
      </c>
      <c r="K319" s="13">
        <v>26207.81</v>
      </c>
      <c r="L319" s="13">
        <v>39282.86</v>
      </c>
      <c r="M319" s="13">
        <v>17472.25</v>
      </c>
      <c r="N319" s="13">
        <v>31780.14</v>
      </c>
      <c r="O319" s="13">
        <v>54338.9</v>
      </c>
      <c r="P319" s="13">
        <v>24368.170000000002</v>
      </c>
      <c r="Q319" s="13">
        <v>32916.449999999997</v>
      </c>
      <c r="R319" s="13">
        <v>16455.329999999998</v>
      </c>
      <c r="S319" s="13">
        <v>13268.79</v>
      </c>
      <c r="T319" s="13">
        <v>26360.09</v>
      </c>
      <c r="U319" s="13">
        <v>24473.739999999998</v>
      </c>
      <c r="V319" s="13">
        <v>31383.22</v>
      </c>
      <c r="W319" s="13">
        <v>34070.82</v>
      </c>
      <c r="X319" s="13">
        <v>37092.979999999996</v>
      </c>
      <c r="Y319" s="13">
        <v>15630.210000000003</v>
      </c>
      <c r="Z319" s="13">
        <v>29164.489999999998</v>
      </c>
      <c r="AA319" s="13">
        <v>51289.069999999992</v>
      </c>
      <c r="AB319" s="13">
        <v>26825.130000000005</v>
      </c>
      <c r="AC319" s="13">
        <v>28901.920000000006</v>
      </c>
      <c r="AD319" s="13">
        <v>16309.25</v>
      </c>
      <c r="AE319" s="13">
        <v>11929.27</v>
      </c>
      <c r="AF319" s="13">
        <v>19408.309999999998</v>
      </c>
      <c r="AG319" s="13">
        <v>17452.329999999998</v>
      </c>
      <c r="AH319" s="13">
        <v>28599.58</v>
      </c>
      <c r="AI319" s="13">
        <v>47753.740000000005</v>
      </c>
      <c r="AJ319" s="13">
        <v>49476.35</v>
      </c>
      <c r="AK319" s="13">
        <v>35627.929999999993</v>
      </c>
      <c r="AL319" s="13">
        <v>37809.299999999996</v>
      </c>
      <c r="AM319" s="13">
        <v>59279.75</v>
      </c>
      <c r="AN319" s="13">
        <v>26042.25</v>
      </c>
      <c r="AO319" s="13">
        <v>41310.53</v>
      </c>
      <c r="AP319" s="13">
        <v>20214.239999999998</v>
      </c>
      <c r="AQ319" s="13">
        <v>31917.010000000002</v>
      </c>
      <c r="AR319" s="13">
        <v>30401.22</v>
      </c>
      <c r="AS319" s="13">
        <v>34906.120000000003</v>
      </c>
      <c r="AT319" s="13">
        <v>32999.47</v>
      </c>
      <c r="AU319" s="13">
        <v>42255.530000000006</v>
      </c>
      <c r="AV319" s="13">
        <v>52757.78</v>
      </c>
      <c r="AW319" s="13">
        <v>53290.94</v>
      </c>
      <c r="AX319" s="13">
        <v>61311.3</v>
      </c>
      <c r="AY319" s="13">
        <v>62623.060000000005</v>
      </c>
      <c r="AZ319" s="13">
        <v>60850.25</v>
      </c>
    </row>
    <row r="320" spans="1:52" x14ac:dyDescent="0.2">
      <c r="A320" s="15" t="s">
        <v>311</v>
      </c>
      <c r="B320" s="16" t="s">
        <v>667</v>
      </c>
      <c r="C320" s="16" t="s">
        <v>435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380.81</v>
      </c>
      <c r="P320" s="13">
        <v>0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0</v>
      </c>
      <c r="AA320" s="13">
        <v>0</v>
      </c>
      <c r="AB320" s="13">
        <v>0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13">
        <v>0</v>
      </c>
      <c r="AJ320" s="13">
        <v>0</v>
      </c>
      <c r="AK320" s="13">
        <v>0</v>
      </c>
      <c r="AL320" s="13">
        <v>0</v>
      </c>
      <c r="AM320" s="13">
        <v>0</v>
      </c>
      <c r="AN320" s="13">
        <v>0</v>
      </c>
      <c r="AO320" s="13">
        <v>0</v>
      </c>
      <c r="AP320" s="13">
        <v>0</v>
      </c>
      <c r="AQ320" s="13">
        <v>0</v>
      </c>
      <c r="AR320" s="13">
        <v>0</v>
      </c>
      <c r="AS320" s="13">
        <v>0</v>
      </c>
      <c r="AT320" s="13">
        <v>0</v>
      </c>
      <c r="AU320" s="13">
        <v>0</v>
      </c>
      <c r="AV320" s="13">
        <v>0</v>
      </c>
      <c r="AW320" s="13">
        <v>0</v>
      </c>
      <c r="AX320" s="13">
        <v>0</v>
      </c>
      <c r="AY320" s="13">
        <v>0</v>
      </c>
      <c r="AZ320" s="13">
        <v>0</v>
      </c>
    </row>
    <row r="321" spans="1:52" x14ac:dyDescent="0.2">
      <c r="A321" s="15" t="s">
        <v>312</v>
      </c>
      <c r="B321" s="16" t="s">
        <v>668</v>
      </c>
      <c r="C321" s="16" t="s">
        <v>396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0</v>
      </c>
      <c r="AA321" s="13">
        <v>0</v>
      </c>
      <c r="AB321" s="13">
        <v>0</v>
      </c>
      <c r="AC321" s="13">
        <v>0</v>
      </c>
      <c r="AD321" s="13">
        <v>0</v>
      </c>
      <c r="AE321" s="13">
        <v>0</v>
      </c>
      <c r="AF321" s="13">
        <v>0</v>
      </c>
      <c r="AG321" s="13">
        <v>0</v>
      </c>
      <c r="AH321" s="13">
        <v>0</v>
      </c>
      <c r="AI321" s="13">
        <v>0</v>
      </c>
      <c r="AJ321" s="13">
        <v>0</v>
      </c>
      <c r="AK321" s="13">
        <v>0</v>
      </c>
      <c r="AL321" s="13">
        <v>0</v>
      </c>
      <c r="AM321" s="13">
        <v>0</v>
      </c>
      <c r="AN321" s="13">
        <v>0</v>
      </c>
      <c r="AO321" s="13">
        <v>0</v>
      </c>
      <c r="AP321" s="13">
        <v>0</v>
      </c>
      <c r="AQ321" s="13">
        <v>0</v>
      </c>
      <c r="AR321" s="13">
        <v>0</v>
      </c>
      <c r="AS321" s="13">
        <v>0</v>
      </c>
      <c r="AT321" s="13">
        <v>0</v>
      </c>
      <c r="AU321" s="13">
        <v>0</v>
      </c>
      <c r="AV321" s="13">
        <v>0</v>
      </c>
      <c r="AW321" s="13">
        <v>0</v>
      </c>
      <c r="AX321" s="13">
        <v>0</v>
      </c>
      <c r="AY321" s="13">
        <v>0</v>
      </c>
      <c r="AZ321" s="13">
        <v>484.11</v>
      </c>
    </row>
    <row r="322" spans="1:52" x14ac:dyDescent="0.2">
      <c r="A322" s="15" t="s">
        <v>313</v>
      </c>
      <c r="B322" s="16" t="s">
        <v>669</v>
      </c>
      <c r="C322" s="16" t="s">
        <v>466</v>
      </c>
      <c r="D322" s="13">
        <v>1356.88</v>
      </c>
      <c r="E322" s="13">
        <v>0</v>
      </c>
      <c r="F322" s="13">
        <v>482.14</v>
      </c>
      <c r="G322" s="13">
        <v>0</v>
      </c>
      <c r="H322" s="13">
        <v>383.11</v>
      </c>
      <c r="I322" s="13">
        <v>1017.2</v>
      </c>
      <c r="J322" s="13">
        <v>1233.74</v>
      </c>
      <c r="K322" s="13">
        <v>641.07000000000005</v>
      </c>
      <c r="L322" s="13">
        <v>1639.62</v>
      </c>
      <c r="M322" s="13">
        <v>2354.62</v>
      </c>
      <c r="N322" s="13">
        <v>648.19000000000005</v>
      </c>
      <c r="O322" s="13">
        <v>534.44000000000005</v>
      </c>
      <c r="P322" s="13">
        <v>451.98</v>
      </c>
      <c r="Q322" s="13">
        <v>830.07</v>
      </c>
      <c r="R322" s="13">
        <v>273.61</v>
      </c>
      <c r="S322" s="13">
        <v>0</v>
      </c>
      <c r="T322" s="13">
        <v>167.26</v>
      </c>
      <c r="U322" s="13">
        <v>2433.92</v>
      </c>
      <c r="V322" s="13">
        <v>2272.09</v>
      </c>
      <c r="W322" s="13">
        <v>676.06</v>
      </c>
      <c r="X322" s="13">
        <v>146.31</v>
      </c>
      <c r="Y322" s="13">
        <v>1171.3499999999999</v>
      </c>
      <c r="Z322" s="13">
        <v>0</v>
      </c>
      <c r="AA322" s="13">
        <v>1084.95</v>
      </c>
      <c r="AB322" s="13">
        <v>532.5</v>
      </c>
      <c r="AC322" s="13">
        <v>221.56</v>
      </c>
      <c r="AD322" s="13">
        <v>250.76</v>
      </c>
      <c r="AE322" s="13">
        <v>0</v>
      </c>
      <c r="AF322" s="13">
        <v>303.02</v>
      </c>
      <c r="AG322" s="13">
        <v>762.07</v>
      </c>
      <c r="AH322" s="13">
        <v>0</v>
      </c>
      <c r="AI322" s="13">
        <v>1281.68</v>
      </c>
      <c r="AJ322" s="13">
        <v>337.68</v>
      </c>
      <c r="AK322" s="13">
        <v>5879.16</v>
      </c>
      <c r="AL322" s="13">
        <v>1339.55</v>
      </c>
      <c r="AM322" s="13">
        <v>133.53</v>
      </c>
      <c r="AN322" s="13">
        <v>711.34</v>
      </c>
      <c r="AO322" s="13">
        <v>885.68</v>
      </c>
      <c r="AP322" s="13">
        <v>480.68</v>
      </c>
      <c r="AQ322" s="13">
        <v>491.4</v>
      </c>
      <c r="AR322" s="13">
        <v>1374.5900000000001</v>
      </c>
      <c r="AS322" s="13">
        <v>1041.8800000000001</v>
      </c>
      <c r="AT322" s="13">
        <v>1860.69</v>
      </c>
      <c r="AU322" s="13">
        <v>0</v>
      </c>
      <c r="AV322" s="13">
        <v>0</v>
      </c>
      <c r="AW322" s="13">
        <v>979.98</v>
      </c>
      <c r="AX322" s="13">
        <v>4246.3900000000003</v>
      </c>
      <c r="AY322" s="13">
        <v>613.19000000000005</v>
      </c>
      <c r="AZ322" s="13">
        <v>1625.51</v>
      </c>
    </row>
    <row r="323" spans="1:52" x14ac:dyDescent="0.2">
      <c r="A323" s="15" t="s">
        <v>314</v>
      </c>
      <c r="B323" s="16" t="s">
        <v>670</v>
      </c>
      <c r="C323" s="16" t="s">
        <v>573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3">
        <v>0</v>
      </c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13">
        <v>0</v>
      </c>
      <c r="AB323" s="13">
        <v>0</v>
      </c>
      <c r="AC323" s="13">
        <v>0</v>
      </c>
      <c r="AD323" s="13">
        <v>0</v>
      </c>
      <c r="AE323" s="13">
        <v>0</v>
      </c>
      <c r="AF323" s="13">
        <v>0</v>
      </c>
      <c r="AG323" s="13">
        <v>0</v>
      </c>
      <c r="AH323" s="13">
        <v>0</v>
      </c>
      <c r="AI323" s="13">
        <v>0</v>
      </c>
      <c r="AJ323" s="13">
        <v>0</v>
      </c>
      <c r="AK323" s="13">
        <v>0</v>
      </c>
      <c r="AL323" s="13">
        <v>0</v>
      </c>
      <c r="AM323" s="13">
        <v>0</v>
      </c>
      <c r="AN323" s="13">
        <v>0</v>
      </c>
      <c r="AO323" s="13">
        <v>0</v>
      </c>
      <c r="AP323" s="13">
        <v>439.54</v>
      </c>
      <c r="AQ323" s="13">
        <v>0</v>
      </c>
      <c r="AR323" s="13">
        <v>0</v>
      </c>
      <c r="AS323" s="13">
        <v>0</v>
      </c>
      <c r="AT323" s="13">
        <v>0</v>
      </c>
      <c r="AU323" s="13">
        <v>0</v>
      </c>
      <c r="AV323" s="13">
        <v>0</v>
      </c>
      <c r="AW323" s="13">
        <v>0</v>
      </c>
      <c r="AX323" s="13">
        <v>0</v>
      </c>
      <c r="AY323" s="13">
        <v>0</v>
      </c>
      <c r="AZ323" s="13">
        <v>0</v>
      </c>
    </row>
    <row r="324" spans="1:52" x14ac:dyDescent="0.2">
      <c r="A324" s="15" t="s">
        <v>315</v>
      </c>
      <c r="B324" s="16" t="s">
        <v>671</v>
      </c>
      <c r="C324" s="16" t="s">
        <v>390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297.06</v>
      </c>
      <c r="K324" s="13">
        <v>0</v>
      </c>
      <c r="L324" s="13">
        <v>0</v>
      </c>
      <c r="M324" s="13">
        <v>0</v>
      </c>
      <c r="N324" s="13">
        <v>0</v>
      </c>
      <c r="O324" s="13">
        <v>246.4</v>
      </c>
      <c r="P324" s="13">
        <v>0</v>
      </c>
      <c r="Q324" s="13">
        <v>0</v>
      </c>
      <c r="R324" s="13">
        <v>0</v>
      </c>
      <c r="S324" s="13">
        <v>0</v>
      </c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13">
        <v>0</v>
      </c>
      <c r="AJ324" s="13">
        <v>0</v>
      </c>
      <c r="AK324" s="13">
        <v>0</v>
      </c>
      <c r="AL324" s="13">
        <v>0</v>
      </c>
      <c r="AM324" s="13">
        <v>0</v>
      </c>
      <c r="AN324" s="13">
        <v>0</v>
      </c>
      <c r="AO324" s="13">
        <v>0</v>
      </c>
      <c r="AP324" s="13">
        <v>0</v>
      </c>
      <c r="AQ324" s="13">
        <v>0</v>
      </c>
      <c r="AR324" s="13">
        <v>0</v>
      </c>
      <c r="AS324" s="13">
        <v>0</v>
      </c>
      <c r="AT324" s="13">
        <v>0</v>
      </c>
      <c r="AU324" s="13">
        <v>0</v>
      </c>
      <c r="AV324" s="13">
        <v>0</v>
      </c>
      <c r="AW324" s="13">
        <v>0</v>
      </c>
      <c r="AX324" s="13">
        <v>0</v>
      </c>
      <c r="AY324" s="13">
        <v>0</v>
      </c>
      <c r="AZ324" s="13">
        <v>0</v>
      </c>
    </row>
    <row r="325" spans="1:52" x14ac:dyDescent="0.2">
      <c r="A325" s="15" t="s">
        <v>316</v>
      </c>
      <c r="B325" s="16" t="s">
        <v>672</v>
      </c>
      <c r="C325" s="16" t="s">
        <v>389</v>
      </c>
      <c r="D325" s="13">
        <v>0</v>
      </c>
      <c r="E325" s="13">
        <v>1651.3200000000002</v>
      </c>
      <c r="F325" s="13">
        <v>0</v>
      </c>
      <c r="G325" s="13">
        <v>0</v>
      </c>
      <c r="H325" s="13">
        <v>0</v>
      </c>
      <c r="I325" s="13">
        <v>0</v>
      </c>
      <c r="J325" s="13">
        <v>297</v>
      </c>
      <c r="K325" s="13">
        <v>0</v>
      </c>
      <c r="L325" s="13">
        <v>0</v>
      </c>
      <c r="M325" s="13">
        <v>0</v>
      </c>
      <c r="N325" s="13">
        <v>284.66000000000003</v>
      </c>
      <c r="O325" s="13">
        <v>0</v>
      </c>
      <c r="P325" s="13">
        <v>0</v>
      </c>
      <c r="Q325" s="13">
        <v>0</v>
      </c>
      <c r="R325" s="13">
        <v>0</v>
      </c>
      <c r="S325" s="13">
        <v>0</v>
      </c>
      <c r="T325" s="13">
        <v>683.63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336.74</v>
      </c>
      <c r="AA325" s="13">
        <v>560.74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13">
        <v>0</v>
      </c>
      <c r="AJ325" s="13">
        <v>0</v>
      </c>
      <c r="AK325" s="13">
        <v>0</v>
      </c>
      <c r="AL325" s="13">
        <v>0</v>
      </c>
      <c r="AM325" s="13">
        <v>0</v>
      </c>
      <c r="AN325" s="13">
        <v>0</v>
      </c>
      <c r="AO325" s="13">
        <v>0</v>
      </c>
      <c r="AP325" s="13">
        <v>0</v>
      </c>
      <c r="AQ325" s="13">
        <v>0</v>
      </c>
      <c r="AR325" s="13">
        <v>0</v>
      </c>
      <c r="AS325" s="13">
        <v>0</v>
      </c>
      <c r="AT325" s="13">
        <v>0</v>
      </c>
      <c r="AU325" s="13">
        <v>0</v>
      </c>
      <c r="AV325" s="13">
        <v>0</v>
      </c>
      <c r="AW325" s="13">
        <v>0</v>
      </c>
      <c r="AX325" s="13">
        <v>0</v>
      </c>
      <c r="AY325" s="13">
        <v>0</v>
      </c>
      <c r="AZ325" s="13">
        <v>322.74</v>
      </c>
    </row>
    <row r="326" spans="1:52" x14ac:dyDescent="0.2">
      <c r="A326" s="15" t="s">
        <v>317</v>
      </c>
      <c r="B326" s="16" t="s">
        <v>673</v>
      </c>
      <c r="C326" s="16" t="s">
        <v>644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3">
        <v>0</v>
      </c>
      <c r="AD326" s="13">
        <v>0</v>
      </c>
      <c r="AE326" s="13">
        <v>0</v>
      </c>
      <c r="AF326" s="13">
        <v>0</v>
      </c>
      <c r="AG326" s="13">
        <v>0</v>
      </c>
      <c r="AH326" s="13">
        <v>0</v>
      </c>
      <c r="AI326" s="13">
        <v>0</v>
      </c>
      <c r="AJ326" s="13">
        <v>0</v>
      </c>
      <c r="AK326" s="13">
        <v>0</v>
      </c>
      <c r="AL326" s="13">
        <v>0</v>
      </c>
      <c r="AM326" s="13">
        <v>0</v>
      </c>
      <c r="AN326" s="13">
        <v>0</v>
      </c>
      <c r="AO326" s="13">
        <v>0</v>
      </c>
      <c r="AP326" s="13">
        <v>0</v>
      </c>
      <c r="AQ326" s="13">
        <v>0</v>
      </c>
      <c r="AR326" s="13">
        <v>0</v>
      </c>
      <c r="AS326" s="13">
        <v>954.56</v>
      </c>
      <c r="AT326" s="13">
        <v>-954.56</v>
      </c>
      <c r="AU326" s="13">
        <v>0</v>
      </c>
      <c r="AV326" s="13">
        <v>0</v>
      </c>
      <c r="AW326" s="13">
        <v>0</v>
      </c>
      <c r="AX326" s="13">
        <v>0</v>
      </c>
      <c r="AY326" s="13">
        <v>0</v>
      </c>
      <c r="AZ326" s="13">
        <v>0</v>
      </c>
    </row>
    <row r="327" spans="1:52" x14ac:dyDescent="0.2">
      <c r="A327" s="15" t="s">
        <v>318</v>
      </c>
      <c r="B327" s="16" t="s">
        <v>674</v>
      </c>
      <c r="C327" s="16" t="s">
        <v>392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445.5</v>
      </c>
      <c r="K327" s="13">
        <v>0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3">
        <v>168.37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3">
        <v>0</v>
      </c>
      <c r="AI327" s="13">
        <v>0</v>
      </c>
      <c r="AJ327" s="13">
        <v>0</v>
      </c>
      <c r="AK327" s="13">
        <v>0</v>
      </c>
      <c r="AL327" s="13">
        <v>0</v>
      </c>
      <c r="AM327" s="13">
        <v>0</v>
      </c>
      <c r="AN327" s="13">
        <v>0</v>
      </c>
      <c r="AO327" s="13">
        <v>0</v>
      </c>
      <c r="AP327" s="13">
        <v>0</v>
      </c>
      <c r="AQ327" s="13">
        <v>0</v>
      </c>
      <c r="AR327" s="13">
        <v>0</v>
      </c>
      <c r="AS327" s="13">
        <v>0</v>
      </c>
      <c r="AT327" s="13">
        <v>0</v>
      </c>
      <c r="AU327" s="13">
        <v>0</v>
      </c>
      <c r="AV327" s="13">
        <v>0</v>
      </c>
      <c r="AW327" s="13">
        <v>0</v>
      </c>
      <c r="AX327" s="13">
        <v>0</v>
      </c>
      <c r="AY327" s="13">
        <v>1274.49</v>
      </c>
      <c r="AZ327" s="13">
        <v>645.48</v>
      </c>
    </row>
    <row r="328" spans="1:52" x14ac:dyDescent="0.2">
      <c r="A328" s="15" t="s">
        <v>319</v>
      </c>
      <c r="B328" s="16" t="s">
        <v>675</v>
      </c>
      <c r="C328" s="16" t="s">
        <v>387</v>
      </c>
      <c r="D328" s="13">
        <v>0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965.45</v>
      </c>
      <c r="Q328" s="13">
        <v>897.54</v>
      </c>
      <c r="R328" s="13">
        <v>0</v>
      </c>
      <c r="S328" s="13">
        <v>339.46</v>
      </c>
      <c r="T328" s="13">
        <v>303.36</v>
      </c>
      <c r="U328" s="13">
        <v>2064.7800000000002</v>
      </c>
      <c r="V328" s="13">
        <v>653.28</v>
      </c>
      <c r="W328" s="13">
        <v>374.98</v>
      </c>
      <c r="X328" s="13">
        <v>336</v>
      </c>
      <c r="Y328" s="13">
        <v>0</v>
      </c>
      <c r="Z328" s="13">
        <v>632</v>
      </c>
      <c r="AA328" s="13">
        <v>0</v>
      </c>
      <c r="AB328" s="13">
        <v>1975.14</v>
      </c>
      <c r="AC328" s="13">
        <v>1074.72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13">
        <v>0</v>
      </c>
      <c r="AJ328" s="13">
        <v>0</v>
      </c>
      <c r="AK328" s="13">
        <v>0</v>
      </c>
      <c r="AL328" s="13">
        <v>575.16999999999996</v>
      </c>
      <c r="AM328" s="13">
        <v>0</v>
      </c>
      <c r="AN328" s="13">
        <v>0</v>
      </c>
      <c r="AO328" s="13">
        <v>0</v>
      </c>
      <c r="AP328" s="13">
        <v>0</v>
      </c>
      <c r="AQ328" s="13">
        <v>0</v>
      </c>
      <c r="AR328" s="13">
        <v>0</v>
      </c>
      <c r="AS328" s="13">
        <v>0</v>
      </c>
      <c r="AT328" s="13">
        <v>0</v>
      </c>
      <c r="AU328" s="13">
        <v>0</v>
      </c>
      <c r="AV328" s="13">
        <v>0</v>
      </c>
      <c r="AW328" s="13">
        <v>0</v>
      </c>
      <c r="AX328" s="13">
        <v>381.56</v>
      </c>
      <c r="AY328" s="13">
        <v>0</v>
      </c>
      <c r="AZ328" s="13">
        <v>0</v>
      </c>
    </row>
    <row r="329" spans="1:52" x14ac:dyDescent="0.2">
      <c r="A329" s="15" t="s">
        <v>320</v>
      </c>
      <c r="B329" s="16" t="s">
        <v>676</v>
      </c>
      <c r="C329" s="16" t="s">
        <v>393</v>
      </c>
      <c r="D329" s="13">
        <v>1666.0000000000002</v>
      </c>
      <c r="E329" s="13">
        <v>1334.75</v>
      </c>
      <c r="F329" s="13">
        <v>29642.109999999997</v>
      </c>
      <c r="G329" s="13">
        <v>9570.69</v>
      </c>
      <c r="H329" s="13">
        <v>10420.539999999999</v>
      </c>
      <c r="I329" s="13">
        <v>7094.7</v>
      </c>
      <c r="J329" s="13">
        <v>-3446.77</v>
      </c>
      <c r="K329" s="13">
        <v>17329.93</v>
      </c>
      <c r="L329" s="13">
        <v>25324.2</v>
      </c>
      <c r="M329" s="13">
        <v>5146.7999999999993</v>
      </c>
      <c r="N329" s="13">
        <v>5405.9699999999993</v>
      </c>
      <c r="O329" s="13">
        <v>7753.38</v>
      </c>
      <c r="P329" s="13">
        <v>32521.710000000003</v>
      </c>
      <c r="Q329" s="13">
        <v>47628.530000000006</v>
      </c>
      <c r="R329" s="13">
        <v>-31006.61</v>
      </c>
      <c r="S329" s="13">
        <v>4294.5400000000009</v>
      </c>
      <c r="T329" s="13">
        <v>8489.69</v>
      </c>
      <c r="U329" s="13">
        <v>14917.31</v>
      </c>
      <c r="V329" s="13">
        <v>-10407.790000000001</v>
      </c>
      <c r="W329" s="13">
        <v>4929.1099999999997</v>
      </c>
      <c r="X329" s="13">
        <v>332.20000000000005</v>
      </c>
      <c r="Y329" s="13">
        <v>6133.93</v>
      </c>
      <c r="Z329" s="13">
        <v>21860.04</v>
      </c>
      <c r="AA329" s="13">
        <v>10643.990000000002</v>
      </c>
      <c r="AB329" s="13">
        <v>10005.74</v>
      </c>
      <c r="AC329" s="13">
        <v>9565.909999999998</v>
      </c>
      <c r="AD329" s="13">
        <v>7037.329999999999</v>
      </c>
      <c r="AE329" s="13">
        <v>7889.23</v>
      </c>
      <c r="AF329" s="13">
        <v>23215.06</v>
      </c>
      <c r="AG329" s="13">
        <v>28493.919999999998</v>
      </c>
      <c r="AH329" s="13">
        <v>11931.32</v>
      </c>
      <c r="AI329" s="13">
        <v>11748.69</v>
      </c>
      <c r="AJ329" s="13">
        <v>15356.64</v>
      </c>
      <c r="AK329" s="13">
        <v>4297.4399999999996</v>
      </c>
      <c r="AL329" s="13">
        <v>6349.59</v>
      </c>
      <c r="AM329" s="13">
        <v>23339.269999999997</v>
      </c>
      <c r="AN329" s="13">
        <v>38037.719999999994</v>
      </c>
      <c r="AO329" s="13">
        <v>27907.84</v>
      </c>
      <c r="AP329" s="13">
        <v>7988.91</v>
      </c>
      <c r="AQ329" s="13">
        <v>5847.82</v>
      </c>
      <c r="AR329" s="13">
        <v>1418.1499999999999</v>
      </c>
      <c r="AS329" s="13">
        <v>1929.3300000000002</v>
      </c>
      <c r="AT329" s="13">
        <v>-15405.179999999998</v>
      </c>
      <c r="AU329" s="13">
        <v>2975.2200000000003</v>
      </c>
      <c r="AV329" s="13">
        <v>1466.2400000000002</v>
      </c>
      <c r="AW329" s="13">
        <v>1306.49</v>
      </c>
      <c r="AX329" s="13">
        <v>705.05000000000007</v>
      </c>
      <c r="AY329" s="13">
        <v>5332.45</v>
      </c>
      <c r="AZ329" s="13">
        <v>443.01</v>
      </c>
    </row>
    <row r="330" spans="1:52" x14ac:dyDescent="0.2">
      <c r="A330" s="15" t="s">
        <v>321</v>
      </c>
      <c r="B330" s="16" t="s">
        <v>677</v>
      </c>
      <c r="C330" s="16" t="s">
        <v>466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3">
        <v>0</v>
      </c>
      <c r="S330" s="13">
        <v>0</v>
      </c>
      <c r="T330" s="13">
        <v>5217.9799999999996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13">
        <v>0</v>
      </c>
      <c r="AJ330" s="13">
        <v>0</v>
      </c>
      <c r="AK330" s="13">
        <v>0</v>
      </c>
      <c r="AL330" s="13">
        <v>0</v>
      </c>
      <c r="AM330" s="13">
        <v>63.75</v>
      </c>
      <c r="AN330" s="13">
        <v>0</v>
      </c>
      <c r="AO330" s="13">
        <v>0</v>
      </c>
      <c r="AP330" s="13">
        <v>0</v>
      </c>
      <c r="AQ330" s="13">
        <v>0</v>
      </c>
      <c r="AR330" s="13">
        <v>0</v>
      </c>
      <c r="AS330" s="13">
        <v>0</v>
      </c>
      <c r="AT330" s="13">
        <v>0</v>
      </c>
      <c r="AU330" s="13">
        <v>0</v>
      </c>
      <c r="AV330" s="13">
        <v>0</v>
      </c>
      <c r="AW330" s="13">
        <v>0</v>
      </c>
      <c r="AX330" s="13">
        <v>0</v>
      </c>
      <c r="AY330" s="13">
        <v>0</v>
      </c>
      <c r="AZ330" s="13">
        <v>0</v>
      </c>
    </row>
    <row r="331" spans="1:52" x14ac:dyDescent="0.2">
      <c r="A331" s="15" t="s">
        <v>322</v>
      </c>
      <c r="B331" s="16" t="s">
        <v>678</v>
      </c>
      <c r="C331" s="16" t="s">
        <v>573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3">
        <v>0</v>
      </c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3">
        <v>0</v>
      </c>
      <c r="AD331" s="13">
        <v>0</v>
      </c>
      <c r="AE331" s="13">
        <v>0</v>
      </c>
      <c r="AF331" s="13">
        <v>1500</v>
      </c>
      <c r="AG331" s="13">
        <v>0</v>
      </c>
      <c r="AH331" s="13">
        <v>0</v>
      </c>
      <c r="AI331" s="13">
        <v>0</v>
      </c>
      <c r="AJ331" s="13">
        <v>0</v>
      </c>
      <c r="AK331" s="13">
        <v>0</v>
      </c>
      <c r="AL331" s="13">
        <v>0</v>
      </c>
      <c r="AM331" s="13">
        <v>0</v>
      </c>
      <c r="AN331" s="13">
        <v>0</v>
      </c>
      <c r="AO331" s="13">
        <v>0</v>
      </c>
      <c r="AP331" s="13">
        <v>0</v>
      </c>
      <c r="AQ331" s="13">
        <v>0</v>
      </c>
      <c r="AR331" s="13">
        <v>0</v>
      </c>
      <c r="AS331" s="13">
        <v>0</v>
      </c>
      <c r="AT331" s="13">
        <v>0</v>
      </c>
      <c r="AU331" s="13">
        <v>0</v>
      </c>
      <c r="AV331" s="13">
        <v>0</v>
      </c>
      <c r="AW331" s="13">
        <v>0</v>
      </c>
      <c r="AX331" s="13">
        <v>0</v>
      </c>
      <c r="AY331" s="13">
        <v>0</v>
      </c>
      <c r="AZ331" s="13">
        <v>0</v>
      </c>
    </row>
    <row r="332" spans="1:52" x14ac:dyDescent="0.2">
      <c r="A332" s="15" t="s">
        <v>323</v>
      </c>
      <c r="B332" s="16" t="s">
        <v>679</v>
      </c>
      <c r="C332" s="16" t="s">
        <v>389</v>
      </c>
      <c r="D332" s="13">
        <v>18271.419999999998</v>
      </c>
      <c r="E332" s="13">
        <v>0</v>
      </c>
      <c r="F332" s="13">
        <v>0</v>
      </c>
      <c r="G332" s="13">
        <v>0</v>
      </c>
      <c r="H332" s="13">
        <v>0</v>
      </c>
      <c r="I332" s="13">
        <v>12079.08</v>
      </c>
      <c r="J332" s="13">
        <v>5052.17</v>
      </c>
      <c r="K332" s="13">
        <v>0</v>
      </c>
      <c r="L332" s="13">
        <v>0</v>
      </c>
      <c r="M332" s="13">
        <v>9216</v>
      </c>
      <c r="N332" s="13">
        <v>0</v>
      </c>
      <c r="O332" s="13">
        <v>0</v>
      </c>
      <c r="P332" s="13">
        <v>0</v>
      </c>
      <c r="Q332" s="13">
        <v>0</v>
      </c>
      <c r="R332" s="13">
        <v>165.6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3">
        <v>0</v>
      </c>
      <c r="AI332" s="13">
        <v>0</v>
      </c>
      <c r="AJ332" s="13">
        <v>0</v>
      </c>
      <c r="AK332" s="13">
        <v>0</v>
      </c>
      <c r="AL332" s="13">
        <v>60718.94</v>
      </c>
      <c r="AM332" s="13">
        <v>29823.81</v>
      </c>
      <c r="AN332" s="13">
        <v>0</v>
      </c>
      <c r="AO332" s="13">
        <v>21724.73</v>
      </c>
      <c r="AP332" s="13">
        <v>0</v>
      </c>
      <c r="AQ332" s="13">
        <v>104073.18</v>
      </c>
      <c r="AR332" s="13">
        <v>290.77999999999997</v>
      </c>
      <c r="AS332" s="13">
        <v>-4046.73</v>
      </c>
      <c r="AT332" s="13">
        <v>0</v>
      </c>
      <c r="AU332" s="13">
        <v>0</v>
      </c>
      <c r="AV332" s="13">
        <v>0</v>
      </c>
      <c r="AW332" s="13">
        <v>0</v>
      </c>
      <c r="AX332" s="13">
        <v>0</v>
      </c>
      <c r="AY332" s="13">
        <v>0</v>
      </c>
      <c r="AZ332" s="13">
        <v>0</v>
      </c>
    </row>
    <row r="333" spans="1:52" x14ac:dyDescent="0.2">
      <c r="A333" s="15" t="s">
        <v>324</v>
      </c>
      <c r="B333" s="16" t="s">
        <v>680</v>
      </c>
      <c r="C333" s="16" t="s">
        <v>644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13">
        <v>0</v>
      </c>
      <c r="AJ333" s="13">
        <v>0</v>
      </c>
      <c r="AK333" s="13">
        <v>0</v>
      </c>
      <c r="AL333" s="13">
        <v>0</v>
      </c>
      <c r="AM333" s="13">
        <v>0</v>
      </c>
      <c r="AN333" s="13">
        <v>0</v>
      </c>
      <c r="AO333" s="13">
        <v>0</v>
      </c>
      <c r="AP333" s="13">
        <v>0</v>
      </c>
      <c r="AQ333" s="13">
        <v>0</v>
      </c>
      <c r="AR333" s="13">
        <v>0</v>
      </c>
      <c r="AS333" s="13">
        <v>1769.19</v>
      </c>
      <c r="AT333" s="13">
        <v>-1769.19</v>
      </c>
      <c r="AU333" s="13">
        <v>0</v>
      </c>
      <c r="AV333" s="13">
        <v>0</v>
      </c>
      <c r="AW333" s="13">
        <v>0</v>
      </c>
      <c r="AX333" s="13">
        <v>0</v>
      </c>
      <c r="AY333" s="13">
        <v>0</v>
      </c>
      <c r="AZ333" s="13">
        <v>0</v>
      </c>
    </row>
    <row r="334" spans="1:52" x14ac:dyDescent="0.2">
      <c r="A334" s="15" t="s">
        <v>325</v>
      </c>
      <c r="B334" s="16" t="s">
        <v>681</v>
      </c>
      <c r="C334" s="16" t="s">
        <v>387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13">
        <v>0</v>
      </c>
      <c r="T334" s="13">
        <v>34.99</v>
      </c>
      <c r="U334" s="13">
        <v>63.41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15</v>
      </c>
      <c r="AC334" s="13">
        <v>0</v>
      </c>
      <c r="AD334" s="13">
        <v>0</v>
      </c>
      <c r="AE334" s="13">
        <v>0</v>
      </c>
      <c r="AF334" s="13">
        <v>0</v>
      </c>
      <c r="AG334" s="13">
        <v>0</v>
      </c>
      <c r="AH334" s="13">
        <v>0</v>
      </c>
      <c r="AI334" s="13">
        <v>0</v>
      </c>
      <c r="AJ334" s="13">
        <v>0</v>
      </c>
      <c r="AK334" s="13">
        <v>0</v>
      </c>
      <c r="AL334" s="13">
        <v>0</v>
      </c>
      <c r="AM334" s="13">
        <v>0</v>
      </c>
      <c r="AN334" s="13">
        <v>0</v>
      </c>
      <c r="AO334" s="13">
        <v>0</v>
      </c>
      <c r="AP334" s="13">
        <v>0</v>
      </c>
      <c r="AQ334" s="13">
        <v>0</v>
      </c>
      <c r="AR334" s="13">
        <v>0</v>
      </c>
      <c r="AS334" s="13">
        <v>0</v>
      </c>
      <c r="AT334" s="13">
        <v>0</v>
      </c>
      <c r="AU334" s="13">
        <v>0</v>
      </c>
      <c r="AV334" s="13">
        <v>0</v>
      </c>
      <c r="AW334" s="13">
        <v>0</v>
      </c>
      <c r="AX334" s="13">
        <v>0</v>
      </c>
      <c r="AY334" s="13">
        <v>0</v>
      </c>
      <c r="AZ334" s="13">
        <v>0</v>
      </c>
    </row>
    <row r="335" spans="1:52" s="19" customFormat="1" x14ac:dyDescent="0.2">
      <c r="A335" s="17" t="s">
        <v>326</v>
      </c>
      <c r="B335" s="18"/>
      <c r="C335" s="18"/>
      <c r="D335" s="32">
        <f>SUM(D280:D334)</f>
        <v>146551.52000000002</v>
      </c>
      <c r="E335" s="32">
        <f t="shared" ref="E335:AZ335" si="29">SUM(E280:E334)</f>
        <v>116966.92000000001</v>
      </c>
      <c r="F335" s="32">
        <f t="shared" si="29"/>
        <v>156912.4</v>
      </c>
      <c r="G335" s="32">
        <f t="shared" si="29"/>
        <v>91941.96</v>
      </c>
      <c r="H335" s="32">
        <f t="shared" si="29"/>
        <v>84366.399999999994</v>
      </c>
      <c r="I335" s="32">
        <f t="shared" si="29"/>
        <v>159006.86000000002</v>
      </c>
      <c r="J335" s="32">
        <f t="shared" si="29"/>
        <v>120579.35</v>
      </c>
      <c r="K335" s="32">
        <f t="shared" si="29"/>
        <v>132823.65000000002</v>
      </c>
      <c r="L335" s="32">
        <f t="shared" si="29"/>
        <v>164523.18</v>
      </c>
      <c r="M335" s="32">
        <f t="shared" si="29"/>
        <v>107903.19999999998</v>
      </c>
      <c r="N335" s="32">
        <f t="shared" si="29"/>
        <v>148910.25</v>
      </c>
      <c r="O335" s="32">
        <f t="shared" si="29"/>
        <v>205909.13</v>
      </c>
      <c r="P335" s="32">
        <f t="shared" si="29"/>
        <v>129608.45999999999</v>
      </c>
      <c r="Q335" s="32">
        <f t="shared" si="29"/>
        <v>206210.69</v>
      </c>
      <c r="R335" s="32">
        <f t="shared" si="29"/>
        <v>51320.239999999983</v>
      </c>
      <c r="S335" s="32">
        <f t="shared" si="29"/>
        <v>102711.09</v>
      </c>
      <c r="T335" s="32">
        <f t="shared" si="29"/>
        <v>125442.71</v>
      </c>
      <c r="U335" s="32">
        <f t="shared" si="29"/>
        <v>144277.45000000001</v>
      </c>
      <c r="V335" s="32">
        <f t="shared" si="29"/>
        <v>153451.74000000002</v>
      </c>
      <c r="W335" s="32">
        <f t="shared" si="29"/>
        <v>153510.66999999998</v>
      </c>
      <c r="X335" s="32">
        <f t="shared" si="29"/>
        <v>135493.74</v>
      </c>
      <c r="Y335" s="32">
        <f t="shared" si="29"/>
        <v>130673.91999999998</v>
      </c>
      <c r="Z335" s="32">
        <f t="shared" si="29"/>
        <v>142165.31</v>
      </c>
      <c r="AA335" s="32">
        <f t="shared" si="29"/>
        <v>255564.39999999997</v>
      </c>
      <c r="AB335" s="32">
        <f t="shared" si="29"/>
        <v>160212.71000000002</v>
      </c>
      <c r="AC335" s="32">
        <f t="shared" si="29"/>
        <v>128757.17000000001</v>
      </c>
      <c r="AD335" s="32">
        <f t="shared" si="29"/>
        <v>138495.9</v>
      </c>
      <c r="AE335" s="32">
        <f t="shared" si="29"/>
        <v>80517.31</v>
      </c>
      <c r="AF335" s="32">
        <f t="shared" si="29"/>
        <v>129152.52999999998</v>
      </c>
      <c r="AG335" s="32">
        <f t="shared" si="29"/>
        <v>144854.39000000001</v>
      </c>
      <c r="AH335" s="32">
        <f t="shared" si="29"/>
        <v>153993.58000000002</v>
      </c>
      <c r="AI335" s="32">
        <f t="shared" si="29"/>
        <v>180169.22</v>
      </c>
      <c r="AJ335" s="32">
        <f t="shared" si="29"/>
        <v>192200.11</v>
      </c>
      <c r="AK335" s="32">
        <f t="shared" si="29"/>
        <v>156502.31999999998</v>
      </c>
      <c r="AL335" s="32">
        <f t="shared" si="29"/>
        <v>231225.14</v>
      </c>
      <c r="AM335" s="32">
        <f t="shared" si="29"/>
        <v>285979.78999999998</v>
      </c>
      <c r="AN335" s="32">
        <f t="shared" si="29"/>
        <v>155176.28</v>
      </c>
      <c r="AO335" s="32">
        <f t="shared" si="29"/>
        <v>195003.84</v>
      </c>
      <c r="AP335" s="32">
        <f t="shared" si="29"/>
        <v>120292.15999999999</v>
      </c>
      <c r="AQ335" s="32">
        <f t="shared" si="29"/>
        <v>229469.78</v>
      </c>
      <c r="AR335" s="32">
        <f t="shared" si="29"/>
        <v>141225.84999999998</v>
      </c>
      <c r="AS335" s="32">
        <f t="shared" si="29"/>
        <v>131848.29999999999</v>
      </c>
      <c r="AT335" s="32">
        <f t="shared" si="29"/>
        <v>141288.93</v>
      </c>
      <c r="AU335" s="32">
        <f t="shared" si="29"/>
        <v>191251</v>
      </c>
      <c r="AV335" s="32">
        <f t="shared" si="29"/>
        <v>181842.43</v>
      </c>
      <c r="AW335" s="32">
        <f t="shared" si="29"/>
        <v>196669</v>
      </c>
      <c r="AX335" s="32">
        <f t="shared" si="29"/>
        <v>283112.03999999998</v>
      </c>
      <c r="AY335" s="32">
        <f t="shared" si="29"/>
        <v>268544.83</v>
      </c>
      <c r="AZ335" s="32">
        <f t="shared" si="29"/>
        <v>289955.14</v>
      </c>
    </row>
    <row r="336" spans="1:52" x14ac:dyDescent="0.2">
      <c r="A336" s="12"/>
      <c r="B336" s="16" t="s">
        <v>394</v>
      </c>
      <c r="C336" s="16" t="s">
        <v>394</v>
      </c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</row>
    <row r="337" spans="1:52" x14ac:dyDescent="0.2">
      <c r="A337" s="15" t="s">
        <v>327</v>
      </c>
      <c r="B337" s="16" t="s">
        <v>682</v>
      </c>
      <c r="C337" s="16" t="s">
        <v>387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3">
        <v>69.87</v>
      </c>
      <c r="S337" s="13">
        <v>3912.06</v>
      </c>
      <c r="T337" s="13">
        <v>1315.24</v>
      </c>
      <c r="U337" s="13">
        <v>0</v>
      </c>
      <c r="V337" s="13">
        <v>0</v>
      </c>
      <c r="W337" s="13">
        <v>376.95</v>
      </c>
      <c r="X337" s="13">
        <v>0</v>
      </c>
      <c r="Y337" s="13">
        <v>500</v>
      </c>
      <c r="Z337" s="13">
        <v>0</v>
      </c>
      <c r="AA337" s="13">
        <v>0</v>
      </c>
      <c r="AB337" s="13">
        <v>0</v>
      </c>
      <c r="AC337" s="13">
        <v>2195</v>
      </c>
      <c r="AD337" s="13">
        <v>0</v>
      </c>
      <c r="AE337" s="13">
        <v>0</v>
      </c>
      <c r="AF337" s="13">
        <v>0</v>
      </c>
      <c r="AG337" s="13">
        <v>0</v>
      </c>
      <c r="AH337" s="13">
        <v>0</v>
      </c>
      <c r="AI337" s="13">
        <v>0</v>
      </c>
      <c r="AJ337" s="13">
        <v>0</v>
      </c>
      <c r="AK337" s="13">
        <v>0</v>
      </c>
      <c r="AL337" s="13">
        <v>0</v>
      </c>
      <c r="AM337" s="13">
        <v>0</v>
      </c>
      <c r="AN337" s="13">
        <v>0</v>
      </c>
      <c r="AO337" s="13">
        <v>0</v>
      </c>
      <c r="AP337" s="13">
        <v>0</v>
      </c>
      <c r="AQ337" s="13">
        <v>0</v>
      </c>
      <c r="AR337" s="13">
        <v>0</v>
      </c>
      <c r="AS337" s="13">
        <v>0</v>
      </c>
      <c r="AT337" s="13">
        <v>0</v>
      </c>
      <c r="AU337" s="13">
        <v>0</v>
      </c>
      <c r="AV337" s="13">
        <v>0</v>
      </c>
      <c r="AW337" s="13">
        <v>0</v>
      </c>
      <c r="AX337" s="13">
        <v>0</v>
      </c>
      <c r="AY337" s="13">
        <v>0</v>
      </c>
      <c r="AZ337" s="13">
        <v>0</v>
      </c>
    </row>
    <row r="338" spans="1:52" x14ac:dyDescent="0.2">
      <c r="A338" s="15" t="s">
        <v>328</v>
      </c>
      <c r="B338" s="16" t="s">
        <v>683</v>
      </c>
      <c r="C338" s="16" t="s">
        <v>514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13">
        <v>0</v>
      </c>
      <c r="AJ338" s="13">
        <v>0</v>
      </c>
      <c r="AK338" s="13">
        <v>0</v>
      </c>
      <c r="AL338" s="13">
        <v>0</v>
      </c>
      <c r="AM338" s="13">
        <v>0</v>
      </c>
      <c r="AN338" s="13">
        <v>3587.93</v>
      </c>
      <c r="AO338" s="13">
        <v>0</v>
      </c>
      <c r="AP338" s="13">
        <v>0</v>
      </c>
      <c r="AQ338" s="13">
        <v>0</v>
      </c>
      <c r="AR338" s="13">
        <v>0</v>
      </c>
      <c r="AS338" s="13">
        <v>0</v>
      </c>
      <c r="AT338" s="13">
        <v>0</v>
      </c>
      <c r="AU338" s="13">
        <v>0</v>
      </c>
      <c r="AV338" s="13">
        <v>0</v>
      </c>
      <c r="AW338" s="13">
        <v>0</v>
      </c>
      <c r="AX338" s="13">
        <v>0</v>
      </c>
      <c r="AY338" s="13">
        <v>0</v>
      </c>
      <c r="AZ338" s="13">
        <v>0</v>
      </c>
    </row>
    <row r="339" spans="1:52" x14ac:dyDescent="0.2">
      <c r="A339" s="15" t="s">
        <v>329</v>
      </c>
      <c r="B339" s="16" t="s">
        <v>684</v>
      </c>
      <c r="C339" s="16" t="s">
        <v>388</v>
      </c>
      <c r="D339" s="13">
        <v>0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3">
        <v>0</v>
      </c>
      <c r="S339" s="13">
        <v>0</v>
      </c>
      <c r="T339" s="13">
        <v>0</v>
      </c>
      <c r="U339" s="13">
        <v>1350</v>
      </c>
      <c r="V339" s="13">
        <v>1350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3">
        <v>0</v>
      </c>
      <c r="AE339" s="13">
        <v>0</v>
      </c>
      <c r="AF339" s="13">
        <v>0</v>
      </c>
      <c r="AG339" s="13">
        <v>0</v>
      </c>
      <c r="AH339" s="13">
        <v>0</v>
      </c>
      <c r="AI339" s="13">
        <v>0</v>
      </c>
      <c r="AJ339" s="13">
        <v>0</v>
      </c>
      <c r="AK339" s="13">
        <v>0</v>
      </c>
      <c r="AL339" s="13">
        <v>0</v>
      </c>
      <c r="AM339" s="13">
        <v>0</v>
      </c>
      <c r="AN339" s="13">
        <v>0</v>
      </c>
      <c r="AO339" s="13">
        <v>0</v>
      </c>
      <c r="AP339" s="13">
        <v>0</v>
      </c>
      <c r="AQ339" s="13">
        <v>0</v>
      </c>
      <c r="AR339" s="13">
        <v>6251.43</v>
      </c>
      <c r="AS339" s="13">
        <v>0</v>
      </c>
      <c r="AT339" s="13">
        <v>0</v>
      </c>
      <c r="AU339" s="13">
        <v>0</v>
      </c>
      <c r="AV339" s="13">
        <v>0</v>
      </c>
      <c r="AW339" s="13">
        <v>0</v>
      </c>
      <c r="AX339" s="13">
        <v>0</v>
      </c>
      <c r="AY339" s="13">
        <v>0</v>
      </c>
      <c r="AZ339" s="13">
        <v>0</v>
      </c>
    </row>
    <row r="340" spans="1:52" x14ac:dyDescent="0.2">
      <c r="A340" s="15" t="s">
        <v>330</v>
      </c>
      <c r="B340" s="16" t="s">
        <v>685</v>
      </c>
      <c r="C340" s="16" t="s">
        <v>393</v>
      </c>
      <c r="D340" s="13">
        <v>8650.5400000000009</v>
      </c>
      <c r="E340" s="13">
        <v>11042.19</v>
      </c>
      <c r="F340" s="13">
        <v>3182.2799999999997</v>
      </c>
      <c r="G340" s="13">
        <v>9499.2799999999988</v>
      </c>
      <c r="H340" s="13">
        <v>8204.2799999999988</v>
      </c>
      <c r="I340" s="13">
        <v>50572.02</v>
      </c>
      <c r="J340" s="13">
        <v>26042.66</v>
      </c>
      <c r="K340" s="13">
        <v>29378.71</v>
      </c>
      <c r="L340" s="13">
        <v>23408.38</v>
      </c>
      <c r="M340" s="13">
        <v>18496.96</v>
      </c>
      <c r="N340" s="13">
        <v>13427.18</v>
      </c>
      <c r="O340" s="13">
        <v>51996.22</v>
      </c>
      <c r="P340" s="13">
        <v>13267.53</v>
      </c>
      <c r="Q340" s="13">
        <v>21102.42</v>
      </c>
      <c r="R340" s="13">
        <v>52287.39</v>
      </c>
      <c r="S340" s="13">
        <v>-1607.1800000000003</v>
      </c>
      <c r="T340" s="13">
        <v>1758.56</v>
      </c>
      <c r="U340" s="13">
        <v>32873.9</v>
      </c>
      <c r="V340" s="13">
        <v>19889.09</v>
      </c>
      <c r="W340" s="13">
        <v>63288.11</v>
      </c>
      <c r="X340" s="13">
        <v>48362.73</v>
      </c>
      <c r="Y340" s="13">
        <v>37727.020000000004</v>
      </c>
      <c r="Z340" s="13">
        <v>9112.27</v>
      </c>
      <c r="AA340" s="13">
        <v>113382.79</v>
      </c>
      <c r="AB340" s="13">
        <v>4537.3100000000004</v>
      </c>
      <c r="AC340" s="13">
        <v>43916.689999999995</v>
      </c>
      <c r="AD340" s="13">
        <v>82805.789999999994</v>
      </c>
      <c r="AE340" s="13">
        <v>21996.09</v>
      </c>
      <c r="AF340" s="13">
        <v>35211.17</v>
      </c>
      <c r="AG340" s="13">
        <v>37202.85</v>
      </c>
      <c r="AH340" s="13">
        <v>18737.57</v>
      </c>
      <c r="AI340" s="13">
        <v>13846.48</v>
      </c>
      <c r="AJ340" s="13">
        <v>87233.030000000013</v>
      </c>
      <c r="AK340" s="13">
        <v>26531.809999999998</v>
      </c>
      <c r="AL340" s="13">
        <v>28214.210000000003</v>
      </c>
      <c r="AM340" s="13">
        <v>24832.89</v>
      </c>
      <c r="AN340" s="13">
        <v>8602.2599999999984</v>
      </c>
      <c r="AO340" s="13">
        <v>19233.760000000002</v>
      </c>
      <c r="AP340" s="13">
        <v>13428.03</v>
      </c>
      <c r="AQ340" s="13">
        <v>35672.92</v>
      </c>
      <c r="AR340" s="13">
        <v>24901.15</v>
      </c>
      <c r="AS340" s="13">
        <v>15984.77</v>
      </c>
      <c r="AT340" s="13">
        <v>8898.39</v>
      </c>
      <c r="AU340" s="13">
        <v>49232.090000000004</v>
      </c>
      <c r="AV340" s="13">
        <v>21688.91</v>
      </c>
      <c r="AW340" s="13">
        <v>64221.48</v>
      </c>
      <c r="AX340" s="13">
        <v>28026.129999999997</v>
      </c>
      <c r="AY340" s="13">
        <v>137475.98000000001</v>
      </c>
      <c r="AZ340" s="13">
        <v>4215.3600000000006</v>
      </c>
    </row>
    <row r="341" spans="1:52" x14ac:dyDescent="0.2">
      <c r="A341" s="15" t="s">
        <v>331</v>
      </c>
      <c r="B341" s="16" t="s">
        <v>686</v>
      </c>
      <c r="C341" s="16" t="s">
        <v>435</v>
      </c>
      <c r="D341" s="13"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13">
        <v>0</v>
      </c>
      <c r="S341" s="13">
        <v>21000</v>
      </c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3">
        <v>0</v>
      </c>
      <c r="AD341" s="13">
        <v>0</v>
      </c>
      <c r="AE341" s="13">
        <v>0</v>
      </c>
      <c r="AF341" s="13">
        <v>0</v>
      </c>
      <c r="AG341" s="13">
        <v>0</v>
      </c>
      <c r="AH341" s="13">
        <v>0</v>
      </c>
      <c r="AI341" s="13">
        <v>0</v>
      </c>
      <c r="AJ341" s="13">
        <v>0</v>
      </c>
      <c r="AK341" s="13">
        <v>0</v>
      </c>
      <c r="AL341" s="13">
        <v>0</v>
      </c>
      <c r="AM341" s="13">
        <v>0</v>
      </c>
      <c r="AN341" s="13">
        <v>0</v>
      </c>
      <c r="AO341" s="13">
        <v>0</v>
      </c>
      <c r="AP341" s="13">
        <v>0</v>
      </c>
      <c r="AQ341" s="13">
        <v>0</v>
      </c>
      <c r="AR341" s="13">
        <v>0</v>
      </c>
      <c r="AS341" s="13">
        <v>0</v>
      </c>
      <c r="AT341" s="13">
        <v>0</v>
      </c>
      <c r="AU341" s="13">
        <v>0</v>
      </c>
      <c r="AV341" s="13">
        <v>0</v>
      </c>
      <c r="AW341" s="13">
        <v>0</v>
      </c>
      <c r="AX341" s="13">
        <v>0</v>
      </c>
      <c r="AY341" s="13">
        <v>0</v>
      </c>
      <c r="AZ341" s="13">
        <v>0</v>
      </c>
    </row>
    <row r="342" spans="1:52" x14ac:dyDescent="0.2">
      <c r="A342" s="15" t="s">
        <v>332</v>
      </c>
      <c r="B342" s="16" t="s">
        <v>687</v>
      </c>
      <c r="C342" s="16" t="s">
        <v>466</v>
      </c>
      <c r="D342" s="13">
        <v>0</v>
      </c>
      <c r="E342" s="13">
        <v>30</v>
      </c>
      <c r="F342" s="13">
        <v>-185</v>
      </c>
      <c r="G342" s="13">
        <v>870</v>
      </c>
      <c r="H342" s="13">
        <v>595.70000000000005</v>
      </c>
      <c r="I342" s="13">
        <v>30.82</v>
      </c>
      <c r="J342" s="13">
        <v>1320.13</v>
      </c>
      <c r="K342" s="13">
        <v>394</v>
      </c>
      <c r="L342" s="13">
        <v>100</v>
      </c>
      <c r="M342" s="13">
        <v>428</v>
      </c>
      <c r="N342" s="13">
        <v>0</v>
      </c>
      <c r="O342" s="13">
        <v>20.55</v>
      </c>
      <c r="P342" s="13">
        <v>2160</v>
      </c>
      <c r="Q342" s="13">
        <v>55</v>
      </c>
      <c r="R342" s="13">
        <v>30</v>
      </c>
      <c r="S342" s="13">
        <v>0</v>
      </c>
      <c r="T342" s="13">
        <v>0</v>
      </c>
      <c r="U342" s="13">
        <v>0</v>
      </c>
      <c r="V342" s="13">
        <v>0</v>
      </c>
      <c r="W342" s="13">
        <v>175</v>
      </c>
      <c r="X342" s="13">
        <v>177</v>
      </c>
      <c r="Y342" s="13">
        <v>0</v>
      </c>
      <c r="Z342" s="13">
        <v>0</v>
      </c>
      <c r="AA342" s="13">
        <v>1670</v>
      </c>
      <c r="AB342" s="13">
        <v>0</v>
      </c>
      <c r="AC342" s="13">
        <v>2786.65</v>
      </c>
      <c r="AD342" s="13">
        <v>0</v>
      </c>
      <c r="AE342" s="13">
        <v>512</v>
      </c>
      <c r="AF342" s="13">
        <v>0</v>
      </c>
      <c r="AG342" s="13">
        <v>0</v>
      </c>
      <c r="AH342" s="13">
        <v>0</v>
      </c>
      <c r="AI342" s="13">
        <v>2739</v>
      </c>
      <c r="AJ342" s="13">
        <v>1375</v>
      </c>
      <c r="AK342" s="13">
        <v>1070</v>
      </c>
      <c r="AL342" s="13">
        <v>41.1</v>
      </c>
      <c r="AM342" s="13">
        <v>798</v>
      </c>
      <c r="AN342" s="13">
        <v>0</v>
      </c>
      <c r="AO342" s="13">
        <v>111.1</v>
      </c>
      <c r="AP342" s="13">
        <v>410</v>
      </c>
      <c r="AQ342" s="13">
        <v>2070</v>
      </c>
      <c r="AR342" s="13">
        <v>275</v>
      </c>
      <c r="AS342" s="13">
        <v>2285</v>
      </c>
      <c r="AT342" s="13">
        <v>976</v>
      </c>
      <c r="AU342" s="13">
        <v>35</v>
      </c>
      <c r="AV342" s="13">
        <v>0</v>
      </c>
      <c r="AW342" s="13">
        <v>0</v>
      </c>
      <c r="AX342" s="13">
        <v>2088.1999999999998</v>
      </c>
      <c r="AY342" s="13">
        <v>636.41</v>
      </c>
      <c r="AZ342" s="13">
        <v>2545</v>
      </c>
    </row>
    <row r="343" spans="1:52" x14ac:dyDescent="0.2">
      <c r="A343" s="15" t="s">
        <v>333</v>
      </c>
      <c r="B343" s="16" t="s">
        <v>688</v>
      </c>
      <c r="C343" s="16" t="s">
        <v>393</v>
      </c>
      <c r="D343" s="13">
        <v>1537.21</v>
      </c>
      <c r="E343" s="13">
        <v>6256.2</v>
      </c>
      <c r="F343" s="13">
        <v>10853.439999999999</v>
      </c>
      <c r="G343" s="13">
        <v>9388.9500000000007</v>
      </c>
      <c r="H343" s="13">
        <v>17259.559999999998</v>
      </c>
      <c r="I343" s="13">
        <v>9192.4699999999993</v>
      </c>
      <c r="J343" s="13">
        <v>13832.49</v>
      </c>
      <c r="K343" s="13">
        <v>15357.19</v>
      </c>
      <c r="L343" s="13">
        <v>37525.79</v>
      </c>
      <c r="M343" s="13">
        <v>8065.89</v>
      </c>
      <c r="N343" s="13">
        <v>56106.25</v>
      </c>
      <c r="O343" s="13">
        <v>113500.85</v>
      </c>
      <c r="P343" s="13">
        <v>15249.93</v>
      </c>
      <c r="Q343" s="13">
        <v>22834.89</v>
      </c>
      <c r="R343" s="13">
        <v>26582.02</v>
      </c>
      <c r="S343" s="13">
        <v>10138.699999999999</v>
      </c>
      <c r="T343" s="13">
        <v>5305.95</v>
      </c>
      <c r="U343" s="13">
        <v>7212</v>
      </c>
      <c r="V343" s="13">
        <v>3018.23</v>
      </c>
      <c r="W343" s="13">
        <v>7734.6</v>
      </c>
      <c r="X343" s="13">
        <v>6132</v>
      </c>
      <c r="Y343" s="13">
        <v>1583.78</v>
      </c>
      <c r="Z343" s="13">
        <v>22167.120000000003</v>
      </c>
      <c r="AA343" s="13">
        <v>22135.530000000002</v>
      </c>
      <c r="AB343" s="13">
        <v>50</v>
      </c>
      <c r="AC343" s="13">
        <v>19416.919999999998</v>
      </c>
      <c r="AD343" s="13">
        <v>7008.1399999999994</v>
      </c>
      <c r="AE343" s="13">
        <v>20312.27</v>
      </c>
      <c r="AF343" s="13">
        <v>12215.810000000001</v>
      </c>
      <c r="AG343" s="13">
        <v>26669.51</v>
      </c>
      <c r="AH343" s="13">
        <v>19573</v>
      </c>
      <c r="AI343" s="13">
        <v>13295.300000000001</v>
      </c>
      <c r="AJ343" s="13">
        <v>7844.43</v>
      </c>
      <c r="AK343" s="13">
        <v>6526.5</v>
      </c>
      <c r="AL343" s="13">
        <v>10126.9</v>
      </c>
      <c r="AM343" s="13">
        <v>40316.769999999997</v>
      </c>
      <c r="AN343" s="13">
        <v>7476.57</v>
      </c>
      <c r="AO343" s="13">
        <v>8710.81</v>
      </c>
      <c r="AP343" s="13">
        <v>18010.84</v>
      </c>
      <c r="AQ343" s="13">
        <v>6733</v>
      </c>
      <c r="AR343" s="13">
        <v>11247.2</v>
      </c>
      <c r="AS343" s="13">
        <v>17241.059999999998</v>
      </c>
      <c r="AT343" s="13">
        <v>18716.79</v>
      </c>
      <c r="AU343" s="13">
        <v>1415.07</v>
      </c>
      <c r="AV343" s="13">
        <v>6621.8</v>
      </c>
      <c r="AW343" s="13">
        <v>10698.189999999999</v>
      </c>
      <c r="AX343" s="13">
        <v>8918.0299999999988</v>
      </c>
      <c r="AY343" s="13">
        <v>15357.72</v>
      </c>
      <c r="AZ343" s="13">
        <v>19912.559999999998</v>
      </c>
    </row>
    <row r="344" spans="1:52" x14ac:dyDescent="0.2">
      <c r="A344" s="15" t="s">
        <v>334</v>
      </c>
      <c r="B344" s="16" t="s">
        <v>689</v>
      </c>
      <c r="C344" s="16" t="s">
        <v>435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>
        <v>0</v>
      </c>
      <c r="R344" s="13">
        <v>0</v>
      </c>
      <c r="S344" s="13">
        <v>0</v>
      </c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1077.0899999999999</v>
      </c>
      <c r="AB344" s="13">
        <v>0</v>
      </c>
      <c r="AC344" s="13">
        <v>0</v>
      </c>
      <c r="AD344" s="13">
        <v>0</v>
      </c>
      <c r="AE344" s="13">
        <v>9875</v>
      </c>
      <c r="AF344" s="13">
        <v>0</v>
      </c>
      <c r="AG344" s="13">
        <v>0</v>
      </c>
      <c r="AH344" s="13">
        <v>0</v>
      </c>
      <c r="AI344" s="13">
        <v>0</v>
      </c>
      <c r="AJ344" s="13">
        <v>0</v>
      </c>
      <c r="AK344" s="13">
        <v>0</v>
      </c>
      <c r="AL344" s="13">
        <v>0</v>
      </c>
      <c r="AM344" s="13">
        <v>1537.68</v>
      </c>
      <c r="AN344" s="13">
        <v>0</v>
      </c>
      <c r="AO344" s="13">
        <v>0</v>
      </c>
      <c r="AP344" s="13">
        <v>0</v>
      </c>
      <c r="AQ344" s="13">
        <v>0</v>
      </c>
      <c r="AR344" s="13">
        <v>0</v>
      </c>
      <c r="AS344" s="13">
        <v>2348.3000000000002</v>
      </c>
      <c r="AT344" s="13">
        <v>4100.49</v>
      </c>
      <c r="AU344" s="13">
        <v>0</v>
      </c>
      <c r="AV344" s="13">
        <v>0</v>
      </c>
      <c r="AW344" s="13">
        <v>0</v>
      </c>
      <c r="AX344" s="13">
        <v>0</v>
      </c>
      <c r="AY344" s="13">
        <v>0</v>
      </c>
      <c r="AZ344" s="13">
        <v>0</v>
      </c>
    </row>
    <row r="345" spans="1:52" x14ac:dyDescent="0.2">
      <c r="A345" s="15" t="s">
        <v>335</v>
      </c>
      <c r="B345" s="16" t="s">
        <v>690</v>
      </c>
      <c r="C345" s="16" t="s">
        <v>466</v>
      </c>
      <c r="D345" s="13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3">
        <v>0</v>
      </c>
      <c r="T345" s="13">
        <v>1895</v>
      </c>
      <c r="U345" s="13">
        <v>0</v>
      </c>
      <c r="V345" s="13">
        <v>0</v>
      </c>
      <c r="W345" s="13">
        <v>1270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13">
        <v>0</v>
      </c>
      <c r="AI345" s="13">
        <v>0</v>
      </c>
      <c r="AJ345" s="13">
        <v>373</v>
      </c>
      <c r="AK345" s="13">
        <v>0</v>
      </c>
      <c r="AL345" s="13">
        <v>0</v>
      </c>
      <c r="AM345" s="13">
        <v>0</v>
      </c>
      <c r="AN345" s="13">
        <v>0</v>
      </c>
      <c r="AO345" s="13">
        <v>0</v>
      </c>
      <c r="AP345" s="13">
        <v>0</v>
      </c>
      <c r="AQ345" s="13">
        <v>0</v>
      </c>
      <c r="AR345" s="13">
        <v>0</v>
      </c>
      <c r="AS345" s="13">
        <v>0</v>
      </c>
      <c r="AT345" s="13">
        <v>0</v>
      </c>
      <c r="AU345" s="13">
        <v>0</v>
      </c>
      <c r="AV345" s="13">
        <v>0</v>
      </c>
      <c r="AW345" s="13">
        <v>127.74</v>
      </c>
      <c r="AX345" s="13">
        <v>0</v>
      </c>
      <c r="AY345" s="13">
        <v>350</v>
      </c>
      <c r="AZ345" s="13">
        <v>10</v>
      </c>
    </row>
    <row r="346" spans="1:52" x14ac:dyDescent="0.2">
      <c r="A346" s="15" t="s">
        <v>336</v>
      </c>
      <c r="B346" s="16" t="s">
        <v>691</v>
      </c>
      <c r="C346" s="16" t="s">
        <v>387</v>
      </c>
      <c r="D346" s="13"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3">
        <v>53.75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13">
        <v>0</v>
      </c>
      <c r="AJ346" s="13">
        <v>0</v>
      </c>
      <c r="AK346" s="13">
        <v>0</v>
      </c>
      <c r="AL346" s="13">
        <v>0</v>
      </c>
      <c r="AM346" s="13">
        <v>0</v>
      </c>
      <c r="AN346" s="13">
        <v>0</v>
      </c>
      <c r="AO346" s="13">
        <v>0</v>
      </c>
      <c r="AP346" s="13">
        <v>0</v>
      </c>
      <c r="AQ346" s="13">
        <v>0</v>
      </c>
      <c r="AR346" s="13">
        <v>0</v>
      </c>
      <c r="AS346" s="13">
        <v>0</v>
      </c>
      <c r="AT346" s="13">
        <v>0</v>
      </c>
      <c r="AU346" s="13">
        <v>0</v>
      </c>
      <c r="AV346" s="13">
        <v>0</v>
      </c>
      <c r="AW346" s="13">
        <v>0</v>
      </c>
      <c r="AX346" s="13">
        <v>0</v>
      </c>
      <c r="AY346" s="13">
        <v>0</v>
      </c>
      <c r="AZ346" s="13">
        <v>0</v>
      </c>
    </row>
    <row r="347" spans="1:52" x14ac:dyDescent="0.2">
      <c r="A347" s="15" t="s">
        <v>337</v>
      </c>
      <c r="B347" s="16" t="s">
        <v>692</v>
      </c>
      <c r="C347" s="16" t="s">
        <v>388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0</v>
      </c>
      <c r="AA347" s="13">
        <v>0</v>
      </c>
      <c r="AB347" s="13">
        <v>0</v>
      </c>
      <c r="AC347" s="13">
        <v>0</v>
      </c>
      <c r="AD347" s="13">
        <v>0</v>
      </c>
      <c r="AE347" s="13">
        <v>0</v>
      </c>
      <c r="AF347" s="13">
        <v>0</v>
      </c>
      <c r="AG347" s="13">
        <v>0</v>
      </c>
      <c r="AH347" s="13">
        <v>0</v>
      </c>
      <c r="AI347" s="13">
        <v>0</v>
      </c>
      <c r="AJ347" s="13">
        <v>0</v>
      </c>
      <c r="AK347" s="13">
        <v>0</v>
      </c>
      <c r="AL347" s="13">
        <v>0</v>
      </c>
      <c r="AM347" s="13">
        <v>0</v>
      </c>
      <c r="AN347" s="13">
        <v>0</v>
      </c>
      <c r="AO347" s="13">
        <v>0</v>
      </c>
      <c r="AP347" s="13">
        <v>0</v>
      </c>
      <c r="AQ347" s="13">
        <v>0</v>
      </c>
      <c r="AR347" s="13">
        <v>0</v>
      </c>
      <c r="AS347" s="13">
        <v>738.2</v>
      </c>
      <c r="AT347" s="13">
        <v>0</v>
      </c>
      <c r="AU347" s="13">
        <v>0</v>
      </c>
      <c r="AV347" s="13">
        <v>0</v>
      </c>
      <c r="AW347" s="13">
        <v>0</v>
      </c>
      <c r="AX347" s="13">
        <v>0</v>
      </c>
      <c r="AY347" s="13">
        <v>0</v>
      </c>
      <c r="AZ347" s="13">
        <v>0</v>
      </c>
    </row>
    <row r="348" spans="1:52" x14ac:dyDescent="0.2">
      <c r="A348" s="15" t="s">
        <v>338</v>
      </c>
      <c r="B348" s="16" t="s">
        <v>693</v>
      </c>
      <c r="C348" s="16" t="s">
        <v>393</v>
      </c>
      <c r="D348" s="13">
        <v>28316.46</v>
      </c>
      <c r="E348" s="13">
        <v>17436.03</v>
      </c>
      <c r="F348" s="13">
        <v>6482.6600000000008</v>
      </c>
      <c r="G348" s="13">
        <v>24615.53</v>
      </c>
      <c r="H348" s="13">
        <v>24383.01</v>
      </c>
      <c r="I348" s="13">
        <v>15815.36</v>
      </c>
      <c r="J348" s="13">
        <v>39593.899999999994</v>
      </c>
      <c r="K348" s="13">
        <v>15458.079999999998</v>
      </c>
      <c r="L348" s="13">
        <v>43679.270000000004</v>
      </c>
      <c r="M348" s="13">
        <v>153916.48000000001</v>
      </c>
      <c r="N348" s="13">
        <v>17067.849999999999</v>
      </c>
      <c r="O348" s="13">
        <v>21999.040000000001</v>
      </c>
      <c r="P348" s="13">
        <v>16744.309999999998</v>
      </c>
      <c r="Q348" s="13">
        <v>8278.7799999999988</v>
      </c>
      <c r="R348" s="13">
        <v>18402.16</v>
      </c>
      <c r="S348" s="13">
        <v>15707.55</v>
      </c>
      <c r="T348" s="13">
        <v>45037.78</v>
      </c>
      <c r="U348" s="13">
        <v>15790.019999999999</v>
      </c>
      <c r="V348" s="13">
        <v>21316.440000000002</v>
      </c>
      <c r="W348" s="13">
        <v>16897.64</v>
      </c>
      <c r="X348" s="13">
        <v>36300.370000000003</v>
      </c>
      <c r="Y348" s="13">
        <v>10907.88</v>
      </c>
      <c r="Z348" s="13">
        <v>6675.62</v>
      </c>
      <c r="AA348" s="13">
        <v>125896.52</v>
      </c>
      <c r="AB348" s="13">
        <v>6563.1100000000006</v>
      </c>
      <c r="AC348" s="13">
        <v>1615.4899999999998</v>
      </c>
      <c r="AD348" s="13">
        <v>615.57000000000005</v>
      </c>
      <c r="AE348" s="13">
        <v>13925.210000000003</v>
      </c>
      <c r="AF348" s="13">
        <v>8834.0999999999985</v>
      </c>
      <c r="AG348" s="13">
        <v>26818.23</v>
      </c>
      <c r="AH348" s="13">
        <v>3295.8999999999996</v>
      </c>
      <c r="AI348" s="13">
        <v>7045.72</v>
      </c>
      <c r="AJ348" s="13">
        <v>-17504.63</v>
      </c>
      <c r="AK348" s="13">
        <v>18590.289999999997</v>
      </c>
      <c r="AL348" s="13">
        <v>5969.6500000000005</v>
      </c>
      <c r="AM348" s="13">
        <v>145038.79</v>
      </c>
      <c r="AN348" s="13">
        <v>4548.8999999999996</v>
      </c>
      <c r="AO348" s="13">
        <v>7333.75</v>
      </c>
      <c r="AP348" s="13">
        <v>1603</v>
      </c>
      <c r="AQ348" s="13">
        <v>20529.78</v>
      </c>
      <c r="AR348" s="13">
        <v>11133.439999999997</v>
      </c>
      <c r="AS348" s="13">
        <v>21980.89</v>
      </c>
      <c r="AT348" s="13">
        <v>4590.9699999999993</v>
      </c>
      <c r="AU348" s="13">
        <v>5117.4699999999993</v>
      </c>
      <c r="AV348" s="13">
        <v>5000.4800000000005</v>
      </c>
      <c r="AW348" s="13">
        <v>15149.6</v>
      </c>
      <c r="AX348" s="13">
        <v>22359.539999999997</v>
      </c>
      <c r="AY348" s="13">
        <v>172899.18000000002</v>
      </c>
      <c r="AZ348" s="13">
        <v>29457.91</v>
      </c>
    </row>
    <row r="349" spans="1:52" x14ac:dyDescent="0.2">
      <c r="A349" s="15" t="s">
        <v>339</v>
      </c>
      <c r="B349" s="16" t="s">
        <v>694</v>
      </c>
      <c r="C349" s="16" t="s">
        <v>435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16674.59</v>
      </c>
      <c r="M349" s="13">
        <v>0</v>
      </c>
      <c r="N349" s="13">
        <v>0</v>
      </c>
      <c r="O349" s="13">
        <v>0</v>
      </c>
      <c r="P349" s="13">
        <v>0</v>
      </c>
      <c r="Q349" s="13">
        <v>0</v>
      </c>
      <c r="R349" s="13">
        <v>0</v>
      </c>
      <c r="S349" s="13">
        <v>0</v>
      </c>
      <c r="T349" s="13">
        <v>0</v>
      </c>
      <c r="U349" s="13">
        <v>0</v>
      </c>
      <c r="V349" s="13">
        <v>0</v>
      </c>
      <c r="W349" s="13">
        <v>0</v>
      </c>
      <c r="X349" s="13">
        <v>18993.93</v>
      </c>
      <c r="Y349" s="13">
        <v>0</v>
      </c>
      <c r="Z349" s="13">
        <v>0</v>
      </c>
      <c r="AA349" s="13">
        <v>0</v>
      </c>
      <c r="AB349" s="13">
        <v>0</v>
      </c>
      <c r="AC349" s="13">
        <v>0</v>
      </c>
      <c r="AD349" s="13">
        <v>0</v>
      </c>
      <c r="AE349" s="13">
        <v>0</v>
      </c>
      <c r="AF349" s="13">
        <v>0</v>
      </c>
      <c r="AG349" s="13">
        <v>0</v>
      </c>
      <c r="AH349" s="13">
        <v>0</v>
      </c>
      <c r="AI349" s="13">
        <v>0</v>
      </c>
      <c r="AJ349" s="13">
        <v>0</v>
      </c>
      <c r="AK349" s="13">
        <v>0</v>
      </c>
      <c r="AL349" s="13">
        <v>18306.259999999998</v>
      </c>
      <c r="AM349" s="13">
        <v>0</v>
      </c>
      <c r="AN349" s="13">
        <v>0</v>
      </c>
      <c r="AO349" s="13">
        <v>0</v>
      </c>
      <c r="AP349" s="13">
        <v>0</v>
      </c>
      <c r="AQ349" s="13">
        <v>0</v>
      </c>
      <c r="AR349" s="13">
        <v>0</v>
      </c>
      <c r="AS349" s="13">
        <v>0</v>
      </c>
      <c r="AT349" s="13">
        <v>0</v>
      </c>
      <c r="AU349" s="13">
        <v>0</v>
      </c>
      <c r="AV349" s="13">
        <v>19768.599999999999</v>
      </c>
      <c r="AW349" s="13">
        <v>0</v>
      </c>
      <c r="AX349" s="13">
        <v>0</v>
      </c>
      <c r="AY349" s="13">
        <v>0</v>
      </c>
      <c r="AZ349" s="13">
        <v>0</v>
      </c>
    </row>
    <row r="350" spans="1:52" x14ac:dyDescent="0.2">
      <c r="A350" s="15" t="s">
        <v>340</v>
      </c>
      <c r="B350" s="16" t="s">
        <v>695</v>
      </c>
      <c r="C350" s="16" t="s">
        <v>466</v>
      </c>
      <c r="D350" s="13">
        <v>0</v>
      </c>
      <c r="E350" s="13">
        <v>0</v>
      </c>
      <c r="F350" s="13">
        <v>2343.66</v>
      </c>
      <c r="G350" s="13">
        <v>0</v>
      </c>
      <c r="H350" s="13">
        <v>662.49</v>
      </c>
      <c r="I350" s="13">
        <v>1350.96</v>
      </c>
      <c r="J350" s="13">
        <v>4135.71</v>
      </c>
      <c r="K350" s="13">
        <v>2656.49</v>
      </c>
      <c r="L350" s="13">
        <v>0</v>
      </c>
      <c r="M350" s="13">
        <v>0</v>
      </c>
      <c r="N350" s="13">
        <v>4797</v>
      </c>
      <c r="O350" s="13">
        <v>0</v>
      </c>
      <c r="P350" s="13">
        <v>428.16</v>
      </c>
      <c r="Q350" s="13">
        <v>0</v>
      </c>
      <c r="R350" s="13">
        <v>2734.98</v>
      </c>
      <c r="S350" s="13">
        <v>190.63</v>
      </c>
      <c r="T350" s="13">
        <v>0</v>
      </c>
      <c r="U350" s="13">
        <v>0</v>
      </c>
      <c r="V350" s="13">
        <v>3461.91</v>
      </c>
      <c r="W350" s="13">
        <v>1437.58</v>
      </c>
      <c r="X350" s="13">
        <v>587.79</v>
      </c>
      <c r="Y350" s="13">
        <v>6412.15</v>
      </c>
      <c r="Z350" s="13">
        <v>1493.31</v>
      </c>
      <c r="AA350" s="13">
        <v>363.72</v>
      </c>
      <c r="AB350" s="13">
        <v>0</v>
      </c>
      <c r="AC350" s="13">
        <v>1278.99</v>
      </c>
      <c r="AD350" s="13">
        <v>741.81</v>
      </c>
      <c r="AE350" s="13">
        <v>506.64</v>
      </c>
      <c r="AF350" s="13">
        <v>507.7</v>
      </c>
      <c r="AG350" s="13">
        <v>3613.36</v>
      </c>
      <c r="AH350" s="13">
        <v>4473.93</v>
      </c>
      <c r="AI350" s="13">
        <v>2570.58</v>
      </c>
      <c r="AJ350" s="13">
        <v>2038.33</v>
      </c>
      <c r="AK350" s="13">
        <v>4797</v>
      </c>
      <c r="AL350" s="13">
        <v>0</v>
      </c>
      <c r="AM350" s="13">
        <v>0</v>
      </c>
      <c r="AN350" s="13">
        <v>3908.6</v>
      </c>
      <c r="AO350" s="13">
        <v>11.81</v>
      </c>
      <c r="AP350" s="13">
        <v>0</v>
      </c>
      <c r="AQ350" s="13">
        <v>0</v>
      </c>
      <c r="AR350" s="13">
        <v>0</v>
      </c>
      <c r="AS350" s="13">
        <v>0</v>
      </c>
      <c r="AT350" s="13">
        <v>0</v>
      </c>
      <c r="AU350" s="13">
        <v>0</v>
      </c>
      <c r="AV350" s="13">
        <v>0</v>
      </c>
      <c r="AW350" s="13">
        <v>4797</v>
      </c>
      <c r="AX350" s="13">
        <v>0</v>
      </c>
      <c r="AY350" s="13">
        <v>3621.01</v>
      </c>
      <c r="AZ350" s="13">
        <v>1225.4000000000001</v>
      </c>
    </row>
    <row r="351" spans="1:52" x14ac:dyDescent="0.2">
      <c r="A351" s="15" t="s">
        <v>341</v>
      </c>
      <c r="B351" s="16" t="s">
        <v>696</v>
      </c>
      <c r="C351" s="16" t="s">
        <v>393</v>
      </c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72.55</v>
      </c>
      <c r="O351" s="13">
        <v>6.71</v>
      </c>
      <c r="P351" s="13">
        <v>0</v>
      </c>
      <c r="Q351" s="13">
        <v>0</v>
      </c>
      <c r="R351" s="13">
        <v>0</v>
      </c>
      <c r="S351" s="13">
        <v>0</v>
      </c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13">
        <v>140</v>
      </c>
      <c r="AB351" s="13">
        <v>0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13">
        <v>0</v>
      </c>
      <c r="AI351" s="13">
        <v>0</v>
      </c>
      <c r="AJ351" s="13">
        <v>0</v>
      </c>
      <c r="AK351" s="13">
        <v>0</v>
      </c>
      <c r="AL351" s="13">
        <v>0</v>
      </c>
      <c r="AM351" s="13">
        <v>756</v>
      </c>
      <c r="AN351" s="13">
        <v>0</v>
      </c>
      <c r="AO351" s="13">
        <v>0</v>
      </c>
      <c r="AP351" s="13">
        <v>0</v>
      </c>
      <c r="AQ351" s="13">
        <v>0</v>
      </c>
      <c r="AR351" s="13">
        <v>0</v>
      </c>
      <c r="AS351" s="13">
        <v>1048</v>
      </c>
      <c r="AT351" s="13">
        <v>0</v>
      </c>
      <c r="AU351" s="13">
        <v>0</v>
      </c>
      <c r="AV351" s="13">
        <v>0</v>
      </c>
      <c r="AW351" s="13">
        <v>0</v>
      </c>
      <c r="AX351" s="13">
        <v>0</v>
      </c>
      <c r="AY351" s="13">
        <v>0</v>
      </c>
      <c r="AZ351" s="13">
        <v>0</v>
      </c>
    </row>
    <row r="352" spans="1:52" x14ac:dyDescent="0.2">
      <c r="A352" s="15" t="s">
        <v>342</v>
      </c>
      <c r="B352" s="16" t="s">
        <v>697</v>
      </c>
      <c r="C352" s="16" t="s">
        <v>391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13">
        <v>0</v>
      </c>
      <c r="AD352" s="13">
        <v>0</v>
      </c>
      <c r="AE352" s="13">
        <v>0</v>
      </c>
      <c r="AF352" s="13">
        <v>0</v>
      </c>
      <c r="AG352" s="13">
        <v>0</v>
      </c>
      <c r="AH352" s="13">
        <v>3.85</v>
      </c>
      <c r="AI352" s="13">
        <v>0</v>
      </c>
      <c r="AJ352" s="13">
        <v>0</v>
      </c>
      <c r="AK352" s="13">
        <v>0</v>
      </c>
      <c r="AL352" s="13">
        <v>0</v>
      </c>
      <c r="AM352" s="13">
        <v>0</v>
      </c>
      <c r="AN352" s="13">
        <v>0</v>
      </c>
      <c r="AO352" s="13">
        <v>0</v>
      </c>
      <c r="AP352" s="13">
        <v>0</v>
      </c>
      <c r="AQ352" s="13">
        <v>0</v>
      </c>
      <c r="AR352" s="13">
        <v>0</v>
      </c>
      <c r="AS352" s="13">
        <v>0</v>
      </c>
      <c r="AT352" s="13">
        <v>0</v>
      </c>
      <c r="AU352" s="13">
        <v>0</v>
      </c>
      <c r="AV352" s="13">
        <v>0</v>
      </c>
      <c r="AW352" s="13">
        <v>0</v>
      </c>
      <c r="AX352" s="13">
        <v>0</v>
      </c>
      <c r="AY352" s="13">
        <v>0</v>
      </c>
      <c r="AZ352" s="13">
        <v>0</v>
      </c>
    </row>
    <row r="353" spans="1:52" x14ac:dyDescent="0.2">
      <c r="A353" s="15" t="s">
        <v>343</v>
      </c>
      <c r="B353" s="16" t="s">
        <v>698</v>
      </c>
      <c r="C353" s="16" t="s">
        <v>393</v>
      </c>
      <c r="D353" s="13">
        <v>9433.99</v>
      </c>
      <c r="E353" s="13">
        <v>23457.5</v>
      </c>
      <c r="F353" s="13">
        <v>38967.31</v>
      </c>
      <c r="G353" s="13">
        <v>41135</v>
      </c>
      <c r="H353" s="13">
        <v>41135</v>
      </c>
      <c r="I353" s="13">
        <v>41198.910000000003</v>
      </c>
      <c r="J353" s="13">
        <v>17609.48</v>
      </c>
      <c r="K353" s="13">
        <v>11287.6</v>
      </c>
      <c r="L353" s="13">
        <v>62795.15</v>
      </c>
      <c r="M353" s="13">
        <v>16032.5</v>
      </c>
      <c r="N353" s="13">
        <v>22907.5</v>
      </c>
      <c r="O353" s="13">
        <v>20067.150000000001</v>
      </c>
      <c r="P353" s="13">
        <v>16918.36</v>
      </c>
      <c r="Q353" s="13">
        <v>41800</v>
      </c>
      <c r="R353" s="13">
        <v>14349.66</v>
      </c>
      <c r="S353" s="13">
        <v>93217.22</v>
      </c>
      <c r="T353" s="13">
        <v>22708.75</v>
      </c>
      <c r="U353" s="13">
        <v>23209.120000000003</v>
      </c>
      <c r="V353" s="13">
        <v>15130.74</v>
      </c>
      <c r="W353" s="13">
        <v>22135.89</v>
      </c>
      <c r="X353" s="13">
        <v>21349.32</v>
      </c>
      <c r="Y353" s="13">
        <v>30281.8</v>
      </c>
      <c r="Z353" s="13">
        <v>19302.080000000002</v>
      </c>
      <c r="AA353" s="13">
        <v>28055.200000000001</v>
      </c>
      <c r="AB353" s="13">
        <v>20646.400000000001</v>
      </c>
      <c r="AC353" s="13">
        <v>28145.97</v>
      </c>
      <c r="AD353" s="13">
        <v>29812.65</v>
      </c>
      <c r="AE353" s="13">
        <v>18014.09</v>
      </c>
      <c r="AF353" s="13">
        <v>-2146.4299999999985</v>
      </c>
      <c r="AG353" s="13">
        <v>5459.85</v>
      </c>
      <c r="AH353" s="13">
        <v>10334.030000000001</v>
      </c>
      <c r="AI353" s="13">
        <v>59118.400000000001</v>
      </c>
      <c r="AJ353" s="13">
        <v>32093.07</v>
      </c>
      <c r="AK353" s="13">
        <v>35007.11</v>
      </c>
      <c r="AL353" s="13">
        <v>32631.579999999998</v>
      </c>
      <c r="AM353" s="13">
        <v>31827.439999999999</v>
      </c>
      <c r="AN353" s="13">
        <v>0</v>
      </c>
      <c r="AO353" s="13">
        <v>16025.67</v>
      </c>
      <c r="AP353" s="13">
        <v>4138.03</v>
      </c>
      <c r="AQ353" s="13">
        <v>21438.37</v>
      </c>
      <c r="AR353" s="13">
        <v>9053.48</v>
      </c>
      <c r="AS353" s="13">
        <v>4623.63</v>
      </c>
      <c r="AT353" s="13">
        <v>34011.340000000004</v>
      </c>
      <c r="AU353" s="13">
        <v>10540</v>
      </c>
      <c r="AV353" s="13">
        <v>4689.3100000000004</v>
      </c>
      <c r="AW353" s="13">
        <v>55391.37</v>
      </c>
      <c r="AX353" s="13">
        <v>10847.63</v>
      </c>
      <c r="AY353" s="13">
        <v>4473.6000000000004</v>
      </c>
      <c r="AZ353" s="13">
        <v>38232.74</v>
      </c>
    </row>
    <row r="354" spans="1:52" x14ac:dyDescent="0.2">
      <c r="A354" s="15" t="s">
        <v>344</v>
      </c>
      <c r="B354" s="16" t="s">
        <v>699</v>
      </c>
      <c r="C354" s="16" t="s">
        <v>435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33.53</v>
      </c>
      <c r="M354" s="13">
        <v>2.77</v>
      </c>
      <c r="N354" s="13">
        <v>0</v>
      </c>
      <c r="O354" s="13">
        <v>0</v>
      </c>
      <c r="P354" s="13">
        <v>0</v>
      </c>
      <c r="Q354" s="13">
        <v>0</v>
      </c>
      <c r="R354" s="13">
        <v>0</v>
      </c>
      <c r="S354" s="13">
        <v>0</v>
      </c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13">
        <v>0</v>
      </c>
      <c r="AC354" s="13">
        <v>0</v>
      </c>
      <c r="AD354" s="13">
        <v>0</v>
      </c>
      <c r="AE354" s="13">
        <v>0</v>
      </c>
      <c r="AF354" s="13">
        <v>0</v>
      </c>
      <c r="AG354" s="13">
        <v>0</v>
      </c>
      <c r="AH354" s="13">
        <v>0</v>
      </c>
      <c r="AI354" s="13">
        <v>0</v>
      </c>
      <c r="AJ354" s="13">
        <v>0</v>
      </c>
      <c r="AK354" s="13">
        <v>0</v>
      </c>
      <c r="AL354" s="13">
        <v>0</v>
      </c>
      <c r="AM354" s="13">
        <v>0</v>
      </c>
      <c r="AN354" s="13">
        <v>0</v>
      </c>
      <c r="AO354" s="13">
        <v>0</v>
      </c>
      <c r="AP354" s="13">
        <v>0</v>
      </c>
      <c r="AQ354" s="13">
        <v>0</v>
      </c>
      <c r="AR354" s="13">
        <v>0</v>
      </c>
      <c r="AS354" s="13">
        <v>0</v>
      </c>
      <c r="AT354" s="13">
        <v>0</v>
      </c>
      <c r="AU354" s="13">
        <v>0</v>
      </c>
      <c r="AV354" s="13">
        <v>0</v>
      </c>
      <c r="AW354" s="13">
        <v>0</v>
      </c>
      <c r="AX354" s="13">
        <v>0</v>
      </c>
      <c r="AY354" s="13">
        <v>0</v>
      </c>
      <c r="AZ354" s="13">
        <v>0</v>
      </c>
    </row>
    <row r="355" spans="1:52" x14ac:dyDescent="0.2">
      <c r="A355" s="15" t="s">
        <v>345</v>
      </c>
      <c r="B355" s="16" t="s">
        <v>700</v>
      </c>
      <c r="C355" s="16" t="s">
        <v>388</v>
      </c>
      <c r="D355" s="13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13">
        <v>0</v>
      </c>
      <c r="AB355" s="13">
        <v>0</v>
      </c>
      <c r="AC355" s="13">
        <v>0</v>
      </c>
      <c r="AD355" s="13">
        <v>0</v>
      </c>
      <c r="AE355" s="13">
        <v>0</v>
      </c>
      <c r="AF355" s="13">
        <v>0</v>
      </c>
      <c r="AG355" s="13">
        <v>0</v>
      </c>
      <c r="AH355" s="13">
        <v>0</v>
      </c>
      <c r="AI355" s="13">
        <v>2007.18</v>
      </c>
      <c r="AJ355" s="13">
        <v>10340.39</v>
      </c>
      <c r="AK355" s="13">
        <v>0</v>
      </c>
      <c r="AL355" s="13">
        <v>0</v>
      </c>
      <c r="AM355" s="13">
        <v>0</v>
      </c>
      <c r="AN355" s="13">
        <v>0</v>
      </c>
      <c r="AO355" s="13">
        <v>0</v>
      </c>
      <c r="AP355" s="13">
        <v>0</v>
      </c>
      <c r="AQ355" s="13">
        <v>0</v>
      </c>
      <c r="AR355" s="13">
        <v>0</v>
      </c>
      <c r="AS355" s="13">
        <v>0</v>
      </c>
      <c r="AT355" s="13">
        <v>0</v>
      </c>
      <c r="AU355" s="13">
        <v>0</v>
      </c>
      <c r="AV355" s="13">
        <v>0</v>
      </c>
      <c r="AW355" s="13">
        <v>0</v>
      </c>
      <c r="AX355" s="13">
        <v>0</v>
      </c>
      <c r="AY355" s="13">
        <v>0</v>
      </c>
      <c r="AZ355" s="13">
        <v>0</v>
      </c>
    </row>
    <row r="356" spans="1:52" x14ac:dyDescent="0.2">
      <c r="A356" s="15" t="s">
        <v>346</v>
      </c>
      <c r="B356" s="16" t="s">
        <v>701</v>
      </c>
      <c r="C356" s="16" t="s">
        <v>393</v>
      </c>
      <c r="D356" s="13">
        <v>-2505</v>
      </c>
      <c r="E356" s="13">
        <v>939</v>
      </c>
      <c r="F356" s="13">
        <v>3644.02</v>
      </c>
      <c r="G356" s="13">
        <v>2519.5700000000002</v>
      </c>
      <c r="H356" s="13">
        <v>3837.15</v>
      </c>
      <c r="I356" s="13">
        <v>2434.12</v>
      </c>
      <c r="J356" s="13">
        <v>10296.299999999999</v>
      </c>
      <c r="K356" s="13">
        <v>9849.25</v>
      </c>
      <c r="L356" s="13">
        <v>9615</v>
      </c>
      <c r="M356" s="13">
        <v>19614</v>
      </c>
      <c r="N356" s="13">
        <v>3081.5</v>
      </c>
      <c r="O356" s="13">
        <v>16212.97</v>
      </c>
      <c r="P356" s="13">
        <v>600</v>
      </c>
      <c r="Q356" s="13">
        <v>0</v>
      </c>
      <c r="R356" s="13">
        <v>14959.119999999999</v>
      </c>
      <c r="S356" s="13">
        <v>24480.010000000002</v>
      </c>
      <c r="T356" s="13">
        <v>4563.2</v>
      </c>
      <c r="U356" s="13">
        <v>371</v>
      </c>
      <c r="V356" s="13">
        <v>2287.3199999999997</v>
      </c>
      <c r="W356" s="13">
        <v>2479.9499999999998</v>
      </c>
      <c r="X356" s="13">
        <v>3260</v>
      </c>
      <c r="Y356" s="13">
        <v>1125</v>
      </c>
      <c r="Z356" s="13">
        <v>3759.2</v>
      </c>
      <c r="AA356" s="13">
        <v>12959</v>
      </c>
      <c r="AB356" s="13">
        <v>0</v>
      </c>
      <c r="AC356" s="13">
        <v>1175</v>
      </c>
      <c r="AD356" s="13">
        <v>299</v>
      </c>
      <c r="AE356" s="13">
        <v>13960</v>
      </c>
      <c r="AF356" s="13">
        <v>0</v>
      </c>
      <c r="AG356" s="13">
        <v>875</v>
      </c>
      <c r="AH356" s="13">
        <v>31170</v>
      </c>
      <c r="AI356" s="13">
        <v>6846.96</v>
      </c>
      <c r="AJ356" s="13">
        <v>4645</v>
      </c>
      <c r="AK356" s="13">
        <v>2074</v>
      </c>
      <c r="AL356" s="13">
        <v>4965.2900000000009</v>
      </c>
      <c r="AM356" s="13">
        <v>5940.73</v>
      </c>
      <c r="AN356" s="13">
        <v>146</v>
      </c>
      <c r="AO356" s="13">
        <v>0</v>
      </c>
      <c r="AP356" s="13">
        <v>0</v>
      </c>
      <c r="AQ356" s="13">
        <v>9601.98</v>
      </c>
      <c r="AR356" s="13">
        <v>3244.8</v>
      </c>
      <c r="AS356" s="13">
        <v>4198.59</v>
      </c>
      <c r="AT356" s="13">
        <v>0</v>
      </c>
      <c r="AU356" s="13">
        <v>0</v>
      </c>
      <c r="AV356" s="13">
        <v>4045</v>
      </c>
      <c r="AW356" s="13">
        <v>0</v>
      </c>
      <c r="AX356" s="13">
        <v>969</v>
      </c>
      <c r="AY356" s="13">
        <v>11853.73</v>
      </c>
      <c r="AZ356" s="13">
        <v>0</v>
      </c>
    </row>
    <row r="357" spans="1:52" x14ac:dyDescent="0.2">
      <c r="A357" s="15" t="s">
        <v>347</v>
      </c>
      <c r="B357" s="16" t="s">
        <v>702</v>
      </c>
      <c r="C357" s="16" t="s">
        <v>435</v>
      </c>
      <c r="D357" s="13">
        <v>0</v>
      </c>
      <c r="E357" s="13">
        <v>0</v>
      </c>
      <c r="F357" s="13">
        <v>0</v>
      </c>
      <c r="G357" s="13">
        <v>0</v>
      </c>
      <c r="H357" s="13">
        <v>0</v>
      </c>
      <c r="I357" s="13">
        <v>6695.76</v>
      </c>
      <c r="J357" s="13">
        <v>650</v>
      </c>
      <c r="K357" s="13">
        <v>0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13">
        <v>0</v>
      </c>
      <c r="R357" s="13">
        <v>0</v>
      </c>
      <c r="S357" s="13">
        <v>5187.92</v>
      </c>
      <c r="T357" s="13">
        <v>27505.5</v>
      </c>
      <c r="U357" s="13">
        <v>0</v>
      </c>
      <c r="V357" s="13">
        <v>2269.1999999999998</v>
      </c>
      <c r="W357" s="13">
        <v>1984.31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3">
        <v>0</v>
      </c>
      <c r="AD357" s="13">
        <v>0</v>
      </c>
      <c r="AE357" s="13">
        <v>0</v>
      </c>
      <c r="AF357" s="13">
        <v>0</v>
      </c>
      <c r="AG357" s="13">
        <v>0</v>
      </c>
      <c r="AH357" s="13">
        <v>0</v>
      </c>
      <c r="AI357" s="13">
        <v>0</v>
      </c>
      <c r="AJ357" s="13">
        <v>0</v>
      </c>
      <c r="AK357" s="13">
        <v>0</v>
      </c>
      <c r="AL357" s="13">
        <v>0</v>
      </c>
      <c r="AM357" s="13">
        <v>0</v>
      </c>
      <c r="AN357" s="13">
        <v>0</v>
      </c>
      <c r="AO357" s="13">
        <v>0</v>
      </c>
      <c r="AP357" s="13">
        <v>0</v>
      </c>
      <c r="AQ357" s="13">
        <v>0</v>
      </c>
      <c r="AR357" s="13">
        <v>0</v>
      </c>
      <c r="AS357" s="13">
        <v>0</v>
      </c>
      <c r="AT357" s="13">
        <v>0</v>
      </c>
      <c r="AU357" s="13">
        <v>0</v>
      </c>
      <c r="AV357" s="13">
        <v>0</v>
      </c>
      <c r="AW357" s="13">
        <v>0</v>
      </c>
      <c r="AX357" s="13">
        <v>0</v>
      </c>
      <c r="AY357" s="13">
        <v>0</v>
      </c>
      <c r="AZ357" s="13">
        <v>0</v>
      </c>
    </row>
    <row r="358" spans="1:52" x14ac:dyDescent="0.2">
      <c r="A358" s="15" t="s">
        <v>348</v>
      </c>
      <c r="B358" s="16" t="s">
        <v>703</v>
      </c>
      <c r="C358" s="16" t="s">
        <v>468</v>
      </c>
      <c r="D358" s="13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0</v>
      </c>
      <c r="AD358" s="13">
        <v>0</v>
      </c>
      <c r="AE358" s="13">
        <v>0</v>
      </c>
      <c r="AF358" s="13">
        <v>0</v>
      </c>
      <c r="AG358" s="13">
        <v>0</v>
      </c>
      <c r="AH358" s="13">
        <v>0</v>
      </c>
      <c r="AI358" s="13">
        <v>0</v>
      </c>
      <c r="AJ358" s="13">
        <v>0</v>
      </c>
      <c r="AK358" s="13">
        <v>0</v>
      </c>
      <c r="AL358" s="13">
        <v>0</v>
      </c>
      <c r="AM358" s="13">
        <v>0</v>
      </c>
      <c r="AN358" s="13">
        <v>0</v>
      </c>
      <c r="AO358" s="13">
        <v>0</v>
      </c>
      <c r="AP358" s="13">
        <v>0</v>
      </c>
      <c r="AQ358" s="13">
        <v>32675.75</v>
      </c>
      <c r="AR358" s="13">
        <v>0</v>
      </c>
      <c r="AS358" s="13">
        <v>0</v>
      </c>
      <c r="AT358" s="13">
        <v>0</v>
      </c>
      <c r="AU358" s="13">
        <v>0</v>
      </c>
      <c r="AV358" s="13">
        <v>0</v>
      </c>
      <c r="AW358" s="13">
        <v>0</v>
      </c>
      <c r="AX358" s="13">
        <v>0</v>
      </c>
      <c r="AY358" s="13">
        <v>0</v>
      </c>
      <c r="AZ358" s="13">
        <v>0</v>
      </c>
    </row>
    <row r="359" spans="1:52" x14ac:dyDescent="0.2">
      <c r="A359" s="15" t="s">
        <v>349</v>
      </c>
      <c r="B359" s="16" t="s">
        <v>704</v>
      </c>
      <c r="C359" s="16" t="s">
        <v>393</v>
      </c>
      <c r="D359" s="13">
        <v>0</v>
      </c>
      <c r="E359" s="13">
        <v>0</v>
      </c>
      <c r="F359" s="13">
        <v>4637.43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495</v>
      </c>
      <c r="N359" s="13">
        <v>0</v>
      </c>
      <c r="O359" s="13">
        <v>0</v>
      </c>
      <c r="P359" s="13">
        <v>3600</v>
      </c>
      <c r="Q359" s="13">
        <v>0</v>
      </c>
      <c r="R359" s="13">
        <v>15000</v>
      </c>
      <c r="S359" s="13">
        <v>1237.5</v>
      </c>
      <c r="T359" s="13">
        <v>0</v>
      </c>
      <c r="U359" s="13">
        <v>2444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13">
        <v>32495</v>
      </c>
      <c r="AB359" s="13">
        <v>0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13">
        <v>708</v>
      </c>
      <c r="AJ359" s="13">
        <v>0</v>
      </c>
      <c r="AK359" s="13">
        <v>0</v>
      </c>
      <c r="AL359" s="13">
        <v>0</v>
      </c>
      <c r="AM359" s="13">
        <v>21.75</v>
      </c>
      <c r="AN359" s="13">
        <v>3043.32</v>
      </c>
      <c r="AO359" s="13">
        <v>0</v>
      </c>
      <c r="AP359" s="13">
        <v>0</v>
      </c>
      <c r="AQ359" s="13">
        <v>3266</v>
      </c>
      <c r="AR359" s="13">
        <v>93.09</v>
      </c>
      <c r="AS359" s="13">
        <v>0</v>
      </c>
      <c r="AT359" s="13">
        <v>0</v>
      </c>
      <c r="AU359" s="13">
        <v>1135.17</v>
      </c>
      <c r="AV359" s="13">
        <v>462.89</v>
      </c>
      <c r="AW359" s="13">
        <v>0</v>
      </c>
      <c r="AX359" s="13">
        <v>595</v>
      </c>
      <c r="AY359" s="13">
        <v>0</v>
      </c>
      <c r="AZ359" s="13">
        <v>161.56</v>
      </c>
    </row>
    <row r="360" spans="1:52" x14ac:dyDescent="0.2">
      <c r="A360" s="15" t="s">
        <v>350</v>
      </c>
      <c r="B360" s="16" t="s">
        <v>705</v>
      </c>
      <c r="C360" s="16" t="s">
        <v>389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367.7</v>
      </c>
      <c r="K360" s="13">
        <v>0</v>
      </c>
      <c r="L360" s="13">
        <v>0</v>
      </c>
      <c r="M360" s="13">
        <v>0</v>
      </c>
      <c r="N360" s="13">
        <v>0</v>
      </c>
      <c r="O360" s="13">
        <v>0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0</v>
      </c>
      <c r="AI360" s="13">
        <v>0</v>
      </c>
      <c r="AJ360" s="13">
        <v>0</v>
      </c>
      <c r="AK360" s="13">
        <v>0</v>
      </c>
      <c r="AL360" s="13">
        <v>0</v>
      </c>
      <c r="AM360" s="13">
        <v>0</v>
      </c>
      <c r="AN360" s="13">
        <v>0</v>
      </c>
      <c r="AO360" s="13">
        <v>0</v>
      </c>
      <c r="AP360" s="13">
        <v>0</v>
      </c>
      <c r="AQ360" s="13">
        <v>0</v>
      </c>
      <c r="AR360" s="13">
        <v>0</v>
      </c>
      <c r="AS360" s="13">
        <v>0</v>
      </c>
      <c r="AT360" s="13">
        <v>0</v>
      </c>
      <c r="AU360" s="13">
        <v>0</v>
      </c>
      <c r="AV360" s="13">
        <v>0</v>
      </c>
      <c r="AW360" s="13">
        <v>0</v>
      </c>
      <c r="AX360" s="13">
        <v>0</v>
      </c>
      <c r="AY360" s="13">
        <v>0</v>
      </c>
      <c r="AZ360" s="13">
        <v>0</v>
      </c>
    </row>
    <row r="361" spans="1:52" x14ac:dyDescent="0.2">
      <c r="A361" s="15" t="s">
        <v>351</v>
      </c>
      <c r="B361" s="16" t="s">
        <v>706</v>
      </c>
      <c r="C361" s="16" t="s">
        <v>393</v>
      </c>
      <c r="D361" s="13">
        <v>0</v>
      </c>
      <c r="E361" s="13">
        <v>0</v>
      </c>
      <c r="F361" s="13">
        <v>135.56</v>
      </c>
      <c r="G361" s="13">
        <v>1773</v>
      </c>
      <c r="H361" s="13">
        <v>0</v>
      </c>
      <c r="I361" s="13">
        <v>2175.1999999999998</v>
      </c>
      <c r="J361" s="13">
        <v>2688.45</v>
      </c>
      <c r="K361" s="13">
        <v>0</v>
      </c>
      <c r="L361" s="13">
        <v>25</v>
      </c>
      <c r="M361" s="13">
        <v>0</v>
      </c>
      <c r="N361" s="13">
        <v>485.88</v>
      </c>
      <c r="O361" s="13">
        <v>0</v>
      </c>
      <c r="P361" s="13">
        <v>0</v>
      </c>
      <c r="Q361" s="13">
        <v>0</v>
      </c>
      <c r="R361" s="13">
        <v>235.18</v>
      </c>
      <c r="S361" s="13">
        <v>0</v>
      </c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1695</v>
      </c>
      <c r="AA361" s="13">
        <v>0</v>
      </c>
      <c r="AB361" s="13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3215.03</v>
      </c>
      <c r="AH361" s="13">
        <v>0</v>
      </c>
      <c r="AI361" s="13">
        <v>0</v>
      </c>
      <c r="AJ361" s="13">
        <v>725</v>
      </c>
      <c r="AK361" s="13">
        <v>0</v>
      </c>
      <c r="AL361" s="13">
        <v>2045</v>
      </c>
      <c r="AM361" s="13">
        <v>0</v>
      </c>
      <c r="AN361" s="13">
        <v>0</v>
      </c>
      <c r="AO361" s="13">
        <v>0</v>
      </c>
      <c r="AP361" s="13">
        <v>0</v>
      </c>
      <c r="AQ361" s="13">
        <v>0</v>
      </c>
      <c r="AR361" s="13">
        <v>0</v>
      </c>
      <c r="AS361" s="13">
        <v>0</v>
      </c>
      <c r="AT361" s="13">
        <v>0</v>
      </c>
      <c r="AU361" s="13">
        <v>0</v>
      </c>
      <c r="AV361" s="13">
        <v>0</v>
      </c>
      <c r="AW361" s="13">
        <v>0</v>
      </c>
      <c r="AX361" s="13">
        <v>0</v>
      </c>
      <c r="AY361" s="13">
        <v>0</v>
      </c>
      <c r="AZ361" s="13">
        <v>0</v>
      </c>
    </row>
    <row r="362" spans="1:52" s="19" customFormat="1" x14ac:dyDescent="0.2">
      <c r="A362" s="17" t="s">
        <v>352</v>
      </c>
      <c r="B362" s="18"/>
      <c r="C362" s="18"/>
      <c r="D362" s="32">
        <f>SUM(D337:D361)</f>
        <v>45433.2</v>
      </c>
      <c r="E362" s="32">
        <f t="shared" ref="E362:AZ362" si="30">SUM(E337:E361)</f>
        <v>59160.92</v>
      </c>
      <c r="F362" s="32">
        <f t="shared" si="30"/>
        <v>70061.359999999986</v>
      </c>
      <c r="G362" s="32">
        <f t="shared" si="30"/>
        <v>89801.33</v>
      </c>
      <c r="H362" s="32">
        <f t="shared" si="30"/>
        <v>96077.189999999988</v>
      </c>
      <c r="I362" s="32">
        <f t="shared" si="30"/>
        <v>129465.62</v>
      </c>
      <c r="J362" s="32">
        <f t="shared" si="30"/>
        <v>116536.81999999999</v>
      </c>
      <c r="K362" s="32">
        <f t="shared" si="30"/>
        <v>84381.319999999992</v>
      </c>
      <c r="L362" s="32">
        <f t="shared" si="30"/>
        <v>193856.71</v>
      </c>
      <c r="M362" s="32">
        <f t="shared" si="30"/>
        <v>217051.6</v>
      </c>
      <c r="N362" s="32">
        <f t="shared" si="30"/>
        <v>117945.71</v>
      </c>
      <c r="O362" s="32">
        <f t="shared" si="30"/>
        <v>223803.49</v>
      </c>
      <c r="P362" s="32">
        <f t="shared" si="30"/>
        <v>68968.290000000008</v>
      </c>
      <c r="Q362" s="32">
        <f t="shared" si="30"/>
        <v>94071.09</v>
      </c>
      <c r="R362" s="32">
        <f t="shared" si="30"/>
        <v>144650.38</v>
      </c>
      <c r="S362" s="32">
        <f t="shared" si="30"/>
        <v>173464.41000000003</v>
      </c>
      <c r="T362" s="32">
        <f t="shared" si="30"/>
        <v>110089.98</v>
      </c>
      <c r="U362" s="32">
        <f t="shared" si="30"/>
        <v>83303.790000000008</v>
      </c>
      <c r="V362" s="32">
        <f t="shared" si="30"/>
        <v>68722.929999999993</v>
      </c>
      <c r="W362" s="32">
        <f t="shared" si="30"/>
        <v>117780.03</v>
      </c>
      <c r="X362" s="32">
        <f t="shared" si="30"/>
        <v>135163.13999999998</v>
      </c>
      <c r="Y362" s="32">
        <f t="shared" si="30"/>
        <v>88537.63</v>
      </c>
      <c r="Z362" s="32">
        <f t="shared" si="30"/>
        <v>64204.6</v>
      </c>
      <c r="AA362" s="32">
        <f t="shared" si="30"/>
        <v>338174.85</v>
      </c>
      <c r="AB362" s="32">
        <f t="shared" si="30"/>
        <v>31796.820000000003</v>
      </c>
      <c r="AC362" s="32">
        <f t="shared" si="30"/>
        <v>100530.71</v>
      </c>
      <c r="AD362" s="32">
        <f t="shared" si="30"/>
        <v>121282.95999999999</v>
      </c>
      <c r="AE362" s="32">
        <f t="shared" si="30"/>
        <v>99101.3</v>
      </c>
      <c r="AF362" s="32">
        <f t="shared" si="30"/>
        <v>54622.349999999991</v>
      </c>
      <c r="AG362" s="32">
        <f t="shared" si="30"/>
        <v>103853.83</v>
      </c>
      <c r="AH362" s="32">
        <f t="shared" si="30"/>
        <v>87588.28</v>
      </c>
      <c r="AI362" s="32">
        <f t="shared" si="30"/>
        <v>108177.62000000001</v>
      </c>
      <c r="AJ362" s="32">
        <f t="shared" si="30"/>
        <v>129162.62000000001</v>
      </c>
      <c r="AK362" s="32">
        <f t="shared" si="30"/>
        <v>94596.709999999992</v>
      </c>
      <c r="AL362" s="32">
        <f t="shared" si="30"/>
        <v>102299.98999999999</v>
      </c>
      <c r="AM362" s="32">
        <f t="shared" si="30"/>
        <v>251070.05000000002</v>
      </c>
      <c r="AN362" s="32">
        <f t="shared" si="30"/>
        <v>31313.579999999994</v>
      </c>
      <c r="AO362" s="32">
        <f t="shared" si="30"/>
        <v>51426.899999999994</v>
      </c>
      <c r="AP362" s="32">
        <f t="shared" si="30"/>
        <v>37589.9</v>
      </c>
      <c r="AQ362" s="32">
        <f t="shared" si="30"/>
        <v>131987.79999999999</v>
      </c>
      <c r="AR362" s="32">
        <f t="shared" si="30"/>
        <v>66199.59</v>
      </c>
      <c r="AS362" s="32">
        <f t="shared" si="30"/>
        <v>70448.44</v>
      </c>
      <c r="AT362" s="32">
        <f t="shared" si="30"/>
        <v>71293.98000000001</v>
      </c>
      <c r="AU362" s="32">
        <f t="shared" si="30"/>
        <v>67474.8</v>
      </c>
      <c r="AV362" s="32">
        <f t="shared" si="30"/>
        <v>62276.99</v>
      </c>
      <c r="AW362" s="32">
        <f t="shared" si="30"/>
        <v>150385.38</v>
      </c>
      <c r="AX362" s="32">
        <f t="shared" si="30"/>
        <v>73803.53</v>
      </c>
      <c r="AY362" s="32">
        <f t="shared" si="30"/>
        <v>346667.63</v>
      </c>
      <c r="AZ362" s="32">
        <f t="shared" si="30"/>
        <v>95760.53</v>
      </c>
    </row>
    <row r="363" spans="1:52" x14ac:dyDescent="0.2">
      <c r="A363" s="12"/>
      <c r="B363" s="16" t="s">
        <v>394</v>
      </c>
      <c r="C363" s="16" t="s">
        <v>394</v>
      </c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</row>
    <row r="364" spans="1:52" x14ac:dyDescent="0.2">
      <c r="A364" s="15" t="s">
        <v>353</v>
      </c>
      <c r="B364" s="16" t="s">
        <v>707</v>
      </c>
      <c r="C364" s="16" t="s">
        <v>466</v>
      </c>
      <c r="D364" s="13">
        <v>0</v>
      </c>
      <c r="E364" s="13">
        <v>40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13">
        <v>0</v>
      </c>
      <c r="AJ364" s="13">
        <v>0</v>
      </c>
      <c r="AK364" s="13">
        <v>0</v>
      </c>
      <c r="AL364" s="13">
        <v>0</v>
      </c>
      <c r="AM364" s="13">
        <v>0</v>
      </c>
      <c r="AN364" s="13">
        <v>0</v>
      </c>
      <c r="AO364" s="13">
        <v>0</v>
      </c>
      <c r="AP364" s="13">
        <v>0</v>
      </c>
      <c r="AQ364" s="13">
        <v>0</v>
      </c>
      <c r="AR364" s="13">
        <v>0</v>
      </c>
      <c r="AS364" s="13">
        <v>0</v>
      </c>
      <c r="AT364" s="13">
        <v>0</v>
      </c>
      <c r="AU364" s="13">
        <v>0</v>
      </c>
      <c r="AV364" s="13">
        <v>0</v>
      </c>
      <c r="AW364" s="13">
        <v>0</v>
      </c>
      <c r="AX364" s="13">
        <v>0</v>
      </c>
      <c r="AY364" s="13">
        <v>0</v>
      </c>
      <c r="AZ364" s="13">
        <v>0</v>
      </c>
    </row>
    <row r="365" spans="1:52" x14ac:dyDescent="0.2">
      <c r="A365" s="15" t="s">
        <v>354</v>
      </c>
      <c r="B365" s="16" t="s">
        <v>708</v>
      </c>
      <c r="C365" s="16" t="s">
        <v>401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40000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13">
        <v>0</v>
      </c>
      <c r="AI365" s="13">
        <v>0</v>
      </c>
      <c r="AJ365" s="13">
        <v>0</v>
      </c>
      <c r="AK365" s="13">
        <v>0</v>
      </c>
      <c r="AL365" s="13">
        <v>0</v>
      </c>
      <c r="AM365" s="13">
        <v>0</v>
      </c>
      <c r="AN365" s="13">
        <v>0</v>
      </c>
      <c r="AO365" s="13">
        <v>0</v>
      </c>
      <c r="AP365" s="13">
        <v>0</v>
      </c>
      <c r="AQ365" s="13">
        <v>0</v>
      </c>
      <c r="AR365" s="13">
        <v>0</v>
      </c>
      <c r="AS365" s="13">
        <v>0</v>
      </c>
      <c r="AT365" s="13">
        <v>0</v>
      </c>
      <c r="AU365" s="13">
        <v>0</v>
      </c>
      <c r="AV365" s="13">
        <v>0</v>
      </c>
      <c r="AW365" s="13">
        <v>0</v>
      </c>
      <c r="AX365" s="13">
        <v>0</v>
      </c>
      <c r="AY365" s="13">
        <v>0</v>
      </c>
      <c r="AZ365" s="13">
        <v>0</v>
      </c>
    </row>
    <row r="366" spans="1:52" x14ac:dyDescent="0.2">
      <c r="A366" s="15" t="s">
        <v>355</v>
      </c>
      <c r="B366" s="16" t="s">
        <v>709</v>
      </c>
      <c r="C366" s="16" t="s">
        <v>393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575</v>
      </c>
      <c r="R366" s="13">
        <v>0</v>
      </c>
      <c r="S366" s="13">
        <v>0</v>
      </c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13">
        <v>0</v>
      </c>
      <c r="AJ366" s="13">
        <v>0</v>
      </c>
      <c r="AK366" s="13">
        <v>0</v>
      </c>
      <c r="AL366" s="13">
        <v>0</v>
      </c>
      <c r="AM366" s="13">
        <v>0</v>
      </c>
      <c r="AN366" s="13">
        <v>0</v>
      </c>
      <c r="AO366" s="13">
        <v>0</v>
      </c>
      <c r="AP366" s="13">
        <v>0</v>
      </c>
      <c r="AQ366" s="13">
        <v>0</v>
      </c>
      <c r="AR366" s="13">
        <v>0</v>
      </c>
      <c r="AS366" s="13">
        <v>0</v>
      </c>
      <c r="AT366" s="13">
        <v>0</v>
      </c>
      <c r="AU366" s="13">
        <v>0</v>
      </c>
      <c r="AV366" s="13">
        <v>0</v>
      </c>
      <c r="AW366" s="13">
        <v>0</v>
      </c>
      <c r="AX366" s="13">
        <v>0</v>
      </c>
      <c r="AY366" s="13">
        <v>0</v>
      </c>
      <c r="AZ366" s="13">
        <v>0</v>
      </c>
    </row>
    <row r="367" spans="1:52" x14ac:dyDescent="0.2">
      <c r="A367" s="15" t="s">
        <v>356</v>
      </c>
      <c r="B367" s="16" t="s">
        <v>710</v>
      </c>
      <c r="C367" s="16" t="s">
        <v>393</v>
      </c>
      <c r="D367" s="13">
        <v>0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11543</v>
      </c>
      <c r="N367" s="13">
        <v>952.3</v>
      </c>
      <c r="O367" s="13">
        <v>0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3">
        <v>0</v>
      </c>
      <c r="V367" s="13">
        <v>0</v>
      </c>
      <c r="W367" s="13">
        <v>6386</v>
      </c>
      <c r="X367" s="13">
        <v>20985</v>
      </c>
      <c r="Y367" s="13">
        <v>11890</v>
      </c>
      <c r="Z367" s="13">
        <v>0</v>
      </c>
      <c r="AA367" s="13">
        <v>65438</v>
      </c>
      <c r="AB367" s="13">
        <v>0</v>
      </c>
      <c r="AC367" s="13">
        <v>2520</v>
      </c>
      <c r="AD367" s="13">
        <v>0</v>
      </c>
      <c r="AE367" s="13">
        <v>0</v>
      </c>
      <c r="AF367" s="13">
        <v>0</v>
      </c>
      <c r="AG367" s="13">
        <v>0</v>
      </c>
      <c r="AH367" s="13">
        <v>0</v>
      </c>
      <c r="AI367" s="13">
        <v>0</v>
      </c>
      <c r="AJ367" s="13">
        <v>0</v>
      </c>
      <c r="AK367" s="13">
        <v>13471.7</v>
      </c>
      <c r="AL367" s="13">
        <v>0</v>
      </c>
      <c r="AM367" s="13">
        <v>34281.5</v>
      </c>
      <c r="AN367" s="13">
        <v>0</v>
      </c>
      <c r="AO367" s="13">
        <v>0</v>
      </c>
      <c r="AP367" s="13">
        <v>1072.5</v>
      </c>
      <c r="AQ367" s="13">
        <v>-3214</v>
      </c>
      <c r="AR367" s="13">
        <v>0</v>
      </c>
      <c r="AS367" s="13">
        <v>0</v>
      </c>
      <c r="AT367" s="13">
        <v>0</v>
      </c>
      <c r="AU367" s="13">
        <v>975</v>
      </c>
      <c r="AV367" s="13">
        <v>0</v>
      </c>
      <c r="AW367" s="13">
        <v>0</v>
      </c>
      <c r="AX367" s="13">
        <v>0</v>
      </c>
      <c r="AY367" s="13">
        <v>0</v>
      </c>
      <c r="AZ367" s="13">
        <v>0</v>
      </c>
    </row>
    <row r="368" spans="1:52" x14ac:dyDescent="0.2">
      <c r="A368" s="15" t="s">
        <v>357</v>
      </c>
      <c r="B368" s="16" t="s">
        <v>711</v>
      </c>
      <c r="C368" s="16" t="s">
        <v>435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0</v>
      </c>
      <c r="V368" s="13">
        <v>0</v>
      </c>
      <c r="W368" s="13">
        <v>0</v>
      </c>
      <c r="X368" s="13">
        <v>43300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  <c r="AH368" s="13">
        <v>0</v>
      </c>
      <c r="AI368" s="13">
        <v>80000</v>
      </c>
      <c r="AJ368" s="13">
        <v>0</v>
      </c>
      <c r="AK368" s="13">
        <v>0</v>
      </c>
      <c r="AL368" s="13">
        <v>0</v>
      </c>
      <c r="AM368" s="13">
        <v>0</v>
      </c>
      <c r="AN368" s="13">
        <v>0</v>
      </c>
      <c r="AO368" s="13">
        <v>0</v>
      </c>
      <c r="AP368" s="13">
        <v>0</v>
      </c>
      <c r="AQ368" s="13">
        <v>0</v>
      </c>
      <c r="AR368" s="13">
        <v>0</v>
      </c>
      <c r="AS368" s="13">
        <v>55000</v>
      </c>
      <c r="AT368" s="13">
        <v>0</v>
      </c>
      <c r="AU368" s="13">
        <v>0</v>
      </c>
      <c r="AV368" s="13">
        <v>0</v>
      </c>
      <c r="AW368" s="13">
        <v>0</v>
      </c>
      <c r="AX368" s="13">
        <v>0</v>
      </c>
      <c r="AY368" s="13">
        <v>0</v>
      </c>
      <c r="AZ368" s="13">
        <v>0</v>
      </c>
    </row>
    <row r="369" spans="1:52" x14ac:dyDescent="0.2">
      <c r="A369" s="15" t="s">
        <v>358</v>
      </c>
      <c r="B369" s="16" t="s">
        <v>712</v>
      </c>
      <c r="C369" s="16" t="s">
        <v>713</v>
      </c>
      <c r="D369" s="13">
        <v>0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0</v>
      </c>
      <c r="AA369" s="13">
        <v>0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3">
        <v>0</v>
      </c>
      <c r="AI369" s="13">
        <v>0</v>
      </c>
      <c r="AJ369" s="13">
        <v>0</v>
      </c>
      <c r="AK369" s="13">
        <v>0</v>
      </c>
      <c r="AL369" s="13">
        <v>6062</v>
      </c>
      <c r="AM369" s="13">
        <v>0</v>
      </c>
      <c r="AN369" s="13">
        <v>0</v>
      </c>
      <c r="AO369" s="13">
        <v>0</v>
      </c>
      <c r="AP369" s="13">
        <v>0</v>
      </c>
      <c r="AQ369" s="13">
        <v>0</v>
      </c>
      <c r="AR369" s="13">
        <v>0</v>
      </c>
      <c r="AS369" s="13">
        <v>0</v>
      </c>
      <c r="AT369" s="13">
        <v>0</v>
      </c>
      <c r="AU369" s="13">
        <v>0</v>
      </c>
      <c r="AV369" s="13">
        <v>0</v>
      </c>
      <c r="AW369" s="13">
        <v>0</v>
      </c>
      <c r="AX369" s="13">
        <v>0</v>
      </c>
      <c r="AY369" s="13">
        <v>0</v>
      </c>
      <c r="AZ369" s="13">
        <v>0</v>
      </c>
    </row>
    <row r="370" spans="1:52" x14ac:dyDescent="0.2">
      <c r="A370" s="15" t="s">
        <v>359</v>
      </c>
      <c r="B370" s="16" t="s">
        <v>714</v>
      </c>
      <c r="C370" s="16" t="s">
        <v>391</v>
      </c>
      <c r="D370" s="13">
        <v>0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9828</v>
      </c>
      <c r="AA370" s="13">
        <v>-9828</v>
      </c>
      <c r="AB370" s="13">
        <v>333.04</v>
      </c>
      <c r="AC370" s="13">
        <v>27.48</v>
      </c>
      <c r="AD370" s="13">
        <v>0</v>
      </c>
      <c r="AE370" s="13">
        <v>0</v>
      </c>
      <c r="AF370" s="13">
        <v>0</v>
      </c>
      <c r="AG370" s="13">
        <v>0</v>
      </c>
      <c r="AH370" s="13">
        <v>0</v>
      </c>
      <c r="AI370" s="13">
        <v>0</v>
      </c>
      <c r="AJ370" s="13">
        <v>0</v>
      </c>
      <c r="AK370" s="13">
        <v>0</v>
      </c>
      <c r="AL370" s="13">
        <v>0</v>
      </c>
      <c r="AM370" s="13">
        <v>0</v>
      </c>
      <c r="AN370" s="13">
        <v>0</v>
      </c>
      <c r="AO370" s="13">
        <v>0</v>
      </c>
      <c r="AP370" s="13">
        <v>0</v>
      </c>
      <c r="AQ370" s="13">
        <v>0</v>
      </c>
      <c r="AR370" s="13">
        <v>0</v>
      </c>
      <c r="AS370" s="13">
        <v>0</v>
      </c>
      <c r="AT370" s="13">
        <v>0</v>
      </c>
      <c r="AU370" s="13">
        <v>0</v>
      </c>
      <c r="AV370" s="13">
        <v>0</v>
      </c>
      <c r="AW370" s="13">
        <v>0</v>
      </c>
      <c r="AX370" s="13">
        <v>0</v>
      </c>
      <c r="AY370" s="13">
        <v>0</v>
      </c>
      <c r="AZ370" s="13">
        <v>0</v>
      </c>
    </row>
    <row r="371" spans="1:52" x14ac:dyDescent="0.2">
      <c r="A371" s="15" t="s">
        <v>360</v>
      </c>
      <c r="B371" s="16" t="s">
        <v>715</v>
      </c>
      <c r="C371" s="16" t="s">
        <v>488</v>
      </c>
      <c r="D371" s="13">
        <v>0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>
        <v>0</v>
      </c>
      <c r="R371" s="13">
        <v>0</v>
      </c>
      <c r="S371" s="13">
        <v>0</v>
      </c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617.64</v>
      </c>
      <c r="AE371" s="13">
        <v>89.61</v>
      </c>
      <c r="AF371" s="13">
        <v>7.39</v>
      </c>
      <c r="AG371" s="13">
        <v>0</v>
      </c>
      <c r="AH371" s="13">
        <v>0</v>
      </c>
      <c r="AI371" s="13">
        <v>0</v>
      </c>
      <c r="AJ371" s="13">
        <v>0</v>
      </c>
      <c r="AK371" s="13">
        <v>0</v>
      </c>
      <c r="AL371" s="13">
        <v>0</v>
      </c>
      <c r="AM371" s="13">
        <v>0</v>
      </c>
      <c r="AN371" s="13">
        <v>0</v>
      </c>
      <c r="AO371" s="13">
        <v>0</v>
      </c>
      <c r="AP371" s="13">
        <v>0</v>
      </c>
      <c r="AQ371" s="13">
        <v>0</v>
      </c>
      <c r="AR371" s="13">
        <v>0</v>
      </c>
      <c r="AS371" s="13">
        <v>0</v>
      </c>
      <c r="AT371" s="13">
        <v>0</v>
      </c>
      <c r="AU371" s="13">
        <v>0</v>
      </c>
      <c r="AV371" s="13">
        <v>0</v>
      </c>
      <c r="AW371" s="13">
        <v>0</v>
      </c>
      <c r="AX371" s="13">
        <v>0</v>
      </c>
      <c r="AY371" s="13">
        <v>0</v>
      </c>
      <c r="AZ371" s="13">
        <v>0</v>
      </c>
    </row>
    <row r="372" spans="1:52" x14ac:dyDescent="0.2">
      <c r="A372" s="15" t="s">
        <v>361</v>
      </c>
      <c r="B372" s="16" t="s">
        <v>716</v>
      </c>
      <c r="C372" s="16" t="s">
        <v>644</v>
      </c>
      <c r="D372" s="13">
        <v>0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13">
        <v>0</v>
      </c>
      <c r="AJ372" s="13">
        <v>0</v>
      </c>
      <c r="AK372" s="13">
        <v>0</v>
      </c>
      <c r="AL372" s="13">
        <v>0</v>
      </c>
      <c r="AM372" s="13">
        <v>0</v>
      </c>
      <c r="AN372" s="13">
        <v>0</v>
      </c>
      <c r="AO372" s="13">
        <v>0</v>
      </c>
      <c r="AP372" s="13">
        <v>0</v>
      </c>
      <c r="AQ372" s="13">
        <v>0</v>
      </c>
      <c r="AR372" s="13">
        <v>0</v>
      </c>
      <c r="AS372" s="13">
        <v>28645.88</v>
      </c>
      <c r="AT372" s="13">
        <v>-28645.88</v>
      </c>
      <c r="AU372" s="13">
        <v>0</v>
      </c>
      <c r="AV372" s="13">
        <v>0</v>
      </c>
      <c r="AW372" s="13">
        <v>0</v>
      </c>
      <c r="AX372" s="13">
        <v>0</v>
      </c>
      <c r="AY372" s="13">
        <v>0</v>
      </c>
      <c r="AZ372" s="13">
        <v>0</v>
      </c>
    </row>
    <row r="373" spans="1:52" x14ac:dyDescent="0.2">
      <c r="A373" s="15" t="s">
        <v>362</v>
      </c>
      <c r="B373" s="16" t="s">
        <v>717</v>
      </c>
      <c r="C373" s="16" t="s">
        <v>392</v>
      </c>
      <c r="D373" s="13">
        <v>0</v>
      </c>
      <c r="E373" s="13">
        <v>0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3">
        <v>146.25</v>
      </c>
      <c r="AD373" s="13">
        <v>0</v>
      </c>
      <c r="AE373" s="13">
        <v>0</v>
      </c>
      <c r="AF373" s="13">
        <v>0</v>
      </c>
      <c r="AG373" s="13">
        <v>0</v>
      </c>
      <c r="AH373" s="13">
        <v>0</v>
      </c>
      <c r="AI373" s="13">
        <v>0</v>
      </c>
      <c r="AJ373" s="13">
        <v>0</v>
      </c>
      <c r="AK373" s="13">
        <v>0</v>
      </c>
      <c r="AL373" s="13">
        <v>0</v>
      </c>
      <c r="AM373" s="13">
        <v>0</v>
      </c>
      <c r="AN373" s="13">
        <v>0</v>
      </c>
      <c r="AO373" s="13">
        <v>0</v>
      </c>
      <c r="AP373" s="13">
        <v>0</v>
      </c>
      <c r="AQ373" s="13">
        <v>0</v>
      </c>
      <c r="AR373" s="13">
        <v>0</v>
      </c>
      <c r="AS373" s="13">
        <v>0</v>
      </c>
      <c r="AT373" s="13">
        <v>0</v>
      </c>
      <c r="AU373" s="13">
        <v>0</v>
      </c>
      <c r="AV373" s="13">
        <v>0</v>
      </c>
      <c r="AW373" s="13">
        <v>0</v>
      </c>
      <c r="AX373" s="13">
        <v>0</v>
      </c>
      <c r="AY373" s="13">
        <v>0</v>
      </c>
      <c r="AZ373" s="13">
        <v>0</v>
      </c>
    </row>
    <row r="374" spans="1:52" x14ac:dyDescent="0.2">
      <c r="A374" s="15" t="s">
        <v>363</v>
      </c>
      <c r="B374" s="16" t="s">
        <v>718</v>
      </c>
      <c r="C374" s="16" t="s">
        <v>514</v>
      </c>
      <c r="D374" s="13">
        <v>0</v>
      </c>
      <c r="E374" s="13">
        <v>3029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3">
        <v>0</v>
      </c>
      <c r="AD374" s="13">
        <v>0</v>
      </c>
      <c r="AE374" s="13">
        <v>10825</v>
      </c>
      <c r="AF374" s="13">
        <v>0</v>
      </c>
      <c r="AG374" s="13">
        <v>0</v>
      </c>
      <c r="AH374" s="13">
        <v>0</v>
      </c>
      <c r="AI374" s="13">
        <v>0</v>
      </c>
      <c r="AJ374" s="13">
        <v>0</v>
      </c>
      <c r="AK374" s="13">
        <v>0</v>
      </c>
      <c r="AL374" s="13">
        <v>0</v>
      </c>
      <c r="AM374" s="13">
        <v>0</v>
      </c>
      <c r="AN374" s="13">
        <v>0</v>
      </c>
      <c r="AO374" s="13">
        <v>0</v>
      </c>
      <c r="AP374" s="13">
        <v>0</v>
      </c>
      <c r="AQ374" s="13">
        <v>0</v>
      </c>
      <c r="AR374" s="13">
        <v>0</v>
      </c>
      <c r="AS374" s="13">
        <v>0</v>
      </c>
      <c r="AT374" s="13">
        <v>0</v>
      </c>
      <c r="AU374" s="13">
        <v>0</v>
      </c>
      <c r="AV374" s="13">
        <v>0</v>
      </c>
      <c r="AW374" s="13">
        <v>0</v>
      </c>
      <c r="AX374" s="13">
        <v>0</v>
      </c>
      <c r="AY374" s="13">
        <v>0</v>
      </c>
      <c r="AZ374" s="13">
        <v>0</v>
      </c>
    </row>
    <row r="375" spans="1:52" x14ac:dyDescent="0.2">
      <c r="A375" s="15" t="s">
        <v>364</v>
      </c>
      <c r="B375" s="16" t="s">
        <v>719</v>
      </c>
      <c r="C375" s="16" t="s">
        <v>388</v>
      </c>
      <c r="D375" s="13">
        <v>2772</v>
      </c>
      <c r="E375" s="13">
        <v>12792</v>
      </c>
      <c r="F375" s="13">
        <v>0</v>
      </c>
      <c r="G375" s="13">
        <v>0</v>
      </c>
      <c r="H375" s="13">
        <v>3732</v>
      </c>
      <c r="I375" s="13">
        <v>0</v>
      </c>
      <c r="J375" s="13">
        <v>0</v>
      </c>
      <c r="K375" s="13">
        <v>8316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13">
        <v>0</v>
      </c>
      <c r="U375" s="13">
        <v>0</v>
      </c>
      <c r="V375" s="13">
        <v>0</v>
      </c>
      <c r="W375" s="13">
        <v>0</v>
      </c>
      <c r="X375" s="13">
        <v>2165</v>
      </c>
      <c r="Y375" s="13">
        <v>0</v>
      </c>
      <c r="Z375" s="13">
        <v>11967.04</v>
      </c>
      <c r="AA375" s="13">
        <v>16865.5</v>
      </c>
      <c r="AB375" s="13">
        <v>-5050.04</v>
      </c>
      <c r="AC375" s="13">
        <v>0</v>
      </c>
      <c r="AD375" s="13">
        <v>0</v>
      </c>
      <c r="AE375" s="13">
        <v>1575</v>
      </c>
      <c r="AF375" s="13">
        <v>20129.939999999999</v>
      </c>
      <c r="AG375" s="13">
        <v>21650</v>
      </c>
      <c r="AH375" s="13">
        <v>1650</v>
      </c>
      <c r="AI375" s="13">
        <v>56824.22</v>
      </c>
      <c r="AJ375" s="13">
        <v>31112.81</v>
      </c>
      <c r="AK375" s="13">
        <v>7798.72</v>
      </c>
      <c r="AL375" s="13">
        <v>-20427.5</v>
      </c>
      <c r="AM375" s="13">
        <v>11703.77</v>
      </c>
      <c r="AN375" s="13">
        <v>0</v>
      </c>
      <c r="AO375" s="13">
        <v>0</v>
      </c>
      <c r="AP375" s="13">
        <v>6156</v>
      </c>
      <c r="AQ375" s="13">
        <v>14972.29</v>
      </c>
      <c r="AR375" s="13">
        <v>22501.02</v>
      </c>
      <c r="AS375" s="13">
        <v>92843.18</v>
      </c>
      <c r="AT375" s="13">
        <v>228837.76000000001</v>
      </c>
      <c r="AU375" s="13">
        <v>25694.83</v>
      </c>
      <c r="AV375" s="13">
        <v>31167.9</v>
      </c>
      <c r="AW375" s="13">
        <v>41456.300000000003</v>
      </c>
      <c r="AX375" s="13">
        <v>63266.22</v>
      </c>
      <c r="AY375" s="13">
        <v>59298.959999999992</v>
      </c>
      <c r="AZ375" s="13">
        <v>877.01</v>
      </c>
    </row>
    <row r="376" spans="1:52" x14ac:dyDescent="0.2">
      <c r="A376" s="15" t="s">
        <v>365</v>
      </c>
      <c r="B376" s="16" t="s">
        <v>720</v>
      </c>
      <c r="C376" s="16" t="s">
        <v>393</v>
      </c>
      <c r="D376" s="13">
        <v>60526.520000000004</v>
      </c>
      <c r="E376" s="13">
        <v>147600.47</v>
      </c>
      <c r="F376" s="13">
        <v>208412.97999999998</v>
      </c>
      <c r="G376" s="13">
        <v>421737.68</v>
      </c>
      <c r="H376" s="13">
        <v>179079.22</v>
      </c>
      <c r="I376" s="13">
        <v>98268.09</v>
      </c>
      <c r="J376" s="13">
        <v>113589.61</v>
      </c>
      <c r="K376" s="13">
        <v>133858.81</v>
      </c>
      <c r="L376" s="13">
        <v>116601.20000000001</v>
      </c>
      <c r="M376" s="13">
        <v>90965.430000000008</v>
      </c>
      <c r="N376" s="13">
        <v>239499.34999999998</v>
      </c>
      <c r="O376" s="13">
        <v>162416.21000000002</v>
      </c>
      <c r="P376" s="13">
        <v>198688.36000000002</v>
      </c>
      <c r="Q376" s="13">
        <v>85874.68</v>
      </c>
      <c r="R376" s="13">
        <v>64210.81</v>
      </c>
      <c r="S376" s="13">
        <v>213704.3</v>
      </c>
      <c r="T376" s="13">
        <v>123639.18</v>
      </c>
      <c r="U376" s="13">
        <v>98701.68</v>
      </c>
      <c r="V376" s="13">
        <v>234587.99</v>
      </c>
      <c r="W376" s="13">
        <v>352390.44</v>
      </c>
      <c r="X376" s="13">
        <v>450669.04000000004</v>
      </c>
      <c r="Y376" s="13">
        <v>368015.35999999999</v>
      </c>
      <c r="Z376" s="13">
        <v>494787.52</v>
      </c>
      <c r="AA376" s="13">
        <v>156918.5</v>
      </c>
      <c r="AB376" s="13">
        <v>61247.92</v>
      </c>
      <c r="AC376" s="13">
        <v>283545.39</v>
      </c>
      <c r="AD376" s="13">
        <v>223356.97</v>
      </c>
      <c r="AE376" s="13">
        <v>164644.56</v>
      </c>
      <c r="AF376" s="13">
        <v>170919.25</v>
      </c>
      <c r="AG376" s="13">
        <v>165024.44</v>
      </c>
      <c r="AH376" s="13">
        <v>236330.22</v>
      </c>
      <c r="AI376" s="13">
        <v>125794.62</v>
      </c>
      <c r="AJ376" s="13">
        <v>98427.23000000001</v>
      </c>
      <c r="AK376" s="13">
        <v>106411.65</v>
      </c>
      <c r="AL376" s="13">
        <v>80288.200000000012</v>
      </c>
      <c r="AM376" s="13">
        <v>172533.99</v>
      </c>
      <c r="AN376" s="13">
        <v>57568.86</v>
      </c>
      <c r="AO376" s="13">
        <v>53538.189999999995</v>
      </c>
      <c r="AP376" s="13">
        <v>15479.920000000002</v>
      </c>
      <c r="AQ376" s="13">
        <v>109755.55</v>
      </c>
      <c r="AR376" s="13">
        <v>52918.22</v>
      </c>
      <c r="AS376" s="13">
        <v>300533.54000000004</v>
      </c>
      <c r="AT376" s="13">
        <v>118899.35999999999</v>
      </c>
      <c r="AU376" s="13">
        <v>350978.42000000004</v>
      </c>
      <c r="AV376" s="13">
        <v>178748.61</v>
      </c>
      <c r="AW376" s="13">
        <v>87017.11</v>
      </c>
      <c r="AX376" s="13">
        <v>402540.99</v>
      </c>
      <c r="AY376" s="13">
        <v>274081.91000000003</v>
      </c>
      <c r="AZ376" s="13">
        <v>149529.96000000002</v>
      </c>
    </row>
    <row r="377" spans="1:52" x14ac:dyDescent="0.2">
      <c r="A377" s="15" t="s">
        <v>366</v>
      </c>
      <c r="B377" s="16" t="s">
        <v>721</v>
      </c>
      <c r="C377" s="16" t="s">
        <v>435</v>
      </c>
      <c r="D377" s="13">
        <v>509412.00999999995</v>
      </c>
      <c r="E377" s="13">
        <v>498554.22000000003</v>
      </c>
      <c r="F377" s="13">
        <v>460009.64999999997</v>
      </c>
      <c r="G377" s="13">
        <v>370879.69999999995</v>
      </c>
      <c r="H377" s="13">
        <v>546957.76</v>
      </c>
      <c r="I377" s="13">
        <v>539774.91</v>
      </c>
      <c r="J377" s="13">
        <v>479901.35</v>
      </c>
      <c r="K377" s="13">
        <v>551361.28000000003</v>
      </c>
      <c r="L377" s="13">
        <v>898065.49999999988</v>
      </c>
      <c r="M377" s="13">
        <v>629067.21000000008</v>
      </c>
      <c r="N377" s="13">
        <v>670473.25</v>
      </c>
      <c r="O377" s="13">
        <v>934934.02999999991</v>
      </c>
      <c r="P377" s="13">
        <v>666214.13</v>
      </c>
      <c r="Q377" s="13">
        <v>637725.63</v>
      </c>
      <c r="R377" s="13">
        <v>482476.75000000006</v>
      </c>
      <c r="S377" s="13">
        <v>488502.85000000003</v>
      </c>
      <c r="T377" s="13">
        <v>659091.67999999993</v>
      </c>
      <c r="U377" s="13">
        <v>545318.9</v>
      </c>
      <c r="V377" s="13">
        <v>599706.76</v>
      </c>
      <c r="W377" s="13">
        <v>693257.43</v>
      </c>
      <c r="X377" s="13">
        <v>929045.61</v>
      </c>
      <c r="Y377" s="13">
        <v>695805.93</v>
      </c>
      <c r="Z377" s="13">
        <v>726217.76</v>
      </c>
      <c r="AA377" s="13">
        <v>1506991.5000000002</v>
      </c>
      <c r="AB377" s="13">
        <v>837926.60000000009</v>
      </c>
      <c r="AC377" s="13">
        <v>959007.1399999999</v>
      </c>
      <c r="AD377" s="13">
        <v>159930.19</v>
      </c>
      <c r="AE377" s="13">
        <v>688472.95000000007</v>
      </c>
      <c r="AF377" s="13">
        <v>745112.52</v>
      </c>
      <c r="AG377" s="13">
        <v>660499</v>
      </c>
      <c r="AH377" s="13">
        <v>744760.69000000006</v>
      </c>
      <c r="AI377" s="13">
        <v>703836.10000000009</v>
      </c>
      <c r="AJ377" s="13">
        <v>854798.40999999992</v>
      </c>
      <c r="AK377" s="13">
        <v>539377.76</v>
      </c>
      <c r="AL377" s="13">
        <v>814899.20000000019</v>
      </c>
      <c r="AM377" s="13">
        <v>1837595.78</v>
      </c>
      <c r="AN377" s="13">
        <v>745611.69</v>
      </c>
      <c r="AO377" s="13">
        <v>579091.17000000004</v>
      </c>
      <c r="AP377" s="13">
        <v>563463.34999999986</v>
      </c>
      <c r="AQ377" s="13">
        <v>654790.25000000012</v>
      </c>
      <c r="AR377" s="13">
        <v>771585.18</v>
      </c>
      <c r="AS377" s="13">
        <v>905914.92999999993</v>
      </c>
      <c r="AT377" s="13">
        <v>1123320.44</v>
      </c>
      <c r="AU377" s="13">
        <v>1011710.7899999999</v>
      </c>
      <c r="AV377" s="13">
        <v>1185665.95</v>
      </c>
      <c r="AW377" s="13">
        <v>1290909.1900000002</v>
      </c>
      <c r="AX377" s="13">
        <v>1118473.7</v>
      </c>
      <c r="AY377" s="13">
        <v>1776004.14</v>
      </c>
      <c r="AZ377" s="13">
        <v>708701.53000000014</v>
      </c>
    </row>
    <row r="378" spans="1:52" x14ac:dyDescent="0.2">
      <c r="A378" s="15" t="s">
        <v>367</v>
      </c>
      <c r="B378" s="16" t="s">
        <v>722</v>
      </c>
      <c r="C378" s="16" t="s">
        <v>591</v>
      </c>
      <c r="D378" s="13">
        <v>0</v>
      </c>
      <c r="E378" s="13">
        <v>0</v>
      </c>
      <c r="F378" s="13">
        <v>0</v>
      </c>
      <c r="G378" s="13">
        <v>4359.9399999999996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3">
        <v>0</v>
      </c>
      <c r="P378" s="13">
        <v>0</v>
      </c>
      <c r="Q378" s="13">
        <v>0</v>
      </c>
      <c r="R378" s="13">
        <v>0</v>
      </c>
      <c r="S378" s="13">
        <v>0</v>
      </c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0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13">
        <v>0</v>
      </c>
      <c r="AJ378" s="13">
        <v>0</v>
      </c>
      <c r="AK378" s="13">
        <v>0</v>
      </c>
      <c r="AL378" s="13">
        <v>0</v>
      </c>
      <c r="AM378" s="13">
        <v>0</v>
      </c>
      <c r="AN378" s="13">
        <v>0</v>
      </c>
      <c r="AO378" s="13">
        <v>0</v>
      </c>
      <c r="AP378" s="13">
        <v>0</v>
      </c>
      <c r="AQ378" s="13">
        <v>0</v>
      </c>
      <c r="AR378" s="13">
        <v>0</v>
      </c>
      <c r="AS378" s="13">
        <v>0</v>
      </c>
      <c r="AT378" s="13">
        <v>0</v>
      </c>
      <c r="AU378" s="13">
        <v>0</v>
      </c>
      <c r="AV378" s="13">
        <v>0</v>
      </c>
      <c r="AW378" s="13">
        <v>0</v>
      </c>
      <c r="AX378" s="13">
        <v>0</v>
      </c>
      <c r="AY378" s="13">
        <v>0</v>
      </c>
      <c r="AZ378" s="13">
        <v>0</v>
      </c>
    </row>
    <row r="379" spans="1:52" x14ac:dyDescent="0.2">
      <c r="A379" s="15" t="s">
        <v>368</v>
      </c>
      <c r="B379" s="16" t="s">
        <v>723</v>
      </c>
      <c r="C379" s="16" t="s">
        <v>466</v>
      </c>
      <c r="D379" s="13">
        <v>28658.59</v>
      </c>
      <c r="E379" s="13">
        <v>6183.58</v>
      </c>
      <c r="F379" s="13">
        <v>-17793.77</v>
      </c>
      <c r="G379" s="13">
        <v>119503.2</v>
      </c>
      <c r="H379" s="13">
        <v>-71320.990000000005</v>
      </c>
      <c r="I379" s="13">
        <v>13066.880000000001</v>
      </c>
      <c r="J379" s="13">
        <v>15231.29</v>
      </c>
      <c r="K379" s="13">
        <v>17234.2</v>
      </c>
      <c r="L379" s="13">
        <v>13338.86</v>
      </c>
      <c r="M379" s="13">
        <v>16746.78</v>
      </c>
      <c r="N379" s="13">
        <v>22548.879999999997</v>
      </c>
      <c r="O379" s="13">
        <v>26898.53</v>
      </c>
      <c r="P379" s="13">
        <v>54874.62</v>
      </c>
      <c r="Q379" s="13">
        <v>40584.03</v>
      </c>
      <c r="R379" s="13">
        <v>25736.080000000002</v>
      </c>
      <c r="S379" s="13">
        <v>11103.74</v>
      </c>
      <c r="T379" s="13">
        <v>4935.4299999999994</v>
      </c>
      <c r="U379" s="13">
        <v>9136.74</v>
      </c>
      <c r="V379" s="13">
        <v>3174.08</v>
      </c>
      <c r="W379" s="13">
        <v>6080.1</v>
      </c>
      <c r="X379" s="13">
        <v>4307.3599999999997</v>
      </c>
      <c r="Y379" s="13">
        <v>32833.370000000003</v>
      </c>
      <c r="Z379" s="13">
        <v>6194.34</v>
      </c>
      <c r="AA379" s="13">
        <v>8463.4</v>
      </c>
      <c r="AB379" s="13">
        <v>5998.91</v>
      </c>
      <c r="AC379" s="13">
        <v>5642.29</v>
      </c>
      <c r="AD379" s="13">
        <v>15619.71</v>
      </c>
      <c r="AE379" s="13">
        <v>2940.18</v>
      </c>
      <c r="AF379" s="13">
        <v>37674.019999999997</v>
      </c>
      <c r="AG379" s="13">
        <v>13591.23</v>
      </c>
      <c r="AH379" s="13">
        <v>6695.48</v>
      </c>
      <c r="AI379" s="13">
        <v>6884.52</v>
      </c>
      <c r="AJ379" s="13">
        <v>10085.049999999999</v>
      </c>
      <c r="AK379" s="13">
        <v>38647.279999999999</v>
      </c>
      <c r="AL379" s="13">
        <v>4912.12</v>
      </c>
      <c r="AM379" s="13">
        <v>6341.07</v>
      </c>
      <c r="AN379" s="13">
        <v>8720.39</v>
      </c>
      <c r="AO379" s="13">
        <v>7449.98</v>
      </c>
      <c r="AP379" s="13">
        <v>31733.32</v>
      </c>
      <c r="AQ379" s="13">
        <v>36083.339999999997</v>
      </c>
      <c r="AR379" s="13">
        <v>4843.32</v>
      </c>
      <c r="AS379" s="13">
        <v>9609.8700000000008</v>
      </c>
      <c r="AT379" s="13">
        <v>28909.63</v>
      </c>
      <c r="AU379" s="13">
        <v>9405.66</v>
      </c>
      <c r="AV379" s="13">
        <v>6014.15</v>
      </c>
      <c r="AW379" s="13">
        <v>18503.169999999998</v>
      </c>
      <c r="AX379" s="13">
        <v>15913.849999999999</v>
      </c>
      <c r="AY379" s="13">
        <v>44676.91</v>
      </c>
      <c r="AZ379" s="13">
        <v>9096.880000000001</v>
      </c>
    </row>
    <row r="380" spans="1:52" x14ac:dyDescent="0.2">
      <c r="A380" s="15" t="s">
        <v>369</v>
      </c>
      <c r="B380" s="16" t="s">
        <v>724</v>
      </c>
      <c r="C380" s="16" t="s">
        <v>468</v>
      </c>
      <c r="D380" s="13">
        <v>5469.57</v>
      </c>
      <c r="E380" s="13">
        <v>4312.1099999999997</v>
      </c>
      <c r="F380" s="13">
        <v>16022.58</v>
      </c>
      <c r="G380" s="13">
        <v>5685.93</v>
      </c>
      <c r="H380" s="13">
        <v>6789.2999999999993</v>
      </c>
      <c r="I380" s="13">
        <v>5299.37</v>
      </c>
      <c r="J380" s="13">
        <v>5189.57</v>
      </c>
      <c r="K380" s="13">
        <v>7053.95</v>
      </c>
      <c r="L380" s="13">
        <v>5891.35</v>
      </c>
      <c r="M380" s="13">
        <v>7380.07</v>
      </c>
      <c r="N380" s="13">
        <v>5411.29</v>
      </c>
      <c r="O380" s="13">
        <v>3634.9</v>
      </c>
      <c r="P380" s="13">
        <v>7290.03</v>
      </c>
      <c r="Q380" s="13">
        <v>6183.45</v>
      </c>
      <c r="R380" s="13">
        <v>5256.6900000000005</v>
      </c>
      <c r="S380" s="13">
        <v>6825.2000000000007</v>
      </c>
      <c r="T380" s="13">
        <v>11809.45</v>
      </c>
      <c r="U380" s="13">
        <v>43938.19</v>
      </c>
      <c r="V380" s="13">
        <v>13281.45</v>
      </c>
      <c r="W380" s="13">
        <v>13735.36</v>
      </c>
      <c r="X380" s="13">
        <v>5706.26</v>
      </c>
      <c r="Y380" s="13">
        <v>6372.16</v>
      </c>
      <c r="Z380" s="13">
        <v>7265.88</v>
      </c>
      <c r="AA380" s="13">
        <v>6101.96</v>
      </c>
      <c r="AB380" s="13">
        <v>6487.02</v>
      </c>
      <c r="AC380" s="13">
        <v>7935.56</v>
      </c>
      <c r="AD380" s="13">
        <v>6414.79</v>
      </c>
      <c r="AE380" s="13">
        <v>6400.76</v>
      </c>
      <c r="AF380" s="13">
        <v>5090.84</v>
      </c>
      <c r="AG380" s="13">
        <v>6945.42</v>
      </c>
      <c r="AH380" s="13">
        <v>6231.06</v>
      </c>
      <c r="AI380" s="13">
        <v>6504.47</v>
      </c>
      <c r="AJ380" s="13">
        <v>6137.49</v>
      </c>
      <c r="AK380" s="13">
        <v>5968.49</v>
      </c>
      <c r="AL380" s="13">
        <v>5945.8</v>
      </c>
      <c r="AM380" s="13">
        <v>22047.11</v>
      </c>
      <c r="AN380" s="13">
        <v>7196.5</v>
      </c>
      <c r="AO380" s="13">
        <v>15884.730000000001</v>
      </c>
      <c r="AP380" s="13">
        <v>15745.2</v>
      </c>
      <c r="AQ380" s="13">
        <v>40017.479999999996</v>
      </c>
      <c r="AR380" s="13">
        <v>10398.92</v>
      </c>
      <c r="AS380" s="13">
        <v>1290.3</v>
      </c>
      <c r="AT380" s="13">
        <v>14088.92</v>
      </c>
      <c r="AU380" s="13">
        <v>13118.8</v>
      </c>
      <c r="AV380" s="13">
        <v>14397.539999999999</v>
      </c>
      <c r="AW380" s="13">
        <v>11159.1</v>
      </c>
      <c r="AX380" s="13">
        <v>11868.079999999998</v>
      </c>
      <c r="AY380" s="13">
        <v>6466.2400000000007</v>
      </c>
      <c r="AZ380" s="13">
        <v>4620.3599999999997</v>
      </c>
    </row>
    <row r="381" spans="1:52" x14ac:dyDescent="0.2">
      <c r="A381" s="15" t="s">
        <v>370</v>
      </c>
      <c r="B381" s="16" t="s">
        <v>725</v>
      </c>
      <c r="C381" s="16" t="s">
        <v>483</v>
      </c>
      <c r="D381" s="13">
        <v>0</v>
      </c>
      <c r="E381" s="13">
        <v>810</v>
      </c>
      <c r="F381" s="13">
        <v>0</v>
      </c>
      <c r="G381" s="13">
        <v>0</v>
      </c>
      <c r="H381" s="13">
        <v>0</v>
      </c>
      <c r="I381" s="13">
        <v>0</v>
      </c>
      <c r="J381" s="13">
        <v>1379.4</v>
      </c>
      <c r="K381" s="13">
        <v>337.59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3">
        <v>0</v>
      </c>
      <c r="S381" s="13">
        <v>0</v>
      </c>
      <c r="T381" s="13">
        <v>10825</v>
      </c>
      <c r="U381" s="13">
        <v>0</v>
      </c>
      <c r="V381" s="13">
        <v>0</v>
      </c>
      <c r="W381" s="13">
        <v>4291.3100000000004</v>
      </c>
      <c r="X381" s="13">
        <v>0</v>
      </c>
      <c r="Y381" s="13">
        <v>0</v>
      </c>
      <c r="Z381" s="13">
        <v>679.39</v>
      </c>
      <c r="AA381" s="13">
        <v>0</v>
      </c>
      <c r="AB381" s="13">
        <v>3992</v>
      </c>
      <c r="AC381" s="13">
        <v>0</v>
      </c>
      <c r="AD381" s="13">
        <v>750</v>
      </c>
      <c r="AE381" s="13">
        <v>-3992</v>
      </c>
      <c r="AF381" s="13">
        <v>0</v>
      </c>
      <c r="AG381" s="13">
        <v>0</v>
      </c>
      <c r="AH381" s="13">
        <v>0</v>
      </c>
      <c r="AI381" s="13">
        <v>0</v>
      </c>
      <c r="AJ381" s="13">
        <v>0</v>
      </c>
      <c r="AK381" s="13">
        <v>0</v>
      </c>
      <c r="AL381" s="13">
        <v>0</v>
      </c>
      <c r="AM381" s="13">
        <v>0</v>
      </c>
      <c r="AN381" s="13">
        <v>0</v>
      </c>
      <c r="AO381" s="13">
        <v>0</v>
      </c>
      <c r="AP381" s="13">
        <v>0</v>
      </c>
      <c r="AQ381" s="13">
        <v>0</v>
      </c>
      <c r="AR381" s="13">
        <v>10641.79</v>
      </c>
      <c r="AS381" s="13">
        <v>0</v>
      </c>
      <c r="AT381" s="13">
        <v>6663.28</v>
      </c>
      <c r="AU381" s="13">
        <v>16283.4</v>
      </c>
      <c r="AV381" s="13">
        <v>12243.78</v>
      </c>
      <c r="AW381" s="13">
        <v>11993.91</v>
      </c>
      <c r="AX381" s="13">
        <v>16493.27</v>
      </c>
      <c r="AY381" s="13">
        <v>13148.73</v>
      </c>
      <c r="AZ381" s="13">
        <v>13243.27</v>
      </c>
    </row>
    <row r="382" spans="1:52" x14ac:dyDescent="0.2">
      <c r="A382" s="15" t="s">
        <v>371</v>
      </c>
      <c r="B382" s="16" t="s">
        <v>726</v>
      </c>
      <c r="C382" s="16" t="s">
        <v>393</v>
      </c>
      <c r="D382" s="13">
        <v>0</v>
      </c>
      <c r="E382" s="13">
        <v>0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0.42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3">
        <v>0</v>
      </c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3">
        <v>0</v>
      </c>
      <c r="AI382" s="13">
        <v>0</v>
      </c>
      <c r="AJ382" s="13">
        <v>0</v>
      </c>
      <c r="AK382" s="13">
        <v>0</v>
      </c>
      <c r="AL382" s="13">
        <v>0</v>
      </c>
      <c r="AM382" s="13">
        <v>0</v>
      </c>
      <c r="AN382" s="13">
        <v>0</v>
      </c>
      <c r="AO382" s="13">
        <v>0</v>
      </c>
      <c r="AP382" s="13">
        <v>0</v>
      </c>
      <c r="AQ382" s="13">
        <v>0</v>
      </c>
      <c r="AR382" s="13">
        <v>0</v>
      </c>
      <c r="AS382" s="13">
        <v>0</v>
      </c>
      <c r="AT382" s="13">
        <v>0</v>
      </c>
      <c r="AU382" s="13">
        <v>0</v>
      </c>
      <c r="AV382" s="13">
        <v>0</v>
      </c>
      <c r="AW382" s="13">
        <v>0</v>
      </c>
      <c r="AX382" s="13">
        <v>0</v>
      </c>
      <c r="AY382" s="13">
        <v>0</v>
      </c>
      <c r="AZ382" s="13">
        <v>0</v>
      </c>
    </row>
    <row r="383" spans="1:52" x14ac:dyDescent="0.2">
      <c r="A383" s="15" t="s">
        <v>372</v>
      </c>
      <c r="B383" s="16" t="s">
        <v>727</v>
      </c>
      <c r="C383" s="16" t="s">
        <v>466</v>
      </c>
      <c r="D383" s="13">
        <v>778.85</v>
      </c>
      <c r="E383" s="13">
        <v>-15</v>
      </c>
      <c r="F383" s="13">
        <v>301.72000000000003</v>
      </c>
      <c r="G383" s="13">
        <v>3022.5</v>
      </c>
      <c r="H383" s="13">
        <v>0</v>
      </c>
      <c r="I383" s="13">
        <v>623.5</v>
      </c>
      <c r="J383" s="13">
        <v>0</v>
      </c>
      <c r="K383" s="13">
        <v>940.3</v>
      </c>
      <c r="L383" s="13">
        <v>0</v>
      </c>
      <c r="M383" s="13">
        <v>0</v>
      </c>
      <c r="N383" s="13">
        <v>1832.5</v>
      </c>
      <c r="O383" s="13">
        <v>0</v>
      </c>
      <c r="P383" s="13">
        <v>5437.72</v>
      </c>
      <c r="Q383" s="13">
        <v>0</v>
      </c>
      <c r="R383" s="13">
        <v>0</v>
      </c>
      <c r="S383" s="13">
        <v>0</v>
      </c>
      <c r="T383" s="13">
        <v>2944.25</v>
      </c>
      <c r="U383" s="13">
        <v>4010.5</v>
      </c>
      <c r="V383" s="13">
        <v>1092.03</v>
      </c>
      <c r="W383" s="13">
        <v>0</v>
      </c>
      <c r="X383" s="13">
        <v>586.5</v>
      </c>
      <c r="Y383" s="13">
        <v>-11</v>
      </c>
      <c r="Z383" s="13">
        <v>119</v>
      </c>
      <c r="AA383" s="13">
        <v>0</v>
      </c>
      <c r="AB383" s="13">
        <v>103.5</v>
      </c>
      <c r="AC383" s="13">
        <v>7.6</v>
      </c>
      <c r="AD383" s="13">
        <v>125</v>
      </c>
      <c r="AE383" s="13">
        <v>0</v>
      </c>
      <c r="AF383" s="13">
        <v>0</v>
      </c>
      <c r="AG383" s="13">
        <v>0</v>
      </c>
      <c r="AH383" s="13">
        <v>0</v>
      </c>
      <c r="AI383" s="13">
        <v>0</v>
      </c>
      <c r="AJ383" s="13">
        <v>0</v>
      </c>
      <c r="AK383" s="13">
        <v>612</v>
      </c>
      <c r="AL383" s="13">
        <v>0</v>
      </c>
      <c r="AM383" s="13">
        <v>0</v>
      </c>
      <c r="AN383" s="13">
        <v>0</v>
      </c>
      <c r="AO383" s="13">
        <v>0</v>
      </c>
      <c r="AP383" s="13">
        <v>0</v>
      </c>
      <c r="AQ383" s="13">
        <v>0</v>
      </c>
      <c r="AR383" s="13">
        <v>0</v>
      </c>
      <c r="AS383" s="13">
        <v>0</v>
      </c>
      <c r="AT383" s="13">
        <v>0</v>
      </c>
      <c r="AU383" s="13">
        <v>0</v>
      </c>
      <c r="AV383" s="13">
        <v>0</v>
      </c>
      <c r="AW383" s="13">
        <v>0</v>
      </c>
      <c r="AX383" s="13">
        <v>0</v>
      </c>
      <c r="AY383" s="13">
        <v>0</v>
      </c>
      <c r="AZ383" s="13">
        <v>405.08</v>
      </c>
    </row>
    <row r="384" spans="1:52" x14ac:dyDescent="0.2">
      <c r="A384" s="15" t="s">
        <v>373</v>
      </c>
      <c r="B384" s="16" t="s">
        <v>728</v>
      </c>
      <c r="C384" s="16" t="s">
        <v>644</v>
      </c>
      <c r="D384" s="13">
        <v>0</v>
      </c>
      <c r="E384" s="13">
        <v>0</v>
      </c>
      <c r="F384" s="13">
        <v>0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3">
        <v>0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13">
        <v>0</v>
      </c>
      <c r="AB384" s="13">
        <v>0</v>
      </c>
      <c r="AC384" s="13">
        <v>0</v>
      </c>
      <c r="AD384" s="13">
        <v>0</v>
      </c>
      <c r="AE384" s="13">
        <v>0</v>
      </c>
      <c r="AF384" s="13">
        <v>0</v>
      </c>
      <c r="AG384" s="13">
        <v>0</v>
      </c>
      <c r="AH384" s="13">
        <v>0</v>
      </c>
      <c r="AI384" s="13">
        <v>0</v>
      </c>
      <c r="AJ384" s="13">
        <v>0</v>
      </c>
      <c r="AK384" s="13">
        <v>0</v>
      </c>
      <c r="AL384" s="13">
        <v>0</v>
      </c>
      <c r="AM384" s="13">
        <v>0</v>
      </c>
      <c r="AN384" s="13">
        <v>0</v>
      </c>
      <c r="AO384" s="13">
        <v>0</v>
      </c>
      <c r="AP384" s="13">
        <v>0</v>
      </c>
      <c r="AQ384" s="13">
        <v>0</v>
      </c>
      <c r="AR384" s="13">
        <v>0</v>
      </c>
      <c r="AS384" s="13">
        <v>0</v>
      </c>
      <c r="AT384" s="13">
        <v>372720.61</v>
      </c>
      <c r="AU384" s="13">
        <v>93443.31</v>
      </c>
      <c r="AV384" s="13">
        <v>-78487.47</v>
      </c>
      <c r="AW384" s="13">
        <v>0</v>
      </c>
      <c r="AX384" s="13">
        <v>0</v>
      </c>
      <c r="AY384" s="13">
        <v>0</v>
      </c>
      <c r="AZ384" s="13">
        <v>0</v>
      </c>
    </row>
    <row r="385" spans="1:52" x14ac:dyDescent="0.2">
      <c r="A385" s="15" t="s">
        <v>374</v>
      </c>
      <c r="B385" s="16" t="s">
        <v>729</v>
      </c>
      <c r="C385" s="16" t="s">
        <v>393</v>
      </c>
      <c r="D385" s="13">
        <v>0</v>
      </c>
      <c r="E385" s="13">
        <v>0</v>
      </c>
      <c r="F385" s="13">
        <v>0</v>
      </c>
      <c r="G385" s="13">
        <v>303.06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0</v>
      </c>
      <c r="P385" s="13">
        <v>0</v>
      </c>
      <c r="Q385" s="13">
        <v>0</v>
      </c>
      <c r="R385" s="13">
        <v>0</v>
      </c>
      <c r="S385" s="13">
        <v>0</v>
      </c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0</v>
      </c>
      <c r="AE385" s="13">
        <v>0</v>
      </c>
      <c r="AF385" s="13">
        <v>0</v>
      </c>
      <c r="AG385" s="13">
        <v>0</v>
      </c>
      <c r="AH385" s="13">
        <v>0</v>
      </c>
      <c r="AI385" s="13">
        <v>0</v>
      </c>
      <c r="AJ385" s="13">
        <v>0</v>
      </c>
      <c r="AK385" s="13">
        <v>0</v>
      </c>
      <c r="AL385" s="13">
        <v>0</v>
      </c>
      <c r="AM385" s="13">
        <v>0</v>
      </c>
      <c r="AN385" s="13">
        <v>0</v>
      </c>
      <c r="AO385" s="13">
        <v>0</v>
      </c>
      <c r="AP385" s="13">
        <v>128.75</v>
      </c>
      <c r="AQ385" s="13">
        <v>0</v>
      </c>
      <c r="AR385" s="13">
        <v>0</v>
      </c>
      <c r="AS385" s="13">
        <v>0</v>
      </c>
      <c r="AT385" s="13">
        <v>0</v>
      </c>
      <c r="AU385" s="13">
        <v>0</v>
      </c>
      <c r="AV385" s="13">
        <v>0</v>
      </c>
      <c r="AW385" s="13">
        <v>0</v>
      </c>
      <c r="AX385" s="13">
        <v>0</v>
      </c>
      <c r="AY385" s="13">
        <v>0</v>
      </c>
      <c r="AZ385" s="13">
        <v>0</v>
      </c>
    </row>
    <row r="386" spans="1:52" x14ac:dyDescent="0.2">
      <c r="A386" s="15" t="s">
        <v>375</v>
      </c>
      <c r="B386" s="16" t="s">
        <v>730</v>
      </c>
      <c r="C386" s="16" t="s">
        <v>435</v>
      </c>
      <c r="D386" s="13">
        <v>2498.33</v>
      </c>
      <c r="E386" s="13">
        <v>3483.5</v>
      </c>
      <c r="F386" s="13">
        <v>3212.87</v>
      </c>
      <c r="G386" s="13">
        <v>20527.650000000001</v>
      </c>
      <c r="H386" s="13">
        <v>8610</v>
      </c>
      <c r="I386" s="13">
        <v>8163.67</v>
      </c>
      <c r="J386" s="13">
        <v>756.85</v>
      </c>
      <c r="K386" s="13">
        <v>4623.2</v>
      </c>
      <c r="L386" s="13">
        <v>3134</v>
      </c>
      <c r="M386" s="13">
        <v>2821.5</v>
      </c>
      <c r="N386" s="13">
        <v>11531.98</v>
      </c>
      <c r="O386" s="13">
        <v>14541.35</v>
      </c>
      <c r="P386" s="13">
        <v>24099.5</v>
      </c>
      <c r="Q386" s="13">
        <v>25178.29</v>
      </c>
      <c r="R386" s="13">
        <v>27485.56</v>
      </c>
      <c r="S386" s="13">
        <v>57383.11</v>
      </c>
      <c r="T386" s="13">
        <v>13746</v>
      </c>
      <c r="U386" s="13">
        <v>3340.5</v>
      </c>
      <c r="V386" s="13">
        <v>11631.84</v>
      </c>
      <c r="W386" s="13">
        <v>4358.3</v>
      </c>
      <c r="X386" s="13">
        <v>346.5</v>
      </c>
      <c r="Y386" s="13">
        <v>292.5</v>
      </c>
      <c r="Z386" s="13">
        <v>8471.4</v>
      </c>
      <c r="AA386" s="13">
        <v>9187.4599999999991</v>
      </c>
      <c r="AB386" s="13">
        <v>16759.8</v>
      </c>
      <c r="AC386" s="13">
        <v>1397.5</v>
      </c>
      <c r="AD386" s="13">
        <v>6571.63</v>
      </c>
      <c r="AE386" s="13">
        <v>724</v>
      </c>
      <c r="AF386" s="13">
        <v>9465.02</v>
      </c>
      <c r="AG386" s="13">
        <v>1237.9000000000001</v>
      </c>
      <c r="AH386" s="13">
        <v>14317.5</v>
      </c>
      <c r="AI386" s="13">
        <v>3471.8</v>
      </c>
      <c r="AJ386" s="13">
        <v>17956.509999999998</v>
      </c>
      <c r="AK386" s="13">
        <v>68305.78</v>
      </c>
      <c r="AL386" s="13">
        <v>5324.68</v>
      </c>
      <c r="AM386" s="13">
        <v>22833.339999999997</v>
      </c>
      <c r="AN386" s="13">
        <v>9500.7999999999993</v>
      </c>
      <c r="AO386" s="13">
        <v>17758.400000000001</v>
      </c>
      <c r="AP386" s="13">
        <v>6245</v>
      </c>
      <c r="AQ386" s="13">
        <v>21707.73</v>
      </c>
      <c r="AR386" s="13">
        <v>30830.6</v>
      </c>
      <c r="AS386" s="13">
        <v>24817.19</v>
      </c>
      <c r="AT386" s="13">
        <v>6351.47</v>
      </c>
      <c r="AU386" s="13">
        <v>20985.72</v>
      </c>
      <c r="AV386" s="13">
        <v>138061.47</v>
      </c>
      <c r="AW386" s="13">
        <v>-71145.7</v>
      </c>
      <c r="AX386" s="13">
        <v>26116.48</v>
      </c>
      <c r="AY386" s="13">
        <v>43423.08</v>
      </c>
      <c r="AZ386" s="13">
        <v>41530.67</v>
      </c>
    </row>
    <row r="387" spans="1:52" s="19" customFormat="1" x14ac:dyDescent="0.2">
      <c r="A387" s="17" t="s">
        <v>376</v>
      </c>
      <c r="B387" s="18"/>
      <c r="C387" s="18"/>
      <c r="D387" s="32">
        <f>SUM(D364:D386)</f>
        <v>610115.86999999976</v>
      </c>
      <c r="E387" s="32">
        <f t="shared" ref="E387:AZ387" si="31">SUM(E364:E386)</f>
        <v>676789.88</v>
      </c>
      <c r="F387" s="32">
        <f t="shared" si="31"/>
        <v>670166.0299999998</v>
      </c>
      <c r="G387" s="32">
        <f t="shared" si="31"/>
        <v>946019.65999999992</v>
      </c>
      <c r="H387" s="32">
        <f t="shared" si="31"/>
        <v>673847.29</v>
      </c>
      <c r="I387" s="32">
        <f t="shared" si="31"/>
        <v>665196.42000000004</v>
      </c>
      <c r="J387" s="32">
        <f t="shared" si="31"/>
        <v>616048.06999999995</v>
      </c>
      <c r="K387" s="32">
        <f t="shared" si="31"/>
        <v>723725.33</v>
      </c>
      <c r="L387" s="32">
        <f t="shared" si="31"/>
        <v>1037031.33</v>
      </c>
      <c r="M387" s="32">
        <f t="shared" si="31"/>
        <v>758523.99000000011</v>
      </c>
      <c r="N387" s="32">
        <f t="shared" si="31"/>
        <v>952249.54999999993</v>
      </c>
      <c r="O387" s="32">
        <f t="shared" si="31"/>
        <v>1182425.02</v>
      </c>
      <c r="P387" s="32">
        <f t="shared" si="31"/>
        <v>956604.36</v>
      </c>
      <c r="Q387" s="32">
        <f t="shared" si="31"/>
        <v>796121.08000000007</v>
      </c>
      <c r="R387" s="32">
        <f t="shared" si="31"/>
        <v>605165.89</v>
      </c>
      <c r="S387" s="32">
        <f t="shared" si="31"/>
        <v>777519.2</v>
      </c>
      <c r="T387" s="32">
        <f t="shared" si="31"/>
        <v>826990.98999999987</v>
      </c>
      <c r="U387" s="32">
        <f t="shared" si="31"/>
        <v>704446.51</v>
      </c>
      <c r="V387" s="32">
        <f t="shared" si="31"/>
        <v>863474.14999999991</v>
      </c>
      <c r="W387" s="32">
        <f t="shared" si="31"/>
        <v>1080498.9400000004</v>
      </c>
      <c r="X387" s="32">
        <f t="shared" si="31"/>
        <v>1457111.27</v>
      </c>
      <c r="Y387" s="32">
        <f t="shared" si="31"/>
        <v>1115198.32</v>
      </c>
      <c r="Z387" s="32">
        <f t="shared" si="31"/>
        <v>1265530.3299999998</v>
      </c>
      <c r="AA387" s="32">
        <f t="shared" si="31"/>
        <v>1760138.32</v>
      </c>
      <c r="AB387" s="32">
        <f t="shared" si="31"/>
        <v>927798.75000000023</v>
      </c>
      <c r="AC387" s="32">
        <f t="shared" si="31"/>
        <v>1260229.21</v>
      </c>
      <c r="AD387" s="32">
        <f t="shared" si="31"/>
        <v>413385.93000000005</v>
      </c>
      <c r="AE387" s="32">
        <f t="shared" si="31"/>
        <v>871680.06000000017</v>
      </c>
      <c r="AF387" s="32">
        <f t="shared" si="31"/>
        <v>988398.98</v>
      </c>
      <c r="AG387" s="32">
        <f t="shared" si="31"/>
        <v>868947.99</v>
      </c>
      <c r="AH387" s="32">
        <f t="shared" si="31"/>
        <v>1009984.9500000001</v>
      </c>
      <c r="AI387" s="32">
        <f t="shared" si="31"/>
        <v>983315.7300000001</v>
      </c>
      <c r="AJ387" s="32">
        <f t="shared" si="31"/>
        <v>1018517.5</v>
      </c>
      <c r="AK387" s="32">
        <f t="shared" si="31"/>
        <v>780593.38</v>
      </c>
      <c r="AL387" s="32">
        <f t="shared" si="31"/>
        <v>897004.50000000023</v>
      </c>
      <c r="AM387" s="32">
        <f t="shared" si="31"/>
        <v>2107336.56</v>
      </c>
      <c r="AN387" s="32">
        <f t="shared" si="31"/>
        <v>828598.24</v>
      </c>
      <c r="AO387" s="32">
        <f t="shared" si="31"/>
        <v>673722.47</v>
      </c>
      <c r="AP387" s="32">
        <f t="shared" si="31"/>
        <v>640024.0399999998</v>
      </c>
      <c r="AQ387" s="32">
        <f t="shared" si="31"/>
        <v>874112.64</v>
      </c>
      <c r="AR387" s="32">
        <f t="shared" si="31"/>
        <v>903719.05</v>
      </c>
      <c r="AS387" s="32">
        <f t="shared" si="31"/>
        <v>1418654.8900000001</v>
      </c>
      <c r="AT387" s="32">
        <f t="shared" si="31"/>
        <v>1871145.5899999996</v>
      </c>
      <c r="AU387" s="32">
        <f t="shared" si="31"/>
        <v>1542595.93</v>
      </c>
      <c r="AV387" s="32">
        <f t="shared" si="31"/>
        <v>1487811.93</v>
      </c>
      <c r="AW387" s="32">
        <f t="shared" si="31"/>
        <v>1389893.08</v>
      </c>
      <c r="AX387" s="32">
        <f t="shared" si="31"/>
        <v>1654672.59</v>
      </c>
      <c r="AY387" s="32">
        <f t="shared" si="31"/>
        <v>2217099.9700000002</v>
      </c>
      <c r="AZ387" s="32">
        <f t="shared" si="31"/>
        <v>928004.76000000024</v>
      </c>
    </row>
    <row r="388" spans="1:52" x14ac:dyDescent="0.2">
      <c r="A388" s="12"/>
      <c r="B388" s="16" t="s">
        <v>394</v>
      </c>
      <c r="C388" s="16" t="s">
        <v>394</v>
      </c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</row>
    <row r="389" spans="1:52" x14ac:dyDescent="0.2">
      <c r="A389" s="25" t="s">
        <v>747</v>
      </c>
      <c r="B389" s="16" t="s">
        <v>784</v>
      </c>
      <c r="C389" s="16" t="s">
        <v>785</v>
      </c>
      <c r="D389" s="13">
        <v>0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0</v>
      </c>
      <c r="AE389" s="13">
        <v>0</v>
      </c>
      <c r="AF389" s="13">
        <v>0</v>
      </c>
      <c r="AG389" s="13">
        <v>0</v>
      </c>
      <c r="AH389" s="13">
        <v>0</v>
      </c>
      <c r="AI389" s="13">
        <v>0</v>
      </c>
      <c r="AJ389" s="13">
        <v>0</v>
      </c>
      <c r="AK389" s="13">
        <v>0</v>
      </c>
      <c r="AL389" s="13">
        <v>3000000</v>
      </c>
      <c r="AM389" s="13">
        <v>-3000000</v>
      </c>
      <c r="AN389" s="13">
        <v>0</v>
      </c>
      <c r="AO389" s="13">
        <v>0</v>
      </c>
      <c r="AP389" s="13">
        <v>0</v>
      </c>
      <c r="AQ389" s="13">
        <v>0</v>
      </c>
      <c r="AR389" s="13">
        <v>0</v>
      </c>
      <c r="AS389" s="13">
        <v>0</v>
      </c>
      <c r="AT389" s="13">
        <v>0</v>
      </c>
      <c r="AU389" s="13">
        <v>0</v>
      </c>
      <c r="AV389" s="13">
        <v>0</v>
      </c>
      <c r="AW389" s="13">
        <v>0</v>
      </c>
      <c r="AX389" s="13">
        <v>0</v>
      </c>
      <c r="AY389" s="13">
        <v>0</v>
      </c>
      <c r="AZ389" s="13">
        <v>0</v>
      </c>
    </row>
    <row r="390" spans="1:52" s="19" customFormat="1" x14ac:dyDescent="0.2">
      <c r="A390" s="17" t="s">
        <v>748</v>
      </c>
      <c r="B390" s="18"/>
      <c r="C390" s="18"/>
      <c r="D390" s="32">
        <f>SUM(D389)</f>
        <v>0</v>
      </c>
      <c r="E390" s="32">
        <f t="shared" ref="E390:AZ390" si="32">SUM(E389)</f>
        <v>0</v>
      </c>
      <c r="F390" s="32">
        <f t="shared" si="32"/>
        <v>0</v>
      </c>
      <c r="G390" s="32">
        <f t="shared" si="32"/>
        <v>0</v>
      </c>
      <c r="H390" s="32">
        <f t="shared" si="32"/>
        <v>0</v>
      </c>
      <c r="I390" s="32">
        <f t="shared" si="32"/>
        <v>0</v>
      </c>
      <c r="J390" s="32">
        <f t="shared" si="32"/>
        <v>0</v>
      </c>
      <c r="K390" s="32">
        <f t="shared" si="32"/>
        <v>0</v>
      </c>
      <c r="L390" s="32">
        <f t="shared" si="32"/>
        <v>0</v>
      </c>
      <c r="M390" s="32">
        <f t="shared" si="32"/>
        <v>0</v>
      </c>
      <c r="N390" s="32">
        <f t="shared" si="32"/>
        <v>0</v>
      </c>
      <c r="O390" s="32">
        <f t="shared" si="32"/>
        <v>0</v>
      </c>
      <c r="P390" s="32">
        <f t="shared" si="32"/>
        <v>0</v>
      </c>
      <c r="Q390" s="32">
        <f t="shared" si="32"/>
        <v>0</v>
      </c>
      <c r="R390" s="32">
        <f t="shared" si="32"/>
        <v>0</v>
      </c>
      <c r="S390" s="32">
        <f t="shared" si="32"/>
        <v>0</v>
      </c>
      <c r="T390" s="32">
        <f t="shared" si="32"/>
        <v>0</v>
      </c>
      <c r="U390" s="32">
        <f t="shared" si="32"/>
        <v>0</v>
      </c>
      <c r="V390" s="32">
        <f t="shared" si="32"/>
        <v>0</v>
      </c>
      <c r="W390" s="32">
        <f t="shared" si="32"/>
        <v>0</v>
      </c>
      <c r="X390" s="32">
        <f t="shared" si="32"/>
        <v>0</v>
      </c>
      <c r="Y390" s="32">
        <f t="shared" si="32"/>
        <v>0</v>
      </c>
      <c r="Z390" s="32">
        <f t="shared" si="32"/>
        <v>0</v>
      </c>
      <c r="AA390" s="32">
        <f t="shared" si="32"/>
        <v>0</v>
      </c>
      <c r="AB390" s="32">
        <f t="shared" si="32"/>
        <v>0</v>
      </c>
      <c r="AC390" s="32">
        <f t="shared" si="32"/>
        <v>0</v>
      </c>
      <c r="AD390" s="32">
        <f t="shared" si="32"/>
        <v>0</v>
      </c>
      <c r="AE390" s="32">
        <f t="shared" si="32"/>
        <v>0</v>
      </c>
      <c r="AF390" s="32">
        <f t="shared" si="32"/>
        <v>0</v>
      </c>
      <c r="AG390" s="32">
        <f t="shared" si="32"/>
        <v>0</v>
      </c>
      <c r="AH390" s="32">
        <f t="shared" si="32"/>
        <v>0</v>
      </c>
      <c r="AI390" s="32">
        <f t="shared" si="32"/>
        <v>0</v>
      </c>
      <c r="AJ390" s="32">
        <f t="shared" si="32"/>
        <v>0</v>
      </c>
      <c r="AK390" s="32">
        <f t="shared" si="32"/>
        <v>0</v>
      </c>
      <c r="AL390" s="32">
        <f t="shared" si="32"/>
        <v>3000000</v>
      </c>
      <c r="AM390" s="32">
        <f t="shared" si="32"/>
        <v>-3000000</v>
      </c>
      <c r="AN390" s="32">
        <f t="shared" si="32"/>
        <v>0</v>
      </c>
      <c r="AO390" s="32">
        <f t="shared" si="32"/>
        <v>0</v>
      </c>
      <c r="AP390" s="32">
        <f t="shared" si="32"/>
        <v>0</v>
      </c>
      <c r="AQ390" s="32">
        <f t="shared" si="32"/>
        <v>0</v>
      </c>
      <c r="AR390" s="32">
        <f t="shared" si="32"/>
        <v>0</v>
      </c>
      <c r="AS390" s="32">
        <f t="shared" si="32"/>
        <v>0</v>
      </c>
      <c r="AT390" s="32">
        <f t="shared" si="32"/>
        <v>0</v>
      </c>
      <c r="AU390" s="32">
        <f t="shared" si="32"/>
        <v>0</v>
      </c>
      <c r="AV390" s="32">
        <f t="shared" si="32"/>
        <v>0</v>
      </c>
      <c r="AW390" s="32">
        <f t="shared" si="32"/>
        <v>0</v>
      </c>
      <c r="AX390" s="32">
        <f t="shared" si="32"/>
        <v>0</v>
      </c>
      <c r="AY390" s="32">
        <f t="shared" si="32"/>
        <v>0</v>
      </c>
      <c r="AZ390" s="32">
        <f t="shared" si="32"/>
        <v>0</v>
      </c>
    </row>
    <row r="391" spans="1:52" x14ac:dyDescent="0.2">
      <c r="A391" s="12"/>
      <c r="B391" s="16" t="s">
        <v>394</v>
      </c>
      <c r="C391" s="16" t="s">
        <v>394</v>
      </c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</row>
    <row r="392" spans="1:52" x14ac:dyDescent="0.2">
      <c r="A392" s="15" t="s">
        <v>377</v>
      </c>
      <c r="B392" s="16" t="s">
        <v>731</v>
      </c>
      <c r="C392" s="16" t="s">
        <v>388</v>
      </c>
      <c r="D392" s="13">
        <v>-4440435.3899999997</v>
      </c>
      <c r="E392" s="13">
        <v>-4875681.3499999996</v>
      </c>
      <c r="F392" s="13">
        <v>-4748479.82</v>
      </c>
      <c r="G392" s="13">
        <v>-3088873.94</v>
      </c>
      <c r="H392" s="13">
        <v>-5092434.5199999996</v>
      </c>
      <c r="I392" s="13">
        <v>-4740220.9800000004</v>
      </c>
      <c r="J392" s="13">
        <v>-4321278.3600000003</v>
      </c>
      <c r="K392" s="13">
        <v>-3254665.02</v>
      </c>
      <c r="L392" s="13">
        <v>-5980828.0599999996</v>
      </c>
      <c r="M392" s="13">
        <v>-8767439.1699999999</v>
      </c>
      <c r="N392" s="13">
        <v>-7774361.1899999995</v>
      </c>
      <c r="O392" s="13">
        <v>-197.98</v>
      </c>
      <c r="P392" s="13">
        <v>-4468358.79</v>
      </c>
      <c r="Q392" s="13">
        <v>-4428374.71</v>
      </c>
      <c r="R392" s="13">
        <v>-4368478.3899999997</v>
      </c>
      <c r="S392" s="13">
        <v>-3131811.55</v>
      </c>
      <c r="T392" s="13">
        <v>-4379802.16</v>
      </c>
      <c r="U392" s="13">
        <v>-4425085.28</v>
      </c>
      <c r="V392" s="13">
        <v>-4345718.87</v>
      </c>
      <c r="W392" s="13">
        <v>-4211789.82</v>
      </c>
      <c r="X392" s="13">
        <v>-6654862.0999999996</v>
      </c>
      <c r="Y392" s="13">
        <v>-4518126.88</v>
      </c>
      <c r="Z392" s="13">
        <v>-5648759.5</v>
      </c>
      <c r="AA392" s="13">
        <v>-5892008.5800000001</v>
      </c>
      <c r="AB392" s="13">
        <v>-5302165.2</v>
      </c>
      <c r="AC392" s="13">
        <v>-4729740.1900000004</v>
      </c>
      <c r="AD392" s="13">
        <v>-4970861.9000000004</v>
      </c>
      <c r="AE392" s="13">
        <v>-4366082.9000000004</v>
      </c>
      <c r="AF392" s="13">
        <v>-5668400.1699999999</v>
      </c>
      <c r="AG392" s="13">
        <v>-9094461.4299999997</v>
      </c>
      <c r="AH392" s="13">
        <v>-3857672.11</v>
      </c>
      <c r="AI392" s="13">
        <v>-4925893.43</v>
      </c>
      <c r="AJ392" s="13">
        <v>-6936365.0899999999</v>
      </c>
      <c r="AK392" s="13">
        <v>-4375176.91</v>
      </c>
      <c r="AL392" s="13">
        <v>-6121063.1399999997</v>
      </c>
      <c r="AM392" s="13">
        <v>-4763156.5</v>
      </c>
      <c r="AN392" s="13">
        <v>-6913071.7400000002</v>
      </c>
      <c r="AO392" s="13">
        <v>-4722753.83</v>
      </c>
      <c r="AP392" s="13">
        <v>-1566314.14</v>
      </c>
      <c r="AQ392" s="13">
        <v>-3784845.18</v>
      </c>
      <c r="AR392" s="13">
        <v>-4295330.3899999997</v>
      </c>
      <c r="AS392" s="13">
        <v>-6157950.96</v>
      </c>
      <c r="AT392" s="13">
        <v>-4251492.67</v>
      </c>
      <c r="AU392" s="13">
        <v>-4856405.13</v>
      </c>
      <c r="AV392" s="13">
        <v>-8956749.2699999996</v>
      </c>
      <c r="AW392" s="13">
        <v>-5075123.1100000003</v>
      </c>
      <c r="AX392" s="13">
        <v>-6479887.9800000004</v>
      </c>
      <c r="AY392" s="13">
        <v>-5887981.2999999998</v>
      </c>
      <c r="AZ392" s="13">
        <v>-4741604.38</v>
      </c>
    </row>
    <row r="393" spans="1:52" x14ac:dyDescent="0.2">
      <c r="A393" s="15" t="s">
        <v>378</v>
      </c>
      <c r="B393" s="16" t="s">
        <v>732</v>
      </c>
      <c r="C393" s="16" t="s">
        <v>644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13">
        <v>0</v>
      </c>
      <c r="AJ393" s="13">
        <v>0</v>
      </c>
      <c r="AK393" s="13">
        <v>0</v>
      </c>
      <c r="AL393" s="13">
        <v>0</v>
      </c>
      <c r="AM393" s="13">
        <v>0</v>
      </c>
      <c r="AN393" s="13">
        <v>0</v>
      </c>
      <c r="AO393" s="13">
        <v>0</v>
      </c>
      <c r="AP393" s="13">
        <v>0</v>
      </c>
      <c r="AQ393" s="13">
        <v>0</v>
      </c>
      <c r="AR393" s="13">
        <v>0</v>
      </c>
      <c r="AS393" s="13">
        <v>22740273.149999999</v>
      </c>
      <c r="AT393" s="13">
        <v>1752455.21</v>
      </c>
      <c r="AU393" s="13">
        <v>-42137.98</v>
      </c>
      <c r="AV393" s="13">
        <v>-158863.15</v>
      </c>
      <c r="AW393" s="13">
        <v>1731</v>
      </c>
      <c r="AX393" s="13">
        <v>0</v>
      </c>
      <c r="AY393" s="13">
        <v>0</v>
      </c>
      <c r="AZ393" s="13">
        <v>0</v>
      </c>
    </row>
    <row r="394" spans="1:52" x14ac:dyDescent="0.2">
      <c r="A394" s="15" t="s">
        <v>379</v>
      </c>
      <c r="B394" s="16" t="s">
        <v>733</v>
      </c>
      <c r="C394" s="16" t="s">
        <v>387</v>
      </c>
      <c r="D394" s="13">
        <v>0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226.43999999999997</v>
      </c>
      <c r="S394" s="13">
        <v>0</v>
      </c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32.479999999999997</v>
      </c>
      <c r="AB394" s="13">
        <v>0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  <c r="AH394" s="13">
        <v>0</v>
      </c>
      <c r="AI394" s="13">
        <v>0</v>
      </c>
      <c r="AJ394" s="13">
        <v>0</v>
      </c>
      <c r="AK394" s="13">
        <v>0</v>
      </c>
      <c r="AL394" s="13">
        <v>0</v>
      </c>
      <c r="AM394" s="13">
        <v>0</v>
      </c>
      <c r="AN394" s="13">
        <v>0</v>
      </c>
      <c r="AO394" s="13">
        <v>0</v>
      </c>
      <c r="AP394" s="13">
        <v>0</v>
      </c>
      <c r="AQ394" s="13">
        <v>0</v>
      </c>
      <c r="AR394" s="13">
        <v>0</v>
      </c>
      <c r="AS394" s="13">
        <v>0</v>
      </c>
      <c r="AT394" s="13">
        <v>0</v>
      </c>
      <c r="AU394" s="13">
        <v>0</v>
      </c>
      <c r="AV394" s="13">
        <v>0</v>
      </c>
      <c r="AW394" s="13">
        <v>0</v>
      </c>
      <c r="AX394" s="13">
        <v>0</v>
      </c>
      <c r="AY394" s="13">
        <v>0</v>
      </c>
      <c r="AZ394" s="13">
        <v>0</v>
      </c>
    </row>
    <row r="395" spans="1:52" x14ac:dyDescent="0.2">
      <c r="A395" s="15" t="s">
        <v>380</v>
      </c>
      <c r="B395" s="16" t="s">
        <v>734</v>
      </c>
      <c r="C395" s="16" t="s">
        <v>388</v>
      </c>
      <c r="D395" s="13">
        <v>0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  <c r="R395" s="13">
        <v>0</v>
      </c>
      <c r="S395" s="13">
        <v>0</v>
      </c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  <c r="AH395" s="13">
        <v>0</v>
      </c>
      <c r="AI395" s="13">
        <v>0</v>
      </c>
      <c r="AJ395" s="13">
        <v>0</v>
      </c>
      <c r="AK395" s="13">
        <v>0</v>
      </c>
      <c r="AL395" s="13">
        <v>0</v>
      </c>
      <c r="AM395" s="13">
        <v>0</v>
      </c>
      <c r="AN395" s="13">
        <v>0</v>
      </c>
      <c r="AO395" s="13">
        <v>0</v>
      </c>
      <c r="AP395" s="13">
        <v>-493.23</v>
      </c>
      <c r="AQ395" s="13">
        <v>0</v>
      </c>
      <c r="AR395" s="13">
        <v>0</v>
      </c>
      <c r="AS395" s="13">
        <v>0</v>
      </c>
      <c r="AT395" s="13">
        <v>0</v>
      </c>
      <c r="AU395" s="13">
        <v>0</v>
      </c>
      <c r="AV395" s="13">
        <v>0</v>
      </c>
      <c r="AW395" s="13">
        <v>0</v>
      </c>
      <c r="AX395" s="13">
        <v>0</v>
      </c>
      <c r="AY395" s="13">
        <v>0</v>
      </c>
      <c r="AZ395" s="13">
        <v>1983.6</v>
      </c>
    </row>
    <row r="396" spans="1:52" x14ac:dyDescent="0.2">
      <c r="A396" s="15" t="s">
        <v>381</v>
      </c>
      <c r="B396" s="16" t="s">
        <v>735</v>
      </c>
      <c r="C396" s="16" t="s">
        <v>393</v>
      </c>
      <c r="D396" s="13">
        <v>-251882.32</v>
      </c>
      <c r="E396" s="13">
        <v>-40758.730000000003</v>
      </c>
      <c r="F396" s="13">
        <v>12672</v>
      </c>
      <c r="G396" s="13">
        <v>2422.83</v>
      </c>
      <c r="H396" s="13">
        <v>3019.49</v>
      </c>
      <c r="I396" s="13">
        <v>-351065.72000000003</v>
      </c>
      <c r="J396" s="13">
        <v>-141.11999999999989</v>
      </c>
      <c r="K396" s="13">
        <v>-4682.37</v>
      </c>
      <c r="L396" s="13">
        <v>-901.86</v>
      </c>
      <c r="M396" s="13">
        <v>-151.76</v>
      </c>
      <c r="N396" s="13">
        <v>824.93000000000018</v>
      </c>
      <c r="O396" s="13">
        <v>-2279826.13</v>
      </c>
      <c r="P396" s="13">
        <v>1262.5899999999999</v>
      </c>
      <c r="Q396" s="13">
        <v>6739.6500000000005</v>
      </c>
      <c r="R396" s="13">
        <v>1889.8100000000002</v>
      </c>
      <c r="S396" s="13">
        <v>-876.34</v>
      </c>
      <c r="T396" s="13">
        <v>-6903.4500000000007</v>
      </c>
      <c r="U396" s="13">
        <v>-102341.43</v>
      </c>
      <c r="V396" s="13">
        <v>-5645.54</v>
      </c>
      <c r="W396" s="13">
        <v>2020.61</v>
      </c>
      <c r="X396" s="13">
        <v>4023.05</v>
      </c>
      <c r="Y396" s="13">
        <v>18.66</v>
      </c>
      <c r="Z396" s="13">
        <v>329.15000000000003</v>
      </c>
      <c r="AA396" s="13">
        <v>482.0100000000001</v>
      </c>
      <c r="AB396" s="13">
        <v>25414.2</v>
      </c>
      <c r="AC396" s="13">
        <v>-97.66</v>
      </c>
      <c r="AD396" s="13">
        <v>1056.52</v>
      </c>
      <c r="AE396" s="13">
        <v>1308.53</v>
      </c>
      <c r="AF396" s="13">
        <v>4076.9100000000008</v>
      </c>
      <c r="AG396" s="13">
        <v>-94593</v>
      </c>
      <c r="AH396" s="13">
        <v>9546.32</v>
      </c>
      <c r="AI396" s="13">
        <v>41755.130000000005</v>
      </c>
      <c r="AJ396" s="13">
        <v>-10854.26</v>
      </c>
      <c r="AK396" s="13">
        <v>219.95</v>
      </c>
      <c r="AL396" s="13">
        <v>-13.940000000000055</v>
      </c>
      <c r="AM396" s="13">
        <v>184028.65000000002</v>
      </c>
      <c r="AN396" s="13">
        <v>-229736.46000000002</v>
      </c>
      <c r="AO396" s="13">
        <v>69.03</v>
      </c>
      <c r="AP396" s="13">
        <v>592.54</v>
      </c>
      <c r="AQ396" s="13">
        <v>53.44</v>
      </c>
      <c r="AR396" s="13">
        <v>3195.44</v>
      </c>
      <c r="AS396" s="13">
        <v>-99834.44</v>
      </c>
      <c r="AT396" s="13">
        <v>679.43000000000006</v>
      </c>
      <c r="AU396" s="13">
        <v>81.849999999999994</v>
      </c>
      <c r="AV396" s="13">
        <v>-513.18000000000006</v>
      </c>
      <c r="AW396" s="13">
        <v>-8490.4500000000007</v>
      </c>
      <c r="AX396" s="13">
        <v>957.78000000000009</v>
      </c>
      <c r="AY396" s="13">
        <v>460.48</v>
      </c>
      <c r="AZ396" s="13">
        <v>16809.13</v>
      </c>
    </row>
    <row r="397" spans="1:52" x14ac:dyDescent="0.2">
      <c r="A397" s="15" t="s">
        <v>382</v>
      </c>
      <c r="B397" s="16" t="s">
        <v>736</v>
      </c>
      <c r="C397" s="16" t="s">
        <v>466</v>
      </c>
      <c r="D397" s="13">
        <v>69.33</v>
      </c>
      <c r="E397" s="13">
        <v>0</v>
      </c>
      <c r="F397" s="13">
        <v>380.38</v>
      </c>
      <c r="G397" s="13">
        <v>0</v>
      </c>
      <c r="H397" s="13">
        <v>272.89</v>
      </c>
      <c r="I397" s="13">
        <v>47.63</v>
      </c>
      <c r="J397" s="13">
        <v>104.35</v>
      </c>
      <c r="K397" s="13">
        <v>0</v>
      </c>
      <c r="L397" s="13">
        <v>0</v>
      </c>
      <c r="M397" s="13">
        <v>0</v>
      </c>
      <c r="N397" s="13">
        <v>0</v>
      </c>
      <c r="O397" s="13">
        <v>0</v>
      </c>
      <c r="P397" s="13">
        <v>0</v>
      </c>
      <c r="Q397" s="13">
        <v>63.62</v>
      </c>
      <c r="R397" s="13">
        <v>1493.18</v>
      </c>
      <c r="S397" s="13">
        <v>0</v>
      </c>
      <c r="T397" s="13">
        <v>0</v>
      </c>
      <c r="U397" s="13">
        <v>0</v>
      </c>
      <c r="V397" s="13">
        <v>0</v>
      </c>
      <c r="W397" s="13">
        <v>0</v>
      </c>
      <c r="X397" s="13">
        <v>18.399999999999999</v>
      </c>
      <c r="Y397" s="13">
        <v>127.89</v>
      </c>
      <c r="Z397" s="13">
        <v>0</v>
      </c>
      <c r="AA397" s="13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13">
        <v>0</v>
      </c>
      <c r="AJ397" s="13">
        <v>0</v>
      </c>
      <c r="AK397" s="13">
        <v>0</v>
      </c>
      <c r="AL397" s="13">
        <v>0</v>
      </c>
      <c r="AM397" s="13">
        <v>2364</v>
      </c>
      <c r="AN397" s="13">
        <v>308.74</v>
      </c>
      <c r="AO397" s="13">
        <v>-308.74</v>
      </c>
      <c r="AP397" s="13">
        <v>0</v>
      </c>
      <c r="AQ397" s="13">
        <v>0</v>
      </c>
      <c r="AR397" s="13">
        <v>0</v>
      </c>
      <c r="AS397" s="13">
        <v>0</v>
      </c>
      <c r="AT397" s="13">
        <v>0</v>
      </c>
      <c r="AU397" s="13">
        <v>0</v>
      </c>
      <c r="AV397" s="13">
        <v>0</v>
      </c>
      <c r="AW397" s="13">
        <v>0</v>
      </c>
      <c r="AX397" s="13">
        <v>0</v>
      </c>
      <c r="AY397" s="13">
        <v>0</v>
      </c>
      <c r="AZ397" s="13">
        <v>0</v>
      </c>
    </row>
    <row r="398" spans="1:52" x14ac:dyDescent="0.2">
      <c r="A398" s="15" t="s">
        <v>383</v>
      </c>
      <c r="B398" s="16" t="s">
        <v>737</v>
      </c>
      <c r="C398" s="16" t="s">
        <v>393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13">
        <v>0</v>
      </c>
      <c r="AJ398" s="13">
        <v>0</v>
      </c>
      <c r="AK398" s="13">
        <v>0</v>
      </c>
      <c r="AL398" s="13">
        <v>0</v>
      </c>
      <c r="AM398" s="13">
        <v>0</v>
      </c>
      <c r="AN398" s="13">
        <v>0</v>
      </c>
      <c r="AO398" s="13">
        <v>0</v>
      </c>
      <c r="AP398" s="13">
        <v>0</v>
      </c>
      <c r="AQ398" s="13">
        <v>0</v>
      </c>
      <c r="AR398" s="13">
        <v>0</v>
      </c>
      <c r="AS398" s="13">
        <v>0</v>
      </c>
      <c r="AT398" s="13">
        <v>0</v>
      </c>
      <c r="AU398" s="13">
        <v>571.1099999999999</v>
      </c>
      <c r="AV398" s="13">
        <v>0</v>
      </c>
      <c r="AW398" s="13">
        <v>0</v>
      </c>
      <c r="AX398" s="13">
        <v>0</v>
      </c>
      <c r="AY398" s="13">
        <v>0</v>
      </c>
      <c r="AZ398" s="13">
        <v>0</v>
      </c>
    </row>
    <row r="399" spans="1:52" x14ac:dyDescent="0.2">
      <c r="A399" s="15" t="s">
        <v>384</v>
      </c>
      <c r="B399" s="16" t="s">
        <v>738</v>
      </c>
      <c r="C399" s="16" t="s">
        <v>393</v>
      </c>
      <c r="D399" s="13">
        <v>0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-3.59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13">
        <v>0</v>
      </c>
      <c r="AJ399" s="13">
        <v>0</v>
      </c>
      <c r="AK399" s="13">
        <v>0</v>
      </c>
      <c r="AL399" s="13">
        <v>0</v>
      </c>
      <c r="AM399" s="13">
        <v>0</v>
      </c>
      <c r="AN399" s="13">
        <v>0</v>
      </c>
      <c r="AO399" s="13">
        <v>0</v>
      </c>
      <c r="AP399" s="13">
        <v>0</v>
      </c>
      <c r="AQ399" s="13">
        <v>0</v>
      </c>
      <c r="AR399" s="13">
        <v>0</v>
      </c>
      <c r="AS399" s="13">
        <v>0</v>
      </c>
      <c r="AT399" s="13">
        <v>0</v>
      </c>
      <c r="AU399" s="13">
        <v>0</v>
      </c>
      <c r="AV399" s="13">
        <v>0</v>
      </c>
      <c r="AW399" s="13">
        <v>0</v>
      </c>
      <c r="AX399" s="13">
        <v>0</v>
      </c>
      <c r="AY399" s="13">
        <v>0</v>
      </c>
      <c r="AZ399" s="13">
        <v>0</v>
      </c>
    </row>
    <row r="400" spans="1:52" s="19" customFormat="1" x14ac:dyDescent="0.2">
      <c r="A400" s="17" t="s">
        <v>385</v>
      </c>
      <c r="B400" s="18"/>
      <c r="C400" s="18"/>
      <c r="D400" s="32">
        <f>SUM(D392:D399)</f>
        <v>-4692248.38</v>
      </c>
      <c r="E400" s="32">
        <f t="shared" ref="E400:AZ400" si="33">SUM(E392:E399)</f>
        <v>-4916440.08</v>
      </c>
      <c r="F400" s="32">
        <f t="shared" si="33"/>
        <v>-4735427.4400000004</v>
      </c>
      <c r="G400" s="32">
        <f t="shared" si="33"/>
        <v>-3086451.11</v>
      </c>
      <c r="H400" s="32">
        <f t="shared" si="33"/>
        <v>-5089142.1399999997</v>
      </c>
      <c r="I400" s="32">
        <f t="shared" si="33"/>
        <v>-5091239.07</v>
      </c>
      <c r="J400" s="32">
        <f t="shared" si="33"/>
        <v>-4321315.1300000008</v>
      </c>
      <c r="K400" s="32">
        <f t="shared" si="33"/>
        <v>-3259347.39</v>
      </c>
      <c r="L400" s="32">
        <f t="shared" si="33"/>
        <v>-5981729.9199999999</v>
      </c>
      <c r="M400" s="32">
        <f t="shared" si="33"/>
        <v>-8767590.9299999997</v>
      </c>
      <c r="N400" s="32">
        <f t="shared" si="33"/>
        <v>-7773536.2599999998</v>
      </c>
      <c r="O400" s="32">
        <f t="shared" si="33"/>
        <v>-2280024.11</v>
      </c>
      <c r="P400" s="32">
        <f t="shared" si="33"/>
        <v>-4467096.2</v>
      </c>
      <c r="Q400" s="32">
        <f t="shared" si="33"/>
        <v>-4421571.4399999995</v>
      </c>
      <c r="R400" s="32">
        <f t="shared" si="33"/>
        <v>-4364868.96</v>
      </c>
      <c r="S400" s="32">
        <f t="shared" si="33"/>
        <v>-3132687.8899999997</v>
      </c>
      <c r="T400" s="32">
        <f t="shared" si="33"/>
        <v>-4386705.6100000003</v>
      </c>
      <c r="U400" s="32">
        <f t="shared" si="33"/>
        <v>-4527426.71</v>
      </c>
      <c r="V400" s="32">
        <f t="shared" si="33"/>
        <v>-4351364.41</v>
      </c>
      <c r="W400" s="32">
        <f t="shared" si="33"/>
        <v>-4209769.21</v>
      </c>
      <c r="X400" s="32">
        <f t="shared" si="33"/>
        <v>-6650820.6499999994</v>
      </c>
      <c r="Y400" s="32">
        <f t="shared" si="33"/>
        <v>-4517980.33</v>
      </c>
      <c r="Z400" s="32">
        <f t="shared" si="33"/>
        <v>-5648430.3499999996</v>
      </c>
      <c r="AA400" s="32">
        <f t="shared" si="33"/>
        <v>-5891494.0899999999</v>
      </c>
      <c r="AB400" s="32">
        <f t="shared" si="33"/>
        <v>-5276754.59</v>
      </c>
      <c r="AC400" s="32">
        <f t="shared" si="33"/>
        <v>-4729837.8500000006</v>
      </c>
      <c r="AD400" s="32">
        <f t="shared" si="33"/>
        <v>-4969805.3800000008</v>
      </c>
      <c r="AE400" s="32">
        <f t="shared" si="33"/>
        <v>-4364774.37</v>
      </c>
      <c r="AF400" s="32">
        <f t="shared" si="33"/>
        <v>-5664323.2599999998</v>
      </c>
      <c r="AG400" s="32">
        <f t="shared" si="33"/>
        <v>-9189054.4299999997</v>
      </c>
      <c r="AH400" s="32">
        <f t="shared" si="33"/>
        <v>-3848125.79</v>
      </c>
      <c r="AI400" s="32">
        <f t="shared" si="33"/>
        <v>-4884138.3</v>
      </c>
      <c r="AJ400" s="32">
        <f t="shared" si="33"/>
        <v>-6947219.3499999996</v>
      </c>
      <c r="AK400" s="32">
        <f t="shared" si="33"/>
        <v>-4374956.96</v>
      </c>
      <c r="AL400" s="32">
        <f t="shared" si="33"/>
        <v>-6121077.0800000001</v>
      </c>
      <c r="AM400" s="32">
        <f t="shared" si="33"/>
        <v>-4576763.8499999996</v>
      </c>
      <c r="AN400" s="32">
        <f t="shared" si="33"/>
        <v>-7142499.46</v>
      </c>
      <c r="AO400" s="32">
        <f t="shared" si="33"/>
        <v>-4722993.54</v>
      </c>
      <c r="AP400" s="32">
        <f t="shared" si="33"/>
        <v>-1566214.8299999998</v>
      </c>
      <c r="AQ400" s="32">
        <f t="shared" si="33"/>
        <v>-3784791.74</v>
      </c>
      <c r="AR400" s="32">
        <f t="shared" si="33"/>
        <v>-4292134.9499999993</v>
      </c>
      <c r="AS400" s="32">
        <f t="shared" si="33"/>
        <v>16482487.749999998</v>
      </c>
      <c r="AT400" s="32">
        <f t="shared" si="33"/>
        <v>-2498358.0299999998</v>
      </c>
      <c r="AU400" s="32">
        <f t="shared" si="33"/>
        <v>-4897890.1500000004</v>
      </c>
      <c r="AV400" s="32">
        <f t="shared" si="33"/>
        <v>-9116125.5999999996</v>
      </c>
      <c r="AW400" s="32">
        <f t="shared" si="33"/>
        <v>-5081882.5600000005</v>
      </c>
      <c r="AX400" s="32">
        <f t="shared" si="33"/>
        <v>-6478930.2000000002</v>
      </c>
      <c r="AY400" s="32">
        <f t="shared" si="33"/>
        <v>-5887520.8199999994</v>
      </c>
      <c r="AZ400" s="32">
        <f t="shared" si="33"/>
        <v>-4722811.6500000004</v>
      </c>
    </row>
    <row r="401" spans="1:52" x14ac:dyDescent="0.2">
      <c r="A401" s="12"/>
      <c r="B401" s="3"/>
      <c r="C401" s="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</row>
    <row r="402" spans="1:52" s="19" customFormat="1" x14ac:dyDescent="0.2">
      <c r="A402" s="17" t="s">
        <v>386</v>
      </c>
      <c r="B402" s="24"/>
      <c r="C402" s="24"/>
      <c r="D402" s="33">
        <f>D400+D390+D387+D362+D335+D278+D269+D257+D224+D205+D185+D169+D144+D133+D119+D111+D78+D39</f>
        <v>6539177.620000001</v>
      </c>
      <c r="E402" s="33">
        <f t="shared" ref="E402:AZ402" si="34">E400+E390+E387+E362+E335+E278+E269+E257+E224+E205+E185+E169+E144+E133+E119+E111+E78+E39</f>
        <v>5965743.790000001</v>
      </c>
      <c r="F402" s="33">
        <f t="shared" si="34"/>
        <v>3343408.0300000003</v>
      </c>
      <c r="G402" s="33">
        <f t="shared" si="34"/>
        <v>10490930.490000002</v>
      </c>
      <c r="H402" s="33">
        <f t="shared" si="34"/>
        <v>5649161.1300000008</v>
      </c>
      <c r="I402" s="33">
        <f t="shared" si="34"/>
        <v>7246876.3699999992</v>
      </c>
      <c r="J402" s="33">
        <f t="shared" si="34"/>
        <v>5107074.209999999</v>
      </c>
      <c r="K402" s="33">
        <f t="shared" si="34"/>
        <v>5845266.299999998</v>
      </c>
      <c r="L402" s="33">
        <f t="shared" si="34"/>
        <v>10959009.129999997</v>
      </c>
      <c r="M402" s="33">
        <f t="shared" si="34"/>
        <v>6110725.4799999995</v>
      </c>
      <c r="N402" s="33">
        <f t="shared" si="34"/>
        <v>1666571.7799999982</v>
      </c>
      <c r="O402" s="33">
        <f t="shared" si="34"/>
        <v>10897873.870000001</v>
      </c>
      <c r="P402" s="33">
        <f t="shared" si="34"/>
        <v>6971532.8599999975</v>
      </c>
      <c r="Q402" s="33">
        <f t="shared" si="34"/>
        <v>6327506.3199999984</v>
      </c>
      <c r="R402" s="33">
        <f t="shared" si="34"/>
        <v>5364914.629999999</v>
      </c>
      <c r="S402" s="33">
        <f t="shared" si="34"/>
        <v>8974514.0099999998</v>
      </c>
      <c r="T402" s="33">
        <f t="shared" si="34"/>
        <v>6854657.799999998</v>
      </c>
      <c r="U402" s="33">
        <f t="shared" si="34"/>
        <v>9435960.4800000004</v>
      </c>
      <c r="V402" s="33">
        <f t="shared" si="34"/>
        <v>6700359.8200000003</v>
      </c>
      <c r="W402" s="33">
        <f t="shared" si="34"/>
        <v>11340231.790000001</v>
      </c>
      <c r="X402" s="33">
        <f t="shared" si="34"/>
        <v>5572613.3000000007</v>
      </c>
      <c r="Y402" s="33">
        <f t="shared" si="34"/>
        <v>10715139.300000001</v>
      </c>
      <c r="Z402" s="33">
        <f t="shared" si="34"/>
        <v>5259179.3000000007</v>
      </c>
      <c r="AA402" s="33">
        <f t="shared" si="34"/>
        <v>9334633.8100000024</v>
      </c>
      <c r="AB402" s="33">
        <f t="shared" si="34"/>
        <v>6759952.46</v>
      </c>
      <c r="AC402" s="33">
        <f t="shared" si="34"/>
        <v>7325058.1699999999</v>
      </c>
      <c r="AD402" s="33">
        <f t="shared" si="34"/>
        <v>6649365.9799999986</v>
      </c>
      <c r="AE402" s="33">
        <f t="shared" si="34"/>
        <v>9529525.8800000008</v>
      </c>
      <c r="AF402" s="33">
        <f t="shared" si="34"/>
        <v>10394287.43</v>
      </c>
      <c r="AG402" s="33">
        <f t="shared" si="34"/>
        <v>6871530.9800000004</v>
      </c>
      <c r="AH402" s="33">
        <f t="shared" si="34"/>
        <v>8670163.1900000013</v>
      </c>
      <c r="AI402" s="33">
        <f t="shared" si="34"/>
        <v>11606011.900000002</v>
      </c>
      <c r="AJ402" s="33">
        <f t="shared" si="34"/>
        <v>1962052.3600000013</v>
      </c>
      <c r="AK402" s="33">
        <f t="shared" si="34"/>
        <v>11351863.210000001</v>
      </c>
      <c r="AL402" s="33">
        <f t="shared" si="34"/>
        <v>8515125.5899999999</v>
      </c>
      <c r="AM402" s="33">
        <f t="shared" si="34"/>
        <v>8422169.790000001</v>
      </c>
      <c r="AN402" s="33">
        <f t="shared" si="34"/>
        <v>5022890.1700000018</v>
      </c>
      <c r="AO402" s="33">
        <f t="shared" si="34"/>
        <v>6571367.5299999993</v>
      </c>
      <c r="AP402" s="33">
        <f t="shared" si="34"/>
        <v>9680409.3400000017</v>
      </c>
      <c r="AQ402" s="33">
        <f t="shared" si="34"/>
        <v>8770578.3099999987</v>
      </c>
      <c r="AR402" s="33">
        <f t="shared" si="34"/>
        <v>7954340.8499999996</v>
      </c>
      <c r="AS402" s="33">
        <f t="shared" si="34"/>
        <v>34126267.529999994</v>
      </c>
      <c r="AT402" s="33">
        <f t="shared" si="34"/>
        <v>10526128.849999998</v>
      </c>
      <c r="AU402" s="33">
        <f t="shared" si="34"/>
        <v>13403531.379999999</v>
      </c>
      <c r="AV402" s="33">
        <f t="shared" si="34"/>
        <v>4270159.1500000004</v>
      </c>
      <c r="AW402" s="33">
        <f t="shared" si="34"/>
        <v>13905954.709999999</v>
      </c>
      <c r="AX402" s="33">
        <f t="shared" si="34"/>
        <v>6772107.4199999999</v>
      </c>
      <c r="AY402" s="33">
        <f t="shared" si="34"/>
        <v>8065092.25</v>
      </c>
      <c r="AZ402" s="33">
        <f t="shared" si="34"/>
        <v>10174769.369999999</v>
      </c>
    </row>
    <row r="403" spans="1:52" x14ac:dyDescent="0.2">
      <c r="A403" s="10"/>
      <c r="B403" s="6"/>
      <c r="C403" s="6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x14ac:dyDescent="0.2">
      <c r="A404" s="10"/>
      <c r="B404" s="6"/>
      <c r="C404" s="6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x14ac:dyDescent="0.2">
      <c r="A405" s="28" t="s">
        <v>786</v>
      </c>
      <c r="B405" s="6"/>
      <c r="C405" s="6"/>
      <c r="D405" s="29">
        <f>D402</f>
        <v>6539177.620000001</v>
      </c>
      <c r="E405" s="29">
        <f t="shared" ref="E405:AZ405" si="35">E402</f>
        <v>5965743.790000001</v>
      </c>
      <c r="F405" s="29">
        <f t="shared" si="35"/>
        <v>3343408.0300000003</v>
      </c>
      <c r="G405" s="29">
        <f t="shared" si="35"/>
        <v>10490930.490000002</v>
      </c>
      <c r="H405" s="29">
        <f t="shared" si="35"/>
        <v>5649161.1300000008</v>
      </c>
      <c r="I405" s="29">
        <f t="shared" si="35"/>
        <v>7246876.3699999992</v>
      </c>
      <c r="J405" s="29">
        <f t="shared" si="35"/>
        <v>5107074.209999999</v>
      </c>
      <c r="K405" s="29">
        <f t="shared" si="35"/>
        <v>5845266.299999998</v>
      </c>
      <c r="L405" s="29">
        <f t="shared" si="35"/>
        <v>10959009.129999997</v>
      </c>
      <c r="M405" s="29">
        <f t="shared" si="35"/>
        <v>6110725.4799999995</v>
      </c>
      <c r="N405" s="29">
        <f t="shared" si="35"/>
        <v>1666571.7799999982</v>
      </c>
      <c r="O405" s="29">
        <f t="shared" si="35"/>
        <v>10897873.870000001</v>
      </c>
      <c r="P405" s="29">
        <f t="shared" si="35"/>
        <v>6971532.8599999975</v>
      </c>
      <c r="Q405" s="29">
        <f t="shared" si="35"/>
        <v>6327506.3199999984</v>
      </c>
      <c r="R405" s="29">
        <f t="shared" si="35"/>
        <v>5364914.629999999</v>
      </c>
      <c r="S405" s="29">
        <f t="shared" si="35"/>
        <v>8974514.0099999998</v>
      </c>
      <c r="T405" s="29">
        <f t="shared" si="35"/>
        <v>6854657.799999998</v>
      </c>
      <c r="U405" s="29">
        <f t="shared" si="35"/>
        <v>9435960.4800000004</v>
      </c>
      <c r="V405" s="29">
        <f t="shared" si="35"/>
        <v>6700359.8200000003</v>
      </c>
      <c r="W405" s="29">
        <f t="shared" si="35"/>
        <v>11340231.790000001</v>
      </c>
      <c r="X405" s="29">
        <f t="shared" si="35"/>
        <v>5572613.3000000007</v>
      </c>
      <c r="Y405" s="29">
        <f t="shared" si="35"/>
        <v>10715139.300000001</v>
      </c>
      <c r="Z405" s="29">
        <f t="shared" si="35"/>
        <v>5259179.3000000007</v>
      </c>
      <c r="AA405" s="29">
        <f t="shared" si="35"/>
        <v>9334633.8100000024</v>
      </c>
      <c r="AB405" s="29">
        <f t="shared" si="35"/>
        <v>6759952.46</v>
      </c>
      <c r="AC405" s="29">
        <f t="shared" si="35"/>
        <v>7325058.1699999999</v>
      </c>
      <c r="AD405" s="29">
        <f t="shared" si="35"/>
        <v>6649365.9799999986</v>
      </c>
      <c r="AE405" s="29">
        <f t="shared" si="35"/>
        <v>9529525.8800000008</v>
      </c>
      <c r="AF405" s="29">
        <f t="shared" si="35"/>
        <v>10394287.43</v>
      </c>
      <c r="AG405" s="29">
        <f t="shared" si="35"/>
        <v>6871530.9800000004</v>
      </c>
      <c r="AH405" s="29">
        <f t="shared" si="35"/>
        <v>8670163.1900000013</v>
      </c>
      <c r="AI405" s="29">
        <f t="shared" si="35"/>
        <v>11606011.900000002</v>
      </c>
      <c r="AJ405" s="29">
        <f t="shared" si="35"/>
        <v>1962052.3600000013</v>
      </c>
      <c r="AK405" s="29">
        <f t="shared" si="35"/>
        <v>11351863.210000001</v>
      </c>
      <c r="AL405" s="29">
        <f t="shared" si="35"/>
        <v>8515125.5899999999</v>
      </c>
      <c r="AM405" s="29">
        <f t="shared" si="35"/>
        <v>8422169.790000001</v>
      </c>
      <c r="AN405" s="29">
        <f t="shared" si="35"/>
        <v>5022890.1700000018</v>
      </c>
      <c r="AO405" s="29">
        <f t="shared" si="35"/>
        <v>6571367.5299999993</v>
      </c>
      <c r="AP405" s="29">
        <f t="shared" si="35"/>
        <v>9680409.3400000017</v>
      </c>
      <c r="AQ405" s="29">
        <f t="shared" si="35"/>
        <v>8770578.3099999987</v>
      </c>
      <c r="AR405" s="29">
        <f t="shared" si="35"/>
        <v>7954340.8499999996</v>
      </c>
      <c r="AS405" s="29">
        <f t="shared" si="35"/>
        <v>34126267.529999994</v>
      </c>
      <c r="AT405" s="29">
        <f t="shared" si="35"/>
        <v>10526128.849999998</v>
      </c>
      <c r="AU405" s="29">
        <f t="shared" si="35"/>
        <v>13403531.379999999</v>
      </c>
      <c r="AV405" s="29">
        <f t="shared" si="35"/>
        <v>4270159.1500000004</v>
      </c>
      <c r="AW405" s="29">
        <f t="shared" si="35"/>
        <v>13905954.709999999</v>
      </c>
      <c r="AX405" s="29">
        <f t="shared" si="35"/>
        <v>6772107.4199999999</v>
      </c>
      <c r="AY405" s="29">
        <f t="shared" si="35"/>
        <v>8065092.25</v>
      </c>
      <c r="AZ405" s="29">
        <f t="shared" si="35"/>
        <v>10174769.369999999</v>
      </c>
    </row>
    <row r="406" spans="1:52" x14ac:dyDescent="0.2">
      <c r="A406" s="28" t="s">
        <v>787</v>
      </c>
      <c r="B406" s="6"/>
      <c r="C406" s="6"/>
      <c r="D406" s="30">
        <v>5367521.83</v>
      </c>
      <c r="E406" s="1">
        <v>4686205.74</v>
      </c>
      <c r="F406" s="1">
        <v>5122202.1500000004</v>
      </c>
      <c r="G406" s="1">
        <v>4991436.7899999991</v>
      </c>
      <c r="H406" s="1">
        <v>4630640.2899999991</v>
      </c>
      <c r="I406" s="1">
        <v>5012946.4399999995</v>
      </c>
      <c r="J406" s="1">
        <v>5016265.3900000006</v>
      </c>
      <c r="K406" s="1">
        <v>4967862.34</v>
      </c>
      <c r="L406" s="1">
        <v>4893949.09</v>
      </c>
      <c r="M406" s="1">
        <v>5310275.8100000005</v>
      </c>
      <c r="N406" s="1">
        <v>4726287.32</v>
      </c>
      <c r="O406" s="1">
        <v>5578984.080000001</v>
      </c>
      <c r="P406" s="1">
        <v>4409855.2199999988</v>
      </c>
      <c r="Q406" s="1">
        <v>4403959.01</v>
      </c>
      <c r="R406" s="1">
        <v>4811826.5900000008</v>
      </c>
      <c r="S406" s="1">
        <v>4636146.79</v>
      </c>
      <c r="T406" s="1">
        <v>4452795.5200000005</v>
      </c>
      <c r="U406" s="1">
        <v>4867826.93</v>
      </c>
      <c r="V406" s="1">
        <v>4209194.4400000004</v>
      </c>
      <c r="W406" s="1">
        <v>4846308.88</v>
      </c>
      <c r="X406" s="1">
        <v>4501120.16</v>
      </c>
      <c r="Y406" s="1">
        <v>4443422.79</v>
      </c>
      <c r="Z406" s="1">
        <v>4701774.2300000004</v>
      </c>
      <c r="AA406" s="1">
        <v>5072821.3499999996</v>
      </c>
      <c r="AB406" s="1">
        <v>4585868.4800000004</v>
      </c>
      <c r="AC406" s="1">
        <v>4574437.92</v>
      </c>
      <c r="AD406" s="1">
        <v>3948611.2600000002</v>
      </c>
      <c r="AE406" s="1">
        <v>4104410.06</v>
      </c>
      <c r="AF406" s="1">
        <v>3692373.38</v>
      </c>
      <c r="AG406" s="1">
        <v>4255879.67</v>
      </c>
      <c r="AH406" s="1">
        <v>3612620.3999999994</v>
      </c>
      <c r="AI406" s="1">
        <v>4095686.540000001</v>
      </c>
      <c r="AJ406" s="1">
        <v>4117575.23</v>
      </c>
      <c r="AK406" s="1">
        <v>3577514.8100000005</v>
      </c>
      <c r="AL406" s="1">
        <v>3840097.12</v>
      </c>
      <c r="AM406" s="1">
        <v>3965147.85</v>
      </c>
      <c r="AN406" s="1">
        <v>3797622.8599999994</v>
      </c>
      <c r="AO406" s="1">
        <v>3764583.44</v>
      </c>
      <c r="AP406" s="1">
        <v>3756783.23</v>
      </c>
      <c r="AQ406" s="1">
        <v>4107535.8200000003</v>
      </c>
      <c r="AR406" s="1">
        <v>3616023.34</v>
      </c>
      <c r="AS406" s="1">
        <v>3896278.8600000003</v>
      </c>
      <c r="AT406" s="1">
        <v>3884435.46</v>
      </c>
      <c r="AU406" s="1">
        <v>4070220.4299999997</v>
      </c>
      <c r="AV406" s="1">
        <v>3717146.62</v>
      </c>
      <c r="AW406" s="1">
        <v>3921979.88</v>
      </c>
      <c r="AX406" s="1">
        <v>3819195.3500000006</v>
      </c>
      <c r="AY406" s="1">
        <v>3931348.36</v>
      </c>
      <c r="AZ406" s="1">
        <v>4066731.35</v>
      </c>
    </row>
    <row r="407" spans="1:52" x14ac:dyDescent="0.2">
      <c r="A407" s="28" t="s">
        <v>788</v>
      </c>
      <c r="B407" s="6"/>
      <c r="C407" s="6"/>
      <c r="D407" s="29">
        <f>-D392</f>
        <v>4440435.3899999997</v>
      </c>
      <c r="E407" s="29">
        <f t="shared" ref="E407:AZ407" si="36">-E392</f>
        <v>4875681.3499999996</v>
      </c>
      <c r="F407" s="29">
        <f t="shared" si="36"/>
        <v>4748479.82</v>
      </c>
      <c r="G407" s="29">
        <f t="shared" si="36"/>
        <v>3088873.94</v>
      </c>
      <c r="H407" s="29">
        <f t="shared" si="36"/>
        <v>5092434.5199999996</v>
      </c>
      <c r="I407" s="29">
        <f t="shared" si="36"/>
        <v>4740220.9800000004</v>
      </c>
      <c r="J407" s="29">
        <f t="shared" si="36"/>
        <v>4321278.3600000003</v>
      </c>
      <c r="K407" s="29">
        <f t="shared" si="36"/>
        <v>3254665.02</v>
      </c>
      <c r="L407" s="29">
        <f t="shared" si="36"/>
        <v>5980828.0599999996</v>
      </c>
      <c r="M407" s="29">
        <f t="shared" si="36"/>
        <v>8767439.1699999999</v>
      </c>
      <c r="N407" s="29">
        <f t="shared" si="36"/>
        <v>7774361.1899999995</v>
      </c>
      <c r="O407" s="29">
        <f t="shared" si="36"/>
        <v>197.98</v>
      </c>
      <c r="P407" s="29">
        <f t="shared" si="36"/>
        <v>4468358.79</v>
      </c>
      <c r="Q407" s="29">
        <f t="shared" si="36"/>
        <v>4428374.71</v>
      </c>
      <c r="R407" s="29">
        <f t="shared" si="36"/>
        <v>4368478.3899999997</v>
      </c>
      <c r="S407" s="29">
        <f t="shared" si="36"/>
        <v>3131811.55</v>
      </c>
      <c r="T407" s="29">
        <f t="shared" si="36"/>
        <v>4379802.16</v>
      </c>
      <c r="U407" s="29">
        <f t="shared" si="36"/>
        <v>4425085.28</v>
      </c>
      <c r="V407" s="29">
        <f t="shared" si="36"/>
        <v>4345718.87</v>
      </c>
      <c r="W407" s="29">
        <f t="shared" si="36"/>
        <v>4211789.82</v>
      </c>
      <c r="X407" s="29">
        <f t="shared" si="36"/>
        <v>6654862.0999999996</v>
      </c>
      <c r="Y407" s="29">
        <f t="shared" si="36"/>
        <v>4518126.88</v>
      </c>
      <c r="Z407" s="29">
        <f t="shared" si="36"/>
        <v>5648759.5</v>
      </c>
      <c r="AA407" s="29">
        <f t="shared" si="36"/>
        <v>5892008.5800000001</v>
      </c>
      <c r="AB407" s="29">
        <f t="shared" si="36"/>
        <v>5302165.2</v>
      </c>
      <c r="AC407" s="29">
        <f t="shared" si="36"/>
        <v>4729740.1900000004</v>
      </c>
      <c r="AD407" s="29">
        <f t="shared" si="36"/>
        <v>4970861.9000000004</v>
      </c>
      <c r="AE407" s="29">
        <f t="shared" si="36"/>
        <v>4366082.9000000004</v>
      </c>
      <c r="AF407" s="29">
        <f t="shared" si="36"/>
        <v>5668400.1699999999</v>
      </c>
      <c r="AG407" s="29">
        <f t="shared" si="36"/>
        <v>9094461.4299999997</v>
      </c>
      <c r="AH407" s="29">
        <f t="shared" si="36"/>
        <v>3857672.11</v>
      </c>
      <c r="AI407" s="29">
        <f t="shared" si="36"/>
        <v>4925893.43</v>
      </c>
      <c r="AJ407" s="29">
        <f t="shared" si="36"/>
        <v>6936365.0899999999</v>
      </c>
      <c r="AK407" s="29">
        <f t="shared" si="36"/>
        <v>4375176.91</v>
      </c>
      <c r="AL407" s="29">
        <f t="shared" si="36"/>
        <v>6121063.1399999997</v>
      </c>
      <c r="AM407" s="29">
        <f t="shared" si="36"/>
        <v>4763156.5</v>
      </c>
      <c r="AN407" s="29">
        <f t="shared" si="36"/>
        <v>6913071.7400000002</v>
      </c>
      <c r="AO407" s="29">
        <f t="shared" si="36"/>
        <v>4722753.83</v>
      </c>
      <c r="AP407" s="29">
        <f t="shared" si="36"/>
        <v>1566314.14</v>
      </c>
      <c r="AQ407" s="29">
        <f t="shared" si="36"/>
        <v>3784845.18</v>
      </c>
      <c r="AR407" s="29">
        <f t="shared" si="36"/>
        <v>4295330.3899999997</v>
      </c>
      <c r="AS407" s="29">
        <f t="shared" si="36"/>
        <v>6157950.96</v>
      </c>
      <c r="AT407" s="29">
        <f t="shared" si="36"/>
        <v>4251492.67</v>
      </c>
      <c r="AU407" s="29">
        <f t="shared" si="36"/>
        <v>4856405.13</v>
      </c>
      <c r="AV407" s="29">
        <f t="shared" si="36"/>
        <v>8956749.2699999996</v>
      </c>
      <c r="AW407" s="29">
        <f t="shared" si="36"/>
        <v>5075123.1100000003</v>
      </c>
      <c r="AX407" s="29">
        <f t="shared" si="36"/>
        <v>6479887.9800000004</v>
      </c>
      <c r="AY407" s="29">
        <f t="shared" si="36"/>
        <v>5887981.2999999998</v>
      </c>
      <c r="AZ407" s="29">
        <f t="shared" si="36"/>
        <v>4741604.38</v>
      </c>
    </row>
    <row r="408" spans="1:52" x14ac:dyDescent="0.2">
      <c r="A408" s="28" t="s">
        <v>789</v>
      </c>
      <c r="B408" s="6"/>
      <c r="C408" s="6"/>
      <c r="D408" s="29">
        <f>SUM(D405:D407)</f>
        <v>16347134.84</v>
      </c>
      <c r="E408" s="29">
        <f t="shared" ref="E408:AZ408" si="37">SUM(E405:E407)</f>
        <v>15527630.880000001</v>
      </c>
      <c r="F408" s="29">
        <f t="shared" si="37"/>
        <v>13214090</v>
      </c>
      <c r="G408" s="29">
        <f t="shared" si="37"/>
        <v>18571241.220000003</v>
      </c>
      <c r="H408" s="29">
        <f t="shared" si="37"/>
        <v>15372235.939999999</v>
      </c>
      <c r="I408" s="29">
        <f t="shared" si="37"/>
        <v>17000043.789999999</v>
      </c>
      <c r="J408" s="29">
        <f t="shared" si="37"/>
        <v>14444617.960000001</v>
      </c>
      <c r="K408" s="29">
        <f t="shared" si="37"/>
        <v>14067793.659999996</v>
      </c>
      <c r="L408" s="29">
        <f t="shared" si="37"/>
        <v>21833786.279999997</v>
      </c>
      <c r="M408" s="29">
        <f t="shared" si="37"/>
        <v>20188440.460000001</v>
      </c>
      <c r="N408" s="29">
        <f t="shared" si="37"/>
        <v>14167220.289999999</v>
      </c>
      <c r="O408" s="29">
        <f t="shared" si="37"/>
        <v>16477055.930000003</v>
      </c>
      <c r="P408" s="29">
        <f t="shared" si="37"/>
        <v>15849746.869999997</v>
      </c>
      <c r="Q408" s="29">
        <f t="shared" si="37"/>
        <v>15159840.039999999</v>
      </c>
      <c r="R408" s="29">
        <f t="shared" si="37"/>
        <v>14545219.609999999</v>
      </c>
      <c r="S408" s="29">
        <f t="shared" si="37"/>
        <v>16742472.350000001</v>
      </c>
      <c r="T408" s="29">
        <f t="shared" si="37"/>
        <v>15687255.479999999</v>
      </c>
      <c r="U408" s="29">
        <f t="shared" si="37"/>
        <v>18728872.690000001</v>
      </c>
      <c r="V408" s="29">
        <f t="shared" si="37"/>
        <v>15255273.130000003</v>
      </c>
      <c r="W408" s="29">
        <f t="shared" si="37"/>
        <v>20398330.490000002</v>
      </c>
      <c r="X408" s="29">
        <f t="shared" si="37"/>
        <v>16728595.560000001</v>
      </c>
      <c r="Y408" s="29">
        <f t="shared" si="37"/>
        <v>19676688.969999999</v>
      </c>
      <c r="Z408" s="29">
        <f t="shared" si="37"/>
        <v>15609713.030000001</v>
      </c>
      <c r="AA408" s="29">
        <f t="shared" si="37"/>
        <v>20299463.740000002</v>
      </c>
      <c r="AB408" s="29">
        <f t="shared" si="37"/>
        <v>16647986.140000001</v>
      </c>
      <c r="AC408" s="29">
        <f t="shared" si="37"/>
        <v>16629236.280000001</v>
      </c>
      <c r="AD408" s="29">
        <f t="shared" si="37"/>
        <v>15568839.139999999</v>
      </c>
      <c r="AE408" s="29">
        <f t="shared" si="37"/>
        <v>18000018.840000004</v>
      </c>
      <c r="AF408" s="29">
        <f t="shared" si="37"/>
        <v>19755060.979999997</v>
      </c>
      <c r="AG408" s="29">
        <f t="shared" si="37"/>
        <v>20221872.079999998</v>
      </c>
      <c r="AH408" s="29">
        <f t="shared" si="37"/>
        <v>16140455.699999999</v>
      </c>
      <c r="AI408" s="29">
        <f t="shared" si="37"/>
        <v>20627591.870000005</v>
      </c>
      <c r="AJ408" s="29">
        <f t="shared" si="37"/>
        <v>13015992.680000002</v>
      </c>
      <c r="AK408" s="29">
        <f t="shared" si="37"/>
        <v>19304554.93</v>
      </c>
      <c r="AL408" s="29">
        <f t="shared" si="37"/>
        <v>18476285.850000001</v>
      </c>
      <c r="AM408" s="29">
        <f t="shared" si="37"/>
        <v>17150474.140000001</v>
      </c>
      <c r="AN408" s="29">
        <f t="shared" si="37"/>
        <v>15733584.770000001</v>
      </c>
      <c r="AO408" s="29">
        <f t="shared" si="37"/>
        <v>15058704.799999999</v>
      </c>
      <c r="AP408" s="29">
        <f t="shared" si="37"/>
        <v>15003506.710000003</v>
      </c>
      <c r="AQ408" s="29">
        <f t="shared" si="37"/>
        <v>16662959.309999999</v>
      </c>
      <c r="AR408" s="29">
        <f t="shared" si="37"/>
        <v>15865694.579999998</v>
      </c>
      <c r="AS408" s="29">
        <f t="shared" si="37"/>
        <v>44180497.349999994</v>
      </c>
      <c r="AT408" s="29">
        <f t="shared" si="37"/>
        <v>18662056.979999997</v>
      </c>
      <c r="AU408" s="29">
        <f t="shared" si="37"/>
        <v>22330156.939999998</v>
      </c>
      <c r="AV408" s="29">
        <f t="shared" si="37"/>
        <v>16944055.039999999</v>
      </c>
      <c r="AW408" s="29">
        <f t="shared" si="37"/>
        <v>22903057.699999999</v>
      </c>
      <c r="AX408" s="29">
        <f t="shared" si="37"/>
        <v>17071190.75</v>
      </c>
      <c r="AY408" s="29">
        <f t="shared" si="37"/>
        <v>17884421.91</v>
      </c>
      <c r="AZ408" s="29">
        <f t="shared" si="37"/>
        <v>18983105.099999998</v>
      </c>
    </row>
    <row r="409" spans="1:52" x14ac:dyDescent="0.2">
      <c r="A409" s="28" t="s">
        <v>790</v>
      </c>
      <c r="B409" s="6"/>
      <c r="C409" s="6"/>
      <c r="D409" s="31">
        <f>D407/D408</f>
        <v>0.27163386327092898</v>
      </c>
      <c r="E409" s="31">
        <f t="shared" ref="E409:AZ409" si="38">E407/E408</f>
        <v>0.31400033834395213</v>
      </c>
      <c r="F409" s="31">
        <f t="shared" si="38"/>
        <v>0.35934974107184076</v>
      </c>
      <c r="G409" s="31">
        <f t="shared" si="38"/>
        <v>0.16632565930345497</v>
      </c>
      <c r="H409" s="31">
        <f t="shared" si="38"/>
        <v>0.3312748086795238</v>
      </c>
      <c r="I409" s="31">
        <f t="shared" si="38"/>
        <v>0.27883580998705182</v>
      </c>
      <c r="J409" s="31">
        <f t="shared" si="38"/>
        <v>0.29916183120706086</v>
      </c>
      <c r="K409" s="31">
        <f t="shared" si="38"/>
        <v>0.23135575475877437</v>
      </c>
      <c r="L409" s="31">
        <f t="shared" si="38"/>
        <v>0.27392537342359663</v>
      </c>
      <c r="M409" s="31">
        <f t="shared" si="38"/>
        <v>0.434280160836158</v>
      </c>
      <c r="N409" s="31">
        <f t="shared" si="38"/>
        <v>0.5487569919052907</v>
      </c>
      <c r="O409" s="31">
        <f t="shared" si="38"/>
        <v>1.2015496023141797E-5</v>
      </c>
      <c r="P409" s="31">
        <f t="shared" si="38"/>
        <v>0.28191988343092073</v>
      </c>
      <c r="Q409" s="31">
        <f t="shared" si="38"/>
        <v>0.29211223194410435</v>
      </c>
      <c r="R409" s="31">
        <f t="shared" si="38"/>
        <v>0.30033774031136817</v>
      </c>
      <c r="S409" s="31">
        <f t="shared" si="38"/>
        <v>0.1870578899298585</v>
      </c>
      <c r="T409" s="31">
        <f t="shared" si="38"/>
        <v>0.27919492772868393</v>
      </c>
      <c r="U409" s="31">
        <f t="shared" si="38"/>
        <v>0.23627077578260797</v>
      </c>
      <c r="V409" s="31">
        <f t="shared" si="38"/>
        <v>0.28486667088601642</v>
      </c>
      <c r="W409" s="31">
        <f t="shared" si="38"/>
        <v>0.20647718312362728</v>
      </c>
      <c r="X409" s="31">
        <f t="shared" si="38"/>
        <v>0.39781355680046099</v>
      </c>
      <c r="Y409" s="31">
        <f t="shared" si="38"/>
        <v>0.22961824963989355</v>
      </c>
      <c r="Z409" s="31">
        <f t="shared" si="38"/>
        <v>0.36187465388657436</v>
      </c>
      <c r="AA409" s="31">
        <f t="shared" si="38"/>
        <v>0.29025439565626671</v>
      </c>
      <c r="AB409" s="31">
        <f t="shared" si="38"/>
        <v>0.31848688216171234</v>
      </c>
      <c r="AC409" s="31">
        <f t="shared" si="38"/>
        <v>0.28442317556630448</v>
      </c>
      <c r="AD409" s="31">
        <f t="shared" si="38"/>
        <v>0.3192827580335576</v>
      </c>
      <c r="AE409" s="31">
        <f t="shared" si="38"/>
        <v>0.24255990723174151</v>
      </c>
      <c r="AF409" s="31">
        <f t="shared" si="38"/>
        <v>0.28693407606985788</v>
      </c>
      <c r="AG409" s="31">
        <f t="shared" si="38"/>
        <v>0.44973390168928418</v>
      </c>
      <c r="AH409" s="31">
        <f t="shared" si="38"/>
        <v>0.23900639372901969</v>
      </c>
      <c r="AI409" s="31">
        <f t="shared" si="38"/>
        <v>0.23880118731474584</v>
      </c>
      <c r="AJ409" s="31">
        <f t="shared" si="38"/>
        <v>0.53291095504826291</v>
      </c>
      <c r="AK409" s="31">
        <f t="shared" si="38"/>
        <v>0.22663961566919172</v>
      </c>
      <c r="AL409" s="31">
        <f t="shared" si="38"/>
        <v>0.33129294435548035</v>
      </c>
      <c r="AM409" s="31">
        <f t="shared" si="38"/>
        <v>0.27772739465499113</v>
      </c>
      <c r="AN409" s="31">
        <f t="shared" si="38"/>
        <v>0.43938313112098226</v>
      </c>
      <c r="AO409" s="31">
        <f t="shared" si="38"/>
        <v>0.31362284424355014</v>
      </c>
      <c r="AP409" s="31">
        <f t="shared" si="38"/>
        <v>0.10439653677470176</v>
      </c>
      <c r="AQ409" s="31">
        <f t="shared" si="38"/>
        <v>0.22714123641462583</v>
      </c>
      <c r="AR409" s="31">
        <f t="shared" si="38"/>
        <v>0.27073068678724055</v>
      </c>
      <c r="AS409" s="31">
        <f t="shared" si="38"/>
        <v>0.13938165773047823</v>
      </c>
      <c r="AT409" s="31">
        <f t="shared" si="38"/>
        <v>0.22781479418674461</v>
      </c>
      <c r="AU409" s="31">
        <f t="shared" si="38"/>
        <v>0.21748190767529824</v>
      </c>
      <c r="AV409" s="31">
        <f t="shared" si="38"/>
        <v>0.52860718693699427</v>
      </c>
      <c r="AW409" s="31">
        <f t="shared" si="38"/>
        <v>0.22159150871806957</v>
      </c>
      <c r="AX409" s="31">
        <f t="shared" si="38"/>
        <v>0.3795803160362437</v>
      </c>
      <c r="AY409" s="31">
        <f t="shared" si="38"/>
        <v>0.3292240213091685</v>
      </c>
      <c r="AZ409" s="31">
        <f t="shared" si="38"/>
        <v>0.24978023115933759</v>
      </c>
    </row>
    <row r="410" spans="1:52" x14ac:dyDescent="0.2">
      <c r="A410" s="10"/>
      <c r="B410" s="6"/>
      <c r="C410" s="6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x14ac:dyDescent="0.2">
      <c r="A411" s="10"/>
      <c r="B411" s="6"/>
      <c r="C411" s="6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x14ac:dyDescent="0.2">
      <c r="A412" s="10"/>
      <c r="B412" s="6"/>
      <c r="C412" s="6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x14ac:dyDescent="0.2">
      <c r="A413" s="10"/>
      <c r="B413" s="6"/>
      <c r="C413" s="6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x14ac:dyDescent="0.2">
      <c r="A414" s="10"/>
      <c r="B414" s="6"/>
      <c r="C414" s="6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x14ac:dyDescent="0.2">
      <c r="A415" s="10"/>
      <c r="B415" s="6"/>
      <c r="C415" s="6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x14ac:dyDescent="0.2">
      <c r="A416" s="10"/>
      <c r="B416" s="6"/>
      <c r="C416" s="6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x14ac:dyDescent="0.2">
      <c r="A417" s="10"/>
      <c r="B417" s="6"/>
      <c r="C417" s="6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x14ac:dyDescent="0.2">
      <c r="A418" s="10"/>
      <c r="B418" s="6"/>
      <c r="C418" s="6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x14ac:dyDescent="0.2">
      <c r="A419" s="10"/>
      <c r="B419" s="6"/>
      <c r="C419" s="6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x14ac:dyDescent="0.2">
      <c r="A420" s="10"/>
      <c r="B420" s="6"/>
      <c r="C420" s="6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x14ac:dyDescent="0.2">
      <c r="A421" s="10"/>
      <c r="B421" s="6"/>
      <c r="C421" s="6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x14ac:dyDescent="0.2">
      <c r="A422" s="10"/>
      <c r="B422" s="6"/>
      <c r="C422" s="6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x14ac:dyDescent="0.2">
      <c r="A423" s="10"/>
      <c r="B423" s="6"/>
      <c r="C423" s="6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x14ac:dyDescent="0.2">
      <c r="A424" s="10"/>
      <c r="B424" s="6"/>
      <c r="C424" s="6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x14ac:dyDescent="0.2">
      <c r="A425" s="10"/>
      <c r="B425" s="6"/>
      <c r="C425" s="6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x14ac:dyDescent="0.2">
      <c r="A426" s="10"/>
      <c r="B426" s="6"/>
      <c r="C426" s="6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x14ac:dyDescent="0.2">
      <c r="A427" s="10"/>
      <c r="B427" s="6"/>
      <c r="C427" s="6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x14ac:dyDescent="0.2">
      <c r="A428" s="10"/>
      <c r="B428" s="6"/>
      <c r="C428" s="6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x14ac:dyDescent="0.2">
      <c r="A429" s="10"/>
      <c r="B429" s="6"/>
      <c r="C429" s="6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x14ac:dyDescent="0.2">
      <c r="A430" s="10"/>
      <c r="B430" s="6"/>
      <c r="C430" s="6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x14ac:dyDescent="0.2">
      <c r="A431" s="10"/>
      <c r="B431" s="6"/>
      <c r="C431" s="6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x14ac:dyDescent="0.2">
      <c r="A432" s="10"/>
      <c r="B432" s="6"/>
      <c r="C432" s="6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x14ac:dyDescent="0.2">
      <c r="A433" s="10"/>
      <c r="B433" s="6"/>
      <c r="C433" s="6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x14ac:dyDescent="0.2">
      <c r="A434" s="10"/>
      <c r="B434" s="6"/>
      <c r="C434" s="6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x14ac:dyDescent="0.2">
      <c r="A435" s="10"/>
      <c r="B435" s="6"/>
      <c r="C435" s="6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x14ac:dyDescent="0.2">
      <c r="A436" s="10"/>
      <c r="B436" s="6"/>
      <c r="C436" s="6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x14ac:dyDescent="0.2">
      <c r="A437" s="10"/>
      <c r="B437" s="6"/>
      <c r="C437" s="6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x14ac:dyDescent="0.2">
      <c r="A438" s="10"/>
      <c r="B438" s="6"/>
      <c r="C438" s="6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x14ac:dyDescent="0.2">
      <c r="A439" s="10"/>
      <c r="B439" s="6"/>
      <c r="C439" s="6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x14ac:dyDescent="0.2">
      <c r="A440" s="10"/>
      <c r="B440" s="6"/>
      <c r="C440" s="6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x14ac:dyDescent="0.2">
      <c r="A441" s="10"/>
      <c r="B441" s="6"/>
      <c r="C441" s="6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x14ac:dyDescent="0.2">
      <c r="A442" s="10"/>
      <c r="B442" s="6"/>
      <c r="C442" s="6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x14ac:dyDescent="0.2">
      <c r="A443" s="10"/>
      <c r="B443" s="6"/>
      <c r="C443" s="6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 x14ac:dyDescent="0.2">
      <c r="A444" s="10"/>
      <c r="B444" s="6"/>
      <c r="C444" s="6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 x14ac:dyDescent="0.2">
      <c r="A445" s="10"/>
      <c r="B445" s="6"/>
      <c r="C445" s="6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 x14ac:dyDescent="0.2">
      <c r="A446" s="10"/>
      <c r="B446" s="6"/>
      <c r="C446" s="6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 x14ac:dyDescent="0.2">
      <c r="A447" s="10"/>
      <c r="B447" s="6"/>
      <c r="C447" s="6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 x14ac:dyDescent="0.2">
      <c r="A448" s="10"/>
      <c r="B448" s="6"/>
      <c r="C448" s="6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 x14ac:dyDescent="0.2">
      <c r="A449" s="10"/>
      <c r="B449" s="6"/>
      <c r="C449" s="6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 x14ac:dyDescent="0.2">
      <c r="A450" s="10"/>
      <c r="B450" s="6"/>
      <c r="C450" s="6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 x14ac:dyDescent="0.2">
      <c r="A451" s="10"/>
      <c r="B451" s="6"/>
      <c r="C451" s="6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x14ac:dyDescent="0.2">
      <c r="A452" s="10"/>
      <c r="B452" s="6"/>
      <c r="C452" s="6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x14ac:dyDescent="0.2">
      <c r="A453" s="10"/>
      <c r="B453" s="6"/>
      <c r="C453" s="6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x14ac:dyDescent="0.2">
      <c r="A454" s="10"/>
      <c r="B454" s="6"/>
      <c r="C454" s="6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x14ac:dyDescent="0.2">
      <c r="A455" s="10"/>
      <c r="B455" s="6"/>
      <c r="C455" s="6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x14ac:dyDescent="0.2">
      <c r="A456" s="10"/>
      <c r="B456" s="6"/>
      <c r="C456" s="6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 x14ac:dyDescent="0.2">
      <c r="A457" s="10"/>
      <c r="B457" s="6"/>
      <c r="C457" s="6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x14ac:dyDescent="0.2">
      <c r="A458" s="10"/>
      <c r="B458" s="6"/>
      <c r="C458" s="6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 x14ac:dyDescent="0.2">
      <c r="A459" s="10"/>
      <c r="B459" s="6"/>
      <c r="C459" s="6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 x14ac:dyDescent="0.2">
      <c r="A460" s="10"/>
      <c r="B460" s="6"/>
      <c r="C460" s="6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 x14ac:dyDescent="0.2">
      <c r="A461" s="10"/>
      <c r="B461" s="6"/>
      <c r="C461" s="6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 x14ac:dyDescent="0.2">
      <c r="A462" s="10"/>
      <c r="B462" s="6"/>
      <c r="C462" s="6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 x14ac:dyDescent="0.2">
      <c r="A463" s="10"/>
      <c r="B463" s="6"/>
      <c r="C463" s="6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 x14ac:dyDescent="0.2">
      <c r="A464" s="10"/>
      <c r="B464" s="6"/>
      <c r="C464" s="6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 x14ac:dyDescent="0.2">
      <c r="A465" s="10"/>
      <c r="B465" s="6"/>
      <c r="C465" s="6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 x14ac:dyDescent="0.2">
      <c r="A466" s="10"/>
      <c r="B466" s="6"/>
      <c r="C466" s="6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 x14ac:dyDescent="0.2">
      <c r="A467" s="10"/>
      <c r="B467" s="6"/>
      <c r="C467" s="6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 x14ac:dyDescent="0.2">
      <c r="A468" s="10"/>
      <c r="B468" s="6"/>
      <c r="C468" s="6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 x14ac:dyDescent="0.2">
      <c r="A469" s="10"/>
      <c r="B469" s="6"/>
      <c r="C469" s="6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 x14ac:dyDescent="0.2">
      <c r="A470" s="10"/>
      <c r="B470" s="6"/>
      <c r="C470" s="6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 x14ac:dyDescent="0.2">
      <c r="A471" s="10"/>
      <c r="B471" s="6"/>
      <c r="C471" s="6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 x14ac:dyDescent="0.2">
      <c r="A472" s="10"/>
      <c r="B472" s="6"/>
      <c r="C472" s="6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 x14ac:dyDescent="0.2">
      <c r="A473" s="10"/>
      <c r="B473" s="6"/>
      <c r="C473" s="6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 x14ac:dyDescent="0.2">
      <c r="A474" s="10"/>
      <c r="B474" s="6"/>
      <c r="C474" s="6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 x14ac:dyDescent="0.2">
      <c r="A475" s="10"/>
      <c r="B475" s="6"/>
      <c r="C475" s="6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 x14ac:dyDescent="0.2">
      <c r="A476" s="10"/>
      <c r="B476" s="6"/>
      <c r="C476" s="6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 x14ac:dyDescent="0.2">
      <c r="A477" s="10"/>
      <c r="B477" s="6"/>
      <c r="C477" s="6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 x14ac:dyDescent="0.2">
      <c r="A478" s="10"/>
      <c r="B478" s="6"/>
      <c r="C478" s="6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 x14ac:dyDescent="0.2">
      <c r="A479" s="10"/>
      <c r="B479" s="6"/>
      <c r="C479" s="6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 x14ac:dyDescent="0.2">
      <c r="A480" s="10"/>
      <c r="B480" s="6"/>
      <c r="C480" s="6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 x14ac:dyDescent="0.2">
      <c r="A481" s="10"/>
      <c r="B481" s="6"/>
      <c r="C481" s="6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 x14ac:dyDescent="0.2">
      <c r="A482" s="10"/>
      <c r="B482" s="6"/>
      <c r="C482" s="6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 x14ac:dyDescent="0.2">
      <c r="A483" s="10"/>
      <c r="B483" s="6"/>
      <c r="C483" s="6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 x14ac:dyDescent="0.2">
      <c r="A484" s="10"/>
      <c r="B484" s="6"/>
      <c r="C484" s="6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 x14ac:dyDescent="0.2">
      <c r="A485" s="10"/>
      <c r="B485" s="6"/>
      <c r="C485" s="6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 x14ac:dyDescent="0.2">
      <c r="A486" s="10"/>
      <c r="B486" s="6"/>
      <c r="C486" s="6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 x14ac:dyDescent="0.2">
      <c r="A487" s="10"/>
      <c r="B487" s="6"/>
      <c r="C487" s="6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 x14ac:dyDescent="0.2">
      <c r="A488" s="10"/>
      <c r="B488" s="6"/>
      <c r="C488" s="6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 x14ac:dyDescent="0.2">
      <c r="A489" s="10"/>
      <c r="B489" s="6"/>
      <c r="C489" s="6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 x14ac:dyDescent="0.2">
      <c r="A490" s="10"/>
      <c r="B490" s="6"/>
      <c r="C490" s="6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 x14ac:dyDescent="0.2">
      <c r="A491" s="10"/>
      <c r="B491" s="6"/>
      <c r="C491" s="6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 x14ac:dyDescent="0.2">
      <c r="A492" s="10"/>
      <c r="B492" s="6"/>
      <c r="C492" s="6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 x14ac:dyDescent="0.2">
      <c r="A493" s="10"/>
      <c r="B493" s="6"/>
      <c r="C493" s="6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 x14ac:dyDescent="0.2">
      <c r="A494" s="10"/>
      <c r="B494" s="6"/>
      <c r="C494" s="6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 x14ac:dyDescent="0.2">
      <c r="A495" s="10"/>
      <c r="B495" s="6"/>
      <c r="C495" s="6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 x14ac:dyDescent="0.2">
      <c r="A496" s="10"/>
      <c r="B496" s="6"/>
      <c r="C496" s="6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 x14ac:dyDescent="0.2">
      <c r="A497" s="10"/>
      <c r="B497" s="6"/>
      <c r="C497" s="6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 x14ac:dyDescent="0.2">
      <c r="A498" s="10"/>
      <c r="B498" s="6"/>
      <c r="C498" s="6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 x14ac:dyDescent="0.2">
      <c r="A499" s="10"/>
      <c r="B499" s="6"/>
      <c r="C499" s="6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 x14ac:dyDescent="0.2">
      <c r="A500" s="10"/>
      <c r="B500" s="6"/>
      <c r="C500" s="6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 x14ac:dyDescent="0.2">
      <c r="A501" s="10"/>
      <c r="B501" s="6"/>
      <c r="C501" s="6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 x14ac:dyDescent="0.2">
      <c r="A502" s="10"/>
      <c r="B502" s="6"/>
      <c r="C502" s="6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 x14ac:dyDescent="0.2">
      <c r="A503" s="10"/>
      <c r="B503" s="6"/>
      <c r="C503" s="6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 x14ac:dyDescent="0.2">
      <c r="A504" s="10"/>
      <c r="B504" s="6"/>
      <c r="C504" s="6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 x14ac:dyDescent="0.2">
      <c r="A505" s="10"/>
      <c r="B505" s="6"/>
      <c r="C505" s="6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 x14ac:dyDescent="0.2">
      <c r="A506" s="10"/>
      <c r="B506" s="6"/>
      <c r="C506" s="6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 x14ac:dyDescent="0.2">
      <c r="A507" s="10"/>
      <c r="B507" s="6"/>
      <c r="C507" s="6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 x14ac:dyDescent="0.2">
      <c r="A508" s="10"/>
      <c r="B508" s="6"/>
      <c r="C508" s="6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 x14ac:dyDescent="0.2">
      <c r="A509" s="10"/>
      <c r="B509" s="6"/>
      <c r="C509" s="6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 x14ac:dyDescent="0.2">
      <c r="A510" s="10"/>
      <c r="B510" s="6"/>
      <c r="C510" s="6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 x14ac:dyDescent="0.2">
      <c r="A511" s="10"/>
      <c r="B511" s="6"/>
      <c r="C511" s="6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 x14ac:dyDescent="0.2">
      <c r="A512" s="10"/>
      <c r="B512" s="6"/>
      <c r="C512" s="6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 x14ac:dyDescent="0.2">
      <c r="A513" s="10"/>
      <c r="B513" s="6"/>
      <c r="C513" s="6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 x14ac:dyDescent="0.2">
      <c r="A514" s="10"/>
      <c r="B514" s="6"/>
      <c r="C514" s="6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 x14ac:dyDescent="0.2">
      <c r="A515" s="10"/>
      <c r="B515" s="6"/>
      <c r="C515" s="6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 x14ac:dyDescent="0.2">
      <c r="A516" s="10"/>
      <c r="B516" s="6"/>
      <c r="C516" s="6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 x14ac:dyDescent="0.2">
      <c r="A517" s="10"/>
      <c r="B517" s="6"/>
      <c r="C517" s="6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 x14ac:dyDescent="0.2">
      <c r="A518" s="10"/>
      <c r="B518" s="6"/>
      <c r="C518" s="6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 x14ac:dyDescent="0.2">
      <c r="A519" s="10"/>
      <c r="B519" s="6"/>
      <c r="C519" s="6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 x14ac:dyDescent="0.2">
      <c r="A520" s="10"/>
      <c r="B520" s="6"/>
      <c r="C520" s="6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 x14ac:dyDescent="0.2">
      <c r="A521" s="10"/>
      <c r="B521" s="6"/>
      <c r="C521" s="6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 x14ac:dyDescent="0.2">
      <c r="A522" s="10"/>
      <c r="B522" s="6"/>
      <c r="C522" s="6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1:52" x14ac:dyDescent="0.2">
      <c r="A523" s="10"/>
      <c r="B523" s="6"/>
      <c r="C523" s="6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1:52" x14ac:dyDescent="0.2">
      <c r="A524" s="10"/>
      <c r="B524" s="6"/>
      <c r="C524" s="6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1:52" x14ac:dyDescent="0.2">
      <c r="A525" s="10"/>
      <c r="B525" s="6"/>
      <c r="C525" s="6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</row>
    <row r="526" spans="1:52" x14ac:dyDescent="0.2">
      <c r="A526" s="10"/>
      <c r="B526" s="6"/>
      <c r="C526" s="6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</row>
    <row r="527" spans="1:52" x14ac:dyDescent="0.2">
      <c r="A527" s="10"/>
      <c r="B527" s="6"/>
      <c r="C527" s="6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</row>
    <row r="528" spans="1:52" x14ac:dyDescent="0.2">
      <c r="A528" s="10"/>
      <c r="B528" s="6"/>
      <c r="C528" s="6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</row>
    <row r="529" spans="1:52" x14ac:dyDescent="0.2">
      <c r="A529" s="10"/>
      <c r="B529" s="6"/>
      <c r="C529" s="6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</row>
    <row r="530" spans="1:52" x14ac:dyDescent="0.2">
      <c r="A530" s="10"/>
      <c r="B530" s="6"/>
      <c r="C530" s="6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</row>
    <row r="531" spans="1:52" x14ac:dyDescent="0.2">
      <c r="A531" s="10"/>
      <c r="B531" s="6"/>
      <c r="C531" s="6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</row>
  </sheetData>
  <dataValidations disablePrompts="1" count="1">
    <dataValidation type="list" allowBlank="1" showInputMessage="1" sqref="M1:P1">
      <formula1>"..."</formula1>
    </dataValidation>
  </dataValidations>
  <pageMargins left="0.75" right="0.75" top="0.6" bottom="0.5" header="0.25" footer="0.5"/>
  <pageSetup scale="50" orientation="landscape" r:id="rId1"/>
  <headerFooter alignWithMargins="0">
    <oddHeader xml:space="preserve">&amp;RCASE NO. 2018-00281
ATTACHMENT 1
TO AG DR NO. 1-33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O&amp;M</vt:lpstr>
      <vt:lpstr>'O&amp;M'!Print_Area</vt:lpstr>
      <vt:lpstr>'O&amp;M'!Print_Titles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Huisenga V Yurova</dc:creator>
  <cp:lastModifiedBy>Eric J Wilen</cp:lastModifiedBy>
  <cp:lastPrinted>2018-12-03T16:54:09Z</cp:lastPrinted>
  <dcterms:created xsi:type="dcterms:W3CDTF">2018-11-29T16:38:47Z</dcterms:created>
  <dcterms:modified xsi:type="dcterms:W3CDTF">2018-12-03T16:54:13Z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