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Staff Set 2 Attachments\"/>
    </mc:Choice>
  </mc:AlternateContent>
  <bookViews>
    <workbookView xWindow="0" yWindow="0" windowWidth="28800" windowHeight="11685"/>
  </bookViews>
  <sheets>
    <sheet name="Staff 2-20" sheetId="2" r:id="rId1"/>
  </sheets>
  <definedNames>
    <definedName name="EssAliasTable" localSheetId="0">"Default"</definedName>
    <definedName name="EssfHasNonUnique" localSheetId="0">FALSE</definedName>
    <definedName name="EssLatest" localSheetId="0">"Oct"</definedName>
    <definedName name="EssOptions" localSheetId="0">"A1100000000111100011001100020_01000"</definedName>
    <definedName name="_xlnm.Print_Area" localSheetId="0">'Staff 2-20'!$A$1:$L$23</definedName>
  </definedNames>
  <calcPr calcId="152511"/>
</workbook>
</file>

<file path=xl/calcChain.xml><?xml version="1.0" encoding="utf-8"?>
<calcChain xmlns="http://schemas.openxmlformats.org/spreadsheetml/2006/main">
  <c r="L20" i="2" l="1"/>
  <c r="H20" i="2"/>
  <c r="D20" i="2"/>
  <c r="L19" i="2"/>
  <c r="H19" i="2"/>
  <c r="D19" i="2"/>
  <c r="L18" i="2"/>
  <c r="H18" i="2"/>
  <c r="D18" i="2"/>
  <c r="L17" i="2"/>
  <c r="H17" i="2"/>
  <c r="D17" i="2"/>
  <c r="L16" i="2"/>
  <c r="H16" i="2"/>
  <c r="D16" i="2"/>
  <c r="L23" i="2"/>
  <c r="H23" i="2"/>
  <c r="D23" i="2"/>
  <c r="L21" i="2"/>
  <c r="H21" i="2"/>
  <c r="D21" i="2"/>
  <c r="L14" i="2"/>
  <c r="H14" i="2"/>
  <c r="D14" i="2"/>
  <c r="L12" i="2"/>
  <c r="H12" i="2"/>
  <c r="D12" i="2"/>
  <c r="K10" i="2"/>
  <c r="G10" i="2"/>
  <c r="C10" i="2"/>
</calcChain>
</file>

<file path=xl/sharedStrings.xml><?xml version="1.0" encoding="utf-8"?>
<sst xmlns="http://schemas.openxmlformats.org/spreadsheetml/2006/main" count="28" uniqueCount="24">
  <si>
    <t>Insurance</t>
  </si>
  <si>
    <t>Outside Services</t>
  </si>
  <si>
    <t>Provision for Bad Debt</t>
  </si>
  <si>
    <t>Operation &amp; Maintenance Expenses</t>
  </si>
  <si>
    <t>O&amp;M - Total Operation &amp; Maintenance Expense</t>
  </si>
  <si>
    <t>Atmos Energy Corporation</t>
  </si>
  <si>
    <t>Cost Center</t>
  </si>
  <si>
    <t>View</t>
  </si>
  <si>
    <t>Type</t>
  </si>
  <si>
    <t>Atmos Energy-KY/Mid-States</t>
  </si>
  <si>
    <t>Kentucky Division - 009DIV</t>
  </si>
  <si>
    <t>Fiscal 2013</t>
  </si>
  <si>
    <t>Budget 2013</t>
  </si>
  <si>
    <t>Total Year</t>
  </si>
  <si>
    <t>Variance</t>
  </si>
  <si>
    <t>Fiscal 2015</t>
  </si>
  <si>
    <t>Budget 2015</t>
  </si>
  <si>
    <t>Fiscal 2016</t>
  </si>
  <si>
    <t>Budget 2016</t>
  </si>
  <si>
    <t>Settlement - 05418</t>
  </si>
  <si>
    <t>Gas Supplies Services - 05430</t>
  </si>
  <si>
    <t>Contract Labor - 06111</t>
  </si>
  <si>
    <t>Collection Fees - 06112</t>
  </si>
  <si>
    <t>Legal - 06121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</si>
</sst>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62"/>
      <name val="Arial"/>
      <family val="2"/>
    </font>
    <font>
      <sz val="18"/>
      <color indexed="6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13"/>
      <name val="Arial"/>
      <family val="2"/>
    </font>
    <font>
      <b/>
      <sz val="20"/>
      <color indexed="62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sz val="10"/>
      <name val="Arial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Continuous"/>
    </xf>
    <xf numFmtId="0" fontId="4" fillId="0" borderId="0" xfId="0" applyFont="1"/>
    <xf numFmtId="0" fontId="6" fillId="0" borderId="0" xfId="0" applyFont="1"/>
    <xf numFmtId="0" fontId="1" fillId="2" borderId="1" xfId="0" applyFont="1" applyFill="1" applyBorder="1"/>
    <xf numFmtId="0" fontId="0" fillId="2" borderId="1" xfId="0" applyFill="1" applyBorder="1"/>
    <xf numFmtId="164" fontId="5" fillId="2" borderId="1" xfId="1" quotePrefix="1" applyNumberFormat="1" applyFont="1" applyFill="1" applyBorder="1" applyAlignment="1">
      <alignment horizontal="center"/>
    </xf>
    <xf numFmtId="0" fontId="5" fillId="2" borderId="1" xfId="0" quotePrefix="1" applyFont="1" applyFill="1" applyBorder="1" applyAlignment="1">
      <alignment horizontal="center"/>
    </xf>
    <xf numFmtId="164" fontId="7" fillId="2" borderId="1" xfId="1" quotePrefix="1" applyNumberFormat="1" applyFont="1" applyFill="1" applyBorder="1" applyAlignment="1">
      <alignment horizontal="center"/>
    </xf>
    <xf numFmtId="164" fontId="10" fillId="2" borderId="1" xfId="1" quotePrefix="1" applyNumberFormat="1" applyFont="1" applyFill="1" applyBorder="1" applyAlignment="1">
      <alignment horizontal="center"/>
    </xf>
    <xf numFmtId="0" fontId="11" fillId="0" borderId="0" xfId="0" quotePrefix="1" applyFont="1"/>
    <xf numFmtId="43" fontId="11" fillId="0" borderId="0" xfId="1" quotePrefix="1" applyFont="1"/>
    <xf numFmtId="0" fontId="0" fillId="0" borderId="0" xfId="0" applyBorder="1"/>
    <xf numFmtId="38" fontId="0" fillId="0" borderId="0" xfId="1" applyNumberFormat="1" applyFont="1" applyBorder="1"/>
    <xf numFmtId="0" fontId="2" fillId="0" borderId="0" xfId="0" quotePrefix="1" applyFont="1" applyBorder="1"/>
    <xf numFmtId="38" fontId="2" fillId="0" borderId="0" xfId="1" applyNumberFormat="1" applyFont="1" applyBorder="1"/>
    <xf numFmtId="0" fontId="2" fillId="0" borderId="0" xfId="0" applyFont="1" applyBorder="1"/>
    <xf numFmtId="0" fontId="0" fillId="0" borderId="0" xfId="0" quotePrefix="1" applyBorder="1"/>
    <xf numFmtId="165" fontId="0" fillId="0" borderId="0" xfId="2" applyNumberFormat="1" applyFont="1" applyBorder="1"/>
    <xf numFmtId="38" fontId="0" fillId="0" borderId="0" xfId="1" quotePrefix="1" applyNumberFormat="1" applyFont="1" applyBorder="1"/>
    <xf numFmtId="38" fontId="13" fillId="0" borderId="0" xfId="1" applyNumberFormat="1" applyFont="1" applyBorder="1"/>
    <xf numFmtId="165" fontId="13" fillId="0" borderId="0" xfId="2" applyNumberFormat="1" applyFont="1" applyBorder="1"/>
    <xf numFmtId="0" fontId="13" fillId="0" borderId="0" xfId="0" applyFont="1" applyBorder="1"/>
    <xf numFmtId="38" fontId="0" fillId="4" borderId="0" xfId="1" applyNumberFormat="1" applyFont="1" applyFill="1" applyBorder="1"/>
    <xf numFmtId="38" fontId="13" fillId="4" borderId="0" xfId="1" applyNumberFormat="1" applyFont="1" applyFill="1" applyBorder="1"/>
    <xf numFmtId="0" fontId="13" fillId="0" borderId="0" xfId="0" quotePrefix="1" applyFont="1" applyBorder="1" applyAlignment="1">
      <alignment horizontal="left" indent="1"/>
    </xf>
    <xf numFmtId="38" fontId="13" fillId="0" borderId="2" xfId="1" applyNumberFormat="1" applyFont="1" applyBorder="1"/>
    <xf numFmtId="38" fontId="13" fillId="4" borderId="2" xfId="1" applyNumberFormat="1" applyFont="1" applyFill="1" applyBorder="1"/>
    <xf numFmtId="0" fontId="8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9" fillId="3" borderId="0" xfId="0" quotePrefix="1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5" zoomScaleNormal="100" workbookViewId="0">
      <selection activeCell="D25" sqref="D25"/>
    </sheetView>
  </sheetViews>
  <sheetFormatPr defaultRowHeight="12.75" x14ac:dyDescent="0.2"/>
  <cols>
    <col min="1" max="1" width="44.7109375" customWidth="1"/>
    <col min="2" max="3" width="12" customWidth="1"/>
    <col min="4" max="4" width="16.42578125" customWidth="1"/>
    <col min="5" max="5" width="4.85546875" customWidth="1"/>
    <col min="6" max="6" width="13.28515625" customWidth="1"/>
    <col min="7" max="7" width="16.42578125" customWidth="1"/>
    <col min="8" max="8" width="12" customWidth="1"/>
    <col min="9" max="9" width="5" customWidth="1"/>
    <col min="10" max="10" width="16.42578125" customWidth="1"/>
    <col min="11" max="11" width="12.5703125" customWidth="1"/>
    <col min="12" max="12" width="10.28515625" bestFit="1" customWidth="1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0" t="s">
        <v>7</v>
      </c>
      <c r="L1" s="10" t="s">
        <v>8</v>
      </c>
      <c r="M1" s="11" t="s">
        <v>10</v>
      </c>
      <c r="N1" s="11" t="s">
        <v>6</v>
      </c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ht="26.25" x14ac:dyDescent="0.4">
      <c r="A3" s="28" t="s">
        <v>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4" s="2" customFormat="1" ht="23.25" x14ac:dyDescent="0.35">
      <c r="A5" s="29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4" ht="18" x14ac:dyDescent="0.25">
      <c r="A6" s="30" t="s">
        <v>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4" x14ac:dyDescent="0.2">
      <c r="A7" s="1"/>
      <c r="B7" s="1"/>
      <c r="C7" s="1"/>
      <c r="D7" s="1"/>
      <c r="E7" s="1"/>
      <c r="F7" s="1"/>
      <c r="G7" s="1"/>
    </row>
    <row r="8" spans="1:14" x14ac:dyDescent="0.2">
      <c r="A8" s="1"/>
      <c r="B8" s="1"/>
      <c r="C8" s="1"/>
      <c r="D8" s="1"/>
      <c r="E8" s="1"/>
      <c r="F8" s="1"/>
      <c r="G8" s="1"/>
    </row>
    <row r="9" spans="1:14" s="3" customFormat="1" x14ac:dyDescent="0.2">
      <c r="A9" s="4"/>
      <c r="B9" s="6" t="s">
        <v>11</v>
      </c>
      <c r="C9" s="7" t="s">
        <v>12</v>
      </c>
      <c r="D9" s="7"/>
      <c r="E9" s="6"/>
      <c r="F9" s="6" t="s">
        <v>15</v>
      </c>
      <c r="G9" s="7" t="s">
        <v>16</v>
      </c>
      <c r="H9" s="7"/>
      <c r="I9" s="7"/>
      <c r="J9" s="6" t="s">
        <v>17</v>
      </c>
      <c r="K9" s="7" t="s">
        <v>18</v>
      </c>
      <c r="L9" s="7"/>
    </row>
    <row r="10" spans="1:14" x14ac:dyDescent="0.2">
      <c r="A10" s="5"/>
      <c r="B10" s="8" t="s">
        <v>13</v>
      </c>
      <c r="C10" s="9" t="str">
        <f>B10</f>
        <v>Total Year</v>
      </c>
      <c r="D10" s="6" t="s">
        <v>14</v>
      </c>
      <c r="E10" s="9"/>
      <c r="F10" s="8" t="s">
        <v>13</v>
      </c>
      <c r="G10" s="9" t="str">
        <f>F10</f>
        <v>Total Year</v>
      </c>
      <c r="H10" s="6" t="s">
        <v>14</v>
      </c>
      <c r="I10" s="9"/>
      <c r="J10" s="8" t="s">
        <v>13</v>
      </c>
      <c r="K10" s="9" t="str">
        <f>J10</f>
        <v>Total Year</v>
      </c>
      <c r="L10" s="6" t="s">
        <v>14</v>
      </c>
    </row>
    <row r="11" spans="1:14" s="12" customForma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4" s="16" customFormat="1" x14ac:dyDescent="0.2">
      <c r="A12" s="14" t="s">
        <v>4</v>
      </c>
      <c r="B12" s="15">
        <v>25509339.5</v>
      </c>
      <c r="C12" s="15">
        <v>24913465.18</v>
      </c>
      <c r="D12" s="15">
        <f>B12-C12</f>
        <v>595874.3200000003</v>
      </c>
      <c r="E12" s="15"/>
      <c r="F12" s="15">
        <v>27922074.629999999</v>
      </c>
      <c r="G12" s="15">
        <v>26761827.640000001</v>
      </c>
      <c r="H12" s="15">
        <f>F12-G12</f>
        <v>1160246.9899999984</v>
      </c>
      <c r="I12" s="15"/>
      <c r="J12" s="15">
        <v>27496377.300000004</v>
      </c>
      <c r="K12" s="15">
        <v>26190948.200000003</v>
      </c>
      <c r="L12" s="15">
        <f>J12-K12</f>
        <v>1305429.1000000015</v>
      </c>
    </row>
    <row r="14" spans="1:14" s="12" customFormat="1" x14ac:dyDescent="0.2">
      <c r="A14" s="17" t="s">
        <v>0</v>
      </c>
      <c r="B14" s="13">
        <v>168719.01</v>
      </c>
      <c r="C14" s="13">
        <v>11812</v>
      </c>
      <c r="D14" s="23">
        <f t="shared" ref="D14:D23" si="0">B14-C14</f>
        <v>156907.01</v>
      </c>
      <c r="E14" s="18"/>
      <c r="F14" s="13">
        <v>181183.23</v>
      </c>
      <c r="G14" s="13">
        <v>12373</v>
      </c>
      <c r="H14" s="23">
        <f t="shared" ref="H14:H23" si="1">F14-G14</f>
        <v>168810.23</v>
      </c>
      <c r="I14" s="13"/>
      <c r="J14" s="13">
        <v>177063.56</v>
      </c>
      <c r="K14" s="13">
        <v>8633</v>
      </c>
      <c r="L14" s="23">
        <f t="shared" ref="L14:L23" si="2">J14-K14</f>
        <v>168430.56</v>
      </c>
    </row>
    <row r="15" spans="1:14" s="12" customFormat="1" x14ac:dyDescent="0.2">
      <c r="A15" s="17"/>
      <c r="B15" s="13"/>
      <c r="C15" s="13"/>
      <c r="D15" s="13"/>
      <c r="E15" s="18"/>
      <c r="F15" s="13"/>
      <c r="G15" s="13"/>
      <c r="H15" s="13"/>
      <c r="I15" s="13"/>
      <c r="J15" s="13"/>
      <c r="K15" s="13"/>
      <c r="L15" s="13"/>
    </row>
    <row r="16" spans="1:14" s="22" customFormat="1" ht="11.25" x14ac:dyDescent="0.2">
      <c r="A16" s="25" t="s">
        <v>19</v>
      </c>
      <c r="B16" s="20">
        <v>17269.22</v>
      </c>
      <c r="C16" s="20">
        <v>0</v>
      </c>
      <c r="D16" s="20">
        <f t="shared" ref="D16:D20" si="3">B16-C16</f>
        <v>17269.22</v>
      </c>
      <c r="E16" s="21"/>
      <c r="F16" s="20">
        <v>298572.5</v>
      </c>
      <c r="G16" s="20">
        <v>0</v>
      </c>
      <c r="H16" s="24">
        <f t="shared" ref="H16:H20" si="4">F16-G16</f>
        <v>298572.5</v>
      </c>
      <c r="I16" s="20"/>
      <c r="J16" s="20">
        <v>838790.94000000006</v>
      </c>
      <c r="K16" s="20">
        <v>0</v>
      </c>
      <c r="L16" s="24">
        <f t="shared" ref="L16:L20" si="5">J16-K16</f>
        <v>838790.94000000006</v>
      </c>
    </row>
    <row r="17" spans="1:12" s="22" customFormat="1" ht="11.25" x14ac:dyDescent="0.2">
      <c r="A17" s="25" t="s">
        <v>20</v>
      </c>
      <c r="B17" s="20">
        <v>57611.759999999995</v>
      </c>
      <c r="C17" s="20">
        <v>0</v>
      </c>
      <c r="D17" s="20">
        <f t="shared" si="3"/>
        <v>57611.759999999995</v>
      </c>
      <c r="E17" s="21"/>
      <c r="F17" s="20">
        <v>0</v>
      </c>
      <c r="G17" s="20">
        <v>0</v>
      </c>
      <c r="H17" s="20">
        <f t="shared" si="4"/>
        <v>0</v>
      </c>
      <c r="I17" s="20"/>
      <c r="J17" s="20">
        <v>0</v>
      </c>
      <c r="K17" s="20">
        <v>0</v>
      </c>
      <c r="L17" s="20">
        <f t="shared" si="5"/>
        <v>0</v>
      </c>
    </row>
    <row r="18" spans="1:12" s="22" customFormat="1" ht="11.25" x14ac:dyDescent="0.2">
      <c r="A18" s="25" t="s">
        <v>21</v>
      </c>
      <c r="B18" s="20">
        <v>2112265.33</v>
      </c>
      <c r="C18" s="20">
        <v>1546301</v>
      </c>
      <c r="D18" s="20">
        <f t="shared" si="3"/>
        <v>565964.33000000007</v>
      </c>
      <c r="E18" s="21"/>
      <c r="F18" s="20">
        <v>2342150.4300000002</v>
      </c>
      <c r="G18" s="20">
        <v>2205402</v>
      </c>
      <c r="H18" s="20">
        <f t="shared" si="4"/>
        <v>136748.43000000017</v>
      </c>
      <c r="I18" s="20"/>
      <c r="J18" s="20">
        <v>2444430.0299999998</v>
      </c>
      <c r="K18" s="20">
        <v>2367320</v>
      </c>
      <c r="L18" s="20">
        <f t="shared" si="5"/>
        <v>77110.029999999795</v>
      </c>
    </row>
    <row r="19" spans="1:12" s="22" customFormat="1" ht="11.25" x14ac:dyDescent="0.2">
      <c r="A19" s="25" t="s">
        <v>22</v>
      </c>
      <c r="B19" s="20">
        <v>582.26</v>
      </c>
      <c r="C19" s="20">
        <v>0</v>
      </c>
      <c r="D19" s="20">
        <f t="shared" si="3"/>
        <v>582.26</v>
      </c>
      <c r="E19" s="21"/>
      <c r="F19" s="20">
        <v>1290.44</v>
      </c>
      <c r="G19" s="20">
        <v>0</v>
      </c>
      <c r="H19" s="20">
        <f t="shared" si="4"/>
        <v>1290.44</v>
      </c>
      <c r="I19" s="20"/>
      <c r="J19" s="20">
        <v>479.21</v>
      </c>
      <c r="K19" s="20">
        <v>0</v>
      </c>
      <c r="L19" s="20">
        <f t="shared" si="5"/>
        <v>479.21</v>
      </c>
    </row>
    <row r="20" spans="1:12" s="22" customFormat="1" ht="11.25" x14ac:dyDescent="0.2">
      <c r="A20" s="25" t="s">
        <v>23</v>
      </c>
      <c r="B20" s="26">
        <v>128370.83999999998</v>
      </c>
      <c r="C20" s="26">
        <v>0</v>
      </c>
      <c r="D20" s="27">
        <f t="shared" si="3"/>
        <v>128370.83999999998</v>
      </c>
      <c r="E20" s="21"/>
      <c r="F20" s="26">
        <v>159595.49</v>
      </c>
      <c r="G20" s="26">
        <v>0</v>
      </c>
      <c r="H20" s="27">
        <f t="shared" si="4"/>
        <v>159595.49</v>
      </c>
      <c r="I20" s="20"/>
      <c r="J20" s="26">
        <v>192535.7</v>
      </c>
      <c r="K20" s="26">
        <v>0</v>
      </c>
      <c r="L20" s="27">
        <f t="shared" si="5"/>
        <v>192535.7</v>
      </c>
    </row>
    <row r="21" spans="1:12" s="12" customFormat="1" x14ac:dyDescent="0.2">
      <c r="A21" s="17" t="s">
        <v>1</v>
      </c>
      <c r="B21" s="13">
        <v>2316099.41</v>
      </c>
      <c r="C21" s="13">
        <v>1546301</v>
      </c>
      <c r="D21" s="13">
        <f t="shared" si="0"/>
        <v>769798.41000000015</v>
      </c>
      <c r="E21" s="18"/>
      <c r="F21" s="13">
        <v>2801613.3600000003</v>
      </c>
      <c r="G21" s="13">
        <v>2205402</v>
      </c>
      <c r="H21" s="13">
        <f t="shared" si="1"/>
        <v>596211.36000000034</v>
      </c>
      <c r="I21" s="13"/>
      <c r="J21" s="13">
        <v>3476235.88</v>
      </c>
      <c r="K21" s="13">
        <v>2367320</v>
      </c>
      <c r="L21" s="13">
        <f t="shared" si="2"/>
        <v>1108915.8799999999</v>
      </c>
    </row>
    <row r="22" spans="1:12" s="12" customFormat="1" x14ac:dyDescent="0.2">
      <c r="A22" s="17"/>
      <c r="B22" s="13"/>
      <c r="C22" s="13"/>
      <c r="D22" s="13"/>
      <c r="E22" s="18"/>
      <c r="F22" s="13"/>
      <c r="G22" s="13"/>
      <c r="H22" s="13"/>
      <c r="I22" s="13"/>
      <c r="J22" s="13"/>
      <c r="K22" s="13"/>
      <c r="L22" s="13"/>
    </row>
    <row r="23" spans="1:12" s="12" customFormat="1" x14ac:dyDescent="0.2">
      <c r="A23" s="17" t="s">
        <v>2</v>
      </c>
      <c r="B23" s="19">
        <v>513554.14</v>
      </c>
      <c r="C23" s="19">
        <v>261681.53</v>
      </c>
      <c r="D23" s="23">
        <f t="shared" si="0"/>
        <v>251872.61000000002</v>
      </c>
      <c r="E23" s="18"/>
      <c r="F23" s="19">
        <v>1047199.11</v>
      </c>
      <c r="G23" s="19">
        <v>315576.28999999998</v>
      </c>
      <c r="H23" s="23">
        <f t="shared" si="1"/>
        <v>731622.82000000007</v>
      </c>
      <c r="I23" s="19"/>
      <c r="J23" s="19">
        <v>488416.54000000004</v>
      </c>
      <c r="K23" s="19">
        <v>334520.82</v>
      </c>
      <c r="L23" s="23">
        <f t="shared" si="2"/>
        <v>153895.72000000003</v>
      </c>
    </row>
  </sheetData>
  <mergeCells count="3">
    <mergeCell ref="A3:L3"/>
    <mergeCell ref="A5:L5"/>
    <mergeCell ref="A6:L6"/>
  </mergeCells>
  <dataValidations count="1">
    <dataValidation type="list" allowBlank="1" showInputMessage="1" sqref="K1:N1">
      <formula1>"..."</formula1>
    </dataValidation>
  </dataValidations>
  <pageMargins left="0.75" right="0.75" top="1" bottom="1" header="0.5" footer="0.5"/>
  <pageSetup scale="68" orientation="landscape" r:id="rId1"/>
  <headerFooter alignWithMargins="0">
    <oddHeader>&amp;R&amp;9CASE NO. 2018-00281
ATTACHMENT 1
TO STAFF DR NO. 2-20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Staff 2-20</vt:lpstr>
      <vt:lpstr>'Staff 2-20'!Print_Area</vt:lpstr>
    </vt:vector>
  </TitlesOfParts>
  <Company>Navigator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Eric J Wilen</cp:lastModifiedBy>
  <cp:lastPrinted>2018-11-27T15:06:04Z</cp:lastPrinted>
  <dcterms:created xsi:type="dcterms:W3CDTF">2003-04-16T16:23:14Z</dcterms:created>
  <dcterms:modified xsi:type="dcterms:W3CDTF">2018-11-27T15:06:08Z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