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MdSt-KY Rate Case\2018 KY Rate Case\Relied Upons\"/>
    </mc:Choice>
  </mc:AlternateContent>
  <bookViews>
    <workbookView xWindow="360" yWindow="60" windowWidth="24795" windowHeight="12015"/>
  </bookViews>
  <sheets>
    <sheet name="Div 9" sheetId="4" r:id="rId1"/>
    <sheet name="AFUDC" sheetId="16" r:id="rId2"/>
    <sheet name="gas rev" sheetId="6" r:id="rId3"/>
    <sheet name="gas customers" sheetId="17" r:id="rId4"/>
    <sheet name="vols" sheetId="18" r:id="rId5"/>
    <sheet name="Gas Customers (2)" sheetId="19" r:id="rId6"/>
  </sheets>
  <definedNames>
    <definedName name="EssAliasTable" localSheetId="1">"Default"</definedName>
    <definedName name="EssAliasTable" localSheetId="0">"Default"</definedName>
    <definedName name="EssAliasTable" localSheetId="5">"Default"</definedName>
    <definedName name="EssAliasTable" localSheetId="2">"Default"</definedName>
    <definedName name="EssfHasNonUnique" localSheetId="1">FALSE</definedName>
    <definedName name="EssfHasNonUnique" localSheetId="0">FALSE</definedName>
    <definedName name="EssfHasNonUnique" localSheetId="3">FALSE</definedName>
    <definedName name="EssfHasNonUnique" localSheetId="5">FALSE</definedName>
    <definedName name="EssfHasNonUnique" localSheetId="2">FALSE</definedName>
    <definedName name="EssfHasNonUnique" localSheetId="4">FALSE</definedName>
    <definedName name="EssLatest" localSheetId="1">"Oct"</definedName>
    <definedName name="EssLatest" localSheetId="0">"Oct"</definedName>
    <definedName name="EssLatest" localSheetId="5">"Oct"</definedName>
    <definedName name="EssLatest" localSheetId="2">"Oct"</definedName>
    <definedName name="EssOptions" localSheetId="1">"A1100000000111000011001100020_01000"</definedName>
    <definedName name="EssOptions" localSheetId="0">"A1100000000111000011001100020_01000"</definedName>
    <definedName name="EssOptions" localSheetId="5">"A1100000000131000011001100020_01000"</definedName>
    <definedName name="EssOptions" localSheetId="2">"A1100000000111000011001100020_01000"</definedName>
    <definedName name="EssSamplingValue" localSheetId="1">100</definedName>
    <definedName name="EssSamplingValue" localSheetId="0">100</definedName>
    <definedName name="EssSamplingValue" localSheetId="2">100</definedName>
    <definedName name="_xlnm.Print_Area" localSheetId="1">AFUDC!$B$7:$G$50</definedName>
    <definedName name="_xlnm.Print_Area" localSheetId="0">'Div 9'!$B$7:$G$51</definedName>
    <definedName name="_xlnm.Print_Area" localSheetId="5">'Gas Customers (2)'!$A$1:$O$99</definedName>
    <definedName name="_xlnm.Print_Area" localSheetId="2">'gas rev'!$B$7:$G$20</definedName>
  </definedNames>
  <calcPr calcId="152511"/>
</workbook>
</file>

<file path=xl/calcChain.xml><?xml version="1.0" encoding="utf-8"?>
<calcChain xmlns="http://schemas.openxmlformats.org/spreadsheetml/2006/main">
  <c r="M98" i="19" l="1"/>
  <c r="M84" i="19"/>
  <c r="M70" i="19"/>
  <c r="M56" i="19"/>
  <c r="M42" i="19"/>
  <c r="L98" i="19"/>
  <c r="L84" i="19"/>
  <c r="L70" i="19"/>
  <c r="L56" i="19"/>
  <c r="L42" i="19"/>
  <c r="L28" i="19"/>
  <c r="M28" i="19"/>
  <c r="K98" i="19" l="1"/>
  <c r="J98" i="19"/>
  <c r="I98" i="19"/>
  <c r="H98" i="19"/>
  <c r="G98" i="19"/>
  <c r="F98" i="19"/>
  <c r="E98" i="19"/>
  <c r="K84" i="19"/>
  <c r="J84" i="19"/>
  <c r="I84" i="19"/>
  <c r="H84" i="19"/>
  <c r="G84" i="19"/>
  <c r="F84" i="19"/>
  <c r="K70" i="19"/>
  <c r="J70" i="19"/>
  <c r="I70" i="19"/>
  <c r="H70" i="19"/>
  <c r="G70" i="19"/>
  <c r="F70" i="19"/>
  <c r="K56" i="19"/>
  <c r="J56" i="19"/>
  <c r="I56" i="19"/>
  <c r="H56" i="19"/>
  <c r="G56" i="19"/>
  <c r="F56" i="19"/>
  <c r="K42" i="19"/>
  <c r="J42" i="19"/>
  <c r="I42" i="19"/>
  <c r="H42" i="19"/>
  <c r="G42" i="19"/>
  <c r="F42" i="19"/>
  <c r="K28" i="19"/>
  <c r="J28" i="19"/>
  <c r="I28" i="19"/>
  <c r="H28" i="19"/>
  <c r="G28" i="19"/>
  <c r="F28" i="19"/>
  <c r="C18" i="18" l="1"/>
  <c r="D18" i="18"/>
  <c r="E18" i="18"/>
  <c r="F18" i="18"/>
  <c r="G18" i="18"/>
  <c r="B18" i="18"/>
  <c r="C18" i="17" l="1"/>
  <c r="D18" i="17"/>
  <c r="E18" i="17"/>
  <c r="F18" i="17"/>
  <c r="G18" i="17"/>
  <c r="B18" i="17"/>
  <c r="G38" i="16" l="1"/>
  <c r="F38" i="16"/>
  <c r="E38" i="16"/>
  <c r="D38" i="16"/>
  <c r="C38" i="16"/>
</calcChain>
</file>

<file path=xl/sharedStrings.xml><?xml version="1.0" encoding="utf-8"?>
<sst xmlns="http://schemas.openxmlformats.org/spreadsheetml/2006/main" count="282" uniqueCount="127">
  <si>
    <t>View</t>
  </si>
  <si>
    <t>Type</t>
  </si>
  <si>
    <t>Cost Center</t>
  </si>
  <si>
    <t>Company</t>
  </si>
  <si>
    <t>Kentucky Division - 009DIV</t>
  </si>
  <si>
    <t>Income Statements</t>
  </si>
  <si>
    <t>Fiscal 2013</t>
  </si>
  <si>
    <t>Operating Revenue</t>
  </si>
  <si>
    <t>Total Gas Revenue</t>
  </si>
  <si>
    <t>Transportation Revenue</t>
  </si>
  <si>
    <t>Forfeited Discounts</t>
  </si>
  <si>
    <t>Other Operating Revenue</t>
  </si>
  <si>
    <t>Total Operating Revenues</t>
  </si>
  <si>
    <t>Total Purchased Gas Costs</t>
  </si>
  <si>
    <t>Gross Profit</t>
  </si>
  <si>
    <t>Operating Expenses</t>
  </si>
  <si>
    <t>Bad Debt Expense</t>
  </si>
  <si>
    <t>Depreciation and Amortization</t>
  </si>
  <si>
    <t>Total Taxes - Other Than Income Taxes</t>
  </si>
  <si>
    <t>Total Operating Expenses</t>
  </si>
  <si>
    <t>Operating Income (Loss)</t>
  </si>
  <si>
    <t>Other Non-Operating Income/Expense</t>
  </si>
  <si>
    <t>Interest Income</t>
  </si>
  <si>
    <t>PBR</t>
  </si>
  <si>
    <t>Others Income</t>
  </si>
  <si>
    <t>Total Non-Operating Income</t>
  </si>
  <si>
    <t>Total Non-Operating Expense</t>
  </si>
  <si>
    <t>Total Other Non-Operating Income/Expense</t>
  </si>
  <si>
    <t>Income (Loss), Before Income Taxes</t>
  </si>
  <si>
    <t>Total Provision (Benefit) for Inc Tax</t>
  </si>
  <si>
    <t>Income (Loss), Before Cumulative Effect</t>
  </si>
  <si>
    <t>Dec 12 Mo</t>
  </si>
  <si>
    <t>Direct Expenses</t>
  </si>
  <si>
    <t>Share Services Billings</t>
  </si>
  <si>
    <t>Residential Revenue Class</t>
  </si>
  <si>
    <t>Commercial Revenue Class</t>
  </si>
  <si>
    <t>Industrial Revenue Class</t>
  </si>
  <si>
    <t>Public Authority Revenue Class</t>
  </si>
  <si>
    <t>Unbilled Revenue Class</t>
  </si>
  <si>
    <t>Other Gas Revenue Class</t>
  </si>
  <si>
    <t>Total Interest Expense</t>
  </si>
  <si>
    <t>Donations</t>
  </si>
  <si>
    <t>Other Non-Operating Expense</t>
  </si>
  <si>
    <t>Long Term Interest Expenses</t>
  </si>
  <si>
    <t>Short Term Interest Expenses</t>
  </si>
  <si>
    <t>Interest on debt to associated - Billed from BTL SS 4300-41134</t>
  </si>
  <si>
    <t>Other interest expense - SSU Allocation 4310-09999</t>
  </si>
  <si>
    <t>Other interest expense - Cust Deps-By Acct/Div 4310-30119</t>
  </si>
  <si>
    <t>Other interest expense - Int on Taxes 4310-30157</t>
  </si>
  <si>
    <t>Other interest expense - Billed from BTL SS 4310-41134</t>
  </si>
  <si>
    <t>Other interest expense - Billed from BTL HQ 4310-41136</t>
  </si>
  <si>
    <t>Allowance for borrowed funds u - Default 4320-00000</t>
  </si>
  <si>
    <t>Allowance for borrowed funds u - Billed from BTL SS 4320-41134</t>
  </si>
  <si>
    <t>Interest on long-Term debt - SSU Allocation 4270-09999</t>
  </si>
  <si>
    <t>Interest on long-Term debt - Billed from BTL SS 4270-41134</t>
  </si>
  <si>
    <t>Amortization of debt discount  - Billed from BTL SS 4280-41134</t>
  </si>
  <si>
    <t>Amortization of debt discount  - Billed from BTL HQ 4280-41136</t>
  </si>
  <si>
    <t>Amortization of loss on reacqu - Billed from BTL SS 4281-41134</t>
  </si>
  <si>
    <t>Total AFUDC included in Non-Operating Expense</t>
  </si>
  <si>
    <t>Fiscal 2014</t>
  </si>
  <si>
    <t>Fiscal 2015</t>
  </si>
  <si>
    <t>CY 12</t>
  </si>
  <si>
    <t>CY 13</t>
  </si>
  <si>
    <t>CY 14</t>
  </si>
  <si>
    <t>CY 16</t>
  </si>
  <si>
    <t>Fiscal 2017</t>
  </si>
  <si>
    <t>Fiscal 2016</t>
  </si>
  <si>
    <t>CY 15</t>
  </si>
  <si>
    <t>Customer Status</t>
  </si>
  <si>
    <t>GL Accounts</t>
  </si>
  <si>
    <t>Charge Month</t>
  </si>
  <si>
    <t>Rate Code</t>
  </si>
  <si>
    <t>December</t>
  </si>
  <si>
    <t>Base Charge Count</t>
  </si>
  <si>
    <t>KY</t>
  </si>
  <si>
    <t>As of</t>
  </si>
  <si>
    <t>Dec-12</t>
  </si>
  <si>
    <t>Dec-13</t>
  </si>
  <si>
    <t>Dec-14</t>
  </si>
  <si>
    <t>RESIDENTIAL GAS CUSTOMERS</t>
  </si>
  <si>
    <t>COMMERCIAL GAS CUSTOMERS</t>
  </si>
  <si>
    <t>INDUSTRIAL GAS CUSTOMERS</t>
  </si>
  <si>
    <t>PUBLIC AUTHORITY GAS CUSTOMERS</t>
  </si>
  <si>
    <t>GAS CUSTOMERS</t>
  </si>
  <si>
    <t>12 Months as of December Month End</t>
  </si>
  <si>
    <t>Billed Volume (MCF)</t>
  </si>
  <si>
    <t>Dec-15</t>
  </si>
  <si>
    <t>Dec-16</t>
  </si>
  <si>
    <t>Ending Bal</t>
  </si>
  <si>
    <t>STAT</t>
  </si>
  <si>
    <t>Atmos Energy Corporation</t>
  </si>
  <si>
    <t>Atmos Energy-KY/Mid-States</t>
  </si>
  <si>
    <t>Fiscal 2009</t>
  </si>
  <si>
    <t>Fiscal 2010</t>
  </si>
  <si>
    <t>Fiscal 2011</t>
  </si>
  <si>
    <t>Fiscal 2012</t>
  </si>
  <si>
    <t xml:space="preserve">Avg. Cust. Ending </t>
  </si>
  <si>
    <t>12 months Ending CY</t>
  </si>
  <si>
    <t>December 2009</t>
  </si>
  <si>
    <t>December 2010</t>
  </si>
  <si>
    <t>December 2011</t>
  </si>
  <si>
    <t>December 2012</t>
  </si>
  <si>
    <t>December 2013</t>
  </si>
  <si>
    <t>December 2014</t>
  </si>
  <si>
    <t>December 2015</t>
  </si>
  <si>
    <t>December 2016</t>
  </si>
  <si>
    <t xml:space="preserve">     Residential Customer</t>
  </si>
  <si>
    <t>October</t>
  </si>
  <si>
    <t>November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</si>
  <si>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</si>
  <si>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</si>
  <si>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</si>
  <si>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</si>
  <si>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</si>
  <si>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</si>
  <si>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</si>
  <si>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</si>
  <si>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</si>
  <si>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 xml:space="preserve">     Commercial Customer</t>
  </si>
  <si>
    <t xml:space="preserve">     Industrial Customer</t>
  </si>
  <si>
    <t xml:space="preserve">     Public Authority Customer</t>
  </si>
  <si>
    <t xml:space="preserve">     Transportation Customer</t>
  </si>
  <si>
    <t>Customer</t>
  </si>
  <si>
    <t>Fiscal 2018</t>
  </si>
  <si>
    <t>CY 17</t>
  </si>
  <si>
    <t>Dec-17</t>
  </si>
  <si>
    <t>December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</si>
</sst>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_)"/>
  </numFmts>
  <fonts count="26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indexed="62"/>
      <name val="Arial"/>
      <family val="2"/>
    </font>
    <font>
      <sz val="12"/>
      <color indexed="62"/>
      <name val="Arial"/>
      <family val="2"/>
    </font>
    <font>
      <b/>
      <sz val="10"/>
      <name val="Arial"/>
      <family val="2"/>
    </font>
    <font>
      <b/>
      <sz val="16"/>
      <color indexed="62"/>
      <name val="Arial"/>
      <family val="2"/>
    </font>
    <font>
      <sz val="10"/>
      <color rgb="FF0000FF"/>
      <name val="Arial"/>
      <family val="2"/>
    </font>
    <font>
      <sz val="12"/>
      <name val="Times New Roman"/>
      <family val="1"/>
    </font>
    <font>
      <b/>
      <i/>
      <sz val="16"/>
      <name val="Helv"/>
    </font>
    <font>
      <sz val="12"/>
      <name val="Helvetica-Narrow"/>
      <family val="2"/>
    </font>
    <font>
      <sz val="10"/>
      <name val="Arial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0"/>
      <color indexed="62"/>
      <name val="Arial"/>
      <family val="2"/>
    </font>
    <font>
      <b/>
      <sz val="18"/>
      <color indexed="62"/>
      <name val="Arial"/>
      <family val="2"/>
    </font>
    <font>
      <b/>
      <sz val="12"/>
      <name val="Arial"/>
      <family val="2"/>
    </font>
    <font>
      <b/>
      <sz val="12"/>
      <color indexed="62"/>
      <name val="Arial"/>
      <family val="2"/>
    </font>
    <font>
      <b/>
      <sz val="14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8">
    <xf numFmtId="0" fontId="0" fillId="0" borderId="0"/>
    <xf numFmtId="43" fontId="3" fillId="0" borderId="0" applyFont="0" applyFill="0" applyBorder="0" applyAlignment="0" applyProtection="0"/>
    <xf numFmtId="0" fontId="2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11" fillId="0" borderId="0" applyProtection="0"/>
    <xf numFmtId="0" fontId="1" fillId="0" borderId="0"/>
    <xf numFmtId="0" fontId="1" fillId="0" borderId="0"/>
    <xf numFmtId="0" fontId="12" fillId="0" borderId="0"/>
    <xf numFmtId="40" fontId="13" fillId="2" borderId="0">
      <alignment horizontal="right"/>
    </xf>
    <xf numFmtId="0" fontId="14" fillId="3" borderId="0">
      <alignment horizontal="center"/>
    </xf>
    <xf numFmtId="0" fontId="15" fillId="2" borderId="5"/>
    <xf numFmtId="0" fontId="16" fillId="0" borderId="0" applyBorder="0">
      <alignment horizontal="centerContinuous"/>
    </xf>
    <xf numFmtId="0" fontId="17" fillId="0" borderId="0" applyBorder="0">
      <alignment horizontal="centerContinuous"/>
    </xf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97">
    <xf numFmtId="0" fontId="0" fillId="0" borderId="0" xfId="0"/>
    <xf numFmtId="43" fontId="3" fillId="0" borderId="0" xfId="1" quotePrefix="1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6" fillId="0" borderId="0" xfId="0" quotePrefix="1" applyFont="1" applyBorder="1"/>
    <xf numFmtId="0" fontId="0" fillId="0" borderId="0" xfId="0" quotePrefix="1" applyAlignment="1">
      <alignment horizontal="center"/>
    </xf>
    <xf numFmtId="0" fontId="0" fillId="0" borderId="0" xfId="0" quotePrefix="1" applyBorder="1"/>
    <xf numFmtId="37" fontId="0" fillId="0" borderId="0" xfId="0" quotePrefix="1" applyNumberFormat="1" applyBorder="1" applyAlignment="1">
      <alignment horizontal="right"/>
    </xf>
    <xf numFmtId="0" fontId="0" fillId="0" borderId="0" xfId="0" quotePrefix="1" applyFont="1"/>
    <xf numFmtId="0" fontId="6" fillId="0" borderId="0" xfId="0" quotePrefix="1" applyFont="1"/>
    <xf numFmtId="37" fontId="3" fillId="0" borderId="0" xfId="1" applyNumberFormat="1" applyFont="1" applyBorder="1" applyAlignment="1">
      <alignment horizontal="right"/>
    </xf>
    <xf numFmtId="0" fontId="6" fillId="0" borderId="0" xfId="0" applyFont="1"/>
    <xf numFmtId="0" fontId="0" fillId="0" borderId="0" xfId="0" quotePrefix="1"/>
    <xf numFmtId="0" fontId="3" fillId="0" borderId="0" xfId="0" quotePrefix="1" applyFont="1" applyBorder="1"/>
    <xf numFmtId="0" fontId="0" fillId="0" borderId="0" xfId="0" quotePrefix="1" applyFont="1" applyBorder="1"/>
    <xf numFmtId="37" fontId="6" fillId="0" borderId="0" xfId="0" applyNumberFormat="1" applyFont="1" applyBorder="1" applyAlignment="1">
      <alignment horizontal="right"/>
    </xf>
    <xf numFmtId="37" fontId="6" fillId="0" borderId="0" xfId="0" quotePrefix="1" applyNumberFormat="1" applyFont="1" applyBorder="1" applyAlignment="1">
      <alignment horizontal="right"/>
    </xf>
    <xf numFmtId="0" fontId="6" fillId="0" borderId="0" xfId="0" quotePrefix="1" applyFont="1" applyFill="1"/>
    <xf numFmtId="164" fontId="6" fillId="0" borderId="0" xfId="1" applyNumberFormat="1" applyFont="1" applyBorder="1" applyAlignment="1">
      <alignment horizontal="right"/>
    </xf>
    <xf numFmtId="37" fontId="0" fillId="0" borderId="0" xfId="0" quotePrefix="1" applyNumberFormat="1" applyFont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164" fontId="3" fillId="0" borderId="0" xfId="1" applyNumberFormat="1" applyBorder="1"/>
    <xf numFmtId="164" fontId="0" fillId="0" borderId="0" xfId="0" applyNumberFormat="1"/>
    <xf numFmtId="37" fontId="0" fillId="0" borderId="0" xfId="0" applyNumberFormat="1"/>
    <xf numFmtId="37" fontId="6" fillId="0" borderId="0" xfId="0" applyNumberFormat="1" applyFont="1"/>
    <xf numFmtId="0" fontId="7" fillId="0" borderId="0" xfId="0" quotePrefix="1" applyFont="1" applyAlignment="1">
      <alignment horizontal="left"/>
    </xf>
    <xf numFmtId="0" fontId="0" fillId="0" borderId="0" xfId="0" quotePrefix="1" applyFont="1" applyAlignment="1">
      <alignment horizontal="right"/>
    </xf>
    <xf numFmtId="37" fontId="3" fillId="0" borderId="0" xfId="1" applyNumberFormat="1" applyFont="1" applyBorder="1" applyAlignment="1">
      <alignment horizontal="right"/>
    </xf>
    <xf numFmtId="37" fontId="3" fillId="0" borderId="0" xfId="1" quotePrefix="1" applyNumberFormat="1" applyFont="1" applyBorder="1" applyAlignment="1">
      <alignment horizontal="right"/>
    </xf>
    <xf numFmtId="37" fontId="6" fillId="0" borderId="0" xfId="1" applyNumberFormat="1" applyFont="1" applyBorder="1" applyAlignment="1">
      <alignment horizontal="right"/>
    </xf>
    <xf numFmtId="37" fontId="3" fillId="0" borderId="1" xfId="1" applyNumberFormat="1" applyFont="1" applyBorder="1" applyAlignment="1">
      <alignment horizontal="right"/>
    </xf>
    <xf numFmtId="37" fontId="3" fillId="0" borderId="1" xfId="1" quotePrefix="1" applyNumberFormat="1" applyFont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37" fontId="0" fillId="0" borderId="2" xfId="0" quotePrefix="1" applyNumberFormat="1" applyFont="1" applyBorder="1" applyAlignment="1">
      <alignment horizontal="right"/>
    </xf>
    <xf numFmtId="41" fontId="6" fillId="0" borderId="0" xfId="0" applyNumberFormat="1" applyFont="1"/>
    <xf numFmtId="37" fontId="0" fillId="0" borderId="0" xfId="0" applyNumberFormat="1" applyBorder="1" applyAlignment="1">
      <alignment horizontal="right"/>
    </xf>
    <xf numFmtId="37" fontId="0" fillId="0" borderId="3" xfId="0" applyNumberFormat="1" applyFont="1" applyBorder="1" applyAlignment="1">
      <alignment horizontal="right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43" fontId="3" fillId="0" borderId="0" xfId="1" applyFont="1"/>
    <xf numFmtId="37" fontId="0" fillId="0" borderId="0" xfId="0" quotePrefix="1" applyNumberFormat="1" applyBorder="1" applyAlignment="1">
      <alignment horizontal="right"/>
    </xf>
    <xf numFmtId="41" fontId="0" fillId="0" borderId="0" xfId="0" applyNumberFormat="1"/>
    <xf numFmtId="0" fontId="0" fillId="0" borderId="0" xfId="0" applyFill="1"/>
    <xf numFmtId="0" fontId="0" fillId="0" borderId="0" xfId="0" quotePrefix="1" applyFont="1" applyFill="1"/>
    <xf numFmtId="0" fontId="2" fillId="0" borderId="4" xfId="2" quotePrefix="1" applyNumberFormat="1" applyFill="1" applyBorder="1" applyProtection="1">
      <protection locked="0"/>
    </xf>
    <xf numFmtId="43" fontId="0" fillId="0" borderId="0" xfId="1" quotePrefix="1" applyFont="1" applyAlignment="1">
      <alignment horizontal="center"/>
    </xf>
    <xf numFmtId="3" fontId="0" fillId="0" borderId="0" xfId="0" quotePrefix="1" applyNumberFormat="1"/>
    <xf numFmtId="3" fontId="0" fillId="0" borderId="0" xfId="0" applyNumberFormat="1"/>
    <xf numFmtId="3" fontId="0" fillId="0" borderId="2" xfId="0" quotePrefix="1" applyNumberFormat="1" applyBorder="1"/>
    <xf numFmtId="0" fontId="8" fillId="0" borderId="0" xfId="0" quotePrefix="1" applyFont="1" applyFill="1"/>
    <xf numFmtId="41" fontId="0" fillId="0" borderId="1" xfId="0" applyNumberFormat="1" applyBorder="1"/>
    <xf numFmtId="0" fontId="8" fillId="0" borderId="0" xfId="0" quotePrefix="1" applyFont="1"/>
    <xf numFmtId="0" fontId="8" fillId="0" borderId="0" xfId="0" applyFont="1"/>
    <xf numFmtId="164" fontId="0" fillId="0" borderId="0" xfId="1" applyNumberFormat="1" applyFont="1"/>
    <xf numFmtId="164" fontId="0" fillId="0" borderId="0" xfId="1" applyNumberFormat="1" applyFont="1" applyFill="1"/>
    <xf numFmtId="0" fontId="0" fillId="0" borderId="0" xfId="0" quotePrefix="1" applyFont="1" applyAlignment="1"/>
    <xf numFmtId="41" fontId="0" fillId="0" borderId="0" xfId="0" applyNumberFormat="1" applyFont="1"/>
    <xf numFmtId="0" fontId="12" fillId="0" borderId="0" xfId="19" applyAlignment="1">
      <alignment horizontal="centerContinuous"/>
    </xf>
    <xf numFmtId="164" fontId="0" fillId="0" borderId="0" xfId="1" applyNumberFormat="1" applyFont="1" applyAlignment="1">
      <alignment horizontal="centerContinuous"/>
    </xf>
    <xf numFmtId="0" fontId="12" fillId="0" borderId="0" xfId="19"/>
    <xf numFmtId="49" fontId="3" fillId="0" borderId="0" xfId="19" applyNumberFormat="1" applyFont="1"/>
    <xf numFmtId="0" fontId="3" fillId="0" borderId="0" xfId="19" applyFont="1"/>
    <xf numFmtId="0" fontId="18" fillId="0" borderId="0" xfId="19" quotePrefix="1" applyFont="1" applyAlignment="1">
      <alignment horizontal="centerContinuous"/>
    </xf>
    <xf numFmtId="43" fontId="0" fillId="0" borderId="0" xfId="1" applyFont="1"/>
    <xf numFmtId="0" fontId="4" fillId="0" borderId="0" xfId="19" applyFont="1"/>
    <xf numFmtId="0" fontId="20" fillId="0" borderId="0" xfId="19" quotePrefix="1" applyFont="1" applyAlignment="1">
      <alignment horizontal="centerContinuous"/>
    </xf>
    <xf numFmtId="0" fontId="21" fillId="0" borderId="0" xfId="19" applyFont="1" applyAlignment="1">
      <alignment horizontal="centerContinuous"/>
    </xf>
    <xf numFmtId="164" fontId="5" fillId="0" borderId="0" xfId="1" applyNumberFormat="1" applyFont="1" applyAlignment="1">
      <alignment horizontal="centerContinuous"/>
    </xf>
    <xf numFmtId="0" fontId="5" fillId="0" borderId="0" xfId="19" applyFont="1" applyAlignment="1">
      <alignment horizontal="centerContinuous"/>
    </xf>
    <xf numFmtId="0" fontId="5" fillId="0" borderId="0" xfId="19" applyFont="1"/>
    <xf numFmtId="0" fontId="22" fillId="4" borderId="0" xfId="19" quotePrefix="1" applyFont="1" applyFill="1" applyAlignment="1">
      <alignment horizontal="center"/>
    </xf>
    <xf numFmtId="0" fontId="3" fillId="5" borderId="6" xfId="19" applyFont="1" applyFill="1" applyBorder="1"/>
    <xf numFmtId="0" fontId="3" fillId="5" borderId="0" xfId="19" applyFont="1" applyFill="1" applyBorder="1"/>
    <xf numFmtId="49" fontId="23" fillId="5" borderId="0" xfId="1" quotePrefix="1" applyNumberFormat="1" applyFont="1" applyFill="1" applyBorder="1" applyAlignment="1">
      <alignment horizontal="center"/>
    </xf>
    <xf numFmtId="0" fontId="12" fillId="5" borderId="6" xfId="19" applyFill="1" applyBorder="1"/>
    <xf numFmtId="0" fontId="12" fillId="5" borderId="0" xfId="19" applyFill="1" applyBorder="1"/>
    <xf numFmtId="49" fontId="24" fillId="5" borderId="0" xfId="1" quotePrefix="1" applyNumberFormat="1" applyFont="1" applyFill="1" applyBorder="1" applyAlignment="1">
      <alignment horizontal="center"/>
    </xf>
    <xf numFmtId="49" fontId="24" fillId="5" borderId="0" xfId="1" applyNumberFormat="1" applyFont="1" applyFill="1" applyBorder="1" applyAlignment="1">
      <alignment horizontal="center"/>
    </xf>
    <xf numFmtId="0" fontId="6" fillId="0" borderId="0" xfId="19" quotePrefix="1" applyFont="1" applyBorder="1"/>
    <xf numFmtId="0" fontId="3" fillId="0" borderId="0" xfId="19" quotePrefix="1" applyFont="1"/>
    <xf numFmtId="164" fontId="25" fillId="0" borderId="0" xfId="1" quotePrefix="1" applyNumberFormat="1" applyFont="1" applyAlignment="1">
      <alignment horizontal="center"/>
    </xf>
    <xf numFmtId="0" fontId="12" fillId="0" borderId="0" xfId="19" quotePrefix="1"/>
    <xf numFmtId="49" fontId="12" fillId="0" borderId="0" xfId="19" applyNumberFormat="1"/>
    <xf numFmtId="164" fontId="12" fillId="0" borderId="0" xfId="19" applyNumberFormat="1"/>
    <xf numFmtId="164" fontId="3" fillId="0" borderId="0" xfId="1" applyNumberFormat="1" applyFont="1"/>
    <xf numFmtId="49" fontId="6" fillId="0" borderId="0" xfId="19" applyNumberFormat="1" applyFont="1"/>
    <xf numFmtId="164" fontId="6" fillId="0" borderId="0" xfId="1" applyNumberFormat="1" applyFont="1"/>
    <xf numFmtId="164" fontId="6" fillId="0" borderId="0" xfId="19" applyNumberFormat="1" applyFont="1"/>
    <xf numFmtId="0" fontId="6" fillId="0" borderId="0" xfId="19" applyFont="1"/>
    <xf numFmtId="0" fontId="12" fillId="0" borderId="0" xfId="19" applyFill="1"/>
    <xf numFmtId="164" fontId="6" fillId="0" borderId="0" xfId="1" applyNumberFormat="1" applyFont="1" applyFill="1"/>
    <xf numFmtId="164" fontId="3" fillId="0" borderId="0" xfId="1" applyNumberFormat="1" applyFont="1" applyFill="1"/>
    <xf numFmtId="49" fontId="12" fillId="0" borderId="0" xfId="19" applyNumberFormat="1" applyFill="1"/>
    <xf numFmtId="49" fontId="3" fillId="0" borderId="0" xfId="19" applyNumberFormat="1" applyFont="1" applyFill="1"/>
    <xf numFmtId="0" fontId="6" fillId="0" borderId="0" xfId="19" applyFont="1" applyFill="1"/>
    <xf numFmtId="0" fontId="19" fillId="0" borderId="0" xfId="19" quotePrefix="1" applyFont="1" applyAlignment="1">
      <alignment horizontal="center"/>
    </xf>
  </cellXfs>
  <cellStyles count="28">
    <cellStyle name="Comma" xfId="1" builtinId="3"/>
    <cellStyle name="Comma [0] 2" xfId="3"/>
    <cellStyle name="Comma 2" xfId="4"/>
    <cellStyle name="Comma 3" xfId="5"/>
    <cellStyle name="Comma 4" xfId="6"/>
    <cellStyle name="Currency [0] 2" xfId="7"/>
    <cellStyle name="Currency 2" xfId="8"/>
    <cellStyle name="Currency 3" xfId="9"/>
    <cellStyle name="Currency 4" xfId="10"/>
    <cellStyle name="Normal" xfId="0" builtinId="0"/>
    <cellStyle name="Normal - Style1" xfId="11"/>
    <cellStyle name="Normal 2" xfId="12"/>
    <cellStyle name="Normal 2 2" xfId="13"/>
    <cellStyle name="Normal 3" xfId="14"/>
    <cellStyle name="Normal 3 2" xfId="15"/>
    <cellStyle name="Normal 4" xfId="16"/>
    <cellStyle name="Normal 5" xfId="17"/>
    <cellStyle name="Normal 6" xfId="18"/>
    <cellStyle name="Normal 7" xfId="19"/>
    <cellStyle name="Normal_Div 9" xfId="2"/>
    <cellStyle name="Output Amounts" xfId="20"/>
    <cellStyle name="Output Column Headings" xfId="21"/>
    <cellStyle name="Output Line Items" xfId="22"/>
    <cellStyle name="Output Report Heading" xfId="23"/>
    <cellStyle name="Output Report Title" xfId="24"/>
    <cellStyle name="Percent 2" xfId="25"/>
    <cellStyle name="Percent 3" xfId="26"/>
    <cellStyle name="Percent 7" xfId="27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79513</xdr:colOff>
      <xdr:row>0</xdr:row>
      <xdr:rowOff>47708</xdr:rowOff>
    </xdr:from>
    <xdr:to>
      <xdr:col>0</xdr:col>
      <xdr:colOff>1502797</xdr:colOff>
      <xdr:row>2</xdr:row>
      <xdr:rowOff>206734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13" y="47708"/>
          <a:ext cx="1423284" cy="482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65"/>
  <sheetViews>
    <sheetView showGridLines="0" tabSelected="1" view="pageBreakPreview" zoomScale="80" zoomScaleNormal="88" zoomScaleSheetLayoutView="80" workbookViewId="0">
      <selection activeCell="K19" sqref="K19"/>
    </sheetView>
  </sheetViews>
  <sheetFormatPr defaultRowHeight="12.75"/>
  <cols>
    <col min="1" max="1" width="4" customWidth="1"/>
    <col min="2" max="2" width="38.85546875" customWidth="1"/>
    <col min="3" max="5" width="12.85546875" bestFit="1" customWidth="1"/>
    <col min="6" max="6" width="12.85546875" customWidth="1"/>
    <col min="7" max="7" width="14.5703125" customWidth="1"/>
    <col min="8" max="8" width="12" customWidth="1"/>
    <col min="9" max="9" width="10.7109375" bestFit="1" customWidth="1"/>
    <col min="10" max="12" width="11.85546875" bestFit="1" customWidth="1"/>
  </cols>
  <sheetData>
    <row r="1" spans="2:14" ht="12" customHeight="1">
      <c r="B1" s="1" t="s">
        <v>0</v>
      </c>
      <c r="C1" s="13"/>
    </row>
    <row r="2" spans="2:14" ht="12" customHeight="1">
      <c r="B2" s="1" t="s">
        <v>1</v>
      </c>
    </row>
    <row r="3" spans="2:14" ht="12.75" customHeight="1">
      <c r="B3" s="1" t="s">
        <v>2</v>
      </c>
    </row>
    <row r="4" spans="2:14" s="2" customFormat="1" ht="12.75" customHeight="1">
      <c r="B4" s="1" t="s">
        <v>3</v>
      </c>
    </row>
    <row r="5" spans="2:14" s="2" customFormat="1" ht="12.75" customHeight="1">
      <c r="B5" s="1" t="s">
        <v>4</v>
      </c>
    </row>
    <row r="6" spans="2:14" s="3" customFormat="1" ht="12" customHeight="1"/>
    <row r="7" spans="2:14" ht="21" customHeight="1">
      <c r="B7" s="26" t="s">
        <v>5</v>
      </c>
      <c r="C7" s="45" t="s">
        <v>62</v>
      </c>
      <c r="D7" s="45" t="s">
        <v>63</v>
      </c>
      <c r="E7" s="45" t="s">
        <v>67</v>
      </c>
      <c r="F7" s="45" t="s">
        <v>64</v>
      </c>
      <c r="G7" s="45" t="s">
        <v>124</v>
      </c>
    </row>
    <row r="8" spans="2:14" s="4" customFormat="1" ht="15">
      <c r="B8"/>
      <c r="C8" s="45" t="s">
        <v>59</v>
      </c>
      <c r="D8" s="45" t="s">
        <v>60</v>
      </c>
      <c r="E8" s="45" t="s">
        <v>66</v>
      </c>
      <c r="F8" s="45" t="s">
        <v>65</v>
      </c>
      <c r="G8" s="45" t="s">
        <v>123</v>
      </c>
    </row>
    <row r="9" spans="2:14" ht="12.75" customHeight="1">
      <c r="C9" s="45" t="s">
        <v>31</v>
      </c>
      <c r="D9" s="45" t="s">
        <v>31</v>
      </c>
      <c r="E9" s="45" t="s">
        <v>31</v>
      </c>
      <c r="F9" s="45" t="s">
        <v>31</v>
      </c>
      <c r="G9" s="45" t="s">
        <v>31</v>
      </c>
    </row>
    <row r="10" spans="2:14" ht="12.75" customHeight="1">
      <c r="B10" s="5" t="s">
        <v>7</v>
      </c>
      <c r="C10" s="6"/>
      <c r="D10" s="6"/>
      <c r="E10" s="6"/>
      <c r="F10" s="6"/>
    </row>
    <row r="11" spans="2:14" ht="12.75" customHeight="1">
      <c r="B11" s="7"/>
      <c r="C11" s="8"/>
      <c r="D11" s="8"/>
      <c r="E11" s="8"/>
      <c r="F11" s="13"/>
    </row>
    <row r="12" spans="2:14" ht="12.75" customHeight="1">
      <c r="B12" s="9" t="s">
        <v>8</v>
      </c>
      <c r="C12" s="41">
        <v>148864673.19999999</v>
      </c>
      <c r="D12" s="41">
        <v>180147322.19999999</v>
      </c>
      <c r="E12" s="41">
        <v>153227917.80000001</v>
      </c>
      <c r="F12" s="41">
        <v>129826663.40000001</v>
      </c>
      <c r="G12" s="42">
        <v>144869826.69999999</v>
      </c>
      <c r="J12" s="41"/>
      <c r="K12" s="41"/>
      <c r="L12" s="41"/>
      <c r="M12" s="41"/>
      <c r="N12" s="42"/>
    </row>
    <row r="13" spans="2:14" ht="12.75" customHeight="1">
      <c r="B13" s="7" t="s">
        <v>9</v>
      </c>
      <c r="C13" s="41">
        <v>12586588.68</v>
      </c>
      <c r="D13" s="41">
        <v>14310851.76</v>
      </c>
      <c r="E13" s="41">
        <v>15087053.26</v>
      </c>
      <c r="F13" s="41">
        <v>15747936.09</v>
      </c>
      <c r="G13" s="28">
        <v>17214913.699999999</v>
      </c>
      <c r="J13" s="41"/>
      <c r="K13" s="41"/>
      <c r="L13" s="41"/>
      <c r="M13" s="41"/>
      <c r="N13" s="28"/>
    </row>
    <row r="14" spans="2:14" ht="12.75" customHeight="1">
      <c r="B14" s="7" t="s">
        <v>10</v>
      </c>
      <c r="C14" s="41">
        <v>885729.76</v>
      </c>
      <c r="D14" s="41">
        <v>1567528.5</v>
      </c>
      <c r="E14" s="41">
        <v>1373001.49</v>
      </c>
      <c r="F14" s="41">
        <v>1073091.24</v>
      </c>
      <c r="G14" s="28">
        <v>1217619.83</v>
      </c>
      <c r="J14" s="41"/>
      <c r="K14" s="41"/>
      <c r="L14" s="41"/>
      <c r="M14" s="41"/>
      <c r="N14" s="42"/>
    </row>
    <row r="15" spans="2:14" ht="12.75" customHeight="1">
      <c r="B15" s="7" t="s">
        <v>11</v>
      </c>
      <c r="C15" s="41">
        <v>631461.59</v>
      </c>
      <c r="D15" s="41">
        <v>856034.64</v>
      </c>
      <c r="E15" s="41">
        <v>779580.59</v>
      </c>
      <c r="F15" s="41">
        <v>783510</v>
      </c>
      <c r="G15" s="31">
        <v>799624</v>
      </c>
      <c r="J15" s="41"/>
      <c r="K15" s="41"/>
      <c r="L15" s="41"/>
      <c r="M15" s="41"/>
      <c r="N15" s="42"/>
    </row>
    <row r="16" spans="2:14" ht="12.75" customHeight="1">
      <c r="B16" s="10" t="s">
        <v>12</v>
      </c>
      <c r="C16" s="34">
        <v>162968453.19999999</v>
      </c>
      <c r="D16" s="34">
        <v>196881737.09999999</v>
      </c>
      <c r="E16" s="34">
        <v>170467553.09999999</v>
      </c>
      <c r="F16" s="34">
        <v>147431200.69999999</v>
      </c>
      <c r="G16" s="28">
        <v>164101984.19999999</v>
      </c>
      <c r="J16" s="41"/>
      <c r="K16" s="41"/>
      <c r="L16" s="41"/>
      <c r="M16" s="41"/>
      <c r="N16" s="42"/>
    </row>
    <row r="17" spans="1:14" ht="12.75" customHeight="1">
      <c r="C17" s="41"/>
      <c r="D17" s="41"/>
      <c r="E17" s="41"/>
      <c r="F17" s="41"/>
      <c r="G17" s="42"/>
      <c r="J17" s="41"/>
      <c r="K17" s="41"/>
      <c r="L17" s="41"/>
      <c r="M17" s="41"/>
      <c r="N17" s="42"/>
    </row>
    <row r="18" spans="1:14" ht="12.75" customHeight="1">
      <c r="B18" s="10" t="s">
        <v>13</v>
      </c>
      <c r="C18" s="29">
        <v>94656999.469999999</v>
      </c>
      <c r="D18" s="29">
        <v>118107394</v>
      </c>
      <c r="E18" s="29">
        <v>87746322.200000003</v>
      </c>
      <c r="F18" s="29">
        <v>61180230.950000003</v>
      </c>
      <c r="G18" s="28">
        <v>70880021.340000004</v>
      </c>
      <c r="J18" s="41"/>
      <c r="K18" s="41"/>
      <c r="L18" s="41"/>
      <c r="M18" s="41"/>
      <c r="N18" s="42"/>
    </row>
    <row r="19" spans="1:14" ht="12.75" customHeight="1">
      <c r="B19" s="7"/>
      <c r="C19" s="29"/>
      <c r="D19" s="29"/>
      <c r="E19" s="29"/>
      <c r="F19" s="29"/>
      <c r="G19" s="42"/>
      <c r="J19" s="41"/>
      <c r="K19" s="41"/>
      <c r="L19" s="41"/>
      <c r="M19" s="41"/>
      <c r="N19" s="42"/>
    </row>
    <row r="20" spans="1:14" ht="12.75" customHeight="1">
      <c r="B20" s="10" t="s">
        <v>14</v>
      </c>
      <c r="C20" s="29"/>
      <c r="D20" s="29"/>
      <c r="E20" s="29"/>
      <c r="F20" s="29"/>
      <c r="G20" s="28"/>
      <c r="J20" s="41"/>
      <c r="K20" s="41"/>
      <c r="L20" s="41"/>
      <c r="M20" s="41"/>
      <c r="N20" s="42"/>
    </row>
    <row r="21" spans="1:14" s="12" customFormat="1" ht="12.75" customHeight="1">
      <c r="A21"/>
      <c r="B21" s="5"/>
      <c r="C21" s="30"/>
      <c r="D21" s="30"/>
      <c r="E21" s="30"/>
      <c r="F21" s="30"/>
      <c r="G21" s="35"/>
      <c r="J21" s="41"/>
      <c r="K21" s="41"/>
      <c r="L21" s="41"/>
      <c r="M21" s="41"/>
      <c r="N21" s="42"/>
    </row>
    <row r="22" spans="1:14" s="12" customFormat="1" ht="12.75" customHeight="1">
      <c r="A22"/>
      <c r="B22" s="5" t="s">
        <v>15</v>
      </c>
      <c r="C22" s="28"/>
      <c r="D22" s="28"/>
      <c r="E22" s="28"/>
      <c r="F22" s="28"/>
      <c r="G22" s="35"/>
      <c r="J22" s="41"/>
      <c r="K22" s="41"/>
      <c r="L22" s="41"/>
      <c r="M22" s="41"/>
      <c r="N22" s="42"/>
    </row>
    <row r="23" spans="1:14" ht="12.75" customHeight="1">
      <c r="B23" s="15" t="s">
        <v>32</v>
      </c>
      <c r="C23" s="28">
        <v>13868993.41</v>
      </c>
      <c r="D23" s="28">
        <v>13722772.91</v>
      </c>
      <c r="E23" s="28">
        <v>13878738.939999999</v>
      </c>
      <c r="F23" s="28">
        <v>14027820.779999999</v>
      </c>
      <c r="G23" s="28">
        <v>15137831.26</v>
      </c>
      <c r="J23" s="41"/>
      <c r="K23" s="41"/>
      <c r="L23" s="41"/>
      <c r="M23" s="41"/>
      <c r="N23" s="42"/>
    </row>
    <row r="24" spans="1:14" ht="12.75" customHeight="1">
      <c r="B24" s="14" t="s">
        <v>16</v>
      </c>
      <c r="C24" s="28">
        <v>507630.14</v>
      </c>
      <c r="D24" s="28">
        <v>1092228.3500000001</v>
      </c>
      <c r="E24" s="28">
        <v>1047950.11</v>
      </c>
      <c r="F24" s="28">
        <v>490588.54</v>
      </c>
      <c r="G24" s="28">
        <v>893212.49</v>
      </c>
      <c r="J24" s="41"/>
      <c r="K24" s="41"/>
      <c r="L24" s="41"/>
      <c r="M24" s="41"/>
      <c r="N24" s="42"/>
    </row>
    <row r="25" spans="1:14" ht="12.75" customHeight="1">
      <c r="B25" s="15" t="s">
        <v>33</v>
      </c>
      <c r="C25" s="28">
        <v>11534019.539999999</v>
      </c>
      <c r="D25" s="28">
        <v>12035970.23</v>
      </c>
      <c r="E25" s="28">
        <v>12874015.01</v>
      </c>
      <c r="F25" s="28">
        <v>12708206.439999999</v>
      </c>
      <c r="G25" s="28">
        <v>11828783.84</v>
      </c>
      <c r="J25" s="41"/>
      <c r="K25" s="41"/>
      <c r="L25" s="41"/>
      <c r="M25" s="41"/>
      <c r="N25" s="42"/>
    </row>
    <row r="26" spans="1:14" ht="12.75" customHeight="1">
      <c r="B26" s="15" t="s">
        <v>17</v>
      </c>
      <c r="C26" s="28">
        <v>14919020.949999999</v>
      </c>
      <c r="D26" s="28">
        <v>16845712.129999999</v>
      </c>
      <c r="E26" s="28">
        <v>18635692.59</v>
      </c>
      <c r="F26" s="28">
        <v>19120630.43</v>
      </c>
      <c r="G26" s="28">
        <v>19379359.539999999</v>
      </c>
      <c r="J26" s="41"/>
      <c r="K26" s="41"/>
      <c r="L26" s="41"/>
      <c r="M26" s="41"/>
      <c r="N26" s="42"/>
    </row>
    <row r="27" spans="1:14" s="12" customFormat="1" ht="12.75" customHeight="1">
      <c r="A27"/>
      <c r="B27" s="15" t="s">
        <v>18</v>
      </c>
      <c r="C27" s="31">
        <v>3871444.56</v>
      </c>
      <c r="D27" s="31">
        <v>4647807.2</v>
      </c>
      <c r="E27" s="31">
        <v>7342972.1100000003</v>
      </c>
      <c r="F27" s="31">
        <v>5919120.1500000004</v>
      </c>
      <c r="G27" s="31">
        <v>6335917.8899999997</v>
      </c>
      <c r="J27" s="41"/>
      <c r="K27" s="41"/>
      <c r="L27" s="41"/>
      <c r="M27" s="41"/>
      <c r="N27" s="42"/>
    </row>
    <row r="28" spans="1:14" ht="12.75" customHeight="1">
      <c r="B28" s="5" t="s">
        <v>19</v>
      </c>
      <c r="C28" s="28">
        <v>44701108.600000001</v>
      </c>
      <c r="D28" s="28">
        <v>48344490.82</v>
      </c>
      <c r="E28" s="28">
        <v>53779368.759999998</v>
      </c>
      <c r="F28" s="28">
        <v>52266366.340000004</v>
      </c>
      <c r="G28" s="33">
        <v>53575105.020000003</v>
      </c>
      <c r="J28" s="41"/>
      <c r="K28" s="41"/>
      <c r="L28" s="41"/>
      <c r="M28" s="41"/>
      <c r="N28" s="42"/>
    </row>
    <row r="29" spans="1:14" s="12" customFormat="1" ht="12.75" customHeight="1">
      <c r="A29"/>
      <c r="C29" s="28"/>
      <c r="D29" s="28"/>
      <c r="E29" s="28"/>
      <c r="F29" s="28"/>
      <c r="G29" s="35"/>
      <c r="J29" s="41"/>
      <c r="K29" s="41"/>
      <c r="L29" s="41"/>
      <c r="M29" s="41"/>
      <c r="N29" s="42"/>
    </row>
    <row r="30" spans="1:14" ht="12.75" customHeight="1">
      <c r="B30" s="5" t="s">
        <v>20</v>
      </c>
      <c r="C30" s="28">
        <v>23610345.129999999</v>
      </c>
      <c r="D30" s="28">
        <v>30429852.280000001</v>
      </c>
      <c r="E30" s="28">
        <v>28941862.129999999</v>
      </c>
      <c r="F30" s="28">
        <v>33984603.409999996</v>
      </c>
      <c r="G30" s="33">
        <v>39646857.82</v>
      </c>
      <c r="J30" s="41"/>
      <c r="K30" s="41"/>
      <c r="L30" s="41"/>
      <c r="M30" s="41"/>
      <c r="N30" s="42"/>
    </row>
    <row r="31" spans="1:14" ht="12.75" customHeight="1">
      <c r="C31" s="28"/>
      <c r="D31" s="28"/>
      <c r="E31" s="28"/>
      <c r="F31" s="28"/>
      <c r="G31" s="42"/>
      <c r="J31" s="41"/>
      <c r="K31" s="41"/>
      <c r="L31" s="41"/>
      <c r="M31" s="41"/>
      <c r="N31" s="42"/>
    </row>
    <row r="32" spans="1:14" ht="12.75" customHeight="1">
      <c r="B32" s="10" t="s">
        <v>21</v>
      </c>
      <c r="C32" s="28"/>
      <c r="D32" s="28"/>
      <c r="E32" s="28"/>
      <c r="F32" s="28"/>
      <c r="G32" s="42"/>
      <c r="J32" s="41"/>
      <c r="K32" s="41"/>
      <c r="L32" s="41"/>
      <c r="M32" s="41"/>
      <c r="N32" s="42"/>
    </row>
    <row r="33" spans="1:14" ht="12.75" customHeight="1">
      <c r="B33" s="7" t="s">
        <v>22</v>
      </c>
      <c r="C33" s="28">
        <v>82738.509999999995</v>
      </c>
      <c r="D33" s="28">
        <v>69150.83</v>
      </c>
      <c r="E33" s="28">
        <v>39563.760000000002</v>
      </c>
      <c r="F33" s="28">
        <v>42014.34</v>
      </c>
      <c r="G33" s="36">
        <v>32014.84</v>
      </c>
      <c r="J33" s="41"/>
      <c r="K33" s="41"/>
      <c r="L33" s="41"/>
      <c r="M33" s="41"/>
      <c r="N33" s="42"/>
    </row>
    <row r="34" spans="1:14" ht="12.75" customHeight="1">
      <c r="B34" s="14" t="s">
        <v>23</v>
      </c>
      <c r="C34" s="28">
        <v>2658631.4700000002</v>
      </c>
      <c r="D34" s="28">
        <v>2704801.99</v>
      </c>
      <c r="E34" s="28">
        <v>2795006.35</v>
      </c>
      <c r="F34" s="28">
        <v>2791577.28</v>
      </c>
      <c r="G34" s="36">
        <v>3246148.76</v>
      </c>
      <c r="J34" s="41"/>
      <c r="K34" s="41"/>
      <c r="L34" s="41"/>
      <c r="M34" s="41"/>
      <c r="N34" s="42"/>
    </row>
    <row r="35" spans="1:14" s="12" customFormat="1" ht="12.75" customHeight="1">
      <c r="A35"/>
      <c r="B35" s="14" t="s">
        <v>24</v>
      </c>
      <c r="C35" s="31">
        <v>71223.429999999993</v>
      </c>
      <c r="D35" s="31">
        <v>60734.15</v>
      </c>
      <c r="E35" s="31">
        <v>65329.61</v>
      </c>
      <c r="F35" s="31">
        <v>71948.31</v>
      </c>
      <c r="G35" s="31">
        <v>75077.42</v>
      </c>
      <c r="J35" s="41"/>
      <c r="K35" s="41"/>
      <c r="L35" s="41"/>
      <c r="M35" s="41"/>
      <c r="N35" s="42"/>
    </row>
    <row r="36" spans="1:14" s="12" customFormat="1" ht="12.75" customHeight="1">
      <c r="A36"/>
      <c r="B36" s="9" t="s">
        <v>25</v>
      </c>
      <c r="C36" s="33">
        <v>2812593.41</v>
      </c>
      <c r="D36" s="33">
        <v>2834686.97</v>
      </c>
      <c r="E36" s="33">
        <v>2899899.72</v>
      </c>
      <c r="F36" s="33">
        <v>2905539.93</v>
      </c>
      <c r="G36" s="33">
        <v>3353241.02</v>
      </c>
      <c r="H36"/>
      <c r="J36" s="41"/>
      <c r="K36" s="41"/>
      <c r="L36" s="41"/>
      <c r="M36" s="41"/>
      <c r="N36" s="42"/>
    </row>
    <row r="37" spans="1:14" s="12" customFormat="1" ht="12.75" customHeight="1">
      <c r="A37"/>
      <c r="B37" s="10"/>
      <c r="C37" s="33"/>
      <c r="D37" s="33"/>
      <c r="E37" s="33"/>
      <c r="F37" s="33"/>
      <c r="G37" s="35"/>
      <c r="J37" s="41"/>
      <c r="K37" s="41"/>
      <c r="L37" s="41"/>
      <c r="M37" s="41"/>
      <c r="N37" s="42"/>
    </row>
    <row r="38" spans="1:14" s="12" customFormat="1" ht="12.75" customHeight="1">
      <c r="A38"/>
      <c r="B38" s="56" t="s">
        <v>43</v>
      </c>
      <c r="C38" s="33">
        <v>6343914.1299999999</v>
      </c>
      <c r="D38" s="33">
        <v>6341749.6699999999</v>
      </c>
      <c r="E38" s="33">
        <v>6693478.3200000003</v>
      </c>
      <c r="F38" s="33">
        <v>7078294.7199999997</v>
      </c>
      <c r="G38" s="57">
        <v>7817928.4000000004</v>
      </c>
      <c r="J38" s="41"/>
      <c r="K38" s="41"/>
      <c r="L38" s="41"/>
      <c r="M38" s="41"/>
      <c r="N38" s="42"/>
    </row>
    <row r="39" spans="1:14" s="12" customFormat="1" ht="12.75" customHeight="1">
      <c r="A39"/>
      <c r="B39" s="56" t="s">
        <v>44</v>
      </c>
      <c r="C39" s="33">
        <v>92203.94</v>
      </c>
      <c r="D39" s="33">
        <v>77320.100000000006</v>
      </c>
      <c r="E39" s="33">
        <v>50164.39</v>
      </c>
      <c r="F39" s="33">
        <v>299158.92</v>
      </c>
      <c r="G39" s="57">
        <v>190665.08</v>
      </c>
      <c r="J39" s="41"/>
      <c r="K39" s="41"/>
      <c r="L39" s="41"/>
      <c r="M39" s="41"/>
      <c r="N39" s="42"/>
    </row>
    <row r="40" spans="1:14" s="12" customFormat="1" ht="12.75" customHeight="1">
      <c r="A40"/>
      <c r="B40" s="56" t="s">
        <v>41</v>
      </c>
      <c r="C40" s="33">
        <v>193897.32</v>
      </c>
      <c r="D40" s="33">
        <v>298851.59999999998</v>
      </c>
      <c r="E40" s="33">
        <v>427169.68</v>
      </c>
      <c r="F40" s="33">
        <v>354798.07</v>
      </c>
      <c r="G40" s="57">
        <v>360836.71</v>
      </c>
      <c r="J40" s="41"/>
      <c r="K40" s="41"/>
      <c r="L40" s="41"/>
      <c r="M40" s="41"/>
      <c r="N40" s="42"/>
    </row>
    <row r="41" spans="1:14" s="12" customFormat="1" ht="12.75" customHeight="1">
      <c r="A41"/>
      <c r="B41" s="56" t="s">
        <v>42</v>
      </c>
      <c r="C41" s="31">
        <v>585414.6</v>
      </c>
      <c r="D41" s="31">
        <v>516637.84</v>
      </c>
      <c r="E41" s="31">
        <v>409669.26</v>
      </c>
      <c r="F41" s="31">
        <v>463390.97</v>
      </c>
      <c r="G41" s="31">
        <v>478577.09</v>
      </c>
      <c r="J41" s="41"/>
      <c r="K41" s="41"/>
      <c r="L41" s="41"/>
      <c r="M41" s="41"/>
      <c r="N41" s="42"/>
    </row>
    <row r="42" spans="1:14" ht="12.75" customHeight="1">
      <c r="B42" s="9" t="s">
        <v>26</v>
      </c>
      <c r="C42" s="33">
        <v>7215429.9900000002</v>
      </c>
      <c r="D42" s="33">
        <v>7234559.21</v>
      </c>
      <c r="E42" s="33">
        <v>7580481.6500000004</v>
      </c>
      <c r="F42" s="33">
        <v>8195642.6799999997</v>
      </c>
      <c r="G42" s="33">
        <v>8848007.2799999993</v>
      </c>
      <c r="J42" s="41"/>
      <c r="K42" s="41"/>
      <c r="L42" s="41"/>
      <c r="M42" s="41"/>
      <c r="N42" s="42"/>
    </row>
    <row r="43" spans="1:14" ht="12.75" customHeight="1">
      <c r="B43" s="18"/>
      <c r="C43" s="33"/>
      <c r="D43" s="33"/>
      <c r="E43" s="33"/>
      <c r="F43" s="33"/>
      <c r="G43" s="42"/>
      <c r="J43" s="41"/>
      <c r="K43" s="41"/>
      <c r="L43" s="41"/>
      <c r="M43" s="41"/>
      <c r="N43" s="42"/>
    </row>
    <row r="44" spans="1:14" ht="12.75" customHeight="1">
      <c r="B44" s="10" t="s">
        <v>27</v>
      </c>
      <c r="C44" s="33">
        <v>4402836.58</v>
      </c>
      <c r="D44" s="33">
        <v>4399872.24</v>
      </c>
      <c r="E44" s="33">
        <v>4680581.93</v>
      </c>
      <c r="F44" s="33">
        <v>5290102.75</v>
      </c>
      <c r="G44" s="28">
        <v>5494766.2599999998</v>
      </c>
      <c r="H44" s="24"/>
      <c r="I44" s="24"/>
      <c r="J44" s="41"/>
      <c r="K44" s="41"/>
      <c r="L44" s="41"/>
      <c r="M44" s="41"/>
      <c r="N44" s="42"/>
    </row>
    <row r="45" spans="1:14" ht="12.75" customHeight="1">
      <c r="B45" s="13"/>
      <c r="C45" s="33"/>
      <c r="D45" s="33"/>
      <c r="E45" s="33"/>
      <c r="F45" s="33"/>
      <c r="G45" s="42"/>
      <c r="J45" s="41"/>
      <c r="K45" s="41"/>
      <c r="L45" s="41"/>
      <c r="M45" s="41"/>
      <c r="N45" s="42"/>
    </row>
    <row r="46" spans="1:14" ht="12.75" customHeight="1">
      <c r="B46" s="10" t="s">
        <v>28</v>
      </c>
      <c r="C46" s="33">
        <v>19207508.550000001</v>
      </c>
      <c r="D46" s="33">
        <v>26029980.039999999</v>
      </c>
      <c r="E46" s="33">
        <v>24261280.199999999</v>
      </c>
      <c r="F46" s="33">
        <v>28694500.66</v>
      </c>
      <c r="G46" s="33">
        <v>34152091.560000002</v>
      </c>
      <c r="H46" s="24"/>
      <c r="I46" s="24"/>
      <c r="J46" s="41"/>
      <c r="K46" s="41"/>
      <c r="L46" s="41"/>
      <c r="M46" s="41"/>
      <c r="N46" s="42"/>
    </row>
    <row r="47" spans="1:14" s="12" customFormat="1" ht="12.75" customHeight="1">
      <c r="A47"/>
      <c r="B47" s="13"/>
      <c r="C47" s="28"/>
      <c r="D47" s="28"/>
      <c r="E47" s="28"/>
      <c r="F47" s="28"/>
      <c r="G47" s="35"/>
      <c r="J47" s="41"/>
      <c r="K47" s="41"/>
      <c r="L47" s="41"/>
      <c r="M47" s="41"/>
      <c r="N47" s="42"/>
    </row>
    <row r="48" spans="1:14" ht="12.75" customHeight="1">
      <c r="B48" s="9" t="s">
        <v>29</v>
      </c>
      <c r="C48" s="33">
        <v>7419823.4199999999</v>
      </c>
      <c r="D48" s="33">
        <v>9671535.3699999992</v>
      </c>
      <c r="E48" s="33">
        <v>9884342.8100000005</v>
      </c>
      <c r="F48" s="33">
        <v>9516433.3000000007</v>
      </c>
      <c r="G48" s="29">
        <v>9696755</v>
      </c>
      <c r="J48" s="41"/>
      <c r="K48" s="41"/>
      <c r="L48" s="41"/>
      <c r="M48" s="41"/>
      <c r="N48" s="42"/>
    </row>
    <row r="49" spans="1:14" ht="12.75" customHeight="1">
      <c r="B49" s="13"/>
      <c r="C49" s="32"/>
      <c r="D49" s="32"/>
      <c r="E49" s="32"/>
      <c r="F49" s="32"/>
      <c r="G49" s="42"/>
      <c r="J49" s="41"/>
      <c r="K49" s="41"/>
      <c r="L49" s="41"/>
      <c r="M49" s="41"/>
      <c r="N49" s="42"/>
    </row>
    <row r="50" spans="1:14" s="12" customFormat="1" ht="17.25" customHeight="1">
      <c r="A50"/>
      <c r="B50" s="10" t="s">
        <v>30</v>
      </c>
      <c r="C50" s="31">
        <v>11787685.130000001</v>
      </c>
      <c r="D50" s="31">
        <v>16358444.67</v>
      </c>
      <c r="E50" s="31">
        <v>14376937.390000001</v>
      </c>
      <c r="F50" s="31">
        <v>19178067.359999999</v>
      </c>
      <c r="G50" s="37">
        <v>24455336.559999999</v>
      </c>
      <c r="H50" s="25"/>
      <c r="I50" s="25"/>
      <c r="J50" s="41"/>
      <c r="K50" s="41"/>
      <c r="L50" s="41"/>
      <c r="M50" s="41"/>
      <c r="N50" s="42"/>
    </row>
    <row r="51" spans="1:14" s="12" customFormat="1" ht="12.75" customHeight="1">
      <c r="A51"/>
      <c r="B51" s="10"/>
      <c r="C51" s="11"/>
      <c r="D51" s="11"/>
      <c r="E51" s="11"/>
      <c r="F51" s="11"/>
    </row>
    <row r="52" spans="1:14" s="12" customFormat="1" ht="12.75" customHeight="1">
      <c r="A52"/>
      <c r="B52" s="10"/>
      <c r="C52" s="17"/>
      <c r="D52" s="17"/>
      <c r="E52" s="17"/>
    </row>
    <row r="53" spans="1:14" s="12" customFormat="1" ht="12.75" customHeight="1">
      <c r="A53"/>
      <c r="B53" s="10"/>
      <c r="C53" s="16"/>
      <c r="D53" s="16"/>
      <c r="E53" s="16"/>
    </row>
    <row r="54" spans="1:14" ht="12.75" customHeight="1">
      <c r="B54" s="10"/>
      <c r="C54" s="17"/>
      <c r="D54" s="17"/>
      <c r="E54" s="17"/>
    </row>
    <row r="55" spans="1:14" ht="12.75" customHeight="1">
      <c r="B55" s="10"/>
      <c r="C55" s="17"/>
      <c r="D55" s="17"/>
      <c r="E55" s="17"/>
    </row>
    <row r="56" spans="1:14" ht="12.75" customHeight="1">
      <c r="B56" s="13"/>
      <c r="C56" s="20"/>
      <c r="D56" s="20"/>
      <c r="E56" s="20"/>
    </row>
    <row r="57" spans="1:14" s="12" customFormat="1" ht="12.75" customHeight="1">
      <c r="A57"/>
      <c r="B57" s="10"/>
      <c r="C57" s="21"/>
      <c r="D57" s="21"/>
      <c r="E57" s="21"/>
    </row>
    <row r="58" spans="1:14">
      <c r="B58" s="10"/>
      <c r="C58" s="19"/>
      <c r="D58" s="19"/>
      <c r="E58" s="19"/>
    </row>
    <row r="64" spans="1:14">
      <c r="C64" s="22"/>
      <c r="D64" s="22"/>
      <c r="E64" s="22"/>
    </row>
    <row r="65" spans="3:5">
      <c r="C65" s="23"/>
      <c r="D65" s="23"/>
      <c r="E65" s="23"/>
    </row>
  </sheetData>
  <printOptions horizontalCentered="1"/>
  <pageMargins left="0.72" right="0.46" top="0.98" bottom="0.56000000000000005" header="0.25" footer="0.25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107"/>
  <sheetViews>
    <sheetView showGridLines="0" view="pageBreakPreview" zoomScale="80" zoomScaleNormal="88" zoomScaleSheetLayoutView="80" workbookViewId="0">
      <selection activeCell="C47" sqref="C47"/>
    </sheetView>
  </sheetViews>
  <sheetFormatPr defaultRowHeight="12.75"/>
  <cols>
    <col min="1" max="1" width="4" customWidth="1"/>
    <col min="2" max="2" width="63.140625" customWidth="1"/>
    <col min="3" max="5" width="12.85546875" bestFit="1" customWidth="1"/>
    <col min="6" max="6" width="12.85546875" customWidth="1"/>
    <col min="7" max="7" width="10.7109375" bestFit="1" customWidth="1"/>
    <col min="8" max="8" width="12" customWidth="1"/>
    <col min="9" max="9" width="10.7109375" bestFit="1" customWidth="1"/>
    <col min="10" max="12" width="11.85546875" bestFit="1" customWidth="1"/>
    <col min="13" max="14" width="10.5703125" bestFit="1" customWidth="1"/>
  </cols>
  <sheetData>
    <row r="1" spans="1:14" ht="12" customHeight="1">
      <c r="B1" s="1" t="s">
        <v>0</v>
      </c>
      <c r="C1" s="13"/>
    </row>
    <row r="2" spans="1:14" ht="12" customHeight="1">
      <c r="B2" s="1" t="s">
        <v>1</v>
      </c>
    </row>
    <row r="3" spans="1:14" ht="12.75" customHeight="1">
      <c r="B3" s="1" t="s">
        <v>2</v>
      </c>
    </row>
    <row r="4" spans="1:14" s="2" customFormat="1" ht="12.75" customHeight="1">
      <c r="B4" s="1" t="s">
        <v>3</v>
      </c>
    </row>
    <row r="5" spans="1:14" s="2" customFormat="1" ht="12.75" customHeight="1">
      <c r="B5" s="1" t="s">
        <v>4</v>
      </c>
    </row>
    <row r="6" spans="1:14" s="3" customFormat="1" ht="12" customHeight="1"/>
    <row r="7" spans="1:14" ht="21" customHeight="1">
      <c r="B7" s="26"/>
    </row>
    <row r="8" spans="1:14" s="4" customFormat="1" ht="15">
      <c r="B8"/>
      <c r="C8" s="45" t="s">
        <v>59</v>
      </c>
      <c r="D8" s="45" t="s">
        <v>60</v>
      </c>
      <c r="E8" s="45" t="s">
        <v>66</v>
      </c>
      <c r="F8" s="45" t="s">
        <v>65</v>
      </c>
      <c r="G8" s="45" t="s">
        <v>123</v>
      </c>
    </row>
    <row r="9" spans="1:14" ht="12.75" customHeight="1">
      <c r="C9" s="45" t="s">
        <v>31</v>
      </c>
      <c r="D9" s="45" t="s">
        <v>31</v>
      </c>
      <c r="E9" s="45" t="s">
        <v>31</v>
      </c>
      <c r="F9" s="45" t="s">
        <v>31</v>
      </c>
      <c r="G9" s="45" t="s">
        <v>31</v>
      </c>
    </row>
    <row r="10" spans="1:14" ht="12.75" customHeight="1">
      <c r="B10" s="5"/>
      <c r="C10" s="6"/>
      <c r="D10" s="6"/>
      <c r="E10" s="6"/>
      <c r="F10" s="6"/>
    </row>
    <row r="11" spans="1:14" s="12" customFormat="1" ht="12.75" customHeight="1">
      <c r="A11"/>
      <c r="B11" s="9" t="s">
        <v>53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</row>
    <row r="12" spans="1:14" s="12" customFormat="1" ht="12.75" customHeight="1">
      <c r="A12"/>
      <c r="B12" s="9" t="s">
        <v>54</v>
      </c>
      <c r="C12" s="33">
        <v>6159156.5300000003</v>
      </c>
      <c r="D12" s="33">
        <v>6156547.6299999999</v>
      </c>
      <c r="E12" s="33">
        <v>6498591.7199999997</v>
      </c>
      <c r="F12" s="33">
        <v>6871772.0899999999</v>
      </c>
      <c r="G12" s="33">
        <v>7599168.8799999999</v>
      </c>
      <c r="J12" s="20"/>
      <c r="K12" s="20"/>
      <c r="L12" s="20"/>
      <c r="M12" s="20"/>
      <c r="N12" s="20"/>
    </row>
    <row r="13" spans="1:14" s="12" customFormat="1" ht="12.75" customHeight="1">
      <c r="A13"/>
      <c r="B13" s="9" t="s">
        <v>55</v>
      </c>
      <c r="C13" s="20">
        <v>74996</v>
      </c>
      <c r="D13" s="20">
        <v>74379.94</v>
      </c>
      <c r="E13" s="20">
        <v>72476.28</v>
      </c>
      <c r="F13" s="20">
        <v>77892.929999999993</v>
      </c>
      <c r="G13" s="20">
        <v>95687.28</v>
      </c>
      <c r="J13" s="33"/>
      <c r="K13" s="33"/>
      <c r="L13" s="33"/>
      <c r="M13" s="33"/>
      <c r="N13" s="33"/>
    </row>
    <row r="14" spans="1:14" s="12" customFormat="1" ht="12.75" customHeight="1">
      <c r="A14"/>
      <c r="B14" s="9" t="s">
        <v>56</v>
      </c>
      <c r="C14" s="20">
        <v>3450.63</v>
      </c>
      <c r="D14" s="20">
        <v>3646.02</v>
      </c>
      <c r="E14" s="20">
        <v>4299.21</v>
      </c>
      <c r="F14" s="20">
        <v>4059.86</v>
      </c>
      <c r="G14" s="20">
        <v>4092.81</v>
      </c>
      <c r="J14" s="20"/>
      <c r="K14" s="20"/>
      <c r="L14" s="20"/>
      <c r="M14" s="20"/>
      <c r="N14" s="20"/>
    </row>
    <row r="15" spans="1:14" s="12" customFormat="1" ht="12.75" customHeight="1">
      <c r="A15"/>
      <c r="B15" s="9" t="s">
        <v>57</v>
      </c>
      <c r="C15" s="20">
        <v>106310.97</v>
      </c>
      <c r="D15" s="20">
        <v>107176.08</v>
      </c>
      <c r="E15" s="20">
        <v>118111.11</v>
      </c>
      <c r="F15" s="20">
        <v>124569.84</v>
      </c>
      <c r="G15" s="20">
        <v>128874.97</v>
      </c>
      <c r="J15" s="20"/>
      <c r="K15" s="20"/>
      <c r="L15" s="20"/>
      <c r="M15" s="20"/>
      <c r="N15" s="20"/>
    </row>
    <row r="16" spans="1:14" s="12" customFormat="1" ht="12.75" customHeight="1">
      <c r="A16"/>
      <c r="B16" s="9" t="s">
        <v>43</v>
      </c>
      <c r="C16" s="20">
        <v>6343914.1299999999</v>
      </c>
      <c r="D16" s="20">
        <v>6341749.6699999999</v>
      </c>
      <c r="E16" s="20">
        <v>6693478.3200000003</v>
      </c>
      <c r="F16" s="20">
        <v>7078294.7199999997</v>
      </c>
      <c r="G16" s="20">
        <v>7817928.4000000004</v>
      </c>
      <c r="J16" s="20"/>
      <c r="K16" s="20"/>
      <c r="L16" s="20"/>
      <c r="M16" s="20"/>
      <c r="N16" s="20"/>
    </row>
    <row r="17" spans="1:14" s="12" customFormat="1" ht="12.75" customHeight="1">
      <c r="A17"/>
      <c r="B17" s="9"/>
      <c r="C17" s="20"/>
      <c r="D17" s="20"/>
      <c r="E17" s="20"/>
      <c r="F17" s="20"/>
      <c r="G17" s="20"/>
      <c r="J17" s="20"/>
      <c r="K17" s="20"/>
      <c r="L17" s="20"/>
      <c r="M17" s="20"/>
      <c r="N17" s="20"/>
    </row>
    <row r="18" spans="1:14" s="12" customFormat="1" ht="12.75" customHeight="1">
      <c r="A18"/>
      <c r="B18" s="9" t="s">
        <v>45</v>
      </c>
      <c r="C18" s="20">
        <v>36110.620000000003</v>
      </c>
      <c r="D18" s="20">
        <v>79754.25</v>
      </c>
      <c r="E18" s="20">
        <v>52072.39</v>
      </c>
      <c r="F18" s="20">
        <v>55868.2</v>
      </c>
      <c r="G18" s="20">
        <v>112557.31</v>
      </c>
      <c r="J18" s="20"/>
      <c r="K18" s="20"/>
      <c r="L18" s="20"/>
      <c r="M18" s="20"/>
      <c r="N18" s="20"/>
    </row>
    <row r="19" spans="1:14" s="12" customFormat="1" ht="12.75" customHeight="1">
      <c r="A19"/>
      <c r="B19" s="9" t="s">
        <v>46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J19" s="20"/>
      <c r="K19" s="20"/>
      <c r="L19" s="20"/>
      <c r="M19" s="20"/>
      <c r="N19" s="20"/>
    </row>
    <row r="20" spans="1:14" s="12" customFormat="1" ht="12.75" customHeight="1">
      <c r="A20"/>
      <c r="B20" s="9" t="s">
        <v>47</v>
      </c>
      <c r="C20" s="20">
        <v>4624.25</v>
      </c>
      <c r="D20" s="20">
        <v>3933.34</v>
      </c>
      <c r="E20" s="20">
        <v>4342.28</v>
      </c>
      <c r="F20" s="20">
        <v>10610.6</v>
      </c>
      <c r="G20" s="20">
        <v>11792.83</v>
      </c>
      <c r="J20" s="20"/>
      <c r="K20" s="20"/>
      <c r="L20" s="20"/>
      <c r="M20" s="20"/>
      <c r="N20" s="20"/>
    </row>
    <row r="21" spans="1:14" s="12" customFormat="1" ht="12.75" customHeight="1">
      <c r="A21"/>
      <c r="B21" s="9" t="s">
        <v>48</v>
      </c>
      <c r="C21" s="33">
        <v>546.25</v>
      </c>
      <c r="D21" s="33">
        <v>1470.72</v>
      </c>
      <c r="E21" s="33">
        <v>668.64</v>
      </c>
      <c r="F21" s="33">
        <v>0.04</v>
      </c>
      <c r="G21" s="33">
        <v>226.42</v>
      </c>
      <c r="J21" s="20"/>
      <c r="K21" s="20"/>
      <c r="L21" s="20"/>
      <c r="M21" s="20"/>
      <c r="N21" s="20"/>
    </row>
    <row r="22" spans="1:14" s="12" customFormat="1" ht="12.75" customHeight="1">
      <c r="A22"/>
      <c r="B22" s="9" t="s">
        <v>49</v>
      </c>
      <c r="C22" s="20">
        <v>138904.57</v>
      </c>
      <c r="D22" s="20">
        <v>131623.12</v>
      </c>
      <c r="E22" s="20">
        <v>175433.49</v>
      </c>
      <c r="F22" s="20">
        <v>411641.85</v>
      </c>
      <c r="G22" s="20">
        <v>445363</v>
      </c>
      <c r="J22" s="33"/>
      <c r="K22" s="33"/>
      <c r="L22" s="33"/>
      <c r="M22" s="33"/>
      <c r="N22" s="33"/>
    </row>
    <row r="23" spans="1:14" s="12" customFormat="1" ht="12.75" customHeight="1">
      <c r="A23"/>
      <c r="B23" s="9" t="s">
        <v>50</v>
      </c>
      <c r="C23" s="20">
        <v>93.58</v>
      </c>
      <c r="D23" s="20">
        <v>0</v>
      </c>
      <c r="E23" s="20">
        <v>0</v>
      </c>
      <c r="F23" s="20">
        <v>0</v>
      </c>
      <c r="G23" s="20">
        <v>0</v>
      </c>
      <c r="J23" s="20"/>
      <c r="K23" s="20"/>
      <c r="L23" s="20"/>
      <c r="M23" s="20"/>
      <c r="N23" s="20"/>
    </row>
    <row r="24" spans="1:14" s="12" customFormat="1" ht="12.75" customHeight="1">
      <c r="A24"/>
      <c r="B24" s="44" t="s">
        <v>51</v>
      </c>
      <c r="C24" s="20">
        <v>-76778.91</v>
      </c>
      <c r="D24" s="20">
        <v>-139461.32999999999</v>
      </c>
      <c r="E24" s="20">
        <v>-179757.74</v>
      </c>
      <c r="F24" s="20">
        <v>-174215.16</v>
      </c>
      <c r="G24" s="20">
        <v>-379274.48</v>
      </c>
      <c r="J24" s="20"/>
      <c r="K24" s="20"/>
      <c r="L24" s="20"/>
      <c r="M24" s="20"/>
      <c r="N24" s="20"/>
    </row>
    <row r="25" spans="1:14" s="12" customFormat="1" ht="12.75" customHeight="1">
      <c r="A25"/>
      <c r="B25" s="44" t="s">
        <v>52</v>
      </c>
      <c r="C25" s="20">
        <v>-11296.42</v>
      </c>
      <c r="D25" s="20">
        <v>0</v>
      </c>
      <c r="E25" s="20">
        <v>-2594.67</v>
      </c>
      <c r="F25" s="20">
        <v>-4746.6099999999997</v>
      </c>
      <c r="G25" s="20">
        <v>0</v>
      </c>
      <c r="J25" s="20"/>
      <c r="K25" s="20"/>
      <c r="L25" s="20"/>
      <c r="M25" s="20"/>
      <c r="N25" s="20"/>
    </row>
    <row r="26" spans="1:14" s="12" customFormat="1" ht="12.75" customHeight="1">
      <c r="A26"/>
      <c r="B26" s="9" t="s">
        <v>44</v>
      </c>
      <c r="C26" s="20">
        <v>92203.94</v>
      </c>
      <c r="D26" s="20">
        <v>77320.100000000006</v>
      </c>
      <c r="E26" s="20">
        <v>50164.39</v>
      </c>
      <c r="F26" s="20">
        <v>299158.92</v>
      </c>
      <c r="G26" s="20">
        <v>190665.08</v>
      </c>
      <c r="J26" s="20"/>
      <c r="K26" s="20"/>
      <c r="L26" s="20"/>
      <c r="M26" s="20"/>
      <c r="N26" s="20"/>
    </row>
    <row r="27" spans="1:14" s="12" customFormat="1" ht="12.75" customHeight="1">
      <c r="A27"/>
      <c r="B27" s="9"/>
      <c r="C27" s="20"/>
      <c r="D27" s="20"/>
      <c r="E27" s="20"/>
      <c r="F27" s="20"/>
      <c r="G27" s="20"/>
      <c r="J27" s="20"/>
      <c r="K27" s="20"/>
      <c r="L27" s="20"/>
      <c r="M27" s="20"/>
      <c r="N27" s="20"/>
    </row>
    <row r="28" spans="1:14" s="12" customFormat="1" ht="12.75" customHeight="1">
      <c r="A28"/>
      <c r="B28" s="9" t="s">
        <v>40</v>
      </c>
      <c r="C28" s="20">
        <v>6436118.0700000003</v>
      </c>
      <c r="D28" s="20">
        <v>6419069.7699999996</v>
      </c>
      <c r="E28" s="20">
        <v>6743642.71</v>
      </c>
      <c r="F28" s="20">
        <v>7377453.6399999997</v>
      </c>
      <c r="G28" s="20">
        <v>8008593.4800000004</v>
      </c>
      <c r="J28" s="20"/>
      <c r="K28" s="20"/>
      <c r="L28" s="20"/>
      <c r="M28" s="20"/>
      <c r="N28" s="20"/>
    </row>
    <row r="29" spans="1:14" s="12" customFormat="1" ht="12.75" customHeight="1">
      <c r="A29"/>
      <c r="B29" s="9"/>
      <c r="C29" s="20"/>
      <c r="D29" s="20"/>
      <c r="E29" s="20"/>
      <c r="F29" s="20"/>
      <c r="G29" s="20"/>
      <c r="J29" s="20"/>
      <c r="K29" s="20"/>
      <c r="L29" s="20"/>
      <c r="M29" s="20"/>
      <c r="N29" s="20"/>
    </row>
    <row r="30" spans="1:14" s="12" customFormat="1" ht="12.75" customHeight="1">
      <c r="A30"/>
      <c r="B30" s="9" t="s">
        <v>41</v>
      </c>
      <c r="C30" s="20">
        <v>193897.32</v>
      </c>
      <c r="D30" s="20">
        <v>298851.59999999998</v>
      </c>
      <c r="E30" s="20">
        <v>427169.68</v>
      </c>
      <c r="F30" s="20">
        <v>354798.07</v>
      </c>
      <c r="G30" s="20">
        <v>360836.71</v>
      </c>
      <c r="J30" s="20"/>
      <c r="K30" s="20"/>
      <c r="L30" s="20"/>
      <c r="M30" s="20"/>
      <c r="N30" s="20"/>
    </row>
    <row r="31" spans="1:14" s="12" customFormat="1" ht="12.75" customHeight="1">
      <c r="A31"/>
      <c r="B31" s="9" t="s">
        <v>42</v>
      </c>
      <c r="C31" s="20">
        <v>585414.6</v>
      </c>
      <c r="D31" s="20">
        <v>516637.84</v>
      </c>
      <c r="E31" s="20">
        <v>409669.26</v>
      </c>
      <c r="F31" s="20">
        <v>463390.97</v>
      </c>
      <c r="G31" s="20">
        <v>478577.09</v>
      </c>
      <c r="J31" s="20"/>
      <c r="K31" s="20"/>
      <c r="L31" s="20"/>
      <c r="M31" s="20"/>
      <c r="N31" s="20"/>
    </row>
    <row r="32" spans="1:14" s="12" customFormat="1" ht="12.75" customHeight="1">
      <c r="A32"/>
      <c r="B32" s="9" t="s">
        <v>26</v>
      </c>
      <c r="C32" s="33">
        <v>7215429.9900000002</v>
      </c>
      <c r="D32" s="33">
        <v>7234559.21</v>
      </c>
      <c r="E32" s="33">
        <v>7580481.6500000004</v>
      </c>
      <c r="F32" s="33">
        <v>8195642.6799999997</v>
      </c>
      <c r="G32" s="33">
        <v>8848007.2799999993</v>
      </c>
      <c r="J32" s="20"/>
      <c r="K32" s="20"/>
      <c r="L32" s="20"/>
      <c r="M32" s="20"/>
      <c r="N32" s="20"/>
    </row>
    <row r="33" spans="1:14" s="12" customFormat="1" ht="12.75" customHeight="1">
      <c r="A33"/>
      <c r="B33" s="9"/>
      <c r="C33" s="20"/>
      <c r="D33" s="20"/>
      <c r="E33" s="20"/>
      <c r="F33" s="20"/>
      <c r="G33" s="20"/>
      <c r="J33" s="33"/>
      <c r="K33" s="33"/>
      <c r="L33" s="33"/>
      <c r="M33" s="33"/>
      <c r="N33" s="33"/>
    </row>
    <row r="34" spans="1:14" s="12" customFormat="1" ht="12.75" customHeight="1">
      <c r="A34"/>
      <c r="B34" s="9"/>
      <c r="C34" s="20"/>
      <c r="D34" s="20"/>
      <c r="E34" s="20"/>
      <c r="F34" s="20"/>
      <c r="G34" s="20"/>
    </row>
    <row r="35" spans="1:14" s="12" customFormat="1" ht="12.75" customHeight="1">
      <c r="A35"/>
      <c r="B35" s="9"/>
      <c r="C35" s="20"/>
      <c r="D35" s="20"/>
      <c r="E35" s="20"/>
      <c r="F35" s="20"/>
      <c r="G35" s="20"/>
    </row>
    <row r="36" spans="1:14" s="12" customFormat="1" ht="12.75" customHeight="1">
      <c r="A36"/>
      <c r="B36" s="9"/>
      <c r="C36" s="20"/>
      <c r="D36" s="20"/>
      <c r="E36" s="20"/>
      <c r="F36" s="20"/>
      <c r="G36" s="20"/>
    </row>
    <row r="37" spans="1:14" s="12" customFormat="1" ht="12.75" customHeight="1">
      <c r="A37"/>
      <c r="C37" s="20"/>
      <c r="D37" s="20"/>
      <c r="E37" s="20"/>
      <c r="F37" s="20"/>
      <c r="G37" s="20"/>
    </row>
    <row r="38" spans="1:14" s="12" customFormat="1" ht="12.75" customHeight="1">
      <c r="A38"/>
      <c r="B38" s="27" t="s">
        <v>58</v>
      </c>
      <c r="C38" s="20">
        <f t="shared" ref="C38:G38" si="0">SUM(C24:C25)</f>
        <v>-88075.33</v>
      </c>
      <c r="D38" s="20">
        <f t="shared" si="0"/>
        <v>-139461.32999999999</v>
      </c>
      <c r="E38" s="20">
        <f t="shared" si="0"/>
        <v>-182352.41</v>
      </c>
      <c r="F38" s="20">
        <f t="shared" si="0"/>
        <v>-178961.77</v>
      </c>
      <c r="G38" s="20">
        <f t="shared" si="0"/>
        <v>-379274.48</v>
      </c>
    </row>
    <row r="39" spans="1:14" s="12" customFormat="1" ht="12.75" customHeight="1">
      <c r="A39"/>
      <c r="B39" s="9"/>
      <c r="C39" s="20"/>
      <c r="D39" s="20"/>
      <c r="E39" s="20"/>
      <c r="F39" s="20"/>
    </row>
    <row r="40" spans="1:14" s="12" customFormat="1" ht="12.75" customHeight="1">
      <c r="A40"/>
      <c r="B40" s="9"/>
      <c r="C40" s="20"/>
      <c r="D40" s="20"/>
      <c r="E40" s="20"/>
      <c r="F40" s="20"/>
    </row>
    <row r="41" spans="1:14" s="12" customFormat="1" ht="12.75" customHeight="1">
      <c r="A41"/>
      <c r="B41" s="9"/>
      <c r="C41" s="20"/>
      <c r="D41" s="20"/>
      <c r="E41" s="20"/>
      <c r="F41" s="20"/>
    </row>
    <row r="42" spans="1:14" s="12" customFormat="1" ht="12.75" customHeight="1">
      <c r="A42"/>
      <c r="B42" s="9"/>
      <c r="C42" s="20"/>
      <c r="D42" s="20"/>
      <c r="E42" s="20"/>
      <c r="F42" s="20"/>
    </row>
    <row r="43" spans="1:14" s="12" customFormat="1" ht="12.75" customHeight="1">
      <c r="A43"/>
      <c r="B43" s="9"/>
      <c r="C43" s="20"/>
      <c r="D43" s="20"/>
      <c r="E43" s="20"/>
      <c r="F43" s="20"/>
    </row>
    <row r="44" spans="1:14" s="12" customFormat="1" ht="12.75" customHeight="1">
      <c r="A44"/>
      <c r="B44" s="9"/>
      <c r="C44" s="20"/>
      <c r="D44" s="20"/>
      <c r="E44" s="20"/>
      <c r="F44" s="20"/>
    </row>
    <row r="45" spans="1:14" s="12" customFormat="1" ht="12.75" customHeight="1">
      <c r="A45"/>
      <c r="B45" s="9"/>
      <c r="C45" s="20"/>
      <c r="D45" s="20"/>
      <c r="E45" s="20"/>
      <c r="F45" s="20"/>
    </row>
    <row r="46" spans="1:14" s="12" customFormat="1" ht="12.75" customHeight="1">
      <c r="A46"/>
      <c r="B46" s="9"/>
      <c r="C46" s="20"/>
      <c r="D46" s="20"/>
      <c r="E46" s="20"/>
      <c r="F46" s="20"/>
    </row>
    <row r="47" spans="1:14" s="12" customFormat="1" ht="12.75" customHeight="1">
      <c r="A47"/>
      <c r="B47" s="9"/>
      <c r="C47" s="20"/>
      <c r="D47" s="20"/>
      <c r="E47" s="20"/>
      <c r="F47" s="20"/>
    </row>
    <row r="48" spans="1:14" s="12" customFormat="1" ht="12.75" customHeight="1">
      <c r="A48"/>
      <c r="B48" s="9"/>
      <c r="C48" s="20"/>
      <c r="D48" s="20"/>
      <c r="E48" s="20"/>
      <c r="F48" s="20"/>
    </row>
    <row r="49" spans="1:6" s="12" customFormat="1" ht="12.75" customHeight="1">
      <c r="A49"/>
      <c r="B49" s="9"/>
      <c r="C49" s="20"/>
      <c r="D49" s="20"/>
      <c r="E49" s="20"/>
      <c r="F49" s="20"/>
    </row>
    <row r="50" spans="1:6" s="12" customFormat="1" ht="12.75" customHeight="1">
      <c r="A50"/>
      <c r="B50" s="9"/>
      <c r="C50" s="20"/>
      <c r="D50" s="20"/>
      <c r="E50" s="20"/>
      <c r="F50" s="20"/>
    </row>
    <row r="51" spans="1:6" s="12" customFormat="1" ht="12.75" customHeight="1">
      <c r="A51"/>
      <c r="B51" s="9"/>
      <c r="C51" s="20"/>
      <c r="D51" s="20"/>
      <c r="E51" s="20"/>
      <c r="F51" s="20"/>
    </row>
    <row r="52" spans="1:6" s="12" customFormat="1" ht="12.75" customHeight="1">
      <c r="A52"/>
      <c r="B52" s="9"/>
      <c r="C52" s="20"/>
      <c r="D52" s="20"/>
      <c r="E52" s="20"/>
      <c r="F52" s="20"/>
    </row>
    <row r="53" spans="1:6" s="12" customFormat="1" ht="12.75" customHeight="1">
      <c r="A53"/>
      <c r="B53" s="9"/>
      <c r="C53" s="20"/>
      <c r="D53" s="20"/>
      <c r="E53" s="20"/>
      <c r="F53" s="20"/>
    </row>
    <row r="54" spans="1:6" s="12" customFormat="1" ht="12.75" customHeight="1">
      <c r="A54"/>
      <c r="B54" s="9"/>
      <c r="C54" s="21"/>
      <c r="D54" s="21"/>
      <c r="E54" s="21"/>
      <c r="F54" s="21"/>
    </row>
    <row r="55" spans="1:6" s="12" customFormat="1" ht="12.75" customHeight="1">
      <c r="A55"/>
      <c r="B55" s="9"/>
      <c r="C55" s="20"/>
      <c r="D55" s="20"/>
      <c r="E55" s="20"/>
      <c r="F55" s="20"/>
    </row>
    <row r="56" spans="1:6" s="12" customFormat="1" ht="12.75" customHeight="1">
      <c r="A56"/>
      <c r="B56" s="9"/>
      <c r="C56" s="20"/>
      <c r="D56" s="20"/>
      <c r="E56" s="20"/>
      <c r="F56" s="20"/>
    </row>
    <row r="57" spans="1:6" s="12" customFormat="1" ht="12.75" customHeight="1">
      <c r="A57"/>
      <c r="B57" s="9"/>
      <c r="C57" s="20"/>
      <c r="D57" s="20"/>
      <c r="E57" s="20"/>
      <c r="F57" s="20"/>
    </row>
    <row r="58" spans="1:6" s="12" customFormat="1" ht="12.75" customHeight="1">
      <c r="A58"/>
      <c r="B58" s="9"/>
      <c r="C58" s="20"/>
      <c r="D58" s="20"/>
      <c r="E58" s="20"/>
      <c r="F58" s="20"/>
    </row>
    <row r="59" spans="1:6" s="12" customFormat="1" ht="12.75" customHeight="1">
      <c r="A59"/>
      <c r="B59" s="9"/>
      <c r="C59" s="20"/>
      <c r="D59" s="20"/>
      <c r="E59" s="20"/>
      <c r="F59" s="20"/>
    </row>
    <row r="60" spans="1:6" s="12" customFormat="1" ht="12.75" customHeight="1">
      <c r="A60"/>
      <c r="B60" s="9"/>
      <c r="C60" s="20"/>
      <c r="D60" s="20"/>
      <c r="E60" s="20"/>
      <c r="F60" s="20"/>
    </row>
    <row r="61" spans="1:6" s="12" customFormat="1" ht="12.75" customHeight="1">
      <c r="A61"/>
      <c r="B61" s="9"/>
      <c r="C61" s="20"/>
      <c r="D61" s="20"/>
      <c r="E61" s="20"/>
      <c r="F61" s="20"/>
    </row>
    <row r="62" spans="1:6" s="12" customFormat="1" ht="12.75" customHeight="1">
      <c r="A62"/>
      <c r="B62" s="9"/>
      <c r="C62" s="20"/>
      <c r="D62" s="20"/>
      <c r="E62" s="20"/>
      <c r="F62" s="20"/>
    </row>
    <row r="63" spans="1:6" s="12" customFormat="1" ht="12.75" customHeight="1">
      <c r="A63"/>
      <c r="B63" s="9"/>
      <c r="C63" s="20"/>
      <c r="D63" s="20"/>
      <c r="E63" s="20"/>
      <c r="F63" s="20"/>
    </row>
    <row r="64" spans="1:6" s="12" customFormat="1" ht="12.75" customHeight="1">
      <c r="A64"/>
      <c r="B64" s="9"/>
      <c r="C64" s="20"/>
      <c r="D64" s="20"/>
      <c r="E64" s="20"/>
      <c r="F64" s="20"/>
    </row>
    <row r="65" spans="1:6" s="12" customFormat="1" ht="12.75" customHeight="1">
      <c r="A65"/>
      <c r="B65" s="9"/>
      <c r="C65" s="20"/>
      <c r="D65" s="20"/>
      <c r="E65" s="20"/>
      <c r="F65" s="20"/>
    </row>
    <row r="66" spans="1:6" s="12" customFormat="1" ht="12.75" customHeight="1">
      <c r="A66"/>
      <c r="B66" s="9"/>
      <c r="C66" s="20"/>
      <c r="D66" s="20"/>
      <c r="E66" s="20"/>
      <c r="F66" s="20"/>
    </row>
    <row r="67" spans="1:6" s="12" customFormat="1" ht="12.75" customHeight="1">
      <c r="A67"/>
      <c r="B67" s="9"/>
      <c r="C67" s="20"/>
      <c r="D67" s="20"/>
      <c r="E67" s="20"/>
      <c r="F67" s="20"/>
    </row>
    <row r="68" spans="1:6" s="12" customFormat="1" ht="12.75" customHeight="1">
      <c r="A68"/>
      <c r="B68" s="9"/>
      <c r="C68" s="20"/>
      <c r="D68" s="20"/>
      <c r="E68" s="20"/>
      <c r="F68" s="20"/>
    </row>
    <row r="69" spans="1:6" s="12" customFormat="1" ht="12.75" customHeight="1">
      <c r="A69"/>
      <c r="B69" s="9"/>
      <c r="C69" s="20"/>
      <c r="D69" s="20"/>
      <c r="E69" s="20"/>
      <c r="F69" s="20"/>
    </row>
    <row r="70" spans="1:6" s="12" customFormat="1" ht="12.75" customHeight="1">
      <c r="A70"/>
      <c r="B70" s="9"/>
      <c r="C70" s="21"/>
      <c r="D70" s="21"/>
      <c r="E70" s="21"/>
      <c r="F70" s="21"/>
    </row>
    <row r="71" spans="1:6" s="12" customFormat="1" ht="12.75" customHeight="1">
      <c r="A71"/>
      <c r="B71" s="9"/>
      <c r="C71" s="20"/>
      <c r="D71" s="20"/>
      <c r="E71" s="21"/>
      <c r="F71" s="20"/>
    </row>
    <row r="72" spans="1:6" s="12" customFormat="1" ht="12.75" customHeight="1">
      <c r="A72"/>
      <c r="B72" s="9"/>
      <c r="C72" s="20"/>
      <c r="D72" s="20"/>
      <c r="E72" s="20"/>
      <c r="F72" s="20"/>
    </row>
    <row r="73" spans="1:6" s="12" customFormat="1" ht="12.75" customHeight="1">
      <c r="A73"/>
      <c r="B73" s="9"/>
      <c r="C73" s="20"/>
      <c r="D73" s="20"/>
      <c r="E73" s="20"/>
      <c r="F73" s="20"/>
    </row>
    <row r="74" spans="1:6" s="12" customFormat="1" ht="12.75" customHeight="1">
      <c r="A74"/>
      <c r="B74" s="9"/>
      <c r="C74" s="21"/>
      <c r="D74" s="21"/>
      <c r="E74" s="21"/>
      <c r="F74" s="21"/>
    </row>
    <row r="75" spans="1:6" s="12" customFormat="1" ht="12.75" customHeight="1">
      <c r="A75"/>
      <c r="B75" s="9"/>
      <c r="C75" s="20"/>
      <c r="D75" s="20"/>
      <c r="E75" s="20"/>
      <c r="F75" s="20"/>
    </row>
    <row r="76" spans="1:6" s="12" customFormat="1" ht="12.75" customHeight="1">
      <c r="A76"/>
      <c r="B76" s="9"/>
      <c r="C76" s="20"/>
      <c r="D76" s="20"/>
      <c r="E76" s="20"/>
      <c r="F76" s="20"/>
    </row>
    <row r="77" spans="1:6" s="12" customFormat="1" ht="12.75" customHeight="1">
      <c r="A77"/>
      <c r="B77" s="9"/>
      <c r="C77" s="20"/>
      <c r="D77" s="20"/>
      <c r="E77" s="20"/>
      <c r="F77" s="20"/>
    </row>
    <row r="78" spans="1:6" s="12" customFormat="1" ht="12.75" customHeight="1">
      <c r="A78"/>
      <c r="B78" s="9"/>
      <c r="C78" s="20"/>
      <c r="D78" s="20"/>
      <c r="E78" s="20"/>
      <c r="F78" s="20"/>
    </row>
    <row r="79" spans="1:6" s="12" customFormat="1" ht="12.75" customHeight="1">
      <c r="A79"/>
      <c r="B79" s="9"/>
      <c r="C79" s="20"/>
      <c r="D79" s="20"/>
      <c r="E79" s="20"/>
      <c r="F79" s="20"/>
    </row>
    <row r="80" spans="1:6" s="12" customFormat="1" ht="12.75" customHeight="1">
      <c r="A80"/>
      <c r="B80" s="9"/>
      <c r="C80" s="20"/>
      <c r="D80" s="20"/>
      <c r="E80" s="20"/>
      <c r="F80" s="20"/>
    </row>
    <row r="81" spans="1:7" s="12" customFormat="1" ht="12.75" customHeight="1">
      <c r="A81"/>
      <c r="B81" s="9"/>
      <c r="C81" s="20"/>
      <c r="D81" s="20"/>
      <c r="E81" s="20"/>
      <c r="F81" s="20"/>
    </row>
    <row r="82" spans="1:7" s="12" customFormat="1" ht="12.75" customHeight="1">
      <c r="A82"/>
      <c r="B82" s="9"/>
      <c r="C82" s="20"/>
      <c r="D82" s="21"/>
      <c r="E82" s="21"/>
      <c r="F82" s="21"/>
    </row>
    <row r="83" spans="1:7" s="12" customFormat="1" ht="12.75" customHeight="1">
      <c r="A83"/>
      <c r="B83" s="9"/>
      <c r="C83" s="20"/>
      <c r="D83" s="20"/>
      <c r="E83" s="20"/>
      <c r="F83" s="20"/>
    </row>
    <row r="84" spans="1:7" s="12" customFormat="1" ht="12.75" customHeight="1">
      <c r="A84"/>
      <c r="B84" s="9"/>
      <c r="C84" s="20"/>
      <c r="D84" s="20"/>
      <c r="E84" s="20"/>
      <c r="F84" s="20"/>
    </row>
    <row r="85" spans="1:7" s="12" customFormat="1" ht="12.75" customHeight="1">
      <c r="A85"/>
      <c r="B85" s="9"/>
      <c r="C85" s="21"/>
      <c r="D85" s="21"/>
      <c r="E85" s="21"/>
      <c r="F85" s="21"/>
    </row>
    <row r="86" spans="1:7" s="12" customFormat="1" ht="12.75" customHeight="1">
      <c r="A86"/>
      <c r="B86" s="9"/>
      <c r="C86" s="21"/>
      <c r="D86" s="21"/>
      <c r="E86" s="21"/>
      <c r="F86" s="21"/>
    </row>
    <row r="87" spans="1:7" s="12" customFormat="1" ht="12.75" customHeight="1">
      <c r="A87"/>
      <c r="B87" s="9"/>
      <c r="C87" s="21"/>
      <c r="D87" s="21"/>
      <c r="E87" s="21"/>
      <c r="F87" s="21"/>
    </row>
    <row r="88" spans="1:7" s="12" customFormat="1" ht="12.75" customHeight="1">
      <c r="A88"/>
      <c r="B88" s="9"/>
      <c r="C88" s="21"/>
      <c r="D88" s="21"/>
      <c r="E88" s="21"/>
      <c r="F88" s="21"/>
    </row>
    <row r="89" spans="1:7" s="12" customFormat="1" ht="12.75" customHeight="1">
      <c r="A89"/>
      <c r="B89" s="9"/>
      <c r="C89" s="21"/>
      <c r="D89" s="21"/>
      <c r="E89" s="21"/>
      <c r="F89" s="21"/>
    </row>
    <row r="90" spans="1:7" s="12" customFormat="1" ht="12.75" customHeight="1">
      <c r="A90"/>
      <c r="B90" s="9"/>
      <c r="C90" s="21"/>
      <c r="D90" s="21"/>
      <c r="E90" s="21"/>
      <c r="F90" s="21"/>
    </row>
    <row r="91" spans="1:7" ht="12.75" customHeight="1">
      <c r="B91" s="9"/>
      <c r="C91" s="21"/>
      <c r="D91" s="21"/>
      <c r="E91" s="21"/>
      <c r="F91" s="21"/>
      <c r="G91" s="24"/>
    </row>
    <row r="92" spans="1:7" ht="12.75" customHeight="1">
      <c r="B92" s="18"/>
      <c r="C92" s="21"/>
      <c r="D92" s="21"/>
      <c r="E92" s="21"/>
      <c r="F92" s="21"/>
    </row>
    <row r="93" spans="1:7" s="12" customFormat="1" ht="12.75" customHeight="1">
      <c r="A93"/>
      <c r="B93" s="10"/>
      <c r="C93" s="11"/>
      <c r="D93" s="11"/>
      <c r="E93" s="11"/>
      <c r="F93" s="11"/>
    </row>
    <row r="94" spans="1:7" s="12" customFormat="1" ht="12.75" customHeight="1">
      <c r="A94"/>
      <c r="B94" s="10"/>
      <c r="C94" s="17"/>
      <c r="D94" s="17"/>
      <c r="E94" s="17"/>
    </row>
    <row r="95" spans="1:7" s="12" customFormat="1" ht="12.75" customHeight="1">
      <c r="A95"/>
      <c r="B95" s="10"/>
      <c r="C95" s="16"/>
      <c r="D95" s="16"/>
      <c r="E95" s="16"/>
    </row>
    <row r="96" spans="1:7" ht="12.75" customHeight="1">
      <c r="B96" s="10"/>
      <c r="C96" s="17"/>
      <c r="D96" s="17"/>
      <c r="E96" s="17"/>
    </row>
    <row r="97" spans="1:5" ht="12.75" customHeight="1">
      <c r="B97" s="10"/>
      <c r="C97" s="17"/>
      <c r="D97" s="17"/>
      <c r="E97" s="17"/>
    </row>
    <row r="98" spans="1:5" ht="12.75" customHeight="1">
      <c r="B98" s="13"/>
      <c r="C98" s="20"/>
      <c r="D98" s="20"/>
      <c r="E98" s="20"/>
    </row>
    <row r="99" spans="1:5" s="12" customFormat="1" ht="12.75" customHeight="1">
      <c r="A99"/>
      <c r="B99" s="10"/>
      <c r="C99" s="21"/>
      <c r="D99" s="21"/>
      <c r="E99" s="21"/>
    </row>
    <row r="100" spans="1:5">
      <c r="B100" s="10"/>
      <c r="C100" s="19"/>
      <c r="D100" s="19"/>
      <c r="E100" s="19"/>
    </row>
    <row r="106" spans="1:5">
      <c r="C106" s="22"/>
      <c r="D106" s="22"/>
      <c r="E106" s="22"/>
    </row>
    <row r="107" spans="1:5">
      <c r="C107" s="23"/>
      <c r="D107" s="23"/>
      <c r="E107" s="23"/>
    </row>
  </sheetData>
  <printOptions horizontalCentered="1"/>
  <pageMargins left="0.72" right="0.46" top="0.98" bottom="0.56000000000000005" header="0.25" footer="0.25"/>
  <pageSetup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34"/>
  <sheetViews>
    <sheetView showGridLines="0" view="pageBreakPreview" zoomScale="80" zoomScaleNormal="88" zoomScaleSheetLayoutView="80" workbookViewId="0">
      <selection activeCell="C26" sqref="C26"/>
    </sheetView>
  </sheetViews>
  <sheetFormatPr defaultRowHeight="12.75"/>
  <cols>
    <col min="1" max="1" width="4" customWidth="1"/>
    <col min="2" max="2" width="38.85546875" customWidth="1"/>
    <col min="3" max="5" width="12.85546875" bestFit="1" customWidth="1"/>
    <col min="6" max="6" width="12.85546875" customWidth="1"/>
    <col min="7" max="7" width="13.5703125" bestFit="1" customWidth="1"/>
    <col min="8" max="8" width="12" customWidth="1"/>
    <col min="9" max="9" width="10.7109375" bestFit="1" customWidth="1"/>
    <col min="10" max="13" width="12.7109375" bestFit="1" customWidth="1"/>
    <col min="14" max="14" width="13.42578125" bestFit="1" customWidth="1"/>
  </cols>
  <sheetData>
    <row r="1" spans="2:14" ht="12" customHeight="1">
      <c r="B1" s="1" t="s">
        <v>0</v>
      </c>
      <c r="C1" s="13"/>
    </row>
    <row r="2" spans="2:14" ht="12" customHeight="1">
      <c r="B2" s="1" t="s">
        <v>1</v>
      </c>
    </row>
    <row r="3" spans="2:14" ht="12.75" customHeight="1">
      <c r="B3" s="1" t="s">
        <v>2</v>
      </c>
    </row>
    <row r="4" spans="2:14" s="2" customFormat="1" ht="12.75" customHeight="1">
      <c r="B4" s="1" t="s">
        <v>3</v>
      </c>
    </row>
    <row r="5" spans="2:14" s="2" customFormat="1" ht="12.75" customHeight="1">
      <c r="B5" s="1" t="s">
        <v>4</v>
      </c>
    </row>
    <row r="6" spans="2:14" s="3" customFormat="1" ht="12" customHeight="1"/>
    <row r="7" spans="2:14" ht="21" customHeight="1">
      <c r="B7" s="26"/>
      <c r="C7" s="45" t="s">
        <v>62</v>
      </c>
      <c r="D7" s="45" t="s">
        <v>63</v>
      </c>
      <c r="E7" s="45" t="s">
        <v>67</v>
      </c>
      <c r="F7" s="45" t="s">
        <v>64</v>
      </c>
      <c r="G7" s="45" t="s">
        <v>124</v>
      </c>
      <c r="H7" s="39"/>
    </row>
    <row r="8" spans="2:14" s="4" customFormat="1" ht="15">
      <c r="B8"/>
      <c r="C8" s="45" t="s">
        <v>59</v>
      </c>
      <c r="D8" s="45" t="s">
        <v>60</v>
      </c>
      <c r="E8" s="45" t="s">
        <v>66</v>
      </c>
      <c r="F8" s="45" t="s">
        <v>65</v>
      </c>
      <c r="G8" s="45" t="s">
        <v>123</v>
      </c>
      <c r="H8" s="40"/>
    </row>
    <row r="9" spans="2:14" ht="12.75" customHeight="1">
      <c r="C9" s="45" t="s">
        <v>31</v>
      </c>
      <c r="D9" s="45" t="s">
        <v>31</v>
      </c>
      <c r="E9" s="45" t="s">
        <v>31</v>
      </c>
      <c r="F9" s="45" t="s">
        <v>31</v>
      </c>
      <c r="G9" s="45" t="s">
        <v>31</v>
      </c>
      <c r="H9" s="38"/>
    </row>
    <row r="10" spans="2:14" ht="12.75" customHeight="1">
      <c r="B10" s="5" t="s">
        <v>7</v>
      </c>
      <c r="C10" s="6"/>
      <c r="D10" s="6"/>
      <c r="E10" s="6"/>
      <c r="F10" s="6"/>
    </row>
    <row r="11" spans="2:14" ht="12.75" customHeight="1">
      <c r="B11" s="15"/>
      <c r="C11" s="8"/>
      <c r="D11" s="8"/>
      <c r="E11" s="8"/>
      <c r="F11" s="13"/>
    </row>
    <row r="12" spans="2:14" ht="12.75" customHeight="1">
      <c r="B12" s="15" t="s">
        <v>34</v>
      </c>
      <c r="C12" s="41">
        <v>94408622.760000005</v>
      </c>
      <c r="D12" s="41">
        <v>114830243.90000001</v>
      </c>
      <c r="E12" s="41">
        <v>101727579.7</v>
      </c>
      <c r="F12" s="41">
        <v>83512504.329999998</v>
      </c>
      <c r="G12" s="42">
        <v>89663466.730000004</v>
      </c>
      <c r="J12" s="41"/>
      <c r="K12" s="41"/>
      <c r="L12" s="41"/>
      <c r="M12" s="41"/>
      <c r="N12" s="42"/>
    </row>
    <row r="13" spans="2:14" ht="12.75" customHeight="1">
      <c r="B13" s="15" t="s">
        <v>38</v>
      </c>
      <c r="C13" s="41">
        <v>1646587.61</v>
      </c>
      <c r="D13" s="41">
        <v>496890.57</v>
      </c>
      <c r="E13" s="41">
        <v>-4516560.3099999996</v>
      </c>
      <c r="F13" s="41">
        <v>2084327.48</v>
      </c>
      <c r="G13" s="42">
        <v>4474954.88</v>
      </c>
      <c r="J13" s="41"/>
      <c r="K13" s="41"/>
      <c r="L13" s="41"/>
      <c r="M13" s="41"/>
      <c r="N13" s="42"/>
    </row>
    <row r="14" spans="2:14" ht="12.75" customHeight="1">
      <c r="B14" s="15" t="s">
        <v>35</v>
      </c>
      <c r="C14" s="41">
        <v>39938783.520000003</v>
      </c>
      <c r="D14" s="41">
        <v>49294803.939999998</v>
      </c>
      <c r="E14" s="41">
        <v>42476905.359999999</v>
      </c>
      <c r="F14" s="41">
        <v>34032004.469999999</v>
      </c>
      <c r="G14" s="42">
        <v>38222731.340000004</v>
      </c>
      <c r="J14" s="41"/>
      <c r="K14" s="41"/>
      <c r="L14" s="41"/>
      <c r="M14" s="41"/>
      <c r="N14" s="42"/>
    </row>
    <row r="15" spans="2:14" ht="12.75" customHeight="1">
      <c r="B15" s="15" t="s">
        <v>36</v>
      </c>
      <c r="C15" s="41">
        <v>4796885.17</v>
      </c>
      <c r="D15" s="41">
        <v>5845776.3600000003</v>
      </c>
      <c r="E15" s="41">
        <v>5705426.8300000001</v>
      </c>
      <c r="F15" s="41">
        <v>4441439.42</v>
      </c>
      <c r="G15" s="42">
        <v>6400149.6799999997</v>
      </c>
      <c r="J15" s="41"/>
      <c r="K15" s="41"/>
      <c r="L15" s="41"/>
      <c r="M15" s="41"/>
      <c r="N15" s="42"/>
    </row>
    <row r="16" spans="2:14" ht="12.75" customHeight="1">
      <c r="B16" s="15" t="s">
        <v>37</v>
      </c>
      <c r="C16" s="41">
        <v>8073794.1100000003</v>
      </c>
      <c r="D16" s="41">
        <v>9679607.4199999999</v>
      </c>
      <c r="E16" s="41">
        <v>7834566.2000000002</v>
      </c>
      <c r="F16" s="41">
        <v>5756387.6699999999</v>
      </c>
      <c r="G16" s="42">
        <v>6108524.0199999996</v>
      </c>
      <c r="J16" s="41"/>
      <c r="K16" s="41"/>
      <c r="L16" s="41"/>
      <c r="M16" s="41"/>
      <c r="N16" s="42"/>
    </row>
    <row r="17" spans="1:14" ht="12.75" customHeight="1">
      <c r="B17" s="15" t="s">
        <v>39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J17" s="41"/>
      <c r="K17" s="41"/>
      <c r="L17" s="41"/>
      <c r="M17" s="41"/>
      <c r="N17" s="41"/>
    </row>
    <row r="18" spans="1:14" ht="12.75" customHeight="1">
      <c r="B18" s="9" t="s">
        <v>8</v>
      </c>
      <c r="C18" s="41">
        <v>148864673.19999999</v>
      </c>
      <c r="D18" s="41">
        <v>180147322.19999999</v>
      </c>
      <c r="E18" s="41">
        <v>153227917.80000001</v>
      </c>
      <c r="F18" s="41">
        <v>129826663.40000001</v>
      </c>
      <c r="G18" s="42">
        <v>144869826.69999999</v>
      </c>
      <c r="J18" s="41"/>
      <c r="K18" s="41"/>
      <c r="L18" s="41"/>
      <c r="M18" s="41"/>
      <c r="N18" s="42"/>
    </row>
    <row r="19" spans="1:14" ht="12.75" customHeight="1">
      <c r="B19" s="9"/>
      <c r="C19" s="8"/>
      <c r="D19" s="8"/>
      <c r="E19" s="8"/>
      <c r="F19" s="8"/>
    </row>
    <row r="20" spans="1:14" s="12" customFormat="1" ht="12.75" customHeight="1">
      <c r="A20"/>
      <c r="B20" s="9"/>
      <c r="C20" s="11"/>
      <c r="D20" s="11"/>
      <c r="E20" s="11"/>
      <c r="F20" s="11"/>
    </row>
    <row r="21" spans="1:14" s="12" customFormat="1" ht="12.75" customHeight="1">
      <c r="A21"/>
      <c r="B21" s="10"/>
      <c r="C21" s="17"/>
      <c r="D21" s="17"/>
      <c r="E21" s="17"/>
    </row>
    <row r="22" spans="1:14" s="12" customFormat="1" ht="12.75" customHeight="1">
      <c r="A22"/>
      <c r="B22" s="10"/>
      <c r="C22" s="16"/>
      <c r="D22" s="16"/>
      <c r="E22" s="16"/>
    </row>
    <row r="23" spans="1:14" ht="12.75" customHeight="1">
      <c r="B23" s="10"/>
      <c r="C23" s="17"/>
      <c r="D23" s="17"/>
      <c r="E23" s="17"/>
    </row>
    <row r="24" spans="1:14" ht="12.75" customHeight="1">
      <c r="B24" s="10"/>
      <c r="C24" s="17"/>
      <c r="D24" s="17"/>
      <c r="E24" s="17"/>
    </row>
    <row r="25" spans="1:14" ht="12.75" customHeight="1">
      <c r="B25" s="13"/>
      <c r="C25" s="20"/>
      <c r="D25" s="20"/>
      <c r="E25" s="20"/>
    </row>
    <row r="26" spans="1:14" s="12" customFormat="1" ht="12.75" customHeight="1">
      <c r="A26"/>
      <c r="B26" s="10"/>
      <c r="C26" s="21"/>
      <c r="D26" s="21"/>
      <c r="E26" s="21"/>
    </row>
    <row r="27" spans="1:14">
      <c r="B27" s="10"/>
      <c r="C27" s="19"/>
      <c r="D27" s="19"/>
      <c r="E27" s="19"/>
    </row>
    <row r="29" spans="1:14">
      <c r="A29" s="43"/>
      <c r="B29" s="43"/>
    </row>
    <row r="30" spans="1:14">
      <c r="A30" s="43"/>
      <c r="B30" s="43"/>
    </row>
    <row r="31" spans="1:14">
      <c r="A31" s="43"/>
      <c r="B31" s="43"/>
    </row>
    <row r="32" spans="1:14">
      <c r="A32" s="43"/>
      <c r="B32" s="43"/>
    </row>
    <row r="33" spans="3:5">
      <c r="C33" s="22"/>
      <c r="D33" s="22"/>
      <c r="E33" s="22"/>
    </row>
    <row r="34" spans="3:5">
      <c r="C34" s="23"/>
      <c r="D34" s="23"/>
      <c r="E34" s="23"/>
    </row>
  </sheetData>
  <printOptions horizontalCentered="1"/>
  <pageMargins left="0.72" right="0.46" top="0.98" bottom="0.56000000000000005" header="0.25" footer="0.25"/>
  <pageSetup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2"/>
  <sheetViews>
    <sheetView view="pageBreakPreview" zoomScale="60" zoomScaleNormal="100" workbookViewId="0">
      <selection activeCell="G13" sqref="G13"/>
    </sheetView>
  </sheetViews>
  <sheetFormatPr defaultRowHeight="12.75"/>
  <cols>
    <col min="1" max="1" width="37.85546875" customWidth="1"/>
    <col min="2" max="2" width="12.7109375" customWidth="1"/>
    <col min="3" max="3" width="12.140625" customWidth="1"/>
    <col min="4" max="4" width="11.42578125" customWidth="1"/>
    <col min="5" max="5" width="12.28515625" customWidth="1"/>
    <col min="6" max="6" width="12" customWidth="1"/>
    <col min="7" max="7" width="11.85546875" bestFit="1" customWidth="1"/>
    <col min="8" max="8" width="8.85546875" bestFit="1" customWidth="1"/>
    <col min="9" max="9" width="14.5703125" bestFit="1" customWidth="1"/>
  </cols>
  <sheetData>
    <row r="1" spans="1:7">
      <c r="A1" s="13" t="s">
        <v>3</v>
      </c>
    </row>
    <row r="2" spans="1:7">
      <c r="A2" s="13" t="s">
        <v>68</v>
      </c>
    </row>
    <row r="3" spans="1:7">
      <c r="A3" s="13" t="s">
        <v>69</v>
      </c>
      <c r="C3" s="13"/>
    </row>
    <row r="4" spans="1:7">
      <c r="A4" s="13" t="s">
        <v>70</v>
      </c>
    </row>
    <row r="5" spans="1:7">
      <c r="A5" s="13" t="s">
        <v>71</v>
      </c>
    </row>
    <row r="6" spans="1:7">
      <c r="A6" s="13" t="s">
        <v>0</v>
      </c>
    </row>
    <row r="7" spans="1:7">
      <c r="A7" s="13" t="s">
        <v>72</v>
      </c>
    </row>
    <row r="8" spans="1:7">
      <c r="A8" s="13" t="s">
        <v>73</v>
      </c>
    </row>
    <row r="9" spans="1:7">
      <c r="A9" s="13" t="s">
        <v>74</v>
      </c>
    </row>
    <row r="10" spans="1:7">
      <c r="B10" s="39" t="s">
        <v>75</v>
      </c>
      <c r="C10" s="39" t="s">
        <v>75</v>
      </c>
      <c r="D10" s="39" t="s">
        <v>75</v>
      </c>
      <c r="E10" s="39" t="s">
        <v>75</v>
      </c>
      <c r="F10" s="39" t="s">
        <v>75</v>
      </c>
      <c r="G10" s="39" t="s">
        <v>75</v>
      </c>
    </row>
    <row r="11" spans="1:7">
      <c r="B11" s="46" t="s">
        <v>76</v>
      </c>
      <c r="C11" s="46" t="s">
        <v>77</v>
      </c>
      <c r="D11" s="46" t="s">
        <v>78</v>
      </c>
      <c r="E11" s="46" t="s">
        <v>86</v>
      </c>
      <c r="F11" s="46" t="s">
        <v>87</v>
      </c>
      <c r="G11" s="46" t="s">
        <v>125</v>
      </c>
    </row>
    <row r="13" spans="1:7">
      <c r="A13" s="13" t="s">
        <v>79</v>
      </c>
      <c r="B13" s="54">
        <v>156159</v>
      </c>
      <c r="C13" s="54">
        <v>157010</v>
      </c>
      <c r="D13" s="54">
        <v>157922</v>
      </c>
      <c r="E13" s="54">
        <v>156789</v>
      </c>
      <c r="F13" s="54">
        <v>157883</v>
      </c>
      <c r="G13" s="54">
        <v>157725</v>
      </c>
    </row>
    <row r="14" spans="1:7">
      <c r="A14" s="13" t="s">
        <v>80</v>
      </c>
      <c r="B14" s="54">
        <v>17710</v>
      </c>
      <c r="C14" s="54">
        <v>17473</v>
      </c>
      <c r="D14" s="54">
        <v>17699</v>
      </c>
      <c r="E14" s="54">
        <v>17610</v>
      </c>
      <c r="F14" s="54">
        <v>17550</v>
      </c>
      <c r="G14" s="54">
        <v>17622</v>
      </c>
    </row>
    <row r="15" spans="1:7">
      <c r="A15" s="13" t="s">
        <v>81</v>
      </c>
      <c r="B15" s="54">
        <v>201</v>
      </c>
      <c r="C15" s="54">
        <v>198</v>
      </c>
      <c r="D15" s="54">
        <v>209</v>
      </c>
      <c r="E15" s="54">
        <v>203</v>
      </c>
      <c r="F15" s="54">
        <v>204</v>
      </c>
      <c r="G15" s="54">
        <v>199</v>
      </c>
    </row>
    <row r="16" spans="1:7">
      <c r="A16" s="13" t="s">
        <v>82</v>
      </c>
      <c r="B16" s="54">
        <v>1596</v>
      </c>
      <c r="C16" s="54">
        <v>1564</v>
      </c>
      <c r="D16" s="54">
        <v>1559</v>
      </c>
      <c r="E16" s="54">
        <v>1548</v>
      </c>
      <c r="F16" s="54">
        <v>1551</v>
      </c>
      <c r="G16" s="54">
        <v>1542</v>
      </c>
    </row>
    <row r="17" spans="1:7">
      <c r="A17" s="13"/>
      <c r="B17" s="47"/>
      <c r="C17" s="47"/>
      <c r="D17" s="47"/>
      <c r="E17" s="48"/>
      <c r="F17" s="47"/>
      <c r="G17" s="47"/>
    </row>
    <row r="18" spans="1:7">
      <c r="A18" s="13" t="s">
        <v>83</v>
      </c>
      <c r="B18" s="49">
        <f>SUM(B13:B16)</f>
        <v>175666</v>
      </c>
      <c r="C18" s="49">
        <f t="shared" ref="C18:G18" si="0">SUM(C13:C16)</f>
        <v>176245</v>
      </c>
      <c r="D18" s="49">
        <f t="shared" si="0"/>
        <v>177389</v>
      </c>
      <c r="E18" s="49">
        <f t="shared" si="0"/>
        <v>176150</v>
      </c>
      <c r="F18" s="49">
        <f t="shared" si="0"/>
        <v>177188</v>
      </c>
      <c r="G18" s="49">
        <f t="shared" si="0"/>
        <v>177088</v>
      </c>
    </row>
    <row r="24" spans="1:7">
      <c r="A24" s="43"/>
    </row>
    <row r="25" spans="1:7">
      <c r="A25" s="43"/>
    </row>
    <row r="26" spans="1:7">
      <c r="A26" s="43"/>
    </row>
    <row r="30" spans="1:7">
      <c r="A30" s="43"/>
      <c r="B30" s="43"/>
    </row>
    <row r="31" spans="1:7">
      <c r="A31" s="50"/>
      <c r="B31" s="43"/>
    </row>
    <row r="32" spans="1:7">
      <c r="A32" s="43"/>
      <c r="B32" s="43"/>
    </row>
  </sheetData>
  <pageMargins left="0.7" right="0.7" top="0.75" bottom="0.75" header="0.3" footer="0.3"/>
  <pageSetup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5"/>
  <sheetViews>
    <sheetView view="pageBreakPreview" zoomScale="60" zoomScaleNormal="100" workbookViewId="0">
      <selection activeCell="E23" sqref="E23"/>
    </sheetView>
  </sheetViews>
  <sheetFormatPr defaultRowHeight="12.75"/>
  <cols>
    <col min="1" max="1" width="37.85546875" customWidth="1"/>
    <col min="2" max="2" width="12.7109375" customWidth="1"/>
    <col min="3" max="3" width="12.140625" customWidth="1"/>
    <col min="4" max="4" width="13.28515625" customWidth="1"/>
    <col min="5" max="5" width="12.28515625" customWidth="1"/>
    <col min="6" max="6" width="12" customWidth="1"/>
    <col min="7" max="7" width="11.85546875" bestFit="1" customWidth="1"/>
    <col min="8" max="8" width="8.85546875" bestFit="1" customWidth="1"/>
    <col min="9" max="9" width="14.5703125" bestFit="1" customWidth="1"/>
  </cols>
  <sheetData>
    <row r="1" spans="1:7">
      <c r="A1" s="13" t="s">
        <v>3</v>
      </c>
    </row>
    <row r="2" spans="1:7">
      <c r="A2" s="13" t="s">
        <v>68</v>
      </c>
    </row>
    <row r="3" spans="1:7">
      <c r="A3" s="13" t="s">
        <v>69</v>
      </c>
      <c r="C3" s="13"/>
    </row>
    <row r="4" spans="1:7">
      <c r="A4" s="13" t="s">
        <v>70</v>
      </c>
    </row>
    <row r="5" spans="1:7">
      <c r="A5" s="13" t="s">
        <v>71</v>
      </c>
    </row>
    <row r="6" spans="1:7">
      <c r="A6" s="13" t="s">
        <v>0</v>
      </c>
    </row>
    <row r="7" spans="1:7">
      <c r="A7" s="13" t="s">
        <v>84</v>
      </c>
    </row>
    <row r="8" spans="1:7">
      <c r="A8" s="13" t="s">
        <v>85</v>
      </c>
    </row>
    <row r="9" spans="1:7">
      <c r="A9" s="13" t="s">
        <v>74</v>
      </c>
    </row>
    <row r="11" spans="1:7">
      <c r="B11" s="46" t="s">
        <v>61</v>
      </c>
      <c r="C11" s="46" t="s">
        <v>62</v>
      </c>
      <c r="D11" s="46" t="s">
        <v>63</v>
      </c>
      <c r="E11" s="46" t="s">
        <v>67</v>
      </c>
      <c r="F11" s="46" t="s">
        <v>64</v>
      </c>
      <c r="G11" s="46" t="s">
        <v>124</v>
      </c>
    </row>
    <row r="13" spans="1:7">
      <c r="A13" s="13" t="s">
        <v>79</v>
      </c>
      <c r="B13" s="55">
        <v>8369577.9699999997</v>
      </c>
      <c r="C13" s="55">
        <v>10662876.41</v>
      </c>
      <c r="D13" s="55">
        <v>11757006.99</v>
      </c>
      <c r="E13" s="55">
        <v>10133137.57</v>
      </c>
      <c r="F13" s="55">
        <v>8859272.2200000007</v>
      </c>
      <c r="G13" s="55">
        <v>8360876.4699999997</v>
      </c>
    </row>
    <row r="14" spans="1:7">
      <c r="A14" s="13" t="s">
        <v>80</v>
      </c>
      <c r="B14" s="55">
        <v>3946439.65</v>
      </c>
      <c r="C14" s="55">
        <v>5112547.93</v>
      </c>
      <c r="D14" s="55">
        <v>5657641.1699999999</v>
      </c>
      <c r="E14" s="55">
        <v>4981322.42</v>
      </c>
      <c r="F14" s="55">
        <v>4436287.6000000006</v>
      </c>
      <c r="G14" s="55">
        <v>4415168.33</v>
      </c>
    </row>
    <row r="15" spans="1:7">
      <c r="A15" s="13" t="s">
        <v>81</v>
      </c>
      <c r="B15" s="55">
        <v>995094.70000000019</v>
      </c>
      <c r="C15" s="55">
        <v>807005.98999999987</v>
      </c>
      <c r="D15" s="55">
        <v>780038.61999999976</v>
      </c>
      <c r="E15" s="55">
        <v>706192.47</v>
      </c>
      <c r="F15" s="55">
        <v>1021717.6900000001</v>
      </c>
      <c r="G15" s="55">
        <v>1517001.09</v>
      </c>
    </row>
    <row r="16" spans="1:7">
      <c r="A16" s="13" t="s">
        <v>82</v>
      </c>
      <c r="B16" s="55">
        <v>967626.79</v>
      </c>
      <c r="C16" s="55">
        <v>1185264.3900000001</v>
      </c>
      <c r="D16" s="55">
        <v>1241309.8799999999</v>
      </c>
      <c r="E16" s="55">
        <v>1055743.3699999999</v>
      </c>
      <c r="F16" s="55">
        <v>896168.19</v>
      </c>
      <c r="G16" s="55">
        <v>824971.11999999988</v>
      </c>
    </row>
    <row r="17" spans="1:7">
      <c r="A17" s="13"/>
      <c r="B17" s="47"/>
      <c r="C17" s="47"/>
      <c r="D17" s="47"/>
      <c r="E17" s="48"/>
      <c r="F17" s="47"/>
      <c r="G17" s="51"/>
    </row>
    <row r="18" spans="1:7">
      <c r="A18" s="13" t="s">
        <v>83</v>
      </c>
      <c r="B18" s="49">
        <f>SUM(B13:B16)</f>
        <v>14278739.109999999</v>
      </c>
      <c r="C18" s="49">
        <f t="shared" ref="C18:G18" si="0">SUM(C13:C16)</f>
        <v>17767694.719999999</v>
      </c>
      <c r="D18" s="49">
        <f t="shared" si="0"/>
        <v>19435996.66</v>
      </c>
      <c r="E18" s="49">
        <f t="shared" si="0"/>
        <v>16876395.830000002</v>
      </c>
      <c r="F18" s="49">
        <f t="shared" si="0"/>
        <v>15213445.699999999</v>
      </c>
      <c r="G18" s="49">
        <f t="shared" si="0"/>
        <v>15118017.01</v>
      </c>
    </row>
    <row r="24" spans="1:7">
      <c r="A24" s="43"/>
    </row>
    <row r="25" spans="1:7">
      <c r="A25" s="43"/>
    </row>
    <row r="26" spans="1:7">
      <c r="A26" s="43"/>
    </row>
    <row r="30" spans="1:7">
      <c r="A30" s="43"/>
      <c r="B30" s="43"/>
    </row>
    <row r="31" spans="1:7">
      <c r="A31" s="50"/>
      <c r="B31" s="43"/>
    </row>
    <row r="32" spans="1:7">
      <c r="A32" s="43"/>
      <c r="B32" s="43"/>
    </row>
    <row r="33" spans="1:1">
      <c r="A33" s="52"/>
    </row>
    <row r="35" spans="1:1">
      <c r="A35" s="53"/>
    </row>
  </sheetData>
  <pageMargins left="0.7" right="0.7" top="0.75" bottom="0.75" header="0.3" footer="0.3"/>
  <pageSetup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110"/>
  <sheetViews>
    <sheetView showGridLines="0" view="pageBreakPreview" topLeftCell="A41" zoomScale="60" zoomScaleNormal="85" workbookViewId="0">
      <selection activeCell="G112" sqref="G112"/>
    </sheetView>
  </sheetViews>
  <sheetFormatPr defaultRowHeight="12.75"/>
  <cols>
    <col min="1" max="1" width="25" style="60" bestFit="1" customWidth="1"/>
    <col min="2" max="2" width="26.140625" style="60" bestFit="1" customWidth="1"/>
    <col min="3" max="4" width="16.28515625" style="60" customWidth="1"/>
    <col min="5" max="8" width="20.5703125" style="54" bestFit="1" customWidth="1"/>
    <col min="9" max="12" width="20.5703125" style="60" bestFit="1" customWidth="1"/>
    <col min="13" max="13" width="20.5703125" style="60" customWidth="1"/>
    <col min="14" max="16384" width="9.140625" style="60"/>
  </cols>
  <sheetData>
    <row r="1" spans="1:14">
      <c r="A1" s="58"/>
      <c r="B1" s="58"/>
      <c r="C1" s="58"/>
      <c r="D1" s="58"/>
      <c r="E1" s="59"/>
      <c r="F1" s="59"/>
      <c r="G1" s="59"/>
      <c r="H1" s="59"/>
      <c r="I1" s="58"/>
      <c r="J1" s="58"/>
      <c r="L1" s="61" t="s">
        <v>88</v>
      </c>
      <c r="M1" s="61" t="s">
        <v>89</v>
      </c>
      <c r="N1" s="62" t="s">
        <v>2</v>
      </c>
    </row>
    <row r="2" spans="1:14">
      <c r="A2" s="58"/>
      <c r="B2" s="58"/>
      <c r="C2" s="58"/>
      <c r="D2" s="58"/>
      <c r="E2" s="59"/>
      <c r="F2" s="59"/>
      <c r="G2" s="59"/>
      <c r="H2" s="59"/>
      <c r="I2" s="58"/>
      <c r="J2" s="58"/>
    </row>
    <row r="3" spans="1:14" ht="26.25">
      <c r="A3" s="63" t="s">
        <v>90</v>
      </c>
      <c r="B3" s="63"/>
      <c r="C3" s="58"/>
      <c r="D3" s="58"/>
      <c r="E3" s="59"/>
      <c r="F3" s="59"/>
      <c r="G3" s="59"/>
      <c r="H3" s="59"/>
      <c r="I3" s="58"/>
      <c r="J3" s="58"/>
      <c r="K3" s="64"/>
    </row>
    <row r="4" spans="1:14">
      <c r="A4" s="58"/>
      <c r="B4" s="58"/>
      <c r="C4" s="58"/>
      <c r="D4" s="58"/>
      <c r="E4" s="59"/>
      <c r="F4" s="59"/>
      <c r="G4" s="59"/>
      <c r="H4" s="59"/>
      <c r="I4" s="58"/>
      <c r="J4" s="58"/>
      <c r="K4" s="64"/>
    </row>
    <row r="5" spans="1:14" s="65" customFormat="1" ht="23.25">
      <c r="A5" s="96" t="s">
        <v>5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s="70" customFormat="1" ht="15.75">
      <c r="A6" s="66"/>
      <c r="B6" s="66"/>
      <c r="C6" s="67"/>
      <c r="D6" s="67"/>
      <c r="E6" s="68"/>
      <c r="F6" s="68"/>
      <c r="G6" s="68"/>
      <c r="H6" s="68"/>
      <c r="I6" s="69"/>
      <c r="J6" s="69"/>
    </row>
    <row r="7" spans="1:14" ht="18">
      <c r="A7" s="71" t="s">
        <v>91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>
      <c r="A8" s="58"/>
      <c r="B8" s="58"/>
      <c r="C8" s="58"/>
      <c r="D8" s="58"/>
      <c r="E8" s="59"/>
      <c r="F8" s="59"/>
      <c r="G8" s="59"/>
      <c r="H8" s="59"/>
    </row>
    <row r="9" spans="1:14" s="62" customFormat="1" ht="26.25" customHeight="1">
      <c r="A9" s="72"/>
      <c r="B9" s="73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</row>
    <row r="10" spans="1:14">
      <c r="A10" s="75"/>
      <c r="B10" s="76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8"/>
    </row>
    <row r="11" spans="1:14" ht="12.75" customHeight="1">
      <c r="A11" s="79"/>
      <c r="B11" s="79"/>
      <c r="C11" s="74"/>
      <c r="D11" s="74" t="s">
        <v>92</v>
      </c>
      <c r="E11" s="74" t="s">
        <v>93</v>
      </c>
      <c r="F11" s="74" t="s">
        <v>94</v>
      </c>
      <c r="G11" s="74" t="s">
        <v>95</v>
      </c>
      <c r="H11" s="74" t="s">
        <v>6</v>
      </c>
      <c r="I11" s="74" t="s">
        <v>59</v>
      </c>
      <c r="J11" s="74" t="s">
        <v>60</v>
      </c>
      <c r="K11" s="74" t="s">
        <v>66</v>
      </c>
      <c r="L11" s="74" t="s">
        <v>65</v>
      </c>
      <c r="M11" s="74" t="s">
        <v>123</v>
      </c>
      <c r="N11" s="74"/>
    </row>
    <row r="12" spans="1:14" ht="12.75" customHeight="1">
      <c r="A12" s="80"/>
      <c r="B12" s="80"/>
      <c r="C12" s="54"/>
      <c r="D12" s="54"/>
      <c r="E12" s="81" t="s">
        <v>96</v>
      </c>
      <c r="F12" s="81" t="s">
        <v>96</v>
      </c>
      <c r="G12" s="81" t="s">
        <v>96</v>
      </c>
      <c r="H12" s="81" t="s">
        <v>96</v>
      </c>
      <c r="I12" s="81" t="s">
        <v>96</v>
      </c>
      <c r="J12" s="81" t="s">
        <v>96</v>
      </c>
      <c r="K12" s="81" t="s">
        <v>96</v>
      </c>
      <c r="L12" s="81" t="s">
        <v>96</v>
      </c>
      <c r="M12" s="81" t="s">
        <v>96</v>
      </c>
    </row>
    <row r="13" spans="1:14" ht="12.75" customHeight="1">
      <c r="A13" s="80"/>
      <c r="B13" s="80"/>
      <c r="C13" s="54"/>
      <c r="D13" s="54"/>
      <c r="E13" s="81" t="s">
        <v>97</v>
      </c>
      <c r="F13" s="81" t="s">
        <v>97</v>
      </c>
      <c r="G13" s="81" t="s">
        <v>97</v>
      </c>
      <c r="H13" s="81" t="s">
        <v>97</v>
      </c>
      <c r="I13" s="81" t="s">
        <v>97</v>
      </c>
      <c r="J13" s="81" t="s">
        <v>97</v>
      </c>
      <c r="K13" s="81" t="s">
        <v>97</v>
      </c>
      <c r="L13" s="81" t="s">
        <v>97</v>
      </c>
      <c r="M13" s="81" t="s">
        <v>97</v>
      </c>
    </row>
    <row r="14" spans="1:14" ht="12.75" customHeight="1">
      <c r="A14" s="80"/>
      <c r="B14" s="80"/>
      <c r="C14" s="54"/>
      <c r="D14" s="54"/>
      <c r="E14" s="81" t="s">
        <v>98</v>
      </c>
      <c r="F14" s="81" t="s">
        <v>99</v>
      </c>
      <c r="G14" s="81" t="s">
        <v>100</v>
      </c>
      <c r="H14" s="81" t="s">
        <v>101</v>
      </c>
      <c r="I14" s="81" t="s">
        <v>102</v>
      </c>
      <c r="J14" s="81" t="s">
        <v>103</v>
      </c>
      <c r="K14" s="81" t="s">
        <v>104</v>
      </c>
      <c r="L14" s="81" t="s">
        <v>105</v>
      </c>
      <c r="M14" s="81" t="s">
        <v>126</v>
      </c>
    </row>
    <row r="15" spans="1:14" ht="12.75" customHeight="1">
      <c r="A15" s="80"/>
      <c r="B15" s="80"/>
      <c r="C15" s="54"/>
      <c r="D15" s="54"/>
      <c r="E15" s="81"/>
      <c r="F15" s="81"/>
      <c r="G15" s="81"/>
      <c r="H15" s="81"/>
      <c r="I15" s="81"/>
      <c r="J15" s="81"/>
      <c r="K15" s="81"/>
      <c r="L15" s="81"/>
      <c r="M15" s="54"/>
    </row>
    <row r="16" spans="1:14" ht="12.75" customHeight="1">
      <c r="A16" s="82" t="s">
        <v>4</v>
      </c>
      <c r="B16" s="83" t="s">
        <v>106</v>
      </c>
      <c r="C16" s="54" t="s">
        <v>107</v>
      </c>
      <c r="D16" s="54">
        <v>149962</v>
      </c>
      <c r="E16" s="54">
        <v>150421</v>
      </c>
      <c r="F16" s="54">
        <v>150344</v>
      </c>
      <c r="G16" s="54">
        <v>152002</v>
      </c>
      <c r="H16" s="54">
        <v>151649</v>
      </c>
      <c r="I16" s="54">
        <v>154776</v>
      </c>
      <c r="J16" s="54">
        <v>152519</v>
      </c>
      <c r="K16" s="54">
        <v>152784</v>
      </c>
      <c r="L16" s="54">
        <v>153218</v>
      </c>
      <c r="M16" s="54">
        <v>154063</v>
      </c>
      <c r="N16" s="84"/>
    </row>
    <row r="17" spans="2:14" ht="12.75" customHeight="1">
      <c r="B17" s="83"/>
      <c r="C17" s="54" t="s">
        <v>108</v>
      </c>
      <c r="D17" s="54">
        <v>152239</v>
      </c>
      <c r="E17" s="54">
        <v>152068</v>
      </c>
      <c r="F17" s="54">
        <v>152145</v>
      </c>
      <c r="G17" s="54">
        <v>153080</v>
      </c>
      <c r="H17" s="54">
        <v>151892</v>
      </c>
      <c r="I17" s="54">
        <v>155328</v>
      </c>
      <c r="J17" s="54">
        <v>152376</v>
      </c>
      <c r="K17" s="54">
        <v>153747</v>
      </c>
      <c r="L17" s="54">
        <v>154512</v>
      </c>
      <c r="M17" s="54">
        <v>156184</v>
      </c>
      <c r="N17" s="84"/>
    </row>
    <row r="18" spans="2:14" ht="12.75" customHeight="1">
      <c r="B18" s="83"/>
      <c r="C18" s="54" t="s">
        <v>72</v>
      </c>
      <c r="D18" s="54">
        <v>154574</v>
      </c>
      <c r="E18" s="54">
        <v>153769</v>
      </c>
      <c r="F18" s="54">
        <v>154483</v>
      </c>
      <c r="G18" s="54">
        <v>154947</v>
      </c>
      <c r="H18" s="54">
        <v>156159</v>
      </c>
      <c r="I18" s="54">
        <v>157010</v>
      </c>
      <c r="J18" s="54">
        <v>157922</v>
      </c>
      <c r="K18" s="54">
        <v>156789</v>
      </c>
      <c r="L18" s="54">
        <v>157883</v>
      </c>
      <c r="M18" s="54">
        <v>157725</v>
      </c>
      <c r="N18" s="84"/>
    </row>
    <row r="19" spans="2:14" ht="12.75" customHeight="1">
      <c r="B19" s="83"/>
      <c r="C19" s="54" t="s">
        <v>109</v>
      </c>
      <c r="D19" s="54">
        <v>154263</v>
      </c>
      <c r="E19" s="54">
        <v>155515</v>
      </c>
      <c r="F19" s="54">
        <v>155993</v>
      </c>
      <c r="G19" s="54">
        <v>156468</v>
      </c>
      <c r="H19" s="54">
        <v>156411</v>
      </c>
      <c r="I19" s="54">
        <v>157960</v>
      </c>
      <c r="J19" s="54">
        <v>157872</v>
      </c>
      <c r="K19" s="54">
        <v>157100</v>
      </c>
      <c r="L19" s="54">
        <v>158869</v>
      </c>
      <c r="M19" s="54">
        <v>159862</v>
      </c>
      <c r="N19" s="84"/>
    </row>
    <row r="20" spans="2:14" ht="12.75" customHeight="1">
      <c r="B20" s="83"/>
      <c r="C20" s="54" t="s">
        <v>110</v>
      </c>
      <c r="D20" s="54">
        <v>156203</v>
      </c>
      <c r="E20" s="54">
        <v>156124</v>
      </c>
      <c r="F20" s="54">
        <v>156737</v>
      </c>
      <c r="G20" s="54">
        <v>156644</v>
      </c>
      <c r="H20" s="54">
        <v>156532</v>
      </c>
      <c r="I20" s="54">
        <v>158306</v>
      </c>
      <c r="J20" s="54">
        <v>158215</v>
      </c>
      <c r="K20" s="54">
        <v>157903</v>
      </c>
      <c r="L20" s="54">
        <v>159571</v>
      </c>
      <c r="M20" s="54">
        <v>159374</v>
      </c>
      <c r="N20" s="84"/>
    </row>
    <row r="21" spans="2:14" ht="12.75" customHeight="1">
      <c r="B21" s="83"/>
      <c r="C21" s="54" t="s">
        <v>111</v>
      </c>
      <c r="D21" s="54">
        <v>158260</v>
      </c>
      <c r="E21" s="85">
        <v>157465</v>
      </c>
      <c r="F21" s="85">
        <v>157561</v>
      </c>
      <c r="G21" s="85">
        <v>156660</v>
      </c>
      <c r="H21" s="85">
        <v>156002</v>
      </c>
      <c r="I21" s="85">
        <v>158163</v>
      </c>
      <c r="J21" s="85">
        <v>158333</v>
      </c>
      <c r="K21" s="85">
        <v>159298</v>
      </c>
      <c r="L21" s="85">
        <v>159831</v>
      </c>
      <c r="M21" s="54">
        <v>159970</v>
      </c>
      <c r="N21" s="84"/>
    </row>
    <row r="22" spans="2:14" s="89" customFormat="1" ht="12.75" customHeight="1">
      <c r="B22" s="86"/>
      <c r="C22" s="54" t="s">
        <v>112</v>
      </c>
      <c r="D22" s="54">
        <v>155454</v>
      </c>
      <c r="E22" s="85">
        <v>156349</v>
      </c>
      <c r="F22" s="85">
        <v>156170</v>
      </c>
      <c r="G22" s="85">
        <v>155122</v>
      </c>
      <c r="H22" s="85">
        <v>156602</v>
      </c>
      <c r="I22" s="85">
        <v>157454</v>
      </c>
      <c r="J22" s="85">
        <v>158236</v>
      </c>
      <c r="K22" s="85">
        <v>157326</v>
      </c>
      <c r="L22" s="85">
        <v>157287</v>
      </c>
      <c r="M22" s="54">
        <v>159970</v>
      </c>
      <c r="N22" s="88"/>
    </row>
    <row r="23" spans="2:14" ht="12.75" customHeight="1">
      <c r="B23" s="83"/>
      <c r="C23" s="54" t="s">
        <v>113</v>
      </c>
      <c r="D23" s="54">
        <v>152431</v>
      </c>
      <c r="E23" s="54">
        <v>153889</v>
      </c>
      <c r="F23" s="54">
        <v>154749</v>
      </c>
      <c r="G23" s="54">
        <v>155085</v>
      </c>
      <c r="H23" s="54">
        <v>155552</v>
      </c>
      <c r="I23" s="54">
        <v>157428</v>
      </c>
      <c r="J23" s="54">
        <v>156705</v>
      </c>
      <c r="K23" s="54">
        <v>158024</v>
      </c>
      <c r="L23" s="54">
        <v>159273</v>
      </c>
      <c r="M23" s="54">
        <v>159477</v>
      </c>
      <c r="N23" s="84"/>
    </row>
    <row r="24" spans="2:14" ht="12.75" customHeight="1">
      <c r="B24" s="83"/>
      <c r="C24" s="54" t="s">
        <v>114</v>
      </c>
      <c r="D24" s="54">
        <v>151809</v>
      </c>
      <c r="E24" s="54">
        <v>152056</v>
      </c>
      <c r="F24" s="54">
        <v>153474</v>
      </c>
      <c r="G24" s="54">
        <v>152852</v>
      </c>
      <c r="H24" s="54">
        <v>155129</v>
      </c>
      <c r="I24" s="54">
        <v>155335</v>
      </c>
      <c r="J24" s="54">
        <v>156290</v>
      </c>
      <c r="K24" s="54">
        <v>156170</v>
      </c>
      <c r="L24" s="54">
        <v>156884</v>
      </c>
      <c r="M24" s="54">
        <v>0</v>
      </c>
      <c r="N24" s="84"/>
    </row>
    <row r="25" spans="2:14" ht="12.75" customHeight="1">
      <c r="B25" s="83"/>
      <c r="C25" s="54" t="s">
        <v>115</v>
      </c>
      <c r="D25" s="54">
        <v>150194</v>
      </c>
      <c r="E25" s="54">
        <v>150264</v>
      </c>
      <c r="F25" s="54">
        <v>151615</v>
      </c>
      <c r="G25" s="54">
        <v>151980</v>
      </c>
      <c r="H25" s="54">
        <v>155258</v>
      </c>
      <c r="I25" s="54">
        <v>153872</v>
      </c>
      <c r="J25" s="54">
        <v>154290</v>
      </c>
      <c r="K25" s="54">
        <v>154442</v>
      </c>
      <c r="L25" s="54">
        <v>154478</v>
      </c>
      <c r="M25" s="54">
        <v>0</v>
      </c>
      <c r="N25" s="84"/>
    </row>
    <row r="26" spans="2:14" ht="12.75" customHeight="1">
      <c r="C26" s="54" t="s">
        <v>116</v>
      </c>
      <c r="D26" s="54">
        <v>149204</v>
      </c>
      <c r="E26" s="54">
        <v>149956</v>
      </c>
      <c r="F26" s="54">
        <v>151410</v>
      </c>
      <c r="G26" s="54">
        <v>151511</v>
      </c>
      <c r="H26" s="54">
        <v>155260</v>
      </c>
      <c r="I26" s="54">
        <v>151026</v>
      </c>
      <c r="J26" s="54">
        <v>151832</v>
      </c>
      <c r="K26" s="54">
        <v>155305</v>
      </c>
      <c r="L26" s="54">
        <v>154780</v>
      </c>
      <c r="M26" s="54">
        <v>0</v>
      </c>
    </row>
    <row r="27" spans="2:14" ht="12.75" customHeight="1">
      <c r="C27" s="54" t="s">
        <v>117</v>
      </c>
      <c r="D27" s="54">
        <v>148456</v>
      </c>
      <c r="E27" s="54">
        <v>149532</v>
      </c>
      <c r="F27" s="54">
        <v>150415</v>
      </c>
      <c r="G27" s="54">
        <v>150823</v>
      </c>
      <c r="H27" s="54">
        <v>154565</v>
      </c>
      <c r="I27" s="54">
        <v>151008</v>
      </c>
      <c r="J27" s="54">
        <v>152076</v>
      </c>
      <c r="K27" s="54">
        <v>152904</v>
      </c>
      <c r="L27" s="54">
        <v>152788</v>
      </c>
      <c r="M27" s="54">
        <v>0</v>
      </c>
    </row>
    <row r="28" spans="2:14" ht="12.75" customHeight="1">
      <c r="C28" s="54"/>
      <c r="D28" s="54"/>
      <c r="E28" s="87"/>
      <c r="F28" s="87">
        <f>AVERAGE(E19:E27,F16:F18)</f>
        <v>153176.83333333334</v>
      </c>
      <c r="G28" s="87">
        <f>AVERAGE(F19:F27,G16:G18)</f>
        <v>154012.75</v>
      </c>
      <c r="H28" s="87">
        <f t="shared" ref="H28:L28" si="0">AVERAGE(G19:G27,H16:H18)</f>
        <v>153903.75</v>
      </c>
      <c r="I28" s="87">
        <f t="shared" si="0"/>
        <v>155702.08333333334</v>
      </c>
      <c r="J28" s="87">
        <f t="shared" si="0"/>
        <v>155280.75</v>
      </c>
      <c r="K28" s="87">
        <f t="shared" si="0"/>
        <v>155597.41666666666</v>
      </c>
      <c r="L28" s="87">
        <f t="shared" si="0"/>
        <v>156173.75</v>
      </c>
      <c r="M28" s="87">
        <f>AVERAGE(L19:L27,M16:M18)</f>
        <v>156811.08333333334</v>
      </c>
    </row>
    <row r="29" spans="2:14">
      <c r="I29" s="54"/>
      <c r="J29" s="54"/>
      <c r="K29" s="54"/>
      <c r="L29" s="54"/>
    </row>
    <row r="30" spans="2:14">
      <c r="B30" s="61" t="s">
        <v>118</v>
      </c>
      <c r="C30" s="54" t="s">
        <v>107</v>
      </c>
      <c r="D30" s="54">
        <v>17009</v>
      </c>
      <c r="E30" s="54">
        <v>17027</v>
      </c>
      <c r="F30" s="54">
        <v>16752</v>
      </c>
      <c r="G30" s="54">
        <v>17059</v>
      </c>
      <c r="H30" s="54">
        <v>17014</v>
      </c>
      <c r="I30" s="54">
        <v>17000</v>
      </c>
      <c r="J30" s="54">
        <v>16902</v>
      </c>
      <c r="K30" s="54">
        <v>16877</v>
      </c>
      <c r="L30" s="54">
        <v>16788</v>
      </c>
      <c r="M30" s="60">
        <v>16882</v>
      </c>
    </row>
    <row r="31" spans="2:14">
      <c r="C31" s="54" t="s">
        <v>108</v>
      </c>
      <c r="D31" s="54">
        <v>17544</v>
      </c>
      <c r="E31" s="54">
        <v>17221</v>
      </c>
      <c r="F31" s="54">
        <v>17168</v>
      </c>
      <c r="G31" s="54">
        <v>17353</v>
      </c>
      <c r="H31" s="54">
        <v>17263</v>
      </c>
      <c r="I31" s="54">
        <v>17221</v>
      </c>
      <c r="J31" s="54">
        <v>16940</v>
      </c>
      <c r="K31" s="54">
        <v>17109</v>
      </c>
      <c r="L31" s="54">
        <v>17213</v>
      </c>
      <c r="M31" s="60">
        <v>17373</v>
      </c>
    </row>
    <row r="32" spans="2:14">
      <c r="C32" s="54" t="s">
        <v>72</v>
      </c>
      <c r="D32" s="54">
        <v>17691</v>
      </c>
      <c r="E32" s="54">
        <v>17499</v>
      </c>
      <c r="F32" s="54">
        <v>17580</v>
      </c>
      <c r="G32" s="54">
        <v>17591</v>
      </c>
      <c r="H32" s="54">
        <v>17710</v>
      </c>
      <c r="I32" s="54">
        <v>17473</v>
      </c>
      <c r="J32" s="54">
        <v>17699</v>
      </c>
      <c r="K32" s="54">
        <v>17610</v>
      </c>
      <c r="L32" s="54">
        <v>17550</v>
      </c>
      <c r="M32" s="60">
        <v>17622</v>
      </c>
    </row>
    <row r="33" spans="2:13">
      <c r="C33" s="54" t="s">
        <v>109</v>
      </c>
      <c r="D33" s="54">
        <v>17727</v>
      </c>
      <c r="E33" s="54">
        <v>17690</v>
      </c>
      <c r="F33" s="85">
        <v>17716</v>
      </c>
      <c r="G33" s="85">
        <v>17764</v>
      </c>
      <c r="H33" s="85">
        <v>17754</v>
      </c>
      <c r="I33" s="85">
        <v>17804</v>
      </c>
      <c r="J33" s="85">
        <v>17814</v>
      </c>
      <c r="K33" s="85">
        <v>17516</v>
      </c>
      <c r="L33" s="85">
        <v>17899</v>
      </c>
      <c r="M33" s="60">
        <v>18047</v>
      </c>
    </row>
    <row r="34" spans="2:13">
      <c r="C34" s="54" t="s">
        <v>110</v>
      </c>
      <c r="D34" s="54">
        <v>17789</v>
      </c>
      <c r="E34" s="54">
        <v>17712</v>
      </c>
      <c r="F34" s="85">
        <v>17794</v>
      </c>
      <c r="G34" s="85">
        <v>17752</v>
      </c>
      <c r="H34" s="85">
        <v>17783</v>
      </c>
      <c r="I34" s="85">
        <v>17792</v>
      </c>
      <c r="J34" s="85">
        <v>17821</v>
      </c>
      <c r="K34" s="85">
        <v>17758</v>
      </c>
      <c r="L34" s="85">
        <v>17905</v>
      </c>
      <c r="M34" s="60">
        <v>17852</v>
      </c>
    </row>
    <row r="35" spans="2:13">
      <c r="C35" s="54" t="s">
        <v>111</v>
      </c>
      <c r="D35" s="54">
        <v>17901</v>
      </c>
      <c r="E35" s="54">
        <v>17817</v>
      </c>
      <c r="F35" s="54">
        <v>17783</v>
      </c>
      <c r="G35" s="54">
        <v>17820</v>
      </c>
      <c r="H35" s="54">
        <v>17732</v>
      </c>
      <c r="I35" s="54">
        <v>17775</v>
      </c>
      <c r="J35" s="54">
        <v>17729</v>
      </c>
      <c r="K35" s="54">
        <v>17884</v>
      </c>
      <c r="L35" s="54">
        <v>17954</v>
      </c>
      <c r="M35" s="60">
        <v>17967</v>
      </c>
    </row>
    <row r="36" spans="2:13">
      <c r="C36" s="54" t="s">
        <v>112</v>
      </c>
      <c r="D36" s="54">
        <v>17718</v>
      </c>
      <c r="E36" s="54">
        <v>17667</v>
      </c>
      <c r="F36" s="54">
        <v>17702</v>
      </c>
      <c r="G36" s="54">
        <v>17431</v>
      </c>
      <c r="H36" s="54">
        <v>17797</v>
      </c>
      <c r="I36" s="54">
        <v>17596</v>
      </c>
      <c r="J36" s="54">
        <v>17752</v>
      </c>
      <c r="K36" s="54">
        <v>17567</v>
      </c>
      <c r="L36" s="54">
        <v>17581</v>
      </c>
      <c r="M36" s="60">
        <v>17965</v>
      </c>
    </row>
    <row r="37" spans="2:13">
      <c r="C37" s="54" t="s">
        <v>113</v>
      </c>
      <c r="D37" s="54">
        <v>17290</v>
      </c>
      <c r="E37" s="54">
        <v>17171</v>
      </c>
      <c r="F37" s="54">
        <v>17503</v>
      </c>
      <c r="G37" s="54">
        <v>17430</v>
      </c>
      <c r="H37" s="54">
        <v>17604</v>
      </c>
      <c r="I37" s="54">
        <v>17659</v>
      </c>
      <c r="J37" s="54">
        <v>17377</v>
      </c>
      <c r="K37" s="54">
        <v>17637</v>
      </c>
      <c r="L37" s="54">
        <v>17834</v>
      </c>
      <c r="M37" s="60">
        <v>17792</v>
      </c>
    </row>
    <row r="38" spans="2:13">
      <c r="C38" s="54" t="s">
        <v>114</v>
      </c>
      <c r="D38" s="54">
        <v>17020</v>
      </c>
      <c r="E38" s="54">
        <v>17048</v>
      </c>
      <c r="F38" s="54">
        <v>17349</v>
      </c>
      <c r="G38" s="54">
        <v>17103</v>
      </c>
      <c r="H38" s="54">
        <v>17378</v>
      </c>
      <c r="I38" s="54">
        <v>17214</v>
      </c>
      <c r="J38" s="54">
        <v>17242</v>
      </c>
      <c r="K38" s="54">
        <v>17265</v>
      </c>
      <c r="L38" s="54">
        <v>17356</v>
      </c>
      <c r="M38" s="60">
        <v>0</v>
      </c>
    </row>
    <row r="39" spans="2:13">
      <c r="C39" s="54" t="s">
        <v>115</v>
      </c>
      <c r="D39" s="54">
        <v>16827</v>
      </c>
      <c r="E39" s="54">
        <v>16867</v>
      </c>
      <c r="F39" s="54">
        <v>16994</v>
      </c>
      <c r="G39" s="54">
        <v>16912</v>
      </c>
      <c r="H39" s="54">
        <v>17317</v>
      </c>
      <c r="I39" s="54">
        <v>16981</v>
      </c>
      <c r="J39" s="54">
        <v>17103</v>
      </c>
      <c r="K39" s="54">
        <v>17030</v>
      </c>
      <c r="L39" s="54">
        <v>16963</v>
      </c>
      <c r="M39" s="60">
        <v>0</v>
      </c>
    </row>
    <row r="40" spans="2:13">
      <c r="C40" s="54" t="s">
        <v>116</v>
      </c>
      <c r="D40" s="54">
        <v>16839</v>
      </c>
      <c r="E40" s="54">
        <v>16682</v>
      </c>
      <c r="F40" s="54">
        <v>16922</v>
      </c>
      <c r="G40" s="54">
        <v>16843</v>
      </c>
      <c r="H40" s="54">
        <v>17124</v>
      </c>
      <c r="I40" s="54">
        <v>16869</v>
      </c>
      <c r="J40" s="54">
        <v>16774</v>
      </c>
      <c r="K40" s="54">
        <v>17157</v>
      </c>
      <c r="L40" s="54">
        <v>17031</v>
      </c>
      <c r="M40" s="60">
        <v>0</v>
      </c>
    </row>
    <row r="41" spans="2:13">
      <c r="C41" s="54" t="s">
        <v>117</v>
      </c>
      <c r="D41" s="54">
        <v>16695</v>
      </c>
      <c r="E41" s="54">
        <v>16702</v>
      </c>
      <c r="F41" s="54">
        <v>16811</v>
      </c>
      <c r="G41" s="54">
        <v>16774</v>
      </c>
      <c r="H41" s="54">
        <v>17039</v>
      </c>
      <c r="I41" s="54">
        <v>16769</v>
      </c>
      <c r="J41" s="54">
        <v>16860</v>
      </c>
      <c r="K41" s="54">
        <v>16879</v>
      </c>
      <c r="L41" s="54">
        <v>16782</v>
      </c>
      <c r="M41" s="60">
        <v>0</v>
      </c>
    </row>
    <row r="42" spans="2:13">
      <c r="C42" s="54"/>
      <c r="D42" s="54"/>
      <c r="E42" s="87"/>
      <c r="F42" s="87">
        <f>AVERAGE(E33:E41,F30:F32)</f>
        <v>17238</v>
      </c>
      <c r="G42" s="87">
        <f>AVERAGE(F33:F41,G30:G32)</f>
        <v>17381.416666666668</v>
      </c>
      <c r="H42" s="87">
        <f t="shared" ref="H42:M42" si="1">AVERAGE(G33:G41,H30:H32)</f>
        <v>17318</v>
      </c>
      <c r="I42" s="87">
        <f t="shared" si="1"/>
        <v>17435.166666666668</v>
      </c>
      <c r="J42" s="87">
        <f t="shared" si="1"/>
        <v>17333.333333333332</v>
      </c>
      <c r="K42" s="87">
        <f t="shared" si="1"/>
        <v>17339</v>
      </c>
      <c r="L42" s="87">
        <f t="shared" si="1"/>
        <v>17353.666666666668</v>
      </c>
      <c r="M42" s="87">
        <f t="shared" si="1"/>
        <v>17431.833333333332</v>
      </c>
    </row>
    <row r="43" spans="2:13">
      <c r="I43" s="54"/>
      <c r="J43" s="54"/>
      <c r="K43" s="54"/>
      <c r="L43" s="54"/>
    </row>
    <row r="44" spans="2:13">
      <c r="B44" s="61" t="s">
        <v>119</v>
      </c>
      <c r="C44" s="54" t="s">
        <v>107</v>
      </c>
      <c r="D44" s="54">
        <v>279</v>
      </c>
      <c r="E44" s="54">
        <v>254</v>
      </c>
      <c r="F44" s="54">
        <v>215</v>
      </c>
      <c r="G44" s="54">
        <v>228</v>
      </c>
      <c r="H44" s="54">
        <v>220</v>
      </c>
      <c r="I44" s="54">
        <v>205</v>
      </c>
      <c r="J44" s="54">
        <v>206</v>
      </c>
      <c r="K44" s="54">
        <v>194</v>
      </c>
      <c r="L44" s="54">
        <v>196</v>
      </c>
      <c r="M44" s="60">
        <v>202</v>
      </c>
    </row>
    <row r="45" spans="2:13">
      <c r="C45" s="54" t="s">
        <v>108</v>
      </c>
      <c r="D45" s="54">
        <v>227</v>
      </c>
      <c r="E45" s="54">
        <v>226</v>
      </c>
      <c r="F45" s="85">
        <v>209</v>
      </c>
      <c r="G45" s="85">
        <v>210</v>
      </c>
      <c r="H45" s="85">
        <v>204</v>
      </c>
      <c r="I45" s="85">
        <v>207</v>
      </c>
      <c r="J45" s="85">
        <v>192</v>
      </c>
      <c r="K45" s="85">
        <v>202</v>
      </c>
      <c r="L45" s="85">
        <v>212</v>
      </c>
      <c r="M45" s="60">
        <v>217</v>
      </c>
    </row>
    <row r="46" spans="2:13">
      <c r="C46" s="54" t="s">
        <v>72</v>
      </c>
      <c r="D46" s="54">
        <v>228</v>
      </c>
      <c r="E46" s="54">
        <v>220</v>
      </c>
      <c r="F46" s="85">
        <v>193</v>
      </c>
      <c r="G46" s="85">
        <v>208</v>
      </c>
      <c r="H46" s="85">
        <v>201</v>
      </c>
      <c r="I46" s="85">
        <v>198</v>
      </c>
      <c r="J46" s="85">
        <v>209</v>
      </c>
      <c r="K46" s="85">
        <v>203</v>
      </c>
      <c r="L46" s="85">
        <v>204</v>
      </c>
      <c r="M46" s="60">
        <v>199</v>
      </c>
    </row>
    <row r="47" spans="2:13">
      <c r="C47" s="54" t="s">
        <v>109</v>
      </c>
      <c r="D47" s="54">
        <v>174</v>
      </c>
      <c r="E47" s="54">
        <v>217</v>
      </c>
      <c r="F47" s="54">
        <v>223</v>
      </c>
      <c r="G47" s="54">
        <v>217</v>
      </c>
      <c r="H47" s="54">
        <v>213</v>
      </c>
      <c r="I47" s="54">
        <v>195</v>
      </c>
      <c r="J47" s="54">
        <v>213</v>
      </c>
      <c r="K47" s="54">
        <v>207</v>
      </c>
      <c r="L47" s="54">
        <v>231</v>
      </c>
      <c r="M47" s="60">
        <v>232</v>
      </c>
    </row>
    <row r="48" spans="2:13">
      <c r="C48" s="54" t="s">
        <v>110</v>
      </c>
      <c r="D48" s="54">
        <v>258</v>
      </c>
      <c r="E48" s="54">
        <v>190</v>
      </c>
      <c r="F48" s="54">
        <v>204</v>
      </c>
      <c r="G48" s="54">
        <v>213</v>
      </c>
      <c r="H48" s="54">
        <v>204</v>
      </c>
      <c r="I48" s="54">
        <v>208</v>
      </c>
      <c r="J48" s="54">
        <v>211</v>
      </c>
      <c r="K48" s="54">
        <v>204</v>
      </c>
      <c r="L48" s="54">
        <v>226</v>
      </c>
      <c r="M48" s="60">
        <v>209</v>
      </c>
    </row>
    <row r="49" spans="2:13">
      <c r="C49" s="54" t="s">
        <v>111</v>
      </c>
      <c r="D49" s="54">
        <v>220</v>
      </c>
      <c r="E49" s="54">
        <v>237</v>
      </c>
      <c r="F49" s="54">
        <v>218</v>
      </c>
      <c r="G49" s="54">
        <v>212</v>
      </c>
      <c r="H49" s="54">
        <v>203</v>
      </c>
      <c r="I49" s="54">
        <v>202</v>
      </c>
      <c r="J49" s="54">
        <v>212</v>
      </c>
      <c r="K49" s="54">
        <v>213</v>
      </c>
      <c r="L49" s="54">
        <v>222</v>
      </c>
      <c r="M49" s="60">
        <v>217</v>
      </c>
    </row>
    <row r="50" spans="2:13">
      <c r="C50" s="54" t="s">
        <v>112</v>
      </c>
      <c r="D50" s="54">
        <v>261</v>
      </c>
      <c r="E50" s="54">
        <v>200</v>
      </c>
      <c r="F50" s="54">
        <v>204</v>
      </c>
      <c r="G50" s="54">
        <v>206</v>
      </c>
      <c r="H50" s="54">
        <v>207</v>
      </c>
      <c r="I50" s="54">
        <v>201</v>
      </c>
      <c r="J50" s="54">
        <v>208</v>
      </c>
      <c r="K50" s="54">
        <v>197</v>
      </c>
      <c r="L50" s="54">
        <v>203</v>
      </c>
      <c r="M50" s="60">
        <v>204</v>
      </c>
    </row>
    <row r="51" spans="2:13">
      <c r="C51" s="54" t="s">
        <v>113</v>
      </c>
      <c r="D51" s="54">
        <v>194</v>
      </c>
      <c r="E51" s="54">
        <v>208</v>
      </c>
      <c r="F51" s="54">
        <v>202</v>
      </c>
      <c r="G51" s="54">
        <v>211</v>
      </c>
      <c r="H51" s="54">
        <v>199</v>
      </c>
      <c r="I51" s="54">
        <v>206</v>
      </c>
      <c r="J51" s="54">
        <v>202</v>
      </c>
      <c r="K51" s="54">
        <v>213</v>
      </c>
      <c r="L51" s="54">
        <v>222</v>
      </c>
      <c r="M51" s="60">
        <v>214</v>
      </c>
    </row>
    <row r="52" spans="2:13">
      <c r="C52" s="54" t="s">
        <v>114</v>
      </c>
      <c r="D52" s="54">
        <v>183</v>
      </c>
      <c r="E52" s="54">
        <v>209</v>
      </c>
      <c r="F52" s="54">
        <v>211</v>
      </c>
      <c r="G52" s="54">
        <v>209</v>
      </c>
      <c r="H52" s="54">
        <v>205</v>
      </c>
      <c r="I52" s="54">
        <v>199</v>
      </c>
      <c r="J52" s="54">
        <v>214</v>
      </c>
      <c r="K52" s="54">
        <v>212</v>
      </c>
      <c r="L52" s="54">
        <v>214</v>
      </c>
      <c r="M52" s="60">
        <v>0</v>
      </c>
    </row>
    <row r="53" spans="2:13">
      <c r="C53" s="54" t="s">
        <v>115</v>
      </c>
      <c r="D53" s="54">
        <v>265</v>
      </c>
      <c r="E53" s="54">
        <v>185</v>
      </c>
      <c r="F53" s="54">
        <v>176</v>
      </c>
      <c r="G53" s="54">
        <v>162</v>
      </c>
      <c r="H53" s="54">
        <v>202</v>
      </c>
      <c r="I53" s="54">
        <v>200</v>
      </c>
      <c r="J53" s="54">
        <v>202</v>
      </c>
      <c r="K53" s="54">
        <v>193</v>
      </c>
      <c r="L53" s="54">
        <v>212</v>
      </c>
      <c r="M53" s="60">
        <v>0</v>
      </c>
    </row>
    <row r="54" spans="2:13">
      <c r="C54" s="54" t="s">
        <v>116</v>
      </c>
      <c r="D54" s="54">
        <v>189</v>
      </c>
      <c r="E54" s="54">
        <v>218</v>
      </c>
      <c r="F54" s="54">
        <v>244</v>
      </c>
      <c r="G54" s="54">
        <v>242</v>
      </c>
      <c r="H54" s="54">
        <v>198</v>
      </c>
      <c r="I54" s="54">
        <v>199</v>
      </c>
      <c r="J54" s="54">
        <v>198</v>
      </c>
      <c r="K54" s="54">
        <v>216</v>
      </c>
      <c r="L54" s="54">
        <v>212</v>
      </c>
      <c r="M54" s="60">
        <v>0</v>
      </c>
    </row>
    <row r="55" spans="2:13">
      <c r="C55" s="54" t="s">
        <v>117</v>
      </c>
      <c r="D55" s="54">
        <v>212</v>
      </c>
      <c r="E55" s="54">
        <v>188</v>
      </c>
      <c r="F55" s="54">
        <v>169</v>
      </c>
      <c r="G55" s="54">
        <v>186</v>
      </c>
      <c r="H55" s="54">
        <v>203</v>
      </c>
      <c r="I55" s="54">
        <v>197</v>
      </c>
      <c r="J55" s="54">
        <v>205</v>
      </c>
      <c r="K55" s="54">
        <v>203</v>
      </c>
      <c r="L55" s="54">
        <v>209</v>
      </c>
      <c r="M55" s="60">
        <v>0</v>
      </c>
    </row>
    <row r="56" spans="2:13">
      <c r="C56" s="54"/>
      <c r="D56" s="54"/>
      <c r="E56" s="87"/>
      <c r="F56" s="87">
        <f>AVERAGE(E47:E55,F44:F46)</f>
        <v>205.75</v>
      </c>
      <c r="G56" s="87">
        <f>AVERAGE(F47:F55,G44:G46)</f>
        <v>208.08333333333334</v>
      </c>
      <c r="H56" s="87">
        <f t="shared" ref="H56:M56" si="2">AVERAGE(G47:G55,H44:H46)</f>
        <v>206.91666666666666</v>
      </c>
      <c r="I56" s="87">
        <f t="shared" si="2"/>
        <v>203.66666666666666</v>
      </c>
      <c r="J56" s="87">
        <f t="shared" si="2"/>
        <v>201.16666666666666</v>
      </c>
      <c r="K56" s="87">
        <f t="shared" si="2"/>
        <v>205.33333333333334</v>
      </c>
      <c r="L56" s="87">
        <f t="shared" si="2"/>
        <v>205.83333333333334</v>
      </c>
      <c r="M56" s="87">
        <f t="shared" si="2"/>
        <v>214.08333333333334</v>
      </c>
    </row>
    <row r="57" spans="2:13">
      <c r="I57" s="54"/>
      <c r="J57" s="54"/>
      <c r="K57" s="54"/>
      <c r="L57" s="54"/>
    </row>
    <row r="58" spans="2:13">
      <c r="B58" s="61" t="s">
        <v>120</v>
      </c>
      <c r="C58" s="54" t="s">
        <v>107</v>
      </c>
      <c r="D58" s="54">
        <v>1563</v>
      </c>
      <c r="E58" s="54">
        <v>1607</v>
      </c>
      <c r="F58" s="85">
        <v>1558</v>
      </c>
      <c r="G58" s="85">
        <v>1562</v>
      </c>
      <c r="H58" s="85">
        <v>1571</v>
      </c>
      <c r="I58" s="85">
        <v>1574</v>
      </c>
      <c r="J58" s="85">
        <v>1572</v>
      </c>
      <c r="K58" s="85">
        <v>1535</v>
      </c>
      <c r="L58" s="85">
        <v>1554</v>
      </c>
      <c r="M58" s="60">
        <v>1539</v>
      </c>
    </row>
    <row r="59" spans="2:13">
      <c r="C59" s="54" t="s">
        <v>108</v>
      </c>
      <c r="D59" s="54">
        <v>1570</v>
      </c>
      <c r="E59" s="54">
        <v>1650</v>
      </c>
      <c r="F59" s="85">
        <v>1564</v>
      </c>
      <c r="G59" s="85">
        <v>1572</v>
      </c>
      <c r="H59" s="85">
        <v>1546</v>
      </c>
      <c r="I59" s="85">
        <v>1567</v>
      </c>
      <c r="J59" s="85">
        <v>1520</v>
      </c>
      <c r="K59" s="85">
        <v>1533</v>
      </c>
      <c r="L59" s="85">
        <v>1556</v>
      </c>
      <c r="M59" s="60">
        <v>1549</v>
      </c>
    </row>
    <row r="60" spans="2:13">
      <c r="C60" s="54" t="s">
        <v>72</v>
      </c>
      <c r="D60" s="54">
        <v>1570</v>
      </c>
      <c r="E60" s="54">
        <v>1503</v>
      </c>
      <c r="F60" s="54">
        <v>1574</v>
      </c>
      <c r="G60" s="54">
        <v>1579</v>
      </c>
      <c r="H60" s="54">
        <v>1596</v>
      </c>
      <c r="I60" s="54">
        <v>1564</v>
      </c>
      <c r="J60" s="54">
        <v>1559</v>
      </c>
      <c r="K60" s="54">
        <v>1548</v>
      </c>
      <c r="L60" s="54">
        <v>1551</v>
      </c>
      <c r="M60" s="60">
        <v>1542</v>
      </c>
    </row>
    <row r="61" spans="2:13">
      <c r="C61" s="54" t="s">
        <v>109</v>
      </c>
      <c r="D61" s="54">
        <v>1565</v>
      </c>
      <c r="E61" s="54">
        <v>1588</v>
      </c>
      <c r="F61" s="54">
        <v>1577</v>
      </c>
      <c r="G61" s="54">
        <v>1580</v>
      </c>
      <c r="H61" s="54">
        <v>1581</v>
      </c>
      <c r="I61" s="54">
        <v>1586</v>
      </c>
      <c r="J61" s="54">
        <v>1567</v>
      </c>
      <c r="K61" s="54">
        <v>1533</v>
      </c>
      <c r="L61" s="54">
        <v>1552</v>
      </c>
      <c r="M61" s="60">
        <v>1558</v>
      </c>
    </row>
    <row r="62" spans="2:13">
      <c r="C62" s="54" t="s">
        <v>110</v>
      </c>
      <c r="D62" s="54">
        <v>1578</v>
      </c>
      <c r="E62" s="54">
        <v>1594</v>
      </c>
      <c r="F62" s="54">
        <v>1577</v>
      </c>
      <c r="G62" s="54">
        <v>1581</v>
      </c>
      <c r="H62" s="54">
        <v>1582</v>
      </c>
      <c r="I62" s="54">
        <v>1579</v>
      </c>
      <c r="J62" s="54">
        <v>1594</v>
      </c>
      <c r="K62" s="54">
        <v>1569</v>
      </c>
      <c r="L62" s="54">
        <v>1546</v>
      </c>
      <c r="M62" s="60">
        <v>1547</v>
      </c>
    </row>
    <row r="63" spans="2:13">
      <c r="C63" s="54" t="s">
        <v>111</v>
      </c>
      <c r="D63" s="54">
        <v>1578</v>
      </c>
      <c r="E63" s="54">
        <v>1608</v>
      </c>
      <c r="F63" s="54">
        <v>1581</v>
      </c>
      <c r="G63" s="54">
        <v>1578</v>
      </c>
      <c r="H63" s="54">
        <v>1573</v>
      </c>
      <c r="I63" s="54">
        <v>1565</v>
      </c>
      <c r="J63" s="54">
        <v>1553</v>
      </c>
      <c r="K63" s="54">
        <v>1550</v>
      </c>
      <c r="L63" s="54">
        <v>1566</v>
      </c>
      <c r="M63" s="60">
        <v>1545</v>
      </c>
    </row>
    <row r="64" spans="2:13">
      <c r="C64" s="54" t="s">
        <v>112</v>
      </c>
      <c r="D64" s="54">
        <v>1571</v>
      </c>
      <c r="E64" s="54">
        <v>1571</v>
      </c>
      <c r="F64" s="54">
        <v>1570</v>
      </c>
      <c r="G64" s="54">
        <v>1571</v>
      </c>
      <c r="H64" s="54">
        <v>1592</v>
      </c>
      <c r="I64" s="54">
        <v>1570</v>
      </c>
      <c r="J64" s="54">
        <v>1555</v>
      </c>
      <c r="K64" s="54">
        <v>1538</v>
      </c>
      <c r="L64" s="54">
        <v>1509</v>
      </c>
      <c r="M64" s="60">
        <v>1548</v>
      </c>
    </row>
    <row r="65" spans="2:13">
      <c r="B65" s="90"/>
      <c r="C65" s="55" t="s">
        <v>113</v>
      </c>
      <c r="D65" s="55">
        <v>1567</v>
      </c>
      <c r="E65" s="55">
        <v>1567</v>
      </c>
      <c r="F65" s="55">
        <v>1571</v>
      </c>
      <c r="G65" s="55">
        <v>1582</v>
      </c>
      <c r="H65" s="55">
        <v>1568</v>
      </c>
      <c r="I65" s="55">
        <v>1583</v>
      </c>
      <c r="J65" s="55">
        <v>1550</v>
      </c>
      <c r="K65" s="55">
        <v>1553</v>
      </c>
      <c r="L65" s="55">
        <v>1576</v>
      </c>
      <c r="M65" s="60">
        <v>1541</v>
      </c>
    </row>
    <row r="66" spans="2:13">
      <c r="B66" s="90"/>
      <c r="C66" s="55" t="s">
        <v>114</v>
      </c>
      <c r="D66" s="55">
        <v>1573</v>
      </c>
      <c r="E66" s="55">
        <v>1564</v>
      </c>
      <c r="F66" s="55">
        <v>1573</v>
      </c>
      <c r="G66" s="55">
        <v>1575</v>
      </c>
      <c r="H66" s="55">
        <v>1567</v>
      </c>
      <c r="I66" s="55">
        <v>1537</v>
      </c>
      <c r="J66" s="55">
        <v>1563</v>
      </c>
      <c r="K66" s="55">
        <v>1542</v>
      </c>
      <c r="L66" s="55">
        <v>1536</v>
      </c>
      <c r="M66" s="60">
        <v>0</v>
      </c>
    </row>
    <row r="67" spans="2:13">
      <c r="B67" s="90"/>
      <c r="C67" s="55" t="s">
        <v>115</v>
      </c>
      <c r="D67" s="55">
        <v>1544</v>
      </c>
      <c r="E67" s="55">
        <v>1562</v>
      </c>
      <c r="F67" s="55">
        <v>1551</v>
      </c>
      <c r="G67" s="55">
        <v>1585</v>
      </c>
      <c r="H67" s="55">
        <v>1597</v>
      </c>
      <c r="I67" s="55">
        <v>1580</v>
      </c>
      <c r="J67" s="55">
        <v>1563</v>
      </c>
      <c r="K67" s="55">
        <v>1520</v>
      </c>
      <c r="L67" s="55">
        <v>1527</v>
      </c>
      <c r="M67" s="60">
        <v>0</v>
      </c>
    </row>
    <row r="68" spans="2:13">
      <c r="B68" s="90"/>
      <c r="C68" s="55" t="s">
        <v>116</v>
      </c>
      <c r="D68" s="55">
        <v>1552</v>
      </c>
      <c r="E68" s="55">
        <v>1555</v>
      </c>
      <c r="F68" s="55">
        <v>1575</v>
      </c>
      <c r="G68" s="55">
        <v>1574</v>
      </c>
      <c r="H68" s="55">
        <v>1557</v>
      </c>
      <c r="I68" s="55">
        <v>1535</v>
      </c>
      <c r="J68" s="55">
        <v>1507</v>
      </c>
      <c r="K68" s="55">
        <v>1593</v>
      </c>
      <c r="L68" s="55">
        <v>1543</v>
      </c>
      <c r="M68" s="60">
        <v>0</v>
      </c>
    </row>
    <row r="69" spans="2:13">
      <c r="B69" s="90"/>
      <c r="C69" s="55" t="s">
        <v>117</v>
      </c>
      <c r="D69" s="55">
        <v>1545</v>
      </c>
      <c r="E69" s="55">
        <v>1561</v>
      </c>
      <c r="F69" s="55">
        <v>1561</v>
      </c>
      <c r="G69" s="55">
        <v>1565</v>
      </c>
      <c r="H69" s="55">
        <v>1592</v>
      </c>
      <c r="I69" s="55">
        <v>1544</v>
      </c>
      <c r="J69" s="55">
        <v>1532</v>
      </c>
      <c r="K69" s="55">
        <v>1524</v>
      </c>
      <c r="L69" s="55">
        <v>1456</v>
      </c>
      <c r="M69" s="60">
        <v>0</v>
      </c>
    </row>
    <row r="70" spans="2:13">
      <c r="B70" s="90"/>
      <c r="C70" s="90"/>
      <c r="D70" s="90"/>
      <c r="E70" s="91"/>
      <c r="F70" s="91">
        <f>AVERAGE(E61:E69,F58:F60)</f>
        <v>1572.1666666666667</v>
      </c>
      <c r="G70" s="91">
        <f>AVERAGE(F61:F69,G58:G60)</f>
        <v>1570.75</v>
      </c>
      <c r="H70" s="91">
        <f t="shared" ref="H70:M70" si="3">AVERAGE(G61:G69,H58:H60)</f>
        <v>1575.3333333333333</v>
      </c>
      <c r="I70" s="91">
        <f t="shared" si="3"/>
        <v>1576.1666666666667</v>
      </c>
      <c r="J70" s="91">
        <f t="shared" si="3"/>
        <v>1560.8333333333333</v>
      </c>
      <c r="K70" s="91">
        <f t="shared" si="3"/>
        <v>1550</v>
      </c>
      <c r="L70" s="91">
        <f t="shared" si="3"/>
        <v>1548.5833333333333</v>
      </c>
      <c r="M70" s="91">
        <f t="shared" si="3"/>
        <v>1536.75</v>
      </c>
    </row>
    <row r="71" spans="2:13">
      <c r="B71" s="90"/>
      <c r="C71" s="90"/>
      <c r="D71" s="90"/>
      <c r="E71" s="55"/>
      <c r="F71" s="92"/>
      <c r="G71" s="92"/>
      <c r="H71" s="92"/>
      <c r="I71" s="92"/>
      <c r="J71" s="92"/>
      <c r="K71" s="92"/>
      <c r="L71" s="92"/>
    </row>
    <row r="72" spans="2:13">
      <c r="B72" s="93" t="s">
        <v>121</v>
      </c>
      <c r="C72" s="55" t="s">
        <v>107</v>
      </c>
      <c r="D72" s="55">
        <v>179</v>
      </c>
      <c r="E72" s="55">
        <v>181</v>
      </c>
      <c r="F72" s="55">
        <v>202</v>
      </c>
      <c r="G72" s="55">
        <v>201</v>
      </c>
      <c r="H72" s="55">
        <v>207</v>
      </c>
      <c r="I72" s="55">
        <v>206</v>
      </c>
      <c r="J72" s="55">
        <v>207</v>
      </c>
      <c r="K72" s="55">
        <v>210</v>
      </c>
      <c r="L72" s="55">
        <v>213</v>
      </c>
      <c r="M72" s="60">
        <v>218</v>
      </c>
    </row>
    <row r="73" spans="2:13">
      <c r="B73" s="90"/>
      <c r="C73" s="55" t="s">
        <v>108</v>
      </c>
      <c r="D73" s="55">
        <v>181</v>
      </c>
      <c r="E73" s="55">
        <v>184</v>
      </c>
      <c r="F73" s="55">
        <v>206</v>
      </c>
      <c r="G73" s="55">
        <v>200</v>
      </c>
      <c r="H73" s="55">
        <v>207</v>
      </c>
      <c r="I73" s="55">
        <v>205</v>
      </c>
      <c r="J73" s="55">
        <v>207</v>
      </c>
      <c r="K73" s="55">
        <v>210</v>
      </c>
      <c r="L73" s="55">
        <v>217</v>
      </c>
      <c r="M73" s="60">
        <v>214</v>
      </c>
    </row>
    <row r="74" spans="2:13">
      <c r="B74" s="90"/>
      <c r="C74" s="55" t="s">
        <v>72</v>
      </c>
      <c r="D74" s="55">
        <v>173</v>
      </c>
      <c r="E74" s="55">
        <v>185</v>
      </c>
      <c r="F74" s="55">
        <v>205</v>
      </c>
      <c r="G74" s="55">
        <v>199</v>
      </c>
      <c r="H74" s="55">
        <v>206</v>
      </c>
      <c r="I74" s="55">
        <v>206</v>
      </c>
      <c r="J74" s="55">
        <v>206</v>
      </c>
      <c r="K74" s="55">
        <v>211</v>
      </c>
      <c r="L74" s="55">
        <v>215</v>
      </c>
      <c r="M74" s="60">
        <v>219</v>
      </c>
    </row>
    <row r="75" spans="2:13">
      <c r="B75" s="90"/>
      <c r="C75" s="55" t="s">
        <v>109</v>
      </c>
      <c r="D75" s="55">
        <v>177</v>
      </c>
      <c r="E75" s="55">
        <v>185</v>
      </c>
      <c r="F75" s="55">
        <v>205</v>
      </c>
      <c r="G75" s="55">
        <v>199</v>
      </c>
      <c r="H75" s="55">
        <v>205</v>
      </c>
      <c r="I75" s="55">
        <v>208</v>
      </c>
      <c r="J75" s="55">
        <v>208</v>
      </c>
      <c r="K75" s="55">
        <v>211</v>
      </c>
      <c r="L75" s="55">
        <v>220</v>
      </c>
      <c r="M75" s="60">
        <v>216</v>
      </c>
    </row>
    <row r="76" spans="2:13">
      <c r="B76" s="90"/>
      <c r="C76" s="55" t="s">
        <v>110</v>
      </c>
      <c r="D76" s="55">
        <v>168</v>
      </c>
      <c r="E76" s="55">
        <v>188</v>
      </c>
      <c r="F76" s="55">
        <v>205</v>
      </c>
      <c r="G76" s="55">
        <v>198</v>
      </c>
      <c r="H76" s="55">
        <v>205</v>
      </c>
      <c r="I76" s="55">
        <v>207</v>
      </c>
      <c r="J76" s="55">
        <v>208</v>
      </c>
      <c r="K76" s="55">
        <v>211</v>
      </c>
      <c r="L76" s="55">
        <v>219</v>
      </c>
      <c r="M76" s="60">
        <v>216</v>
      </c>
    </row>
    <row r="77" spans="2:13">
      <c r="B77" s="90"/>
      <c r="C77" s="55" t="s">
        <v>111</v>
      </c>
      <c r="D77" s="55">
        <v>176</v>
      </c>
      <c r="E77" s="55">
        <v>188</v>
      </c>
      <c r="F77" s="55">
        <v>205</v>
      </c>
      <c r="G77" s="55">
        <v>199</v>
      </c>
      <c r="H77" s="55">
        <v>206</v>
      </c>
      <c r="I77" s="55">
        <v>207</v>
      </c>
      <c r="J77" s="55">
        <v>209</v>
      </c>
      <c r="K77" s="55">
        <v>210</v>
      </c>
      <c r="L77" s="55">
        <v>219</v>
      </c>
      <c r="M77" s="60">
        <v>217</v>
      </c>
    </row>
    <row r="78" spans="2:13">
      <c r="B78" s="90"/>
      <c r="C78" s="55" t="s">
        <v>112</v>
      </c>
      <c r="D78" s="55">
        <v>168</v>
      </c>
      <c r="E78" s="55">
        <v>45</v>
      </c>
      <c r="F78" s="55">
        <v>204</v>
      </c>
      <c r="G78" s="55">
        <v>199</v>
      </c>
      <c r="H78" s="55">
        <v>204</v>
      </c>
      <c r="I78" s="55">
        <v>207</v>
      </c>
      <c r="J78" s="55">
        <v>207</v>
      </c>
      <c r="K78" s="55">
        <v>210</v>
      </c>
      <c r="L78" s="55">
        <v>218</v>
      </c>
      <c r="M78" s="60">
        <v>219</v>
      </c>
    </row>
    <row r="79" spans="2:13">
      <c r="B79" s="90"/>
      <c r="C79" s="55" t="s">
        <v>113</v>
      </c>
      <c r="D79" s="55">
        <v>172</v>
      </c>
      <c r="E79" s="55">
        <v>53</v>
      </c>
      <c r="F79" s="55">
        <v>207</v>
      </c>
      <c r="G79" s="55">
        <v>199</v>
      </c>
      <c r="H79" s="55">
        <v>205</v>
      </c>
      <c r="I79" s="55">
        <v>206</v>
      </c>
      <c r="J79" s="55">
        <v>209</v>
      </c>
      <c r="K79" s="55">
        <v>210</v>
      </c>
      <c r="L79" s="55">
        <v>218</v>
      </c>
      <c r="M79" s="60">
        <v>221</v>
      </c>
    </row>
    <row r="80" spans="2:13">
      <c r="B80" s="90"/>
      <c r="C80" s="55" t="s">
        <v>114</v>
      </c>
      <c r="D80" s="55">
        <v>174</v>
      </c>
      <c r="E80" s="55">
        <v>46</v>
      </c>
      <c r="F80" s="55">
        <v>202</v>
      </c>
      <c r="G80" s="55">
        <v>202</v>
      </c>
      <c r="H80" s="55">
        <v>206</v>
      </c>
      <c r="I80" s="55">
        <v>205</v>
      </c>
      <c r="J80" s="55">
        <v>209</v>
      </c>
      <c r="K80" s="55">
        <v>210</v>
      </c>
      <c r="L80" s="55">
        <v>218</v>
      </c>
      <c r="M80" s="60">
        <v>0</v>
      </c>
    </row>
    <row r="81" spans="2:13">
      <c r="B81" s="90"/>
      <c r="C81" s="55" t="s">
        <v>115</v>
      </c>
      <c r="D81" s="55">
        <v>170</v>
      </c>
      <c r="E81" s="55">
        <v>205</v>
      </c>
      <c r="F81" s="55">
        <v>206</v>
      </c>
      <c r="G81" s="55">
        <v>202</v>
      </c>
      <c r="H81" s="55">
        <v>206</v>
      </c>
      <c r="I81" s="55">
        <v>207</v>
      </c>
      <c r="J81" s="55">
        <v>208</v>
      </c>
      <c r="K81" s="55">
        <v>210</v>
      </c>
      <c r="L81" s="55">
        <v>218</v>
      </c>
      <c r="M81" s="60">
        <v>0</v>
      </c>
    </row>
    <row r="82" spans="2:13">
      <c r="B82" s="90"/>
      <c r="C82" s="55" t="s">
        <v>116</v>
      </c>
      <c r="D82" s="55">
        <v>173</v>
      </c>
      <c r="E82" s="55">
        <v>203</v>
      </c>
      <c r="F82" s="92">
        <v>204</v>
      </c>
      <c r="G82" s="92">
        <v>204</v>
      </c>
      <c r="H82" s="92">
        <v>206</v>
      </c>
      <c r="I82" s="92">
        <v>207</v>
      </c>
      <c r="J82" s="92">
        <v>208</v>
      </c>
      <c r="K82" s="92">
        <v>210</v>
      </c>
      <c r="L82" s="92">
        <v>218</v>
      </c>
      <c r="M82" s="60">
        <v>0</v>
      </c>
    </row>
    <row r="83" spans="2:13">
      <c r="B83" s="90"/>
      <c r="C83" s="55" t="s">
        <v>117</v>
      </c>
      <c r="D83" s="55">
        <v>175</v>
      </c>
      <c r="E83" s="55">
        <v>203</v>
      </c>
      <c r="F83" s="92">
        <v>202</v>
      </c>
      <c r="G83" s="92">
        <v>204</v>
      </c>
      <c r="H83" s="92">
        <v>206</v>
      </c>
      <c r="I83" s="92">
        <v>209</v>
      </c>
      <c r="J83" s="92">
        <v>210</v>
      </c>
      <c r="K83" s="92">
        <v>210</v>
      </c>
      <c r="L83" s="92">
        <v>215</v>
      </c>
      <c r="M83" s="60">
        <v>0</v>
      </c>
    </row>
    <row r="84" spans="2:13">
      <c r="B84" s="90"/>
      <c r="C84" s="55"/>
      <c r="D84" s="55"/>
      <c r="E84" s="91"/>
      <c r="F84" s="91">
        <f>AVERAGE(E75:E83,F72:F74)</f>
        <v>160.75</v>
      </c>
      <c r="G84" s="91">
        <f>AVERAGE(F75:F83,G72:G74)</f>
        <v>203.33333333333334</v>
      </c>
      <c r="H84" s="91">
        <f t="shared" ref="H84:M84" si="4">AVERAGE(G75:G83,H72:H74)</f>
        <v>202.16666666666666</v>
      </c>
      <c r="I84" s="91">
        <f t="shared" si="4"/>
        <v>205.5</v>
      </c>
      <c r="J84" s="91">
        <f t="shared" si="4"/>
        <v>206.91666666666666</v>
      </c>
      <c r="K84" s="91">
        <f t="shared" si="4"/>
        <v>208.91666666666666</v>
      </c>
      <c r="L84" s="91">
        <f t="shared" si="4"/>
        <v>211.41666666666666</v>
      </c>
      <c r="M84" s="91">
        <f t="shared" si="4"/>
        <v>217.83333333333334</v>
      </c>
    </row>
    <row r="85" spans="2:13">
      <c r="B85" s="90"/>
      <c r="C85" s="90"/>
      <c r="D85" s="90"/>
      <c r="E85" s="55"/>
      <c r="F85" s="55"/>
      <c r="G85" s="55"/>
      <c r="H85" s="55"/>
      <c r="I85" s="55"/>
      <c r="J85" s="55"/>
      <c r="K85" s="55"/>
      <c r="L85" s="55"/>
    </row>
    <row r="86" spans="2:13">
      <c r="B86" s="94" t="s">
        <v>122</v>
      </c>
      <c r="C86" s="55" t="s">
        <v>107</v>
      </c>
      <c r="D86" s="55">
        <v>168992</v>
      </c>
      <c r="E86" s="55">
        <v>169490</v>
      </c>
      <c r="F86" s="55">
        <v>169071</v>
      </c>
      <c r="G86" s="55">
        <v>171052</v>
      </c>
      <c r="H86" s="55">
        <v>170661</v>
      </c>
      <c r="I86" s="55">
        <v>173761</v>
      </c>
      <c r="J86" s="55">
        <v>171406</v>
      </c>
      <c r="K86" s="55">
        <v>171600</v>
      </c>
      <c r="L86" s="55">
        <v>171969</v>
      </c>
      <c r="M86" s="60">
        <v>172904</v>
      </c>
    </row>
    <row r="87" spans="2:13">
      <c r="B87" s="90"/>
      <c r="C87" s="55" t="s">
        <v>108</v>
      </c>
      <c r="D87" s="55">
        <v>171761</v>
      </c>
      <c r="E87" s="55">
        <v>171349</v>
      </c>
      <c r="F87" s="55">
        <v>171292</v>
      </c>
      <c r="G87" s="55">
        <v>172415</v>
      </c>
      <c r="H87" s="55">
        <v>171112</v>
      </c>
      <c r="I87" s="55">
        <v>174528</v>
      </c>
      <c r="J87" s="55">
        <v>171235</v>
      </c>
      <c r="K87" s="55">
        <v>172801</v>
      </c>
      <c r="L87" s="55">
        <v>173710</v>
      </c>
      <c r="M87" s="60">
        <v>175537</v>
      </c>
    </row>
    <row r="88" spans="2:13">
      <c r="B88" s="90"/>
      <c r="C88" s="55" t="s">
        <v>72</v>
      </c>
      <c r="D88" s="55">
        <v>174236</v>
      </c>
      <c r="E88" s="55">
        <v>173176</v>
      </c>
      <c r="F88" s="55">
        <v>174035</v>
      </c>
      <c r="G88" s="55">
        <v>174524</v>
      </c>
      <c r="H88" s="55">
        <v>175872</v>
      </c>
      <c r="I88" s="55">
        <v>176451</v>
      </c>
      <c r="J88" s="55">
        <v>177595</v>
      </c>
      <c r="K88" s="55">
        <v>176361</v>
      </c>
      <c r="L88" s="55">
        <v>177403</v>
      </c>
      <c r="M88" s="60">
        <v>177307</v>
      </c>
    </row>
    <row r="89" spans="2:13">
      <c r="B89" s="90"/>
      <c r="C89" s="55" t="s">
        <v>109</v>
      </c>
      <c r="D89" s="55">
        <v>173906</v>
      </c>
      <c r="E89" s="55">
        <v>175195</v>
      </c>
      <c r="F89" s="55">
        <v>175714</v>
      </c>
      <c r="G89" s="55">
        <v>176228</v>
      </c>
      <c r="H89" s="55">
        <v>176164</v>
      </c>
      <c r="I89" s="55">
        <v>177753</v>
      </c>
      <c r="J89" s="55">
        <v>177674</v>
      </c>
      <c r="K89" s="55">
        <v>176567</v>
      </c>
      <c r="L89" s="55">
        <v>178771</v>
      </c>
      <c r="M89" s="60">
        <v>179915</v>
      </c>
    </row>
    <row r="90" spans="2:13">
      <c r="B90" s="90"/>
      <c r="C90" s="55" t="s">
        <v>110</v>
      </c>
      <c r="D90" s="55">
        <v>175996</v>
      </c>
      <c r="E90" s="55">
        <v>175808</v>
      </c>
      <c r="F90" s="55">
        <v>176517</v>
      </c>
      <c r="G90" s="55">
        <v>176388</v>
      </c>
      <c r="H90" s="55">
        <v>176306</v>
      </c>
      <c r="I90" s="55">
        <v>178092</v>
      </c>
      <c r="J90" s="55">
        <v>178049</v>
      </c>
      <c r="K90" s="55">
        <v>177645</v>
      </c>
      <c r="L90" s="55">
        <v>179467</v>
      </c>
      <c r="M90" s="60">
        <v>179198</v>
      </c>
    </row>
    <row r="91" spans="2:13">
      <c r="B91" s="90"/>
      <c r="C91" s="55" t="s">
        <v>111</v>
      </c>
      <c r="D91" s="55">
        <v>178135</v>
      </c>
      <c r="E91" s="55">
        <v>177315</v>
      </c>
      <c r="F91" s="55">
        <v>177348</v>
      </c>
      <c r="G91" s="55">
        <v>176469</v>
      </c>
      <c r="H91" s="55">
        <v>175716</v>
      </c>
      <c r="I91" s="55">
        <v>177912</v>
      </c>
      <c r="J91" s="55">
        <v>178036</v>
      </c>
      <c r="K91" s="55">
        <v>179155</v>
      </c>
      <c r="L91" s="55">
        <v>179792</v>
      </c>
      <c r="M91" s="60">
        <v>179916</v>
      </c>
    </row>
    <row r="92" spans="2:13">
      <c r="B92" s="90"/>
      <c r="C92" s="55" t="s">
        <v>112</v>
      </c>
      <c r="D92" s="55">
        <v>175172</v>
      </c>
      <c r="E92" s="55">
        <v>175832</v>
      </c>
      <c r="F92" s="55">
        <v>175850</v>
      </c>
      <c r="G92" s="55">
        <v>174529</v>
      </c>
      <c r="H92" s="55">
        <v>176402</v>
      </c>
      <c r="I92" s="55">
        <v>177028</v>
      </c>
      <c r="J92" s="55">
        <v>177958</v>
      </c>
      <c r="K92" s="55">
        <v>176838</v>
      </c>
      <c r="L92" s="55">
        <v>176798</v>
      </c>
      <c r="M92" s="60">
        <v>180066</v>
      </c>
    </row>
    <row r="93" spans="2:13">
      <c r="B93" s="90"/>
      <c r="C93" s="55" t="s">
        <v>113</v>
      </c>
      <c r="D93" s="55">
        <v>171654</v>
      </c>
      <c r="E93" s="55">
        <v>172888</v>
      </c>
      <c r="F93" s="55">
        <v>174232</v>
      </c>
      <c r="G93" s="55">
        <v>174507</v>
      </c>
      <c r="H93" s="55">
        <v>175128</v>
      </c>
      <c r="I93" s="55">
        <v>177082</v>
      </c>
      <c r="J93" s="55">
        <v>176043</v>
      </c>
      <c r="K93" s="55">
        <v>177637</v>
      </c>
      <c r="L93" s="55">
        <v>179123</v>
      </c>
      <c r="M93" s="60">
        <v>179245</v>
      </c>
    </row>
    <row r="94" spans="2:13">
      <c r="B94" s="90"/>
      <c r="C94" s="55" t="s">
        <v>114</v>
      </c>
      <c r="D94" s="55">
        <v>170759</v>
      </c>
      <c r="E94" s="55">
        <v>170923</v>
      </c>
      <c r="F94" s="55">
        <v>172809</v>
      </c>
      <c r="G94" s="55">
        <v>171941</v>
      </c>
      <c r="H94" s="55">
        <v>174485</v>
      </c>
      <c r="I94" s="55">
        <v>174490</v>
      </c>
      <c r="J94" s="55">
        <v>175518</v>
      </c>
      <c r="K94" s="55">
        <v>175399</v>
      </c>
      <c r="L94" s="55">
        <v>176208</v>
      </c>
      <c r="M94" s="60">
        <v>0</v>
      </c>
    </row>
    <row r="95" spans="2:13">
      <c r="B95" s="90"/>
      <c r="C95" s="55" t="s">
        <v>115</v>
      </c>
      <c r="D95" s="55">
        <v>169000</v>
      </c>
      <c r="E95" s="55">
        <v>169083</v>
      </c>
      <c r="F95" s="92">
        <v>170542</v>
      </c>
      <c r="G95" s="92">
        <v>170841</v>
      </c>
      <c r="H95" s="92">
        <v>174580</v>
      </c>
      <c r="I95" s="92">
        <v>172840</v>
      </c>
      <c r="J95" s="92">
        <v>173366</v>
      </c>
      <c r="K95" s="92">
        <v>173395</v>
      </c>
      <c r="L95" s="92">
        <v>173398</v>
      </c>
      <c r="M95" s="60">
        <v>0</v>
      </c>
    </row>
    <row r="96" spans="2:13">
      <c r="B96" s="90"/>
      <c r="C96" s="55" t="s">
        <v>116</v>
      </c>
      <c r="D96" s="55">
        <v>167957</v>
      </c>
      <c r="E96" s="55">
        <v>168614</v>
      </c>
      <c r="F96" s="92">
        <v>170355</v>
      </c>
      <c r="G96" s="92">
        <v>170374</v>
      </c>
      <c r="H96" s="92">
        <v>174345</v>
      </c>
      <c r="I96" s="92">
        <v>169836</v>
      </c>
      <c r="J96" s="92">
        <v>170519</v>
      </c>
      <c r="K96" s="92">
        <v>174481</v>
      </c>
      <c r="L96" s="92">
        <v>173784</v>
      </c>
      <c r="M96" s="60">
        <v>0</v>
      </c>
    </row>
    <row r="97" spans="2:13">
      <c r="B97" s="90"/>
      <c r="C97" s="55" t="s">
        <v>117</v>
      </c>
      <c r="D97" s="55">
        <v>167083</v>
      </c>
      <c r="E97" s="55">
        <v>168186</v>
      </c>
      <c r="F97" s="55">
        <v>169158</v>
      </c>
      <c r="G97" s="55">
        <v>169552</v>
      </c>
      <c r="H97" s="55">
        <v>173605</v>
      </c>
      <c r="I97" s="55">
        <v>169727</v>
      </c>
      <c r="J97" s="55">
        <v>170883</v>
      </c>
      <c r="K97" s="55">
        <v>171720</v>
      </c>
      <c r="L97" s="55">
        <v>171450</v>
      </c>
      <c r="M97" s="60">
        <v>0</v>
      </c>
    </row>
    <row r="98" spans="2:13" s="89" customFormat="1">
      <c r="B98" s="95"/>
      <c r="C98" s="95"/>
      <c r="D98" s="95"/>
      <c r="E98" s="91">
        <f>AVERAGE(D89:D97,E86:E88)</f>
        <v>171973.08333333334</v>
      </c>
      <c r="F98" s="91">
        <f>AVERAGE(E89:E97,F86:F88)</f>
        <v>172353.5</v>
      </c>
      <c r="G98" s="91">
        <f>AVERAGE(F89:F97,G86:G88)</f>
        <v>173376.33333333334</v>
      </c>
      <c r="H98" s="91">
        <f t="shared" ref="H98:M98" si="5">AVERAGE(G89:G97,H86:H88)</f>
        <v>173206.16666666666</v>
      </c>
      <c r="I98" s="91">
        <f t="shared" si="5"/>
        <v>175122.58333333334</v>
      </c>
      <c r="J98" s="91">
        <f t="shared" si="5"/>
        <v>174583</v>
      </c>
      <c r="K98" s="91">
        <f t="shared" si="5"/>
        <v>174900.66666666666</v>
      </c>
      <c r="L98" s="91">
        <f t="shared" si="5"/>
        <v>175493.25</v>
      </c>
      <c r="M98" s="91">
        <f t="shared" si="5"/>
        <v>176211.58333333334</v>
      </c>
    </row>
    <row r="99" spans="2:13">
      <c r="B99" s="90"/>
      <c r="C99" s="55"/>
      <c r="D99" s="55"/>
      <c r="E99" s="55"/>
      <c r="F99" s="55"/>
      <c r="G99" s="55"/>
      <c r="H99" s="55"/>
      <c r="I99" s="55"/>
      <c r="J99" s="55"/>
      <c r="K99" s="55"/>
      <c r="L99" s="55"/>
    </row>
    <row r="100" spans="2:13">
      <c r="C100" s="54"/>
      <c r="D100" s="54"/>
      <c r="I100" s="54"/>
      <c r="J100" s="54"/>
      <c r="K100" s="54"/>
      <c r="L100" s="54"/>
    </row>
    <row r="101" spans="2:13">
      <c r="C101" s="54"/>
      <c r="D101" s="54"/>
      <c r="I101" s="54"/>
      <c r="J101" s="54"/>
      <c r="K101" s="54"/>
      <c r="L101" s="54"/>
    </row>
    <row r="102" spans="2:13">
      <c r="C102" s="54"/>
      <c r="D102" s="54"/>
      <c r="I102" s="54"/>
      <c r="J102" s="54"/>
      <c r="K102" s="54"/>
      <c r="L102" s="54"/>
    </row>
    <row r="103" spans="2:13">
      <c r="C103" s="54"/>
      <c r="D103" s="54"/>
      <c r="I103" s="54"/>
      <c r="J103" s="54"/>
      <c r="K103" s="54"/>
      <c r="L103" s="54"/>
    </row>
    <row r="104" spans="2:13">
      <c r="C104" s="54"/>
      <c r="D104" s="54"/>
      <c r="I104" s="54"/>
      <c r="J104" s="54"/>
      <c r="K104" s="54"/>
      <c r="L104" s="54"/>
    </row>
    <row r="105" spans="2:13">
      <c r="C105" s="54"/>
      <c r="D105" s="54"/>
      <c r="I105" s="54"/>
      <c r="J105" s="54"/>
      <c r="K105" s="54"/>
      <c r="L105" s="54"/>
    </row>
    <row r="106" spans="2:13">
      <c r="C106" s="54"/>
      <c r="D106" s="54"/>
      <c r="I106" s="54"/>
      <c r="J106" s="54"/>
      <c r="K106" s="54"/>
      <c r="L106" s="54"/>
    </row>
    <row r="107" spans="2:13">
      <c r="C107" s="54"/>
      <c r="D107" s="54"/>
      <c r="I107" s="54"/>
      <c r="J107" s="54"/>
      <c r="K107" s="54"/>
      <c r="L107" s="54"/>
    </row>
    <row r="108" spans="2:13">
      <c r="C108" s="54"/>
      <c r="D108" s="54"/>
      <c r="I108" s="54"/>
      <c r="J108" s="54"/>
      <c r="K108" s="54"/>
      <c r="L108" s="54"/>
    </row>
    <row r="109" spans="2:13">
      <c r="C109" s="54"/>
      <c r="D109" s="54"/>
      <c r="I109" s="54"/>
      <c r="J109" s="54"/>
      <c r="K109" s="54"/>
      <c r="L109" s="54"/>
    </row>
    <row r="110" spans="2:13">
      <c r="C110" s="54"/>
      <c r="D110" s="54"/>
      <c r="I110" s="54"/>
      <c r="J110" s="54"/>
      <c r="K110" s="54"/>
      <c r="L110" s="54"/>
    </row>
  </sheetData>
  <mergeCells count="1">
    <mergeCell ref="A5:N5"/>
  </mergeCells>
  <dataValidations count="1">
    <dataValidation type="list" allowBlank="1" showInputMessage="1" sqref="B30 B16:B25 B44 B58 B72 B86 L1:N1">
      <formula1>"..."</formula1>
    </dataValidation>
  </dataValidations>
  <printOptions horizontalCentered="1"/>
  <pageMargins left="0.25" right="0.25" top="0.75" bottom="0.75" header="0.25" footer="0.25"/>
  <pageSetup scale="3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Div 9</vt:lpstr>
      <vt:lpstr>AFUDC</vt:lpstr>
      <vt:lpstr>gas rev</vt:lpstr>
      <vt:lpstr>gas customers</vt:lpstr>
      <vt:lpstr>vols</vt:lpstr>
      <vt:lpstr>Gas Customers (2)</vt:lpstr>
      <vt:lpstr>AFUDC!Print_Area</vt:lpstr>
      <vt:lpstr>'Div 9'!Print_Area</vt:lpstr>
      <vt:lpstr>'Gas Customers (2)'!Print_Area</vt:lpstr>
      <vt:lpstr>'gas rev'!Print_Area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Paul</dc:creator>
  <cp:lastModifiedBy>Brannon C Taylor</cp:lastModifiedBy>
  <cp:lastPrinted>2013-03-14T20:25:17Z</cp:lastPrinted>
  <dcterms:created xsi:type="dcterms:W3CDTF">2013-03-14T19:05:55Z</dcterms:created>
  <dcterms:modified xsi:type="dcterms:W3CDTF">2018-07-27T18:00:58Z</dcterms:modified>
</cp:coreProperties>
</file>