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135"/>
  </bookViews>
  <sheets>
    <sheet name="1-30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I26" i="1"/>
  <c r="F7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8" i="1"/>
  <c r="H8" i="1"/>
  <c r="G8" i="1"/>
  <c r="E77" i="1" l="1"/>
  <c r="I77" i="1" s="1"/>
  <c r="D77" i="1"/>
  <c r="C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77" i="1" l="1"/>
  <c r="G77" i="1"/>
</calcChain>
</file>

<file path=xl/sharedStrings.xml><?xml version="1.0" encoding="utf-8"?>
<sst xmlns="http://schemas.openxmlformats.org/spreadsheetml/2006/main" count="154" uniqueCount="152">
  <si>
    <t>Atmos Energy Corporation, Kentucky</t>
  </si>
  <si>
    <t>Comparison of Expense Account Balances</t>
  </si>
  <si>
    <t>KY - Div 009</t>
  </si>
  <si>
    <t>CY16 vs CY15</t>
  </si>
  <si>
    <t>CY17 vs CY16</t>
  </si>
  <si>
    <t>Base Period vs CY17</t>
  </si>
  <si>
    <t>Account</t>
  </si>
  <si>
    <t>Account Description</t>
  </si>
  <si>
    <t>Calendar 2015</t>
  </si>
  <si>
    <t>Calendar 2016</t>
  </si>
  <si>
    <t>Calendar 2017</t>
  </si>
  <si>
    <t>Base Period</t>
  </si>
  <si>
    <t>YOY % Change</t>
  </si>
  <si>
    <t>7560</t>
  </si>
  <si>
    <t>Field measuring and regulating station expenses</t>
  </si>
  <si>
    <t>7590</t>
  </si>
  <si>
    <t>Production and gathering-Other expenses</t>
  </si>
  <si>
    <t>7690</t>
  </si>
  <si>
    <t>Maintenance of other equipment</t>
  </si>
  <si>
    <t>8140</t>
  </si>
  <si>
    <t>Storage-Operation supervision and engineering</t>
  </si>
  <si>
    <t>8160</t>
  </si>
  <si>
    <t>Wells expenses</t>
  </si>
  <si>
    <t>8170</t>
  </si>
  <si>
    <t>Lines expenses</t>
  </si>
  <si>
    <t>8180</t>
  </si>
  <si>
    <t>Compressor station expenses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</si>
  <si>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</si>
  <si>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</si>
  <si>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</si>
  <si>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</si>
  <si>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</si>
  <si>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</si>
  <si>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8240</t>
  </si>
  <si>
    <t>Storage-Other expenses</t>
  </si>
  <si>
    <t>8250</t>
  </si>
  <si>
    <t>Storage well royalties</t>
  </si>
  <si>
    <t>8260</t>
  </si>
  <si>
    <t>Storage-Rents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</si>
  <si>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</si>
  <si>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</si>
  <si>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</si>
  <si>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</si>
  <si>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</si>
  <si>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</si>
  <si>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</si>
  <si>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</si>
  <si>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8410</t>
  </si>
  <si>
    <t>Other storage expenses-Operation labor and expenses</t>
  </si>
  <si>
    <t>8550</t>
  </si>
  <si>
    <t>Other fuel &amp; power for compressor stations</t>
  </si>
  <si>
    <t>8560</t>
  </si>
  <si>
    <t>Mains expenses</t>
  </si>
  <si>
    <t>8570</t>
  </si>
  <si>
    <t>Transmission-Measuring and regulating station expenses</t>
  </si>
  <si>
    <t>8590</t>
  </si>
  <si>
    <t>Transmission-Other expenses</t>
  </si>
  <si>
    <t>8630</t>
  </si>
  <si>
    <t>Transmission-Maintenance of mains</t>
  </si>
  <si>
    <t>8650</t>
  </si>
  <si>
    <t>Transmission-Maintenance of measuring and regulating station equipment</t>
  </si>
  <si>
    <t>8670</t>
  </si>
  <si>
    <t>Transmission-Maintenance of other equipment</t>
  </si>
  <si>
    <t>8700</t>
  </si>
  <si>
    <t>Distribution-Operation supervision and engineering</t>
  </si>
  <si>
    <t>8710</t>
  </si>
  <si>
    <t>Distribution load dispatching</t>
  </si>
  <si>
    <t>8711</t>
  </si>
  <si>
    <t>Odorization</t>
  </si>
  <si>
    <t>8720</t>
  </si>
  <si>
    <t>Distribution-Compressor station labor and expenses</t>
  </si>
  <si>
    <t>8740</t>
  </si>
  <si>
    <t>Mains and Services Expenses</t>
  </si>
  <si>
    <t>8750</t>
  </si>
  <si>
    <t>Distribution-Measuring and regulating station expenses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</si>
  <si>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</si>
  <si>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</si>
  <si>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</si>
  <si>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</si>
  <si>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</si>
  <si>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</si>
  <si>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8790</t>
  </si>
  <si>
    <t>Customer installations expenses</t>
  </si>
  <si>
    <t>8800</t>
  </si>
  <si>
    <t>Distribution-Other expenses</t>
  </si>
  <si>
    <t>8810</t>
  </si>
  <si>
    <t>Distribution-Rents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</si>
  <si>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</si>
  <si>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</si>
  <si>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</si>
  <si>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</si>
  <si>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</si>
  <si>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</si>
  <si>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</si>
  <si>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</si>
  <si>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</si>
  <si>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</si>
  <si>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</si>
  <si>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</si>
  <si>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</si>
  <si>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</si>
  <si>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</si>
  <si>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</si>
  <si>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</si>
  <si>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</si>
  <si>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</si>
  <si>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</si>
  <si>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</si>
  <si>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</si>
  <si>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9030</t>
  </si>
  <si>
    <t>Customer accounts-Customer records and collections expenses</t>
  </si>
  <si>
    <t>9040</t>
  </si>
  <si>
    <t>Customer accounts-Uncollectible accounts</t>
  </si>
  <si>
    <t>9090</t>
  </si>
  <si>
    <t>Customer service-Operating informational and instructional advertising expense</t>
  </si>
  <si>
    <t>9100</t>
  </si>
  <si>
    <t>Customer service-Miscellaneous customer service</t>
  </si>
  <si>
    <t>9110</t>
  </si>
  <si>
    <t>Sales-Supervision</t>
  </si>
  <si>
    <t>9120</t>
  </si>
  <si>
    <t>Sales-Demonstrating and selling expenses</t>
  </si>
  <si>
    <t>9130</t>
  </si>
  <si>
    <t>Sales-Advertising expenses</t>
  </si>
  <si>
    <t>9160</t>
  </si>
  <si>
    <t>Sales-Miscellaneous sales expenses</t>
  </si>
  <si>
    <t>9200</t>
  </si>
  <si>
    <t>A&amp;G-Administrative &amp; general salaries</t>
  </si>
  <si>
    <t>9210</t>
  </si>
  <si>
    <t>A&amp;G-Office supplies &amp; expense</t>
  </si>
  <si>
    <t>9220</t>
  </si>
  <si>
    <t>A&amp;G-Administrative expense transferred-Credit</t>
  </si>
  <si>
    <t>9230</t>
  </si>
  <si>
    <t>A&amp;G-Outside services employed</t>
  </si>
  <si>
    <t>9240</t>
  </si>
  <si>
    <t>A&amp;G-Property insurance</t>
  </si>
  <si>
    <t>9250</t>
  </si>
  <si>
    <t>A&amp;G-Injuries &amp; damages</t>
  </si>
  <si>
    <t>9260</t>
  </si>
  <si>
    <t>A&amp;G-Employee pensions and benefits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</si>
  <si>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</si>
  <si>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</si>
  <si>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</si>
  <si>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</si>
  <si>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</si>
  <si>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</si>
  <si>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</si>
  <si>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</si>
  <si>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</si>
  <si>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</si>
  <si>
    <t>CY15-CY17 and Base Period</t>
  </si>
  <si>
    <t>8500</t>
  </si>
  <si>
    <t>Transmission-Operation supervision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</si>
</sst>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164" fontId="0" fillId="0" borderId="0" xfId="1" applyNumberFormat="1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3" fillId="0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9" fontId="3" fillId="0" borderId="0" xfId="2" applyFont="1" applyAlignment="1">
      <alignment horizontal="right"/>
    </xf>
    <xf numFmtId="164" fontId="0" fillId="0" borderId="2" xfId="0" applyNumberFormat="1" applyBorder="1"/>
    <xf numFmtId="9" fontId="3" fillId="0" borderId="2" xfId="2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37" fontId="0" fillId="0" borderId="0" xfId="0" applyNumberFormat="1" applyFill="1"/>
    <xf numFmtId="164" fontId="0" fillId="0" borderId="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9"/>
  <sheetViews>
    <sheetView tabSelected="1" zoomScale="80" zoomScaleNormal="80" workbookViewId="0"/>
  </sheetViews>
  <sheetFormatPr defaultColWidth="9.140625" defaultRowHeight="12.75" x14ac:dyDescent="0.2"/>
  <cols>
    <col min="1" max="1" width="10.28515625" style="14" bestFit="1" customWidth="1"/>
    <col min="2" max="2" width="75.85546875" bestFit="1" customWidth="1"/>
    <col min="3" max="5" width="14" style="2" customWidth="1"/>
    <col min="6" max="6" width="13.42578125" customWidth="1"/>
    <col min="7" max="7" width="15.85546875" customWidth="1"/>
    <col min="8" max="8" width="18.85546875" customWidth="1"/>
    <col min="9" max="9" width="19.5703125" customWidth="1"/>
    <col min="10" max="10" width="8.42578125" customWidth="1"/>
    <col min="11" max="11" width="9" customWidth="1"/>
    <col min="12" max="12" width="8.140625" customWidth="1"/>
    <col min="13" max="13" width="9" customWidth="1"/>
    <col min="14" max="14" width="8.140625" bestFit="1" customWidth="1"/>
    <col min="15" max="15" width="8.140625" customWidth="1"/>
    <col min="16" max="16" width="8.42578125" customWidth="1"/>
    <col min="17" max="17" width="8.140625" customWidth="1"/>
    <col min="18" max="18" width="9" customWidth="1"/>
    <col min="19" max="19" width="8.140625" customWidth="1"/>
    <col min="20" max="21" width="9" bestFit="1" customWidth="1"/>
    <col min="22" max="22" width="9" customWidth="1"/>
    <col min="23" max="23" width="8.140625" customWidth="1"/>
    <col min="24" max="24" width="8.42578125" customWidth="1"/>
    <col min="25" max="25" width="8.140625" customWidth="1"/>
    <col min="26" max="26" width="9" customWidth="1"/>
    <col min="27" max="27" width="8.140625" bestFit="1" customWidth="1"/>
    <col min="28" max="28" width="8.140625" customWidth="1"/>
    <col min="29" max="29" width="8.42578125" bestFit="1" customWidth="1"/>
    <col min="30" max="30" width="8.42578125" customWidth="1"/>
    <col min="31" max="31" width="9" bestFit="1" customWidth="1"/>
    <col min="32" max="32" width="9" customWidth="1"/>
    <col min="33" max="33" width="8.42578125" customWidth="1"/>
    <col min="34" max="34" width="9" customWidth="1"/>
    <col min="35" max="35" width="8.140625" customWidth="1"/>
    <col min="36" max="36" width="9" customWidth="1"/>
    <col min="37" max="37" width="8.42578125" customWidth="1"/>
    <col min="38" max="38" width="9" bestFit="1" customWidth="1"/>
  </cols>
  <sheetData>
    <row r="1" spans="1:9" x14ac:dyDescent="0.2">
      <c r="A1" s="1" t="s">
        <v>0</v>
      </c>
    </row>
    <row r="2" spans="1:9" x14ac:dyDescent="0.2">
      <c r="A2" s="1" t="s">
        <v>1</v>
      </c>
    </row>
    <row r="3" spans="1:9" x14ac:dyDescent="0.2">
      <c r="A3" s="1" t="s">
        <v>149</v>
      </c>
    </row>
    <row r="4" spans="1:9" x14ac:dyDescent="0.2">
      <c r="A4" s="1" t="s">
        <v>2</v>
      </c>
      <c r="C4" s="3"/>
      <c r="D4"/>
      <c r="E4"/>
      <c r="F4" s="4"/>
    </row>
    <row r="5" spans="1:9" x14ac:dyDescent="0.2">
      <c r="A5" s="1"/>
      <c r="C5" s="3"/>
      <c r="D5"/>
      <c r="E5"/>
      <c r="F5" s="4"/>
      <c r="G5" s="5"/>
      <c r="H5" s="5"/>
      <c r="I5" s="5"/>
    </row>
    <row r="6" spans="1:9" x14ac:dyDescent="0.2">
      <c r="A6" s="1"/>
      <c r="C6" s="3"/>
      <c r="D6"/>
      <c r="E6"/>
      <c r="F6" s="4"/>
      <c r="G6" s="5" t="s">
        <v>3</v>
      </c>
      <c r="H6" s="5" t="s">
        <v>4</v>
      </c>
      <c r="I6" s="5" t="s">
        <v>5</v>
      </c>
    </row>
    <row r="7" spans="1:9" x14ac:dyDescent="0.2">
      <c r="A7" s="6" t="s">
        <v>6</v>
      </c>
      <c r="B7" s="6" t="s">
        <v>7</v>
      </c>
      <c r="C7" s="7" t="s">
        <v>8</v>
      </c>
      <c r="D7" s="7" t="s">
        <v>9</v>
      </c>
      <c r="E7" s="7" t="s">
        <v>10</v>
      </c>
      <c r="F7" s="17" t="s">
        <v>11</v>
      </c>
      <c r="G7" s="8" t="s">
        <v>12</v>
      </c>
      <c r="H7" s="8" t="s">
        <v>12</v>
      </c>
      <c r="I7" s="8" t="s">
        <v>12</v>
      </c>
    </row>
    <row r="8" spans="1:9" x14ac:dyDescent="0.2">
      <c r="A8" s="9" t="s">
        <v>13</v>
      </c>
      <c r="B8" t="s">
        <v>14</v>
      </c>
      <c r="C8" s="10">
        <v>46.94</v>
      </c>
      <c r="D8" s="10">
        <v>0</v>
      </c>
      <c r="E8" s="10">
        <v>0</v>
      </c>
      <c r="F8" s="16"/>
      <c r="G8" s="11">
        <f>IF(C8=0,"NA", (D8-C8)/C8)</f>
        <v>-1</v>
      </c>
      <c r="H8" s="11" t="str">
        <f>IF(D8=0,"NA", (E8-D8)/D8)</f>
        <v>NA</v>
      </c>
      <c r="I8" s="11" t="str">
        <f>IF(E8=0,"NA", (F8-E8)/E8)</f>
        <v>NA</v>
      </c>
    </row>
    <row r="9" spans="1:9" x14ac:dyDescent="0.2">
      <c r="A9" s="9" t="s">
        <v>15</v>
      </c>
      <c r="B9" t="s">
        <v>16</v>
      </c>
      <c r="C9" s="10">
        <v>687.55</v>
      </c>
      <c r="D9" s="10">
        <v>0</v>
      </c>
      <c r="E9" s="10">
        <v>0</v>
      </c>
      <c r="F9" s="16"/>
      <c r="G9" s="11">
        <f t="shared" ref="G9:H73" si="0">IF(C9=0,"NA", (D9-C9)/C9)</f>
        <v>-1</v>
      </c>
      <c r="H9" s="11" t="str">
        <f t="shared" si="0"/>
        <v>NA</v>
      </c>
      <c r="I9" s="11" t="str">
        <f t="shared" ref="I9:I73" si="1">IF(E9=0,"NA", (F9-E9)/E9)</f>
        <v>NA</v>
      </c>
    </row>
    <row r="10" spans="1:9" x14ac:dyDescent="0.2">
      <c r="A10" s="9" t="s">
        <v>17</v>
      </c>
      <c r="B10" t="s">
        <v>18</v>
      </c>
      <c r="C10" s="10">
        <v>0</v>
      </c>
      <c r="D10" s="10">
        <v>0</v>
      </c>
      <c r="E10" s="10">
        <v>132.09</v>
      </c>
      <c r="F10" s="16"/>
      <c r="G10" s="11" t="str">
        <f t="shared" si="0"/>
        <v>NA</v>
      </c>
      <c r="H10" s="11" t="str">
        <f t="shared" si="0"/>
        <v>NA</v>
      </c>
      <c r="I10" s="11">
        <f t="shared" si="1"/>
        <v>-1</v>
      </c>
    </row>
    <row r="11" spans="1:9" x14ac:dyDescent="0.2">
      <c r="A11" s="9" t="s">
        <v>19</v>
      </c>
      <c r="B11" t="s">
        <v>20</v>
      </c>
      <c r="C11" s="10">
        <v>-876.22</v>
      </c>
      <c r="D11" s="10">
        <v>83.74</v>
      </c>
      <c r="E11" s="10">
        <v>0</v>
      </c>
      <c r="F11" s="18">
        <v>0</v>
      </c>
      <c r="G11" s="11">
        <f t="shared" si="0"/>
        <v>-1.0955696058067608</v>
      </c>
      <c r="H11" s="11">
        <f t="shared" si="0"/>
        <v>-1</v>
      </c>
      <c r="I11" s="11" t="str">
        <f t="shared" si="1"/>
        <v>NA</v>
      </c>
    </row>
    <row r="12" spans="1:9" x14ac:dyDescent="0.2">
      <c r="A12" s="9" t="s">
        <v>21</v>
      </c>
      <c r="B12" t="s">
        <v>22</v>
      </c>
      <c r="C12" s="10">
        <v>104608.04000000002</v>
      </c>
      <c r="D12" s="10">
        <v>110690.20000000003</v>
      </c>
      <c r="E12" s="10">
        <v>94531.239999999991</v>
      </c>
      <c r="F12" s="18">
        <v>326733.70703518647</v>
      </c>
      <c r="G12" s="11">
        <f t="shared" si="0"/>
        <v>5.8142376054460078E-2</v>
      </c>
      <c r="H12" s="11">
        <f t="shared" si="0"/>
        <v>-0.14598365528294313</v>
      </c>
      <c r="I12" s="11">
        <f t="shared" si="1"/>
        <v>2.4563569359207231</v>
      </c>
    </row>
    <row r="13" spans="1:9" x14ac:dyDescent="0.2">
      <c r="A13" s="9" t="s">
        <v>23</v>
      </c>
      <c r="B13" t="s">
        <v>24</v>
      </c>
      <c r="C13" s="10">
        <v>39313.850000000006</v>
      </c>
      <c r="D13" s="10">
        <v>42995.810000000012</v>
      </c>
      <c r="E13" s="10">
        <v>49573.56</v>
      </c>
      <c r="F13" s="18">
        <v>22639.166517089205</v>
      </c>
      <c r="G13" s="11">
        <f t="shared" si="0"/>
        <v>9.3655543784188167E-2</v>
      </c>
      <c r="H13" s="11">
        <f t="shared" si="0"/>
        <v>0.15298583745718439</v>
      </c>
      <c r="I13" s="11">
        <f t="shared" si="1"/>
        <v>-0.54332175221853729</v>
      </c>
    </row>
    <row r="14" spans="1:9" x14ac:dyDescent="0.2">
      <c r="A14" s="9" t="s">
        <v>25</v>
      </c>
      <c r="B14" t="s">
        <v>26</v>
      </c>
      <c r="C14" s="10">
        <v>31768.429999999993</v>
      </c>
      <c r="D14" s="10">
        <v>29094.590000000004</v>
      </c>
      <c r="E14" s="10">
        <v>40776.75</v>
      </c>
      <c r="F14" s="18">
        <v>28860.318027231671</v>
      </c>
      <c r="G14" s="11">
        <f t="shared" si="0"/>
        <v>-8.4166576692647072E-2</v>
      </c>
      <c r="H14" s="11">
        <f t="shared" si="0"/>
        <v>0.40152344473663298</v>
      </c>
      <c r="I14" s="11">
        <f t="shared" si="1"/>
        <v>-0.29223594260867597</v>
      </c>
    </row>
    <row r="15" spans="1:9" x14ac:dyDescent="0.2">
      <c r="A15" s="9" t="s">
        <v>27</v>
      </c>
      <c r="B15" t="s">
        <v>28</v>
      </c>
      <c r="C15" s="10">
        <v>826.08</v>
      </c>
      <c r="D15" s="10">
        <v>971.01</v>
      </c>
      <c r="E15" s="10">
        <v>1081.3800000000001</v>
      </c>
      <c r="F15" s="18">
        <v>878.7995679654864</v>
      </c>
      <c r="G15" s="11">
        <f t="shared" si="0"/>
        <v>0.17544305636257981</v>
      </c>
      <c r="H15" s="11">
        <f t="shared" si="0"/>
        <v>0.11366515277906522</v>
      </c>
      <c r="I15" s="11">
        <f t="shared" si="1"/>
        <v>-0.18733510147636695</v>
      </c>
    </row>
    <row r="16" spans="1:9" x14ac:dyDescent="0.2">
      <c r="A16" s="9" t="s">
        <v>29</v>
      </c>
      <c r="B16" t="s">
        <v>30</v>
      </c>
      <c r="C16" s="10">
        <v>3303.24</v>
      </c>
      <c r="D16" s="10">
        <v>4060.9999999999995</v>
      </c>
      <c r="E16" s="10">
        <v>7817.6600000000008</v>
      </c>
      <c r="F16" s="18">
        <v>6847.0560669439419</v>
      </c>
      <c r="G16" s="11">
        <f t="shared" si="0"/>
        <v>0.22939901430111037</v>
      </c>
      <c r="H16" s="11">
        <f t="shared" si="0"/>
        <v>0.9250578675203156</v>
      </c>
      <c r="I16" s="11">
        <f t="shared" si="1"/>
        <v>-0.12415530133774796</v>
      </c>
    </row>
    <row r="17" spans="1:9" x14ac:dyDescent="0.2">
      <c r="A17" s="9" t="s">
        <v>31</v>
      </c>
      <c r="B17" t="s">
        <v>32</v>
      </c>
      <c r="C17" s="10">
        <v>45726.26</v>
      </c>
      <c r="D17" s="10">
        <v>13565.369999999999</v>
      </c>
      <c r="E17" s="10">
        <v>18863.259999999998</v>
      </c>
      <c r="F17" s="18">
        <v>54468.548257363182</v>
      </c>
      <c r="G17" s="11">
        <f t="shared" si="0"/>
        <v>-0.70333523887586702</v>
      </c>
      <c r="H17" s="11">
        <f t="shared" si="0"/>
        <v>0.39054518969994917</v>
      </c>
      <c r="I17" s="11">
        <f t="shared" si="1"/>
        <v>1.8875469169890666</v>
      </c>
    </row>
    <row r="18" spans="1:9" x14ac:dyDescent="0.2">
      <c r="A18" s="9" t="s">
        <v>33</v>
      </c>
      <c r="B18" t="s">
        <v>34</v>
      </c>
      <c r="C18" s="10">
        <v>864.62</v>
      </c>
      <c r="D18" s="10">
        <v>0</v>
      </c>
      <c r="E18" s="10">
        <v>0</v>
      </c>
      <c r="F18" s="18">
        <v>0</v>
      </c>
      <c r="G18" s="11">
        <f t="shared" si="0"/>
        <v>-1</v>
      </c>
      <c r="H18" s="11" t="str">
        <f t="shared" si="0"/>
        <v>NA</v>
      </c>
      <c r="I18" s="11" t="str">
        <f t="shared" si="1"/>
        <v>NA</v>
      </c>
    </row>
    <row r="19" spans="1:9" x14ac:dyDescent="0.2">
      <c r="A19" s="9" t="s">
        <v>35</v>
      </c>
      <c r="B19" t="s">
        <v>36</v>
      </c>
      <c r="C19" s="10">
        <v>10993.130000000003</v>
      </c>
      <c r="D19" s="10">
        <v>8918.1099999999969</v>
      </c>
      <c r="E19" s="10">
        <v>8410.6500000000015</v>
      </c>
      <c r="F19" s="18">
        <v>10451.362217408931</v>
      </c>
      <c r="G19" s="11">
        <f t="shared" si="0"/>
        <v>-0.18875606856282109</v>
      </c>
      <c r="H19" s="11">
        <f t="shared" si="0"/>
        <v>-5.6902191159337083E-2</v>
      </c>
      <c r="I19" s="11">
        <f t="shared" si="1"/>
        <v>0.2426343050072145</v>
      </c>
    </row>
    <row r="20" spans="1:9" x14ac:dyDescent="0.2">
      <c r="A20" s="9" t="s">
        <v>37</v>
      </c>
      <c r="B20" t="s">
        <v>38</v>
      </c>
      <c r="C20" s="10">
        <v>0</v>
      </c>
      <c r="D20" s="10">
        <v>400</v>
      </c>
      <c r="E20" s="10">
        <v>0</v>
      </c>
      <c r="F20" s="16"/>
      <c r="G20" s="11" t="str">
        <f t="shared" si="0"/>
        <v>NA</v>
      </c>
      <c r="H20" s="11">
        <f t="shared" si="0"/>
        <v>-1</v>
      </c>
      <c r="I20" s="11" t="str">
        <f t="shared" si="1"/>
        <v>NA</v>
      </c>
    </row>
    <row r="21" spans="1:9" x14ac:dyDescent="0.2">
      <c r="A21" s="9" t="s">
        <v>39</v>
      </c>
      <c r="B21" t="s">
        <v>40</v>
      </c>
      <c r="C21" s="10">
        <v>11223.169999999998</v>
      </c>
      <c r="D21" s="10">
        <v>33143.1</v>
      </c>
      <c r="E21" s="10">
        <v>23431.31</v>
      </c>
      <c r="F21" s="18">
        <v>13540.510444177393</v>
      </c>
      <c r="G21" s="11">
        <f t="shared" si="0"/>
        <v>1.9530961395042581</v>
      </c>
      <c r="H21" s="11">
        <f t="shared" si="0"/>
        <v>-0.29302599937845275</v>
      </c>
      <c r="I21" s="11">
        <f t="shared" si="1"/>
        <v>-0.4221189321392021</v>
      </c>
    </row>
    <row r="22" spans="1:9" x14ac:dyDescent="0.2">
      <c r="A22" s="9" t="s">
        <v>41</v>
      </c>
      <c r="B22" t="s">
        <v>42</v>
      </c>
      <c r="C22" s="10">
        <v>6430.71</v>
      </c>
      <c r="D22" s="10">
        <v>6454.8</v>
      </c>
      <c r="E22" s="10">
        <v>10864.160000000002</v>
      </c>
      <c r="F22" s="18">
        <v>3462.7436215840307</v>
      </c>
      <c r="G22" s="11">
        <f t="shared" si="0"/>
        <v>3.7460871350131083E-3</v>
      </c>
      <c r="H22" s="11">
        <f t="shared" si="0"/>
        <v>0.68311334200904772</v>
      </c>
      <c r="I22" s="11">
        <f t="shared" si="1"/>
        <v>-0.68126908830650224</v>
      </c>
    </row>
    <row r="23" spans="1:9" x14ac:dyDescent="0.2">
      <c r="A23" s="9" t="s">
        <v>43</v>
      </c>
      <c r="B23" t="s">
        <v>44</v>
      </c>
      <c r="C23" s="10">
        <v>1179.4499999999998</v>
      </c>
      <c r="D23" s="10">
        <v>555.69000000000005</v>
      </c>
      <c r="E23" s="10">
        <v>130.94999999999999</v>
      </c>
      <c r="F23" s="18">
        <v>0</v>
      </c>
      <c r="G23" s="11">
        <f t="shared" si="0"/>
        <v>-0.52885667048200424</v>
      </c>
      <c r="H23" s="11">
        <f t="shared" si="0"/>
        <v>-0.76434702801921939</v>
      </c>
      <c r="I23" s="11">
        <f t="shared" si="1"/>
        <v>-1</v>
      </c>
    </row>
    <row r="24" spans="1:9" x14ac:dyDescent="0.2">
      <c r="A24" s="9" t="s">
        <v>45</v>
      </c>
      <c r="B24" t="s">
        <v>46</v>
      </c>
      <c r="C24" s="10">
        <v>126.49</v>
      </c>
      <c r="D24" s="10">
        <v>314.94</v>
      </c>
      <c r="E24" s="10">
        <v>405.56</v>
      </c>
      <c r="F24" s="18">
        <v>0</v>
      </c>
      <c r="G24" s="11">
        <f t="shared" si="0"/>
        <v>1.489841094157641</v>
      </c>
      <c r="H24" s="11">
        <f t="shared" si="0"/>
        <v>0.28773734679621515</v>
      </c>
      <c r="I24" s="11">
        <f t="shared" si="1"/>
        <v>-1</v>
      </c>
    </row>
    <row r="25" spans="1:9" x14ac:dyDescent="0.2">
      <c r="A25" s="9" t="s">
        <v>47</v>
      </c>
      <c r="B25" t="s">
        <v>48</v>
      </c>
      <c r="C25" s="10">
        <v>117342.53000000001</v>
      </c>
      <c r="D25" s="10">
        <v>135252.88</v>
      </c>
      <c r="E25" s="10">
        <v>144103.43</v>
      </c>
      <c r="F25" s="18">
        <v>71800.453035040002</v>
      </c>
      <c r="G25" s="11">
        <f t="shared" si="0"/>
        <v>0.15263306492539397</v>
      </c>
      <c r="H25" s="11">
        <f t="shared" si="0"/>
        <v>6.5437053909683754E-2</v>
      </c>
      <c r="I25" s="11">
        <f t="shared" si="1"/>
        <v>-0.50174362237567827</v>
      </c>
    </row>
    <row r="26" spans="1:9" x14ac:dyDescent="0.2">
      <c r="A26" s="9" t="s">
        <v>150</v>
      </c>
      <c r="B26" s="16" t="s">
        <v>151</v>
      </c>
      <c r="C26" s="10">
        <v>0</v>
      </c>
      <c r="D26" s="10">
        <v>0</v>
      </c>
      <c r="E26" s="10">
        <v>0</v>
      </c>
      <c r="F26" s="18">
        <v>47.034985000524017</v>
      </c>
      <c r="G26" s="11" t="str">
        <f t="shared" ref="G26" si="2">IF(C26=0,"NA", (D26-C26)/C26)</f>
        <v>NA</v>
      </c>
      <c r="H26" s="11" t="str">
        <f t="shared" ref="H26" si="3">IF(D26=0,"NA", (E26-D26)/D26)</f>
        <v>NA</v>
      </c>
      <c r="I26" s="11" t="str">
        <f t="shared" ref="I26" si="4">IF(E26=0,"NA", (F26-E26)/E26)</f>
        <v>NA</v>
      </c>
    </row>
    <row r="27" spans="1:9" x14ac:dyDescent="0.2">
      <c r="A27" s="9" t="s">
        <v>49</v>
      </c>
      <c r="B27" t="s">
        <v>50</v>
      </c>
      <c r="C27" s="10">
        <v>152.9</v>
      </c>
      <c r="D27" s="10">
        <v>347.4</v>
      </c>
      <c r="E27" s="10">
        <v>400.56000000000006</v>
      </c>
      <c r="F27" s="18">
        <v>368.20860161724005</v>
      </c>
      <c r="G27" s="11">
        <f t="shared" si="0"/>
        <v>1.2720732504905163</v>
      </c>
      <c r="H27" s="11">
        <f t="shared" si="0"/>
        <v>0.15302245250431804</v>
      </c>
      <c r="I27" s="11">
        <f t="shared" si="1"/>
        <v>-8.0765424362792104E-2</v>
      </c>
    </row>
    <row r="28" spans="1:9" x14ac:dyDescent="0.2">
      <c r="A28" s="9" t="s">
        <v>51</v>
      </c>
      <c r="B28" t="s">
        <v>52</v>
      </c>
      <c r="C28" s="10">
        <v>324287.28000000009</v>
      </c>
      <c r="D28" s="10">
        <v>257691.77000000011</v>
      </c>
      <c r="E28" s="10">
        <v>283262.76999999996</v>
      </c>
      <c r="F28" s="18">
        <v>395188.62625193066</v>
      </c>
      <c r="G28" s="11">
        <f t="shared" si="0"/>
        <v>-0.20535961200821679</v>
      </c>
      <c r="H28" s="11">
        <f t="shared" si="0"/>
        <v>9.9230953320704973E-2</v>
      </c>
      <c r="I28" s="11">
        <f t="shared" si="1"/>
        <v>0.39513084000389714</v>
      </c>
    </row>
    <row r="29" spans="1:9" x14ac:dyDescent="0.2">
      <c r="A29" s="9" t="s">
        <v>53</v>
      </c>
      <c r="B29" t="s">
        <v>54</v>
      </c>
      <c r="C29" s="10">
        <v>35974.569999999992</v>
      </c>
      <c r="D29" s="10">
        <v>35296.300000000003</v>
      </c>
      <c r="E29" s="10">
        <v>21770.61</v>
      </c>
      <c r="F29" s="18">
        <v>29426.839274343416</v>
      </c>
      <c r="G29" s="11">
        <f t="shared" si="0"/>
        <v>-1.885415169660095E-2</v>
      </c>
      <c r="H29" s="11">
        <f t="shared" si="0"/>
        <v>-0.38320418854100857</v>
      </c>
      <c r="I29" s="11">
        <f t="shared" si="1"/>
        <v>0.35167729679340243</v>
      </c>
    </row>
    <row r="30" spans="1:9" x14ac:dyDescent="0.2">
      <c r="A30" s="9" t="s">
        <v>55</v>
      </c>
      <c r="B30" t="s">
        <v>56</v>
      </c>
      <c r="C30" s="10">
        <v>924.03</v>
      </c>
      <c r="D30" s="10">
        <v>0</v>
      </c>
      <c r="E30" s="10">
        <v>0</v>
      </c>
      <c r="F30" s="16"/>
      <c r="G30" s="11">
        <f t="shared" si="0"/>
        <v>-1</v>
      </c>
      <c r="H30" s="11" t="str">
        <f t="shared" si="0"/>
        <v>NA</v>
      </c>
      <c r="I30" s="11" t="str">
        <f t="shared" si="1"/>
        <v>NA</v>
      </c>
    </row>
    <row r="31" spans="1:9" x14ac:dyDescent="0.2">
      <c r="A31" s="9" t="s">
        <v>57</v>
      </c>
      <c r="B31" t="s">
        <v>58</v>
      </c>
      <c r="C31" s="10">
        <v>7571.4100000000008</v>
      </c>
      <c r="D31" s="10">
        <v>15025.94</v>
      </c>
      <c r="E31" s="10">
        <v>25471.799999999996</v>
      </c>
      <c r="F31" s="18">
        <v>16570.172039772806</v>
      </c>
      <c r="G31" s="11">
        <f t="shared" si="0"/>
        <v>0.98456298100353823</v>
      </c>
      <c r="H31" s="11">
        <f t="shared" si="0"/>
        <v>0.6951884541000426</v>
      </c>
      <c r="I31" s="11">
        <f t="shared" si="1"/>
        <v>-0.34946992204034233</v>
      </c>
    </row>
    <row r="32" spans="1:9" x14ac:dyDescent="0.2">
      <c r="A32" s="9" t="s">
        <v>59</v>
      </c>
      <c r="B32" t="s">
        <v>60</v>
      </c>
      <c r="C32" s="10">
        <v>4449</v>
      </c>
      <c r="D32" s="10">
        <v>335.69</v>
      </c>
      <c r="E32" s="10">
        <v>935.45999999999992</v>
      </c>
      <c r="F32" s="16"/>
      <c r="G32" s="11">
        <f t="shared" si="0"/>
        <v>-0.92454708923353568</v>
      </c>
      <c r="H32" s="11">
        <f t="shared" si="0"/>
        <v>1.786678185230421</v>
      </c>
      <c r="I32" s="11">
        <f t="shared" si="1"/>
        <v>-1</v>
      </c>
    </row>
    <row r="33" spans="1:9" x14ac:dyDescent="0.2">
      <c r="A33" s="9" t="s">
        <v>61</v>
      </c>
      <c r="B33" t="s">
        <v>62</v>
      </c>
      <c r="C33" s="10">
        <v>0</v>
      </c>
      <c r="D33" s="10">
        <v>0</v>
      </c>
      <c r="E33" s="10">
        <v>116.6</v>
      </c>
      <c r="F33" s="16"/>
      <c r="G33" s="11" t="str">
        <f t="shared" si="0"/>
        <v>NA</v>
      </c>
      <c r="H33" s="11" t="str">
        <f t="shared" si="0"/>
        <v>NA</v>
      </c>
      <c r="I33" s="11">
        <f t="shared" si="1"/>
        <v>-1</v>
      </c>
    </row>
    <row r="34" spans="1:9" x14ac:dyDescent="0.2">
      <c r="A34" s="9" t="s">
        <v>63</v>
      </c>
      <c r="B34" t="s">
        <v>64</v>
      </c>
      <c r="C34" s="10">
        <v>1326052.8900000055</v>
      </c>
      <c r="D34" s="10">
        <v>1261365.2199999965</v>
      </c>
      <c r="E34" s="10">
        <v>1913235.5200000009</v>
      </c>
      <c r="F34" s="18">
        <v>1452843.3612454131</v>
      </c>
      <c r="G34" s="11">
        <f t="shared" si="0"/>
        <v>-4.878211909029416E-2</v>
      </c>
      <c r="H34" s="11">
        <f t="shared" si="0"/>
        <v>0.51679742683883922</v>
      </c>
      <c r="I34" s="11">
        <f t="shared" si="1"/>
        <v>-0.24063538123868181</v>
      </c>
    </row>
    <row r="35" spans="1:9" x14ac:dyDescent="0.2">
      <c r="A35" s="9" t="s">
        <v>65</v>
      </c>
      <c r="B35" t="s">
        <v>66</v>
      </c>
      <c r="C35" s="10">
        <v>4541.8599999999997</v>
      </c>
      <c r="D35" s="10">
        <v>1300.55</v>
      </c>
      <c r="E35" s="10">
        <v>814.86</v>
      </c>
      <c r="F35" s="18">
        <v>792.08039230691145</v>
      </c>
      <c r="G35" s="11">
        <f t="shared" si="0"/>
        <v>-0.71365255644163395</v>
      </c>
      <c r="H35" s="11">
        <f t="shared" si="0"/>
        <v>-0.37344969436007841</v>
      </c>
      <c r="I35" s="11">
        <f t="shared" si="1"/>
        <v>-2.7955241014516071E-2</v>
      </c>
    </row>
    <row r="36" spans="1:9" x14ac:dyDescent="0.2">
      <c r="A36" s="9" t="s">
        <v>67</v>
      </c>
      <c r="B36" t="s">
        <v>68</v>
      </c>
      <c r="C36" s="10">
        <v>25525.68</v>
      </c>
      <c r="D36" s="10">
        <v>10266.549999999999</v>
      </c>
      <c r="E36" s="10">
        <v>1262.94</v>
      </c>
      <c r="F36" s="18">
        <v>26727.132218743693</v>
      </c>
      <c r="G36" s="11">
        <f t="shared" si="0"/>
        <v>-0.59779523993092454</v>
      </c>
      <c r="H36" s="11">
        <f t="shared" si="0"/>
        <v>-0.87698496573824691</v>
      </c>
      <c r="I36" s="11">
        <f t="shared" si="1"/>
        <v>20.162630226886229</v>
      </c>
    </row>
    <row r="37" spans="1:9" x14ac:dyDescent="0.2">
      <c r="A37" s="9" t="s">
        <v>69</v>
      </c>
      <c r="B37" t="s">
        <v>70</v>
      </c>
      <c r="C37" s="10">
        <v>0</v>
      </c>
      <c r="D37" s="10">
        <v>78.400000000000006</v>
      </c>
      <c r="E37" s="10">
        <v>0</v>
      </c>
      <c r="F37" s="18">
        <v>0</v>
      </c>
      <c r="G37" s="11" t="str">
        <f t="shared" si="0"/>
        <v>NA</v>
      </c>
      <c r="H37" s="11">
        <f t="shared" si="0"/>
        <v>-1</v>
      </c>
      <c r="I37" s="11" t="str">
        <f t="shared" si="1"/>
        <v>NA</v>
      </c>
    </row>
    <row r="38" spans="1:9" x14ac:dyDescent="0.2">
      <c r="A38" s="9" t="s">
        <v>71</v>
      </c>
      <c r="B38" t="s">
        <v>72</v>
      </c>
      <c r="C38" s="10">
        <v>3808187.3199999928</v>
      </c>
      <c r="D38" s="10">
        <v>3624615.2600000035</v>
      </c>
      <c r="E38" s="10">
        <v>3949276.6599999988</v>
      </c>
      <c r="F38" s="18">
        <v>4585209.9252482979</v>
      </c>
      <c r="G38" s="11">
        <f t="shared" si="0"/>
        <v>-4.8204577289540917E-2</v>
      </c>
      <c r="H38" s="11">
        <f t="shared" si="0"/>
        <v>8.9571272179656089E-2</v>
      </c>
      <c r="I38" s="11">
        <f t="shared" si="1"/>
        <v>0.161025250950208</v>
      </c>
    </row>
    <row r="39" spans="1:9" x14ac:dyDescent="0.2">
      <c r="A39" s="9" t="s">
        <v>73</v>
      </c>
      <c r="B39" t="s">
        <v>74</v>
      </c>
      <c r="C39" s="10">
        <v>396382.87999999983</v>
      </c>
      <c r="D39" s="10">
        <v>543158.50999999978</v>
      </c>
      <c r="E39" s="10">
        <v>478854.23999999982</v>
      </c>
      <c r="F39" s="18">
        <v>618282.04680172435</v>
      </c>
      <c r="G39" s="11">
        <f t="shared" si="0"/>
        <v>0.37028751090359907</v>
      </c>
      <c r="H39" s="11">
        <f t="shared" si="0"/>
        <v>-0.11838951027389774</v>
      </c>
      <c r="I39" s="11">
        <f t="shared" si="1"/>
        <v>0.29116961938506503</v>
      </c>
    </row>
    <row r="40" spans="1:9" x14ac:dyDescent="0.2">
      <c r="A40" s="9" t="s">
        <v>75</v>
      </c>
      <c r="B40" t="s">
        <v>76</v>
      </c>
      <c r="C40" s="10">
        <v>27679.089999999993</v>
      </c>
      <c r="D40" s="10">
        <v>26323.369999999992</v>
      </c>
      <c r="E40" s="10">
        <v>62348.749999999993</v>
      </c>
      <c r="F40" s="18">
        <v>125801.06067325606</v>
      </c>
      <c r="G40" s="11">
        <f t="shared" si="0"/>
        <v>-4.8979933950140754E-2</v>
      </c>
      <c r="H40" s="11">
        <f t="shared" si="0"/>
        <v>1.3685702096654044</v>
      </c>
      <c r="I40" s="11">
        <f t="shared" si="1"/>
        <v>1.0176998042984995</v>
      </c>
    </row>
    <row r="41" spans="1:9" x14ac:dyDescent="0.2">
      <c r="A41" s="9" t="s">
        <v>77</v>
      </c>
      <c r="B41" t="s">
        <v>78</v>
      </c>
      <c r="C41" s="10">
        <v>105346.96999999999</v>
      </c>
      <c r="D41" s="10">
        <v>96144.969999999958</v>
      </c>
      <c r="E41" s="10">
        <v>37988.520000000004</v>
      </c>
      <c r="F41" s="18">
        <v>45140.444710392752</v>
      </c>
      <c r="G41" s="11">
        <f t="shared" si="0"/>
        <v>-8.7349451056827079E-2</v>
      </c>
      <c r="H41" s="11">
        <f t="shared" si="0"/>
        <v>-0.60488291795192173</v>
      </c>
      <c r="I41" s="11">
        <f t="shared" si="1"/>
        <v>0.18826542098488563</v>
      </c>
    </row>
    <row r="42" spans="1:9" x14ac:dyDescent="0.2">
      <c r="A42" s="9" t="s">
        <v>79</v>
      </c>
      <c r="B42" t="s">
        <v>80</v>
      </c>
      <c r="C42" s="10">
        <v>1001132.3500000003</v>
      </c>
      <c r="D42" s="10">
        <v>1137206.9100000008</v>
      </c>
      <c r="E42" s="10">
        <v>1067305.690000002</v>
      </c>
      <c r="F42" s="18">
        <v>848812.74211819621</v>
      </c>
      <c r="G42" s="11">
        <f t="shared" si="0"/>
        <v>0.13592065025168798</v>
      </c>
      <c r="H42" s="11">
        <f t="shared" si="0"/>
        <v>-6.1467459778272678E-2</v>
      </c>
      <c r="I42" s="11">
        <f t="shared" si="1"/>
        <v>-0.20471449738247474</v>
      </c>
    </row>
    <row r="43" spans="1:9" x14ac:dyDescent="0.2">
      <c r="A43" s="9" t="s">
        <v>81</v>
      </c>
      <c r="B43" t="s">
        <v>82</v>
      </c>
      <c r="C43" s="10">
        <v>774.22</v>
      </c>
      <c r="D43" s="10">
        <v>1109.74</v>
      </c>
      <c r="E43" s="10">
        <v>2014.44</v>
      </c>
      <c r="F43" s="18">
        <v>3008.5268809715649</v>
      </c>
      <c r="G43" s="11">
        <f t="shared" si="0"/>
        <v>0.43336519335589363</v>
      </c>
      <c r="H43" s="11">
        <f t="shared" si="0"/>
        <v>0.81523600122551232</v>
      </c>
      <c r="I43" s="11">
        <f t="shared" si="1"/>
        <v>0.49348051119495484</v>
      </c>
    </row>
    <row r="44" spans="1:9" x14ac:dyDescent="0.2">
      <c r="A44" s="9" t="s">
        <v>83</v>
      </c>
      <c r="B44" t="s">
        <v>84</v>
      </c>
      <c r="C44" s="10">
        <v>178228.13</v>
      </c>
      <c r="D44" s="10">
        <v>111911.30000000003</v>
      </c>
      <c r="E44" s="10">
        <v>114190.92000000006</v>
      </c>
      <c r="F44" s="18">
        <v>5729.2993178952001</v>
      </c>
      <c r="G44" s="11">
        <f t="shared" si="0"/>
        <v>-0.37208957979865454</v>
      </c>
      <c r="H44" s="11">
        <f t="shared" si="0"/>
        <v>2.0369882219222042E-2</v>
      </c>
      <c r="I44" s="11">
        <f t="shared" si="1"/>
        <v>-0.9498270149859972</v>
      </c>
    </row>
    <row r="45" spans="1:9" x14ac:dyDescent="0.2">
      <c r="A45" s="9" t="s">
        <v>85</v>
      </c>
      <c r="B45" t="s">
        <v>86</v>
      </c>
      <c r="C45" s="10">
        <v>479807.84</v>
      </c>
      <c r="D45" s="10">
        <v>479903.85999999993</v>
      </c>
      <c r="E45" s="10">
        <v>424182.52999999956</v>
      </c>
      <c r="F45" s="18">
        <v>443578.11373849458</v>
      </c>
      <c r="G45" s="11">
        <f t="shared" si="0"/>
        <v>2.0012178208655824E-4</v>
      </c>
      <c r="H45" s="11">
        <f t="shared" si="0"/>
        <v>-0.11610935990387819</v>
      </c>
      <c r="I45" s="11">
        <f t="shared" si="1"/>
        <v>4.572461703808272E-2</v>
      </c>
    </row>
    <row r="46" spans="1:9" x14ac:dyDescent="0.2">
      <c r="A46" s="9" t="s">
        <v>87</v>
      </c>
      <c r="B46" t="s">
        <v>88</v>
      </c>
      <c r="C46" s="10">
        <v>2127.0199999999995</v>
      </c>
      <c r="D46" s="10">
        <v>717.18000000000018</v>
      </c>
      <c r="E46" s="10">
        <v>1733.85</v>
      </c>
      <c r="F46" s="18">
        <v>1232.3363846811581</v>
      </c>
      <c r="G46" s="11">
        <f t="shared" si="0"/>
        <v>-0.66282404490789915</v>
      </c>
      <c r="H46" s="11">
        <f t="shared" si="0"/>
        <v>1.4175939094787913</v>
      </c>
      <c r="I46" s="11">
        <f t="shared" si="1"/>
        <v>-0.28924855974786856</v>
      </c>
    </row>
    <row r="47" spans="1:9" x14ac:dyDescent="0.2">
      <c r="A47" s="9" t="s">
        <v>89</v>
      </c>
      <c r="B47" t="s">
        <v>90</v>
      </c>
      <c r="C47" s="10">
        <v>14831.360000000002</v>
      </c>
      <c r="D47" s="10">
        <v>4722.76</v>
      </c>
      <c r="E47" s="10">
        <v>374.57000000000005</v>
      </c>
      <c r="F47" s="18">
        <v>131.47406027797859</v>
      </c>
      <c r="G47" s="11">
        <f t="shared" si="0"/>
        <v>-0.68156932337964959</v>
      </c>
      <c r="H47" s="11">
        <f t="shared" si="0"/>
        <v>-0.92068832631766173</v>
      </c>
      <c r="I47" s="11">
        <f t="shared" si="1"/>
        <v>-0.64900002595515238</v>
      </c>
    </row>
    <row r="48" spans="1:9" x14ac:dyDescent="0.2">
      <c r="A48" s="9" t="s">
        <v>91</v>
      </c>
      <c r="B48" t="s">
        <v>92</v>
      </c>
      <c r="C48" s="10">
        <v>45920.12999999999</v>
      </c>
      <c r="D48" s="10">
        <v>37190.78</v>
      </c>
      <c r="E48" s="10">
        <v>32541.630000000005</v>
      </c>
      <c r="F48" s="18">
        <v>30074.168604191938</v>
      </c>
      <c r="G48" s="11">
        <f t="shared" si="0"/>
        <v>-0.19009854719487931</v>
      </c>
      <c r="H48" s="11">
        <f t="shared" si="0"/>
        <v>-0.12500813373637215</v>
      </c>
      <c r="I48" s="11">
        <f t="shared" si="1"/>
        <v>-7.5824763412529306E-2</v>
      </c>
    </row>
    <row r="49" spans="1:9" x14ac:dyDescent="0.2">
      <c r="A49" s="9" t="s">
        <v>93</v>
      </c>
      <c r="B49" t="s">
        <v>94</v>
      </c>
      <c r="C49" s="10">
        <v>6561.7800000000007</v>
      </c>
      <c r="D49" s="10">
        <v>915.34999999999991</v>
      </c>
      <c r="E49" s="10">
        <v>2248.9300000000003</v>
      </c>
      <c r="F49" s="18">
        <v>71785.555394439813</v>
      </c>
      <c r="G49" s="11">
        <f t="shared" si="0"/>
        <v>-0.860502790401385</v>
      </c>
      <c r="H49" s="11">
        <f t="shared" si="0"/>
        <v>1.4569071939695204</v>
      </c>
      <c r="I49" s="11">
        <f t="shared" si="1"/>
        <v>30.919870958384571</v>
      </c>
    </row>
    <row r="50" spans="1:9" x14ac:dyDescent="0.2">
      <c r="A50" s="9" t="s">
        <v>95</v>
      </c>
      <c r="B50" t="s">
        <v>96</v>
      </c>
      <c r="C50" s="10">
        <v>7204.74</v>
      </c>
      <c r="D50" s="10">
        <v>1569.72</v>
      </c>
      <c r="E50" s="10">
        <v>6614.8</v>
      </c>
      <c r="F50" s="18">
        <v>2113.9455624468274</v>
      </c>
      <c r="G50" s="11">
        <f t="shared" si="0"/>
        <v>-0.78212676654535762</v>
      </c>
      <c r="H50" s="11">
        <f t="shared" si="0"/>
        <v>3.2139999490354967</v>
      </c>
      <c r="I50" s="11">
        <f t="shared" si="1"/>
        <v>-0.68042184760736113</v>
      </c>
    </row>
    <row r="51" spans="1:9" x14ac:dyDescent="0.2">
      <c r="A51" s="9" t="s">
        <v>97</v>
      </c>
      <c r="B51" t="s">
        <v>98</v>
      </c>
      <c r="C51" s="10">
        <v>14590.05</v>
      </c>
      <c r="D51" s="10">
        <v>32406.41</v>
      </c>
      <c r="E51" s="10">
        <v>3487.1099999999997</v>
      </c>
      <c r="F51" s="18">
        <v>950.34713050492871</v>
      </c>
      <c r="G51" s="11">
        <f t="shared" si="0"/>
        <v>1.2211308391677891</v>
      </c>
      <c r="H51" s="11">
        <f t="shared" si="0"/>
        <v>-0.89239443677963715</v>
      </c>
      <c r="I51" s="11">
        <f t="shared" si="1"/>
        <v>-0.72746855404477373</v>
      </c>
    </row>
    <row r="52" spans="1:9" x14ac:dyDescent="0.2">
      <c r="A52" s="9" t="s">
        <v>99</v>
      </c>
      <c r="B52" t="s">
        <v>100</v>
      </c>
      <c r="C52" s="10">
        <v>3740.95</v>
      </c>
      <c r="D52" s="10">
        <v>1499.65</v>
      </c>
      <c r="E52" s="10">
        <v>2509.4299999999998</v>
      </c>
      <c r="F52" s="18">
        <v>6794.1708785912742</v>
      </c>
      <c r="G52" s="11">
        <f t="shared" si="0"/>
        <v>-0.59912589048236409</v>
      </c>
      <c r="H52" s="11">
        <f t="shared" si="0"/>
        <v>0.67334378021538333</v>
      </c>
      <c r="I52" s="11">
        <f t="shared" si="1"/>
        <v>1.7074558280530934</v>
      </c>
    </row>
    <row r="53" spans="1:9" x14ac:dyDescent="0.2">
      <c r="A53" s="9" t="s">
        <v>101</v>
      </c>
      <c r="B53" t="s">
        <v>102</v>
      </c>
      <c r="C53" s="10">
        <v>94796.390000000014</v>
      </c>
      <c r="D53" s="10">
        <v>86883.540000000008</v>
      </c>
      <c r="E53" s="10">
        <v>78204.589999999982</v>
      </c>
      <c r="F53" s="18">
        <v>0</v>
      </c>
      <c r="G53" s="11">
        <f t="shared" si="0"/>
        <v>-8.3472060486691577E-2</v>
      </c>
      <c r="H53" s="11">
        <f t="shared" si="0"/>
        <v>-9.989176315790109E-2</v>
      </c>
      <c r="I53" s="11">
        <f t="shared" si="1"/>
        <v>-1</v>
      </c>
    </row>
    <row r="54" spans="1:9" x14ac:dyDescent="0.2">
      <c r="A54" s="9" t="s">
        <v>103</v>
      </c>
      <c r="B54" t="s">
        <v>104</v>
      </c>
      <c r="C54" s="10">
        <v>47788.229999999996</v>
      </c>
      <c r="D54" s="10">
        <v>11442.160000000002</v>
      </c>
      <c r="E54" s="10">
        <v>11878.719999999998</v>
      </c>
      <c r="F54" s="18">
        <v>7847.4026351590774</v>
      </c>
      <c r="G54" s="11">
        <f t="shared" si="0"/>
        <v>-0.76056531074701861</v>
      </c>
      <c r="H54" s="11">
        <f t="shared" si="0"/>
        <v>3.8153635327595123E-2</v>
      </c>
      <c r="I54" s="11">
        <f t="shared" si="1"/>
        <v>-0.33937304396777773</v>
      </c>
    </row>
    <row r="55" spans="1:9" x14ac:dyDescent="0.2">
      <c r="A55" s="9" t="s">
        <v>105</v>
      </c>
      <c r="B55" t="s">
        <v>106</v>
      </c>
      <c r="C55" s="10">
        <v>142.03</v>
      </c>
      <c r="D55" s="10">
        <v>0</v>
      </c>
      <c r="E55" s="10">
        <v>203</v>
      </c>
      <c r="F55" s="18">
        <v>0</v>
      </c>
      <c r="G55" s="11">
        <f t="shared" si="0"/>
        <v>-1</v>
      </c>
      <c r="H55" s="11" t="str">
        <f t="shared" si="0"/>
        <v>NA</v>
      </c>
      <c r="I55" s="11">
        <f t="shared" si="1"/>
        <v>-1</v>
      </c>
    </row>
    <row r="56" spans="1:9" x14ac:dyDescent="0.2">
      <c r="A56" s="9" t="s">
        <v>107</v>
      </c>
      <c r="B56" t="s">
        <v>108</v>
      </c>
      <c r="C56" s="10">
        <v>1357918.7399999991</v>
      </c>
      <c r="D56" s="10">
        <v>1329133.7400000002</v>
      </c>
      <c r="E56" s="10">
        <v>1267967.2600000002</v>
      </c>
      <c r="F56" s="18">
        <v>1127895.6702847565</v>
      </c>
      <c r="G56" s="11">
        <f t="shared" si="0"/>
        <v>-2.1197881104431077E-2</v>
      </c>
      <c r="H56" s="11">
        <f t="shared" si="0"/>
        <v>-4.6019808360293353E-2</v>
      </c>
      <c r="I56" s="11">
        <f t="shared" si="1"/>
        <v>-0.11046940574415443</v>
      </c>
    </row>
    <row r="57" spans="1:9" x14ac:dyDescent="0.2">
      <c r="A57" s="9" t="s">
        <v>109</v>
      </c>
      <c r="B57" t="s">
        <v>110</v>
      </c>
      <c r="C57" s="10">
        <v>387456.29999999981</v>
      </c>
      <c r="D57" s="10">
        <v>398149.87999999995</v>
      </c>
      <c r="E57" s="10">
        <v>1513010.4100000004</v>
      </c>
      <c r="F57" s="18">
        <v>1283457.4816029938</v>
      </c>
      <c r="G57" s="11">
        <f t="shared" si="0"/>
        <v>2.7599447989360704E-2</v>
      </c>
      <c r="H57" s="11">
        <f t="shared" si="0"/>
        <v>2.8001026397395892</v>
      </c>
      <c r="I57" s="11">
        <f t="shared" si="1"/>
        <v>-0.15171933179032557</v>
      </c>
    </row>
    <row r="58" spans="1:9" x14ac:dyDescent="0.2">
      <c r="A58" s="9" t="s">
        <v>111</v>
      </c>
      <c r="B58" t="s">
        <v>112</v>
      </c>
      <c r="C58" s="10">
        <v>1047950.11</v>
      </c>
      <c r="D58" s="10">
        <v>490588.54000000004</v>
      </c>
      <c r="E58" s="10">
        <v>893212.49</v>
      </c>
      <c r="F58" s="18">
        <v>549343.45279999997</v>
      </c>
      <c r="G58" s="11">
        <f t="shared" si="0"/>
        <v>-0.53185887828190592</v>
      </c>
      <c r="H58" s="11">
        <f t="shared" si="0"/>
        <v>0.82069579122251801</v>
      </c>
      <c r="I58" s="11">
        <f t="shared" si="1"/>
        <v>-0.38498010389442722</v>
      </c>
    </row>
    <row r="59" spans="1:9" x14ac:dyDescent="0.2">
      <c r="A59" s="9" t="s">
        <v>113</v>
      </c>
      <c r="B59" t="s">
        <v>114</v>
      </c>
      <c r="C59" s="10">
        <v>127277.44000000003</v>
      </c>
      <c r="D59" s="10">
        <v>128584.47000000006</v>
      </c>
      <c r="E59" s="10">
        <v>134399.66999999998</v>
      </c>
      <c r="F59" s="18">
        <v>129522.85695117761</v>
      </c>
      <c r="G59" s="11">
        <f t="shared" si="0"/>
        <v>1.0269141176944064E-2</v>
      </c>
      <c r="H59" s="11">
        <f t="shared" si="0"/>
        <v>4.5224746036593079E-2</v>
      </c>
      <c r="I59" s="11">
        <f t="shared" si="1"/>
        <v>-3.6285900470011345E-2</v>
      </c>
    </row>
    <row r="60" spans="1:9" x14ac:dyDescent="0.2">
      <c r="A60" s="9" t="s">
        <v>115</v>
      </c>
      <c r="B60" t="s">
        <v>116</v>
      </c>
      <c r="C60" s="10">
        <v>85</v>
      </c>
      <c r="D60" s="10">
        <v>0</v>
      </c>
      <c r="E60" s="10">
        <v>0</v>
      </c>
      <c r="F60" s="18">
        <v>0</v>
      </c>
      <c r="G60" s="11">
        <f t="shared" si="0"/>
        <v>-1</v>
      </c>
      <c r="H60" s="11" t="str">
        <f t="shared" si="0"/>
        <v>NA</v>
      </c>
      <c r="I60" s="11" t="str">
        <f t="shared" si="1"/>
        <v>NA</v>
      </c>
    </row>
    <row r="61" spans="1:9" x14ac:dyDescent="0.2">
      <c r="A61" s="9" t="s">
        <v>117</v>
      </c>
      <c r="B61" t="s">
        <v>118</v>
      </c>
      <c r="C61" s="10">
        <v>248450.24000000002</v>
      </c>
      <c r="D61" s="10">
        <v>271414.36999999994</v>
      </c>
      <c r="E61" s="10">
        <v>249803.75000000006</v>
      </c>
      <c r="F61" s="18">
        <v>253381.5692414387</v>
      </c>
      <c r="G61" s="11">
        <f t="shared" si="0"/>
        <v>9.2429494131299347E-2</v>
      </c>
      <c r="H61" s="11">
        <f t="shared" si="0"/>
        <v>-7.9622239603599043E-2</v>
      </c>
      <c r="I61" s="11">
        <f t="shared" si="1"/>
        <v>1.4322520144067662E-2</v>
      </c>
    </row>
    <row r="62" spans="1:9" x14ac:dyDescent="0.2">
      <c r="A62" s="9" t="s">
        <v>119</v>
      </c>
      <c r="B62" t="s">
        <v>120</v>
      </c>
      <c r="C62" s="10">
        <v>90691.23</v>
      </c>
      <c r="D62" s="10">
        <v>74066.460000000021</v>
      </c>
      <c r="E62" s="10">
        <v>130190.67000000003</v>
      </c>
      <c r="F62" s="18">
        <v>143980.74002517364</v>
      </c>
      <c r="G62" s="11">
        <f t="shared" si="0"/>
        <v>-0.18331177116023209</v>
      </c>
      <c r="H62" s="11">
        <f t="shared" si="0"/>
        <v>0.7577547246081423</v>
      </c>
      <c r="I62" s="11">
        <f t="shared" si="1"/>
        <v>0.10592210659314995</v>
      </c>
    </row>
    <row r="63" spans="1:9" x14ac:dyDescent="0.2">
      <c r="A63" s="9" t="s">
        <v>121</v>
      </c>
      <c r="B63" t="s">
        <v>122</v>
      </c>
      <c r="C63" s="10">
        <v>35578.339999999997</v>
      </c>
      <c r="D63" s="10">
        <v>26548.309999999998</v>
      </c>
      <c r="E63" s="10">
        <v>27127.239999999998</v>
      </c>
      <c r="F63" s="18">
        <v>43529.689894270545</v>
      </c>
      <c r="G63" s="11">
        <f t="shared" si="0"/>
        <v>-0.25380695108315904</v>
      </c>
      <c r="H63" s="11">
        <f t="shared" si="0"/>
        <v>2.1806661139635645E-2</v>
      </c>
      <c r="I63" s="11">
        <f t="shared" si="1"/>
        <v>0.60464868133546013</v>
      </c>
    </row>
    <row r="64" spans="1:9" x14ac:dyDescent="0.2">
      <c r="A64" s="9" t="s">
        <v>123</v>
      </c>
      <c r="B64" t="s">
        <v>124</v>
      </c>
      <c r="C64" s="10">
        <v>0</v>
      </c>
      <c r="D64" s="10">
        <v>2123.02</v>
      </c>
      <c r="E64" s="10">
        <v>0</v>
      </c>
      <c r="F64" s="16"/>
      <c r="G64" s="11" t="str">
        <f t="shared" si="0"/>
        <v>NA</v>
      </c>
      <c r="H64" s="11">
        <f t="shared" si="0"/>
        <v>-1</v>
      </c>
      <c r="I64" s="11" t="str">
        <f t="shared" si="1"/>
        <v>NA</v>
      </c>
    </row>
    <row r="65" spans="1:9" x14ac:dyDescent="0.2">
      <c r="A65" s="9" t="s">
        <v>125</v>
      </c>
      <c r="B65" t="s">
        <v>126</v>
      </c>
      <c r="C65" s="10">
        <v>137710.53999999998</v>
      </c>
      <c r="D65" s="10">
        <v>137703.77000000005</v>
      </c>
      <c r="E65" s="10">
        <v>168583.02000000002</v>
      </c>
      <c r="F65" s="18">
        <v>132955.77066311194</v>
      </c>
      <c r="G65" s="11">
        <f t="shared" si="0"/>
        <v>-4.9161088177646505E-5</v>
      </c>
      <c r="H65" s="11">
        <f t="shared" si="0"/>
        <v>0.22424404212026991</v>
      </c>
      <c r="I65" s="11">
        <f t="shared" si="1"/>
        <v>-0.21133355741810816</v>
      </c>
    </row>
    <row r="66" spans="1:9" x14ac:dyDescent="0.2">
      <c r="A66" s="9" t="s">
        <v>127</v>
      </c>
      <c r="B66" t="s">
        <v>128</v>
      </c>
      <c r="C66" s="10">
        <v>8678.32</v>
      </c>
      <c r="D66" s="10">
        <v>11776.890000000003</v>
      </c>
      <c r="E66" s="10">
        <v>6636.760000000002</v>
      </c>
      <c r="F66" s="18">
        <v>19311.238966461424</v>
      </c>
      <c r="G66" s="11">
        <f t="shared" si="0"/>
        <v>0.35704721651195204</v>
      </c>
      <c r="H66" s="11">
        <f t="shared" si="0"/>
        <v>-0.43645903120433321</v>
      </c>
      <c r="I66" s="11">
        <f t="shared" si="1"/>
        <v>1.9097389338263577</v>
      </c>
    </row>
    <row r="67" spans="1:9" x14ac:dyDescent="0.2">
      <c r="A67" s="9" t="s">
        <v>129</v>
      </c>
      <c r="B67" t="s">
        <v>130</v>
      </c>
      <c r="C67" s="10">
        <v>12874015.009999996</v>
      </c>
      <c r="D67" s="10">
        <v>12708206.439999996</v>
      </c>
      <c r="E67" s="10">
        <v>11828783.840000002</v>
      </c>
      <c r="F67" s="18">
        <v>13030745.356380932</v>
      </c>
      <c r="G67" s="11">
        <f t="shared" si="0"/>
        <v>-1.28793208545436E-2</v>
      </c>
      <c r="H67" s="11">
        <f t="shared" si="0"/>
        <v>-6.9201157862210039E-2</v>
      </c>
      <c r="I67" s="11">
        <f t="shared" si="1"/>
        <v>0.10161327932262985</v>
      </c>
    </row>
    <row r="68" spans="1:9" x14ac:dyDescent="0.2">
      <c r="A68" s="9" t="s">
        <v>131</v>
      </c>
      <c r="B68" t="s">
        <v>132</v>
      </c>
      <c r="C68" s="10">
        <v>249973.12</v>
      </c>
      <c r="D68" s="10">
        <v>111626.89</v>
      </c>
      <c r="E68" s="10">
        <v>250654.98999999996</v>
      </c>
      <c r="F68" s="18">
        <v>359911.37393399072</v>
      </c>
      <c r="G68" s="11">
        <f t="shared" si="0"/>
        <v>-0.55344442634472057</v>
      </c>
      <c r="H68" s="11">
        <f t="shared" si="0"/>
        <v>1.2454714092634847</v>
      </c>
      <c r="I68" s="11">
        <f t="shared" si="1"/>
        <v>0.43588353830095611</v>
      </c>
    </row>
    <row r="69" spans="1:9" x14ac:dyDescent="0.2">
      <c r="A69" s="9" t="s">
        <v>133</v>
      </c>
      <c r="B69" t="s">
        <v>134</v>
      </c>
      <c r="C69" s="10">
        <v>160486.51999999999</v>
      </c>
      <c r="D69" s="10">
        <v>158831.44</v>
      </c>
      <c r="E69" s="10">
        <v>167498.29</v>
      </c>
      <c r="F69" s="18">
        <v>88357.973408100195</v>
      </c>
      <c r="G69" s="11">
        <f t="shared" si="0"/>
        <v>-1.0312891076459177E-2</v>
      </c>
      <c r="H69" s="11">
        <f t="shared" si="0"/>
        <v>5.4566337747740661E-2</v>
      </c>
      <c r="I69" s="11">
        <f t="shared" si="1"/>
        <v>-0.47248432561251708</v>
      </c>
    </row>
    <row r="70" spans="1:9" x14ac:dyDescent="0.2">
      <c r="A70" s="9" t="s">
        <v>135</v>
      </c>
      <c r="B70" t="s">
        <v>136</v>
      </c>
      <c r="C70" s="10">
        <v>209577.94000000006</v>
      </c>
      <c r="D70" s="10">
        <v>855547.26000000013</v>
      </c>
      <c r="E70" s="10">
        <v>35935.369999999995</v>
      </c>
      <c r="F70" s="18">
        <v>79905.848272711839</v>
      </c>
      <c r="G70" s="11">
        <f t="shared" si="0"/>
        <v>3.0822390944390419</v>
      </c>
      <c r="H70" s="11">
        <f t="shared" si="0"/>
        <v>-0.95799721221712519</v>
      </c>
      <c r="I70" s="11">
        <f t="shared" si="1"/>
        <v>1.2235988741095987</v>
      </c>
    </row>
    <row r="71" spans="1:9" x14ac:dyDescent="0.2">
      <c r="A71" s="9" t="s">
        <v>137</v>
      </c>
      <c r="B71" t="s">
        <v>138</v>
      </c>
      <c r="C71" s="10">
        <v>2309040.4500000011</v>
      </c>
      <c r="D71" s="10">
        <v>2067718.6600000053</v>
      </c>
      <c r="E71" s="10">
        <v>2007165.1100000013</v>
      </c>
      <c r="F71" s="18">
        <v>1821264.4783568077</v>
      </c>
      <c r="G71" s="11">
        <f t="shared" si="0"/>
        <v>-0.10451172044214112</v>
      </c>
      <c r="H71" s="11">
        <f t="shared" si="0"/>
        <v>-2.9285197822804313E-2</v>
      </c>
      <c r="I71" s="11">
        <f t="shared" si="1"/>
        <v>-9.2618504933654131E-2</v>
      </c>
    </row>
    <row r="72" spans="1:9" x14ac:dyDescent="0.2">
      <c r="A72" s="9" t="s">
        <v>139</v>
      </c>
      <c r="B72" t="s">
        <v>140</v>
      </c>
      <c r="C72" s="10">
        <v>320.64999999999998</v>
      </c>
      <c r="D72" s="10">
        <v>279</v>
      </c>
      <c r="E72" s="10">
        <v>1296.5999999999999</v>
      </c>
      <c r="F72" s="18">
        <v>800.05949924284096</v>
      </c>
      <c r="G72" s="11">
        <f t="shared" si="0"/>
        <v>-0.12989240605021043</v>
      </c>
      <c r="H72" s="11">
        <f t="shared" si="0"/>
        <v>3.6473118279569889</v>
      </c>
      <c r="I72" s="11">
        <f t="shared" si="1"/>
        <v>-0.38295580808048663</v>
      </c>
    </row>
    <row r="73" spans="1:9" x14ac:dyDescent="0.2">
      <c r="A73" s="9" t="s">
        <v>141</v>
      </c>
      <c r="B73" t="s">
        <v>142</v>
      </c>
      <c r="C73" s="10">
        <v>144406.78</v>
      </c>
      <c r="D73" s="10">
        <v>202896.85</v>
      </c>
      <c r="E73" s="10">
        <v>129310.54999999999</v>
      </c>
      <c r="F73" s="18">
        <v>92765.860535283631</v>
      </c>
      <c r="G73" s="11">
        <f t="shared" si="0"/>
        <v>0.40503686876751915</v>
      </c>
      <c r="H73" s="11">
        <f t="shared" si="0"/>
        <v>-0.3626783757362424</v>
      </c>
      <c r="I73" s="11">
        <f t="shared" si="1"/>
        <v>-0.28261181678305725</v>
      </c>
    </row>
    <row r="74" spans="1:9" x14ac:dyDescent="0.2">
      <c r="A74" s="9" t="s">
        <v>143</v>
      </c>
      <c r="B74" t="s">
        <v>144</v>
      </c>
      <c r="C74" s="10">
        <v>56711.71</v>
      </c>
      <c r="D74" s="10">
        <v>70162.300000000017</v>
      </c>
      <c r="E74" s="10">
        <v>109331.11</v>
      </c>
      <c r="F74" s="18">
        <v>83791.170465754592</v>
      </c>
      <c r="G74" s="11">
        <f t="shared" ref="G74:I77" si="5">IF(C74=0,"NA", (D74-C74)/C74)</f>
        <v>0.23717482685674648</v>
      </c>
      <c r="H74" s="11">
        <f t="shared" si="5"/>
        <v>0.5582600627402462</v>
      </c>
      <c r="I74" s="11">
        <f t="shared" ref="I74:I76" si="6">IF(E74=0,"NA", (F74-E74)/E74)</f>
        <v>-0.23360175831239074</v>
      </c>
    </row>
    <row r="75" spans="1:9" x14ac:dyDescent="0.2">
      <c r="A75" s="9" t="s">
        <v>145</v>
      </c>
      <c r="B75" t="s">
        <v>146</v>
      </c>
      <c r="C75" s="10">
        <v>14842.170000000002</v>
      </c>
      <c r="D75" s="10">
        <v>15326.940000000002</v>
      </c>
      <c r="E75" s="10">
        <v>15568.960000000003</v>
      </c>
      <c r="F75" s="18">
        <v>13266.201063438821</v>
      </c>
      <c r="G75" s="11">
        <f t="shared" si="5"/>
        <v>3.2661666050180019E-2</v>
      </c>
      <c r="H75" s="11">
        <f t="shared" si="5"/>
        <v>1.5790496994181513E-2</v>
      </c>
      <c r="I75" s="11">
        <f t="shared" si="6"/>
        <v>-0.14790704944718092</v>
      </c>
    </row>
    <row r="76" spans="1:9" x14ac:dyDescent="0.2">
      <c r="A76" s="9" t="s">
        <v>147</v>
      </c>
      <c r="B76" t="s">
        <v>148</v>
      </c>
      <c r="C76" s="10">
        <v>1248.08</v>
      </c>
      <c r="D76" s="10">
        <v>0</v>
      </c>
      <c r="E76" s="10">
        <v>0</v>
      </c>
      <c r="F76" s="18">
        <v>18812.07589664546</v>
      </c>
      <c r="G76" s="11">
        <f t="shared" si="5"/>
        <v>-1</v>
      </c>
      <c r="H76" s="11" t="str">
        <f t="shared" si="5"/>
        <v>NA</v>
      </c>
      <c r="I76" s="11" t="str">
        <f t="shared" si="6"/>
        <v>NA</v>
      </c>
    </row>
    <row r="77" spans="1:9" ht="13.5" thickBot="1" x14ac:dyDescent="0.25">
      <c r="A77" s="9"/>
      <c r="C77" s="12">
        <f>SUM(C8:C76)</f>
        <v>27800704.059999995</v>
      </c>
      <c r="D77" s="12">
        <f t="shared" ref="D77:F77" si="7">SUM(D8:D76)</f>
        <v>27226615.760000009</v>
      </c>
      <c r="E77" s="12">
        <f t="shared" si="7"/>
        <v>27859827.590000007</v>
      </c>
      <c r="F77" s="19">
        <f t="shared" si="7"/>
        <v>28531136.548180927</v>
      </c>
      <c r="G77" s="13">
        <f t="shared" si="5"/>
        <v>-2.0650135290134302E-2</v>
      </c>
      <c r="H77" s="13">
        <f t="shared" si="5"/>
        <v>2.3257089150620091E-2</v>
      </c>
      <c r="I77" s="13">
        <f t="shared" si="5"/>
        <v>2.4095948046063236E-2</v>
      </c>
    </row>
    <row r="78" spans="1:9" ht="13.5" thickTop="1" x14ac:dyDescent="0.2">
      <c r="C78"/>
      <c r="D78"/>
      <c r="E78"/>
    </row>
    <row r="79" spans="1:9" x14ac:dyDescent="0.2">
      <c r="C79"/>
      <c r="D79"/>
      <c r="E79"/>
    </row>
    <row r="80" spans="1:9" x14ac:dyDescent="0.2">
      <c r="C80"/>
      <c r="D80"/>
      <c r="E80"/>
    </row>
    <row r="81" spans="3:7" x14ac:dyDescent="0.2">
      <c r="C81"/>
      <c r="D81"/>
      <c r="E81"/>
    </row>
    <row r="82" spans="3:7" x14ac:dyDescent="0.2">
      <c r="C82"/>
      <c r="D82"/>
      <c r="E82"/>
      <c r="G82" s="10"/>
    </row>
    <row r="83" spans="3:7" x14ac:dyDescent="0.2">
      <c r="C83"/>
      <c r="D83"/>
      <c r="E83"/>
      <c r="G83" s="15"/>
    </row>
    <row r="84" spans="3:7" x14ac:dyDescent="0.2">
      <c r="C84"/>
      <c r="D84"/>
      <c r="E84"/>
    </row>
    <row r="85" spans="3:7" x14ac:dyDescent="0.2">
      <c r="C85"/>
      <c r="D85"/>
      <c r="E85"/>
    </row>
    <row r="86" spans="3:7" x14ac:dyDescent="0.2">
      <c r="C86"/>
      <c r="D86"/>
      <c r="E86"/>
    </row>
    <row r="87" spans="3:7" x14ac:dyDescent="0.2">
      <c r="C87"/>
      <c r="D87"/>
      <c r="E87"/>
    </row>
    <row r="88" spans="3:7" x14ac:dyDescent="0.2">
      <c r="C88"/>
      <c r="D88"/>
      <c r="E88"/>
    </row>
    <row r="89" spans="3:7" x14ac:dyDescent="0.2">
      <c r="C89"/>
      <c r="D89"/>
      <c r="E89"/>
    </row>
    <row r="90" spans="3:7" x14ac:dyDescent="0.2">
      <c r="C90"/>
      <c r="D90"/>
      <c r="E90"/>
    </row>
    <row r="91" spans="3:7" x14ac:dyDescent="0.2">
      <c r="C91"/>
      <c r="D91"/>
      <c r="E91"/>
    </row>
    <row r="92" spans="3:7" x14ac:dyDescent="0.2">
      <c r="C92"/>
      <c r="D92"/>
      <c r="E92"/>
    </row>
    <row r="93" spans="3:7" x14ac:dyDescent="0.2">
      <c r="C93"/>
      <c r="D93"/>
      <c r="E93"/>
    </row>
    <row r="94" spans="3:7" x14ac:dyDescent="0.2">
      <c r="C94"/>
      <c r="D94"/>
      <c r="E94"/>
    </row>
    <row r="95" spans="3:7" x14ac:dyDescent="0.2">
      <c r="C95"/>
      <c r="D95"/>
      <c r="E95"/>
    </row>
    <row r="96" spans="3:7" x14ac:dyDescent="0.2">
      <c r="C96"/>
      <c r="D96"/>
      <c r="E96"/>
    </row>
    <row r="97" spans="3:5" x14ac:dyDescent="0.2">
      <c r="C97"/>
      <c r="D97"/>
      <c r="E97"/>
    </row>
    <row r="98" spans="3:5" x14ac:dyDescent="0.2">
      <c r="C98"/>
      <c r="D98"/>
      <c r="E98"/>
    </row>
    <row r="99" spans="3:5" x14ac:dyDescent="0.2">
      <c r="C99"/>
      <c r="D99"/>
      <c r="E99"/>
    </row>
    <row r="100" spans="3:5" x14ac:dyDescent="0.2">
      <c r="C100"/>
      <c r="D100"/>
      <c r="E100"/>
    </row>
    <row r="101" spans="3:5" x14ac:dyDescent="0.2">
      <c r="C101"/>
      <c r="D101"/>
      <c r="E101"/>
    </row>
    <row r="102" spans="3:5" x14ac:dyDescent="0.2">
      <c r="C102"/>
      <c r="D102"/>
      <c r="E102"/>
    </row>
    <row r="103" spans="3:5" x14ac:dyDescent="0.2">
      <c r="C103"/>
      <c r="D103"/>
      <c r="E103"/>
    </row>
    <row r="104" spans="3:5" x14ac:dyDescent="0.2">
      <c r="C104"/>
      <c r="D104"/>
      <c r="E104"/>
    </row>
    <row r="105" spans="3:5" x14ac:dyDescent="0.2">
      <c r="C105"/>
      <c r="D105"/>
      <c r="E105"/>
    </row>
    <row r="106" spans="3:5" x14ac:dyDescent="0.2">
      <c r="C106"/>
      <c r="D106"/>
      <c r="E106"/>
    </row>
    <row r="107" spans="3:5" x14ac:dyDescent="0.2">
      <c r="C107"/>
      <c r="D107"/>
      <c r="E107"/>
    </row>
    <row r="108" spans="3:5" x14ac:dyDescent="0.2">
      <c r="C108"/>
      <c r="D108"/>
      <c r="E108"/>
    </row>
    <row r="109" spans="3:5" x14ac:dyDescent="0.2">
      <c r="C109"/>
      <c r="D109"/>
      <c r="E109"/>
    </row>
    <row r="110" spans="3:5" x14ac:dyDescent="0.2">
      <c r="C110"/>
      <c r="D110"/>
      <c r="E110"/>
    </row>
    <row r="111" spans="3:5" x14ac:dyDescent="0.2">
      <c r="C111"/>
      <c r="D111"/>
      <c r="E111"/>
    </row>
    <row r="112" spans="3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">
      <c r="C117"/>
      <c r="D117"/>
      <c r="E117"/>
    </row>
    <row r="118" spans="3:5" x14ac:dyDescent="0.2">
      <c r="C118"/>
      <c r="D118"/>
      <c r="E118"/>
    </row>
    <row r="119" spans="3:5" x14ac:dyDescent="0.2">
      <c r="C119"/>
      <c r="D119"/>
      <c r="E119"/>
    </row>
    <row r="120" spans="3:5" x14ac:dyDescent="0.2">
      <c r="C120"/>
      <c r="D120"/>
      <c r="E120"/>
    </row>
    <row r="121" spans="3:5" x14ac:dyDescent="0.2">
      <c r="C121"/>
      <c r="D121"/>
      <c r="E121"/>
    </row>
    <row r="122" spans="3:5" x14ac:dyDescent="0.2">
      <c r="C122"/>
      <c r="D122"/>
      <c r="E122"/>
    </row>
    <row r="123" spans="3:5" x14ac:dyDescent="0.2">
      <c r="C123"/>
      <c r="D123"/>
      <c r="E123"/>
    </row>
    <row r="124" spans="3:5" x14ac:dyDescent="0.2">
      <c r="C124"/>
      <c r="D124"/>
      <c r="E124"/>
    </row>
    <row r="125" spans="3:5" x14ac:dyDescent="0.2">
      <c r="C125"/>
      <c r="D125"/>
      <c r="E125"/>
    </row>
    <row r="126" spans="3:5" x14ac:dyDescent="0.2">
      <c r="C126"/>
      <c r="D126"/>
      <c r="E126"/>
    </row>
    <row r="127" spans="3:5" x14ac:dyDescent="0.2">
      <c r="C127"/>
      <c r="D127"/>
      <c r="E127"/>
    </row>
    <row r="128" spans="3:5" x14ac:dyDescent="0.2">
      <c r="C128"/>
      <c r="D128"/>
      <c r="E128"/>
    </row>
    <row r="129" spans="3:5" x14ac:dyDescent="0.2">
      <c r="C129"/>
      <c r="D129"/>
      <c r="E129"/>
    </row>
    <row r="130" spans="3:5" x14ac:dyDescent="0.2">
      <c r="C130"/>
      <c r="D130"/>
      <c r="E130"/>
    </row>
    <row r="131" spans="3:5" x14ac:dyDescent="0.2">
      <c r="C131"/>
      <c r="D131"/>
      <c r="E131"/>
    </row>
    <row r="132" spans="3:5" x14ac:dyDescent="0.2">
      <c r="C132"/>
      <c r="D132"/>
      <c r="E132"/>
    </row>
    <row r="133" spans="3:5" x14ac:dyDescent="0.2">
      <c r="C133"/>
      <c r="D133"/>
      <c r="E133"/>
    </row>
    <row r="134" spans="3:5" x14ac:dyDescent="0.2">
      <c r="C134"/>
      <c r="D134"/>
      <c r="E134"/>
    </row>
    <row r="135" spans="3:5" x14ac:dyDescent="0.2">
      <c r="C135"/>
      <c r="D135"/>
      <c r="E135"/>
    </row>
    <row r="136" spans="3:5" x14ac:dyDescent="0.2">
      <c r="C136"/>
      <c r="D136"/>
      <c r="E136"/>
    </row>
    <row r="137" spans="3:5" x14ac:dyDescent="0.2">
      <c r="C137"/>
      <c r="D137"/>
      <c r="E137"/>
    </row>
    <row r="138" spans="3:5" x14ac:dyDescent="0.2">
      <c r="C138"/>
      <c r="D138"/>
      <c r="E138"/>
    </row>
    <row r="139" spans="3:5" x14ac:dyDescent="0.2">
      <c r="C139"/>
      <c r="D139"/>
      <c r="E139"/>
    </row>
    <row r="140" spans="3:5" x14ac:dyDescent="0.2">
      <c r="C140"/>
      <c r="D140"/>
      <c r="E140"/>
    </row>
    <row r="141" spans="3:5" x14ac:dyDescent="0.2">
      <c r="C141"/>
      <c r="D141"/>
      <c r="E141"/>
    </row>
    <row r="142" spans="3:5" x14ac:dyDescent="0.2">
      <c r="C142"/>
      <c r="D142"/>
      <c r="E142"/>
    </row>
    <row r="143" spans="3:5" x14ac:dyDescent="0.2">
      <c r="C143"/>
      <c r="D143"/>
      <c r="E143"/>
    </row>
    <row r="144" spans="3:5" x14ac:dyDescent="0.2">
      <c r="C144"/>
      <c r="D144"/>
      <c r="E144"/>
    </row>
    <row r="145" spans="3:5" x14ac:dyDescent="0.2">
      <c r="C145"/>
      <c r="D145"/>
      <c r="E145"/>
    </row>
    <row r="146" spans="3:5" x14ac:dyDescent="0.2">
      <c r="C146"/>
      <c r="D146"/>
      <c r="E146"/>
    </row>
    <row r="147" spans="3:5" x14ac:dyDescent="0.2">
      <c r="C147"/>
      <c r="D147"/>
      <c r="E147"/>
    </row>
    <row r="148" spans="3:5" x14ac:dyDescent="0.2">
      <c r="C148"/>
      <c r="D148"/>
      <c r="E148"/>
    </row>
    <row r="149" spans="3:5" x14ac:dyDescent="0.2">
      <c r="C149"/>
      <c r="D149"/>
      <c r="E149"/>
    </row>
    <row r="150" spans="3:5" x14ac:dyDescent="0.2">
      <c r="C150"/>
      <c r="D150"/>
      <c r="E150"/>
    </row>
    <row r="151" spans="3:5" x14ac:dyDescent="0.2">
      <c r="C151"/>
      <c r="D151"/>
      <c r="E151"/>
    </row>
    <row r="152" spans="3:5" x14ac:dyDescent="0.2">
      <c r="C152"/>
      <c r="D152"/>
      <c r="E152"/>
    </row>
    <row r="153" spans="3:5" x14ac:dyDescent="0.2">
      <c r="C153"/>
      <c r="D153"/>
      <c r="E153"/>
    </row>
    <row r="154" spans="3:5" x14ac:dyDescent="0.2">
      <c r="C154"/>
      <c r="D154"/>
      <c r="E154"/>
    </row>
    <row r="155" spans="3:5" x14ac:dyDescent="0.2">
      <c r="C155"/>
      <c r="D155"/>
      <c r="E155"/>
    </row>
    <row r="156" spans="3:5" x14ac:dyDescent="0.2">
      <c r="C156"/>
      <c r="D156"/>
      <c r="E156"/>
    </row>
    <row r="157" spans="3:5" x14ac:dyDescent="0.2">
      <c r="C157"/>
      <c r="D157"/>
      <c r="E157"/>
    </row>
    <row r="158" spans="3:5" x14ac:dyDescent="0.2">
      <c r="C158"/>
      <c r="D158"/>
      <c r="E158"/>
    </row>
    <row r="159" spans="3:5" x14ac:dyDescent="0.2">
      <c r="C159"/>
      <c r="D159"/>
      <c r="E159"/>
    </row>
    <row r="160" spans="3:5" x14ac:dyDescent="0.2">
      <c r="C160"/>
      <c r="D160"/>
      <c r="E160"/>
    </row>
    <row r="161" spans="3:5" x14ac:dyDescent="0.2">
      <c r="C161"/>
      <c r="D161"/>
      <c r="E161"/>
    </row>
    <row r="162" spans="3:5" x14ac:dyDescent="0.2">
      <c r="C162"/>
      <c r="D162"/>
      <c r="E162"/>
    </row>
    <row r="163" spans="3:5" x14ac:dyDescent="0.2">
      <c r="C163"/>
      <c r="D163"/>
      <c r="E163"/>
    </row>
    <row r="164" spans="3:5" x14ac:dyDescent="0.2">
      <c r="C164"/>
      <c r="D164"/>
      <c r="E164"/>
    </row>
    <row r="165" spans="3:5" x14ac:dyDescent="0.2">
      <c r="C165"/>
      <c r="D165"/>
      <c r="E165"/>
    </row>
    <row r="166" spans="3:5" x14ac:dyDescent="0.2">
      <c r="C166"/>
      <c r="D166"/>
      <c r="E166"/>
    </row>
    <row r="167" spans="3:5" x14ac:dyDescent="0.2">
      <c r="C167"/>
      <c r="D167"/>
      <c r="E167"/>
    </row>
    <row r="168" spans="3:5" x14ac:dyDescent="0.2">
      <c r="C168"/>
      <c r="D168"/>
      <c r="E168"/>
    </row>
    <row r="169" spans="3:5" x14ac:dyDescent="0.2">
      <c r="C169"/>
      <c r="D169"/>
      <c r="E169"/>
    </row>
    <row r="170" spans="3:5" x14ac:dyDescent="0.2">
      <c r="C170"/>
      <c r="D170"/>
      <c r="E170"/>
    </row>
    <row r="171" spans="3:5" x14ac:dyDescent="0.2">
      <c r="C171"/>
      <c r="D171"/>
      <c r="E171"/>
    </row>
    <row r="172" spans="3:5" x14ac:dyDescent="0.2">
      <c r="C172"/>
      <c r="D172"/>
      <c r="E172"/>
    </row>
    <row r="173" spans="3:5" x14ac:dyDescent="0.2">
      <c r="C173"/>
      <c r="D173"/>
      <c r="E173"/>
    </row>
    <row r="174" spans="3:5" x14ac:dyDescent="0.2">
      <c r="C174"/>
      <c r="D174"/>
      <c r="E174"/>
    </row>
    <row r="175" spans="3:5" x14ac:dyDescent="0.2">
      <c r="C175"/>
      <c r="D175"/>
      <c r="E175"/>
    </row>
    <row r="176" spans="3:5" x14ac:dyDescent="0.2">
      <c r="C176"/>
      <c r="D176"/>
      <c r="E176"/>
    </row>
    <row r="177" spans="3:5" x14ac:dyDescent="0.2">
      <c r="C177"/>
      <c r="D177"/>
      <c r="E177"/>
    </row>
    <row r="178" spans="3:5" x14ac:dyDescent="0.2">
      <c r="C178"/>
      <c r="D178"/>
      <c r="E178"/>
    </row>
    <row r="179" spans="3:5" x14ac:dyDescent="0.2">
      <c r="C179"/>
      <c r="D179"/>
      <c r="E179"/>
    </row>
    <row r="180" spans="3:5" x14ac:dyDescent="0.2">
      <c r="C180"/>
      <c r="D180"/>
      <c r="E180"/>
    </row>
    <row r="181" spans="3:5" x14ac:dyDescent="0.2">
      <c r="C181"/>
      <c r="D181"/>
      <c r="E181"/>
    </row>
    <row r="182" spans="3:5" x14ac:dyDescent="0.2">
      <c r="C182"/>
      <c r="D182"/>
      <c r="E182"/>
    </row>
    <row r="183" spans="3:5" x14ac:dyDescent="0.2">
      <c r="C183"/>
      <c r="D183"/>
      <c r="E183"/>
    </row>
    <row r="184" spans="3:5" x14ac:dyDescent="0.2">
      <c r="C184"/>
      <c r="D184"/>
      <c r="E184"/>
    </row>
    <row r="185" spans="3:5" x14ac:dyDescent="0.2">
      <c r="C185"/>
      <c r="D185"/>
      <c r="E185"/>
    </row>
    <row r="186" spans="3:5" x14ac:dyDescent="0.2">
      <c r="C186"/>
      <c r="D186"/>
      <c r="E186"/>
    </row>
    <row r="187" spans="3:5" x14ac:dyDescent="0.2">
      <c r="C187"/>
      <c r="D187"/>
      <c r="E187"/>
    </row>
    <row r="188" spans="3:5" x14ac:dyDescent="0.2">
      <c r="C188"/>
      <c r="D188"/>
      <c r="E188"/>
    </row>
    <row r="189" spans="3:5" x14ac:dyDescent="0.2">
      <c r="C189"/>
      <c r="D189"/>
      <c r="E189"/>
    </row>
    <row r="190" spans="3:5" x14ac:dyDescent="0.2">
      <c r="C190"/>
      <c r="D190"/>
      <c r="E190"/>
    </row>
    <row r="191" spans="3:5" x14ac:dyDescent="0.2">
      <c r="C191"/>
      <c r="D191"/>
      <c r="E191"/>
    </row>
    <row r="192" spans="3:5" x14ac:dyDescent="0.2">
      <c r="C192"/>
      <c r="D192"/>
      <c r="E192"/>
    </row>
    <row r="193" spans="3:5" x14ac:dyDescent="0.2">
      <c r="C193"/>
      <c r="D193"/>
      <c r="E193"/>
    </row>
    <row r="194" spans="3:5" x14ac:dyDescent="0.2">
      <c r="C194"/>
      <c r="D194"/>
      <c r="E194"/>
    </row>
    <row r="195" spans="3:5" x14ac:dyDescent="0.2">
      <c r="C195"/>
      <c r="D195"/>
      <c r="E195"/>
    </row>
    <row r="196" spans="3:5" x14ac:dyDescent="0.2">
      <c r="C196"/>
      <c r="D196"/>
      <c r="E196"/>
    </row>
    <row r="197" spans="3:5" x14ac:dyDescent="0.2">
      <c r="C197"/>
      <c r="D197"/>
      <c r="E197"/>
    </row>
    <row r="198" spans="3:5" x14ac:dyDescent="0.2">
      <c r="C198"/>
      <c r="D198"/>
      <c r="E198"/>
    </row>
    <row r="199" spans="3:5" x14ac:dyDescent="0.2">
      <c r="C199"/>
      <c r="D199"/>
      <c r="E199"/>
    </row>
    <row r="200" spans="3:5" x14ac:dyDescent="0.2">
      <c r="C200"/>
      <c r="D200"/>
      <c r="E200"/>
    </row>
    <row r="201" spans="3:5" x14ac:dyDescent="0.2">
      <c r="C201"/>
      <c r="D201"/>
      <c r="E201"/>
    </row>
    <row r="202" spans="3:5" x14ac:dyDescent="0.2">
      <c r="C202"/>
      <c r="D202"/>
      <c r="E202"/>
    </row>
    <row r="203" spans="3:5" x14ac:dyDescent="0.2">
      <c r="C203"/>
      <c r="D203"/>
      <c r="E203"/>
    </row>
    <row r="204" spans="3:5" x14ac:dyDescent="0.2">
      <c r="C204"/>
      <c r="D204"/>
      <c r="E204"/>
    </row>
    <row r="205" spans="3:5" x14ac:dyDescent="0.2">
      <c r="C205"/>
      <c r="D205"/>
      <c r="E205"/>
    </row>
    <row r="206" spans="3:5" x14ac:dyDescent="0.2">
      <c r="C206"/>
      <c r="D206"/>
      <c r="E206"/>
    </row>
    <row r="207" spans="3:5" x14ac:dyDescent="0.2">
      <c r="C207"/>
      <c r="D207"/>
      <c r="E207"/>
    </row>
    <row r="208" spans="3:5" x14ac:dyDescent="0.2">
      <c r="C208"/>
      <c r="D208"/>
      <c r="E208"/>
    </row>
    <row r="209" spans="3:5" x14ac:dyDescent="0.2">
      <c r="C209"/>
      <c r="D209"/>
      <c r="E209"/>
    </row>
    <row r="210" spans="3:5" x14ac:dyDescent="0.2">
      <c r="C210"/>
      <c r="D210"/>
      <c r="E210"/>
    </row>
    <row r="211" spans="3:5" x14ac:dyDescent="0.2">
      <c r="C211"/>
      <c r="D211"/>
      <c r="E211"/>
    </row>
    <row r="212" spans="3:5" x14ac:dyDescent="0.2">
      <c r="C212"/>
      <c r="D212"/>
      <c r="E212"/>
    </row>
    <row r="213" spans="3:5" x14ac:dyDescent="0.2">
      <c r="C213"/>
      <c r="D213"/>
      <c r="E213"/>
    </row>
    <row r="214" spans="3:5" x14ac:dyDescent="0.2">
      <c r="C214"/>
      <c r="D214"/>
      <c r="E214"/>
    </row>
    <row r="215" spans="3:5" x14ac:dyDescent="0.2">
      <c r="C215"/>
      <c r="D215"/>
      <c r="E215"/>
    </row>
    <row r="216" spans="3:5" x14ac:dyDescent="0.2">
      <c r="C216"/>
      <c r="D216"/>
      <c r="E216"/>
    </row>
    <row r="217" spans="3:5" x14ac:dyDescent="0.2">
      <c r="C217"/>
      <c r="D217"/>
      <c r="E217"/>
    </row>
    <row r="218" spans="3:5" x14ac:dyDescent="0.2">
      <c r="C218"/>
      <c r="D218"/>
      <c r="E218"/>
    </row>
    <row r="219" spans="3:5" x14ac:dyDescent="0.2">
      <c r="C219"/>
      <c r="D219"/>
      <c r="E219"/>
    </row>
    <row r="220" spans="3:5" x14ac:dyDescent="0.2">
      <c r="C220"/>
      <c r="D220"/>
      <c r="E220"/>
    </row>
    <row r="221" spans="3:5" x14ac:dyDescent="0.2">
      <c r="C221"/>
      <c r="D221"/>
      <c r="E221"/>
    </row>
    <row r="222" spans="3:5" x14ac:dyDescent="0.2">
      <c r="C222"/>
      <c r="D222"/>
      <c r="E222"/>
    </row>
    <row r="223" spans="3:5" x14ac:dyDescent="0.2">
      <c r="C223"/>
      <c r="D223"/>
      <c r="E223"/>
    </row>
    <row r="224" spans="3:5" x14ac:dyDescent="0.2">
      <c r="C224"/>
      <c r="D224"/>
      <c r="E224"/>
    </row>
    <row r="225" spans="3:5" x14ac:dyDescent="0.2">
      <c r="C225"/>
      <c r="D225"/>
      <c r="E225"/>
    </row>
    <row r="226" spans="3:5" x14ac:dyDescent="0.2">
      <c r="C226"/>
      <c r="D226"/>
      <c r="E226"/>
    </row>
    <row r="227" spans="3:5" x14ac:dyDescent="0.2">
      <c r="C227"/>
      <c r="D227"/>
      <c r="E227"/>
    </row>
    <row r="228" spans="3:5" x14ac:dyDescent="0.2">
      <c r="C228"/>
      <c r="D228"/>
      <c r="E228"/>
    </row>
    <row r="229" spans="3:5" x14ac:dyDescent="0.2">
      <c r="C229"/>
      <c r="D229"/>
      <c r="E229"/>
    </row>
    <row r="230" spans="3:5" x14ac:dyDescent="0.2">
      <c r="C230"/>
      <c r="D230"/>
      <c r="E230"/>
    </row>
    <row r="231" spans="3:5" x14ac:dyDescent="0.2">
      <c r="C231"/>
      <c r="D231"/>
      <c r="E231"/>
    </row>
    <row r="232" spans="3:5" x14ac:dyDescent="0.2">
      <c r="C232"/>
      <c r="D232"/>
      <c r="E232"/>
    </row>
    <row r="233" spans="3:5" x14ac:dyDescent="0.2">
      <c r="C233"/>
      <c r="D233"/>
      <c r="E233"/>
    </row>
    <row r="234" spans="3:5" x14ac:dyDescent="0.2">
      <c r="C234"/>
      <c r="D234"/>
      <c r="E234"/>
    </row>
    <row r="235" spans="3:5" x14ac:dyDescent="0.2">
      <c r="C235"/>
      <c r="D235"/>
      <c r="E235"/>
    </row>
    <row r="236" spans="3:5" x14ac:dyDescent="0.2">
      <c r="C236"/>
      <c r="D236"/>
      <c r="E236"/>
    </row>
    <row r="237" spans="3:5" x14ac:dyDescent="0.2">
      <c r="C237"/>
      <c r="D237"/>
      <c r="E237"/>
    </row>
    <row r="238" spans="3:5" x14ac:dyDescent="0.2">
      <c r="C238"/>
      <c r="D238"/>
      <c r="E238"/>
    </row>
    <row r="239" spans="3:5" x14ac:dyDescent="0.2">
      <c r="C239"/>
      <c r="D239"/>
      <c r="E239"/>
    </row>
    <row r="240" spans="3:5" x14ac:dyDescent="0.2">
      <c r="C240"/>
      <c r="D240"/>
      <c r="E240"/>
    </row>
    <row r="241" spans="3:5" x14ac:dyDescent="0.2">
      <c r="C241"/>
      <c r="D241"/>
      <c r="E241"/>
    </row>
    <row r="242" spans="3:5" x14ac:dyDescent="0.2">
      <c r="C242"/>
      <c r="D242"/>
      <c r="E242"/>
    </row>
    <row r="243" spans="3:5" x14ac:dyDescent="0.2">
      <c r="C243"/>
      <c r="D243"/>
      <c r="E243"/>
    </row>
    <row r="244" spans="3:5" x14ac:dyDescent="0.2">
      <c r="C244"/>
      <c r="D244"/>
      <c r="E244"/>
    </row>
    <row r="245" spans="3:5" x14ac:dyDescent="0.2">
      <c r="C245"/>
      <c r="D245"/>
      <c r="E245"/>
    </row>
    <row r="246" spans="3:5" x14ac:dyDescent="0.2">
      <c r="C246"/>
      <c r="D246"/>
      <c r="E246"/>
    </row>
    <row r="247" spans="3:5" x14ac:dyDescent="0.2">
      <c r="C247"/>
      <c r="D247"/>
      <c r="E247"/>
    </row>
    <row r="248" spans="3:5" x14ac:dyDescent="0.2">
      <c r="C248"/>
      <c r="D248"/>
      <c r="E248"/>
    </row>
    <row r="249" spans="3:5" x14ac:dyDescent="0.2">
      <c r="C249"/>
      <c r="D249"/>
      <c r="E249"/>
    </row>
    <row r="250" spans="3:5" x14ac:dyDescent="0.2">
      <c r="C250"/>
      <c r="D250"/>
      <c r="E250"/>
    </row>
    <row r="251" spans="3:5" x14ac:dyDescent="0.2">
      <c r="C251"/>
      <c r="D251"/>
      <c r="E251"/>
    </row>
    <row r="252" spans="3:5" x14ac:dyDescent="0.2">
      <c r="C252"/>
      <c r="D252"/>
      <c r="E252"/>
    </row>
    <row r="253" spans="3:5" x14ac:dyDescent="0.2">
      <c r="C253"/>
      <c r="D253"/>
      <c r="E253"/>
    </row>
    <row r="254" spans="3:5" x14ac:dyDescent="0.2">
      <c r="C254"/>
      <c r="D254"/>
      <c r="E254"/>
    </row>
    <row r="255" spans="3:5" x14ac:dyDescent="0.2">
      <c r="C255"/>
      <c r="D255"/>
      <c r="E255"/>
    </row>
    <row r="256" spans="3:5" x14ac:dyDescent="0.2">
      <c r="C256"/>
      <c r="D256"/>
      <c r="E256"/>
    </row>
    <row r="257" spans="3:5" x14ac:dyDescent="0.2">
      <c r="C257"/>
      <c r="D257"/>
      <c r="E257"/>
    </row>
    <row r="258" spans="3:5" x14ac:dyDescent="0.2">
      <c r="C258"/>
      <c r="D258"/>
      <c r="E258"/>
    </row>
    <row r="259" spans="3:5" x14ac:dyDescent="0.2">
      <c r="C259"/>
      <c r="D259"/>
      <c r="E259"/>
    </row>
    <row r="260" spans="3:5" x14ac:dyDescent="0.2">
      <c r="C260"/>
      <c r="D260"/>
      <c r="E260"/>
    </row>
    <row r="261" spans="3:5" x14ac:dyDescent="0.2">
      <c r="C261"/>
      <c r="D261"/>
      <c r="E261"/>
    </row>
    <row r="262" spans="3:5" x14ac:dyDescent="0.2">
      <c r="C262"/>
      <c r="D262"/>
      <c r="E262"/>
    </row>
    <row r="263" spans="3:5" x14ac:dyDescent="0.2">
      <c r="C263"/>
      <c r="D263"/>
      <c r="E263"/>
    </row>
    <row r="264" spans="3:5" x14ac:dyDescent="0.2">
      <c r="C264"/>
      <c r="D264"/>
      <c r="E264"/>
    </row>
    <row r="265" spans="3:5" x14ac:dyDescent="0.2">
      <c r="C265"/>
      <c r="D265"/>
      <c r="E265"/>
    </row>
    <row r="266" spans="3:5" x14ac:dyDescent="0.2">
      <c r="C266"/>
      <c r="D266"/>
      <c r="E266"/>
    </row>
    <row r="267" spans="3:5" x14ac:dyDescent="0.2">
      <c r="C267"/>
      <c r="D267"/>
      <c r="E267"/>
    </row>
    <row r="268" spans="3:5" x14ac:dyDescent="0.2">
      <c r="C268"/>
      <c r="D268"/>
      <c r="E268"/>
    </row>
    <row r="269" spans="3:5" x14ac:dyDescent="0.2">
      <c r="C269"/>
      <c r="D269"/>
      <c r="E269"/>
    </row>
    <row r="270" spans="3:5" x14ac:dyDescent="0.2">
      <c r="C270"/>
      <c r="D270"/>
      <c r="E270"/>
    </row>
    <row r="271" spans="3:5" x14ac:dyDescent="0.2">
      <c r="C271"/>
      <c r="D271"/>
      <c r="E271"/>
    </row>
    <row r="272" spans="3:5" x14ac:dyDescent="0.2">
      <c r="C272"/>
      <c r="D272"/>
      <c r="E272"/>
    </row>
    <row r="273" spans="3:5" x14ac:dyDescent="0.2">
      <c r="C273"/>
      <c r="D273"/>
      <c r="E273"/>
    </row>
    <row r="274" spans="3:5" x14ac:dyDescent="0.2">
      <c r="C274"/>
      <c r="D274"/>
      <c r="E274"/>
    </row>
    <row r="275" spans="3:5" x14ac:dyDescent="0.2">
      <c r="C275"/>
      <c r="D275"/>
      <c r="E275"/>
    </row>
    <row r="276" spans="3:5" x14ac:dyDescent="0.2">
      <c r="C276"/>
      <c r="D276"/>
      <c r="E276"/>
    </row>
    <row r="277" spans="3:5" x14ac:dyDescent="0.2">
      <c r="C277"/>
      <c r="D277"/>
      <c r="E277"/>
    </row>
    <row r="278" spans="3:5" x14ac:dyDescent="0.2">
      <c r="C278"/>
      <c r="D278"/>
      <c r="E278"/>
    </row>
    <row r="279" spans="3:5" x14ac:dyDescent="0.2">
      <c r="C279"/>
      <c r="D279"/>
      <c r="E279"/>
    </row>
  </sheetData>
  <printOptions horizontalCentered="1"/>
  <pageMargins left="0.5" right="0.5" top="1" bottom="1" header="0.5" footer="0.5"/>
  <pageSetup scale="49" fitToHeight="0" orientation="portrait" horizontalDpi="300" verticalDpi="300" r:id="rId1"/>
  <headerFooter>
    <oddHeader>&amp;R&amp;11CASE NO. 2018-00281
ATTACHMENT 2
TO STAFF DR NO. 1-30</oddHeader>
  </headerFooter>
  <ignoredErrors>
    <ignoredError sqref="A30:I30 A8:E8 G8:I8 A11:E23 G11:I23 G9:I10 A9:E10 A24:E25 G24:I25 A27:E27 G27:I27 A28:E29 G28:I29 A32:I33 A31:E31 G31:I31 A64:I64 A34:E34 G34:I34 A35:E63 G35:I63 A78:I78 A65:E65 G65:I65 A66:E76 G66:I76 A77:E77 G77:I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1-30b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2018-10-02T12:43:10Z</cp:lastPrinted>
  <dcterms:created xsi:type="dcterms:W3CDTF">2018-08-29T21:02:31Z</dcterms:created>
  <dcterms:modified xsi:type="dcterms:W3CDTF">2018-10-02T12:43:17Z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