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Sheet1" sheetId="1" r:id="rId1"/>
    <sheet name="4B STD" sheetId="2" r:id="rId2"/>
  </sheets>
  <externalReferences>
    <externalReference r:id="rId5"/>
  </externalReferences>
  <definedNames>
    <definedName name="\0">'[1]Utility STD Jan 08'!#REF!</definedName>
    <definedName name="\b">'[1]Utility STD Jan 08'!#REF!</definedName>
    <definedName name="\d">'[1]Utility STD Jan 08'!#REF!</definedName>
    <definedName name="\e">'[1]Utility STD Jan 08'!#REF!</definedName>
    <definedName name="\i">#N/A</definedName>
    <definedName name="\m">'[1]Utility STD Jan 08'!#REF!</definedName>
    <definedName name="\n">'[1]Utility STD Jan 08'!#REF!</definedName>
    <definedName name="\p">'[1]Utility STD Jan 08'!#REF!</definedName>
    <definedName name="\q">'[1]Utility STD Jan 08'!#REF!</definedName>
    <definedName name="_Fill" hidden="1">'[1]Utility STD Jan 08'!#REF!</definedName>
    <definedName name="BEGINNING">'[1]Utility STD Jan 08'!#REF!</definedName>
    <definedName name="CRITERIA2">'[1]Utility STD Jan 08'!#REF!</definedName>
    <definedName name="INPUT2">'[1]Utility STD Jan 08'!#REF!</definedName>
    <definedName name="INVESTMENTS">'[1]Utility STD Jan 08'!#REF!</definedName>
    <definedName name="OUTPUT2">'[1]Utility STD Jan 08'!#REF!</definedName>
    <definedName name="OVERNIGHT_BOR">'[1]Utility STD Jan 08'!#REF!</definedName>
    <definedName name="PAGE_6">#REF!</definedName>
    <definedName name="PAGE_7">#N/A</definedName>
    <definedName name="_xlnm.Print_Area" localSheetId="0">'Sheet1'!$A$1:$T$26</definedName>
    <definedName name="_xlnm.Print_Titles" localSheetId="1">'4B STD'!$1:$7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<sst xmlns="http://schemas.openxmlformats.org/spreadsheetml/2006/main" count="419" uniqueCount="41">
  <si>
    <t>STD Outstanding</t>
  </si>
  <si>
    <t>Int. Rate</t>
  </si>
  <si>
    <t>Amarillo National</t>
  </si>
  <si>
    <t>Atmos Energy Corporation</t>
  </si>
  <si>
    <t>Commercial Paper(2)(5)</t>
  </si>
  <si>
    <t>Interest</t>
  </si>
  <si>
    <t>Fees</t>
  </si>
  <si>
    <t>Atmos Energy Corp.</t>
  </si>
  <si>
    <t>Schedule of Short Term Debt</t>
  </si>
  <si>
    <t>Type of Debt Instrument</t>
  </si>
  <si>
    <t>Date of Issue</t>
  </si>
  <si>
    <t>Date of Maturity</t>
  </si>
  <si>
    <t>Amount Outstanding</t>
  </si>
  <si>
    <t>Nominal Interest Rate</t>
  </si>
  <si>
    <t>Effective Interest Rate</t>
  </si>
  <si>
    <t>Annualized Interest Cost</t>
  </si>
  <si>
    <t>(a)</t>
  </si>
  <si>
    <t>(b)</t>
  </si>
  <si>
    <t>(c)</t>
  </si>
  <si>
    <t>(d)</t>
  </si>
  <si>
    <t>(e)</t>
  </si>
  <si>
    <t>(f)</t>
  </si>
  <si>
    <t>(g)</t>
  </si>
  <si>
    <t>Commercial Paper</t>
  </si>
  <si>
    <t>Atmos Energy Corp.; Kentucky/Mid-States Division</t>
  </si>
  <si>
    <t>$25MM Line of Credit</t>
  </si>
  <si>
    <t>$200MM Revolver(4)</t>
  </si>
  <si>
    <t>Short term loan</t>
  </si>
  <si>
    <t xml:space="preserve">$260MM </t>
  </si>
  <si>
    <t>Starting in Sep 2012 the amortization of set up fees for the credit</t>
  </si>
  <si>
    <t>facility is included in fees</t>
  </si>
  <si>
    <t xml:space="preserve">In Sep 2012 all remaining set up fees </t>
  </si>
  <si>
    <t>for this facility were expensed</t>
  </si>
  <si>
    <t>Increased to $950MM Dec 7, 2012</t>
  </si>
  <si>
    <t>$950MM- $1.25B</t>
  </si>
  <si>
    <t>$1.25B Revolver(2)(3)</t>
  </si>
  <si>
    <t>Increased to $1.5 Oct 5, 2016</t>
  </si>
  <si>
    <t>Increased to $1.25B Aug 22, 2014</t>
  </si>
  <si>
    <t>Closed effective Dec 5, 2012</t>
  </si>
  <si>
    <t>Short Term Debt - January 2017 through December 2017</t>
  </si>
  <si>
    <t>For 12 Months Ended December 31, 2017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</si>
</sst>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#,##0.00_);\-#,##0.00"/>
    <numFmt numFmtId="171" formatCode="0.0000%"/>
    <numFmt numFmtId="172" formatCode="0.00000%"/>
    <numFmt numFmtId="173" formatCode="dd\-mmm\-yy_)"/>
    <numFmt numFmtId="174" formatCode="0.000000%"/>
    <numFmt numFmtId="175" formatCode="mm/dd/yy"/>
    <numFmt numFmtId="176" formatCode="_(&quot;$&quot;* #,##0_);_(&quot;$&quot;* \(#,##0\);_(&quot;$&quot;* &quot;-&quot;??_);_(@_)"/>
    <numFmt numFmtId="177" formatCode="0.0000000000%"/>
    <numFmt numFmtId="178" formatCode="0.0000000%"/>
    <numFmt numFmtId="179" formatCode="0.00000000%"/>
    <numFmt numFmtId="180" formatCode="_(&quot;$&quot;* #,##0.0_);_(&quot;$&quot;* \(#,##0.0\);_(&quot;$&quot;* &quot;-&quot;??_);_(@_)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#,##0.000_);\(#,##0.000\)"/>
    <numFmt numFmtId="188" formatCode="#,##0.0_);\(#,##0.0\)"/>
    <numFmt numFmtId="189" formatCode="#,##0.000"/>
    <numFmt numFmtId="190" formatCode="_-* #,##0.00_-;\-* #,##0.00_-;_-* &quot;-&quot;??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&quot;£&quot;* #,##0_-;\-&quot;£&quot;* #,##0_-;_-&quot;£&quot;* &quot;-&quot;_-;_-@_-"/>
    <numFmt numFmtId="194" formatCode="&quot;$&quot;#,##0.00"/>
    <numFmt numFmtId="195" formatCode="mmm\-yyyy"/>
    <numFmt numFmtId="196" formatCode="0.0"/>
    <numFmt numFmtId="197" formatCode="0.0000"/>
    <numFmt numFmtId="198" formatCode="0.000"/>
    <numFmt numFmtId="199" formatCode="m/d/yy;@"/>
    <numFmt numFmtId="200" formatCode="0.0000000"/>
    <numFmt numFmtId="201" formatCode="#,##0.0000"/>
    <numFmt numFmtId="202" formatCode="_(* #,##0.00000_);_(* \(#,##0.00000\);_(* &quot;-&quot;??_);_(@_)"/>
    <numFmt numFmtId="203" formatCode="&quot;$&quot;#,##0"/>
    <numFmt numFmtId="204" formatCode="_(* #,##0.0000000_);_(* \(#,##0.0000000\);_(* &quot;-&quot;??_);_(@_)"/>
    <numFmt numFmtId="205" formatCode="[$-409]dd\-mmm\-yy;@"/>
    <numFmt numFmtId="206" formatCode="mm/dd/yy;@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ms Rmn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-Narrow"/>
      <family val="2"/>
    </font>
    <font>
      <sz val="9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8" applyNumberFormat="0" applyFill="0" applyAlignment="0" applyProtection="0"/>
    <xf numFmtId="0" fontId="43" fillId="31" borderId="0" applyNumberFormat="0" applyBorder="0" applyAlignment="0" applyProtection="0"/>
    <xf numFmtId="37" fontId="7" fillId="0" borderId="0">
      <alignment/>
      <protection/>
    </xf>
    <xf numFmtId="177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0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0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0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0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0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9" applyNumberFormat="0" applyFont="0" applyAlignment="0" applyProtection="0"/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5" fontId="0" fillId="0" borderId="0" xfId="0" applyNumberFormat="1" applyAlignment="1">
      <alignment/>
    </xf>
    <xf numFmtId="10" fontId="0" fillId="0" borderId="0" xfId="156" applyNumberFormat="1" applyFont="1" applyAlignment="1">
      <alignment/>
    </xf>
    <xf numFmtId="168" fontId="0" fillId="0" borderId="12" xfId="43" applyNumberFormat="1" applyFont="1" applyBorder="1" applyAlignment="1">
      <alignment/>
    </xf>
    <xf numFmtId="168" fontId="0" fillId="0" borderId="13" xfId="43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156" applyNumberFormat="1" applyFont="1" applyBorder="1" applyAlignment="1">
      <alignment/>
    </xf>
    <xf numFmtId="10" fontId="0" fillId="0" borderId="14" xfId="156" applyNumberFormat="1" applyFont="1" applyBorder="1" applyAlignment="1">
      <alignment/>
    </xf>
    <xf numFmtId="43" fontId="0" fillId="0" borderId="0" xfId="43" applyFont="1" applyBorder="1" applyAlignment="1">
      <alignment/>
    </xf>
    <xf numFmtId="43" fontId="0" fillId="0" borderId="14" xfId="43" applyFont="1" applyBorder="1" applyAlignment="1">
      <alignment/>
    </xf>
    <xf numFmtId="43" fontId="0" fillId="0" borderId="15" xfId="43" applyFont="1" applyBorder="1" applyAlignment="1">
      <alignment/>
    </xf>
    <xf numFmtId="43" fontId="0" fillId="0" borderId="0" xfId="43" applyFont="1" applyAlignment="1">
      <alignment/>
    </xf>
    <xf numFmtId="43" fontId="0" fillId="0" borderId="0" xfId="43" applyFont="1" applyAlignment="1">
      <alignment horizontal="center"/>
    </xf>
    <xf numFmtId="43" fontId="0" fillId="0" borderId="0" xfId="43" applyFont="1" applyFill="1" applyAlignment="1">
      <alignment/>
    </xf>
    <xf numFmtId="43" fontId="0" fillId="0" borderId="16" xfId="43" applyFont="1" applyFill="1" applyBorder="1" applyAlignment="1">
      <alignment/>
    </xf>
    <xf numFmtId="43" fontId="0" fillId="0" borderId="15" xfId="43" applyFont="1" applyFill="1" applyBorder="1" applyAlignment="1">
      <alignment/>
    </xf>
    <xf numFmtId="10" fontId="0" fillId="0" borderId="0" xfId="0" applyNumberFormat="1" applyFont="1" applyAlignment="1" applyProtection="1">
      <alignment/>
      <protection/>
    </xf>
    <xf numFmtId="10" fontId="0" fillId="0" borderId="0" xfId="156" applyNumberFormat="1" applyFont="1" applyBorder="1" applyAlignment="1">
      <alignment/>
    </xf>
    <xf numFmtId="10" fontId="0" fillId="0" borderId="14" xfId="0" applyNumberFormat="1" applyFont="1" applyBorder="1" applyAlignment="1" applyProtection="1">
      <alignment/>
      <protection/>
    </xf>
    <xf numFmtId="168" fontId="0" fillId="0" borderId="0" xfId="43" applyNumberFormat="1" applyFont="1" applyBorder="1" applyAlignment="1">
      <alignment/>
    </xf>
    <xf numFmtId="10" fontId="0" fillId="0" borderId="0" xfId="0" applyNumberFormat="1" applyFont="1" applyBorder="1" applyAlignment="1" applyProtection="1">
      <alignment/>
      <protection/>
    </xf>
    <xf numFmtId="43" fontId="0" fillId="0" borderId="0" xfId="43" applyFont="1" applyFill="1" applyBorder="1" applyAlignment="1">
      <alignment/>
    </xf>
    <xf numFmtId="0" fontId="0" fillId="0" borderId="14" xfId="0" applyBorder="1" applyAlignment="1">
      <alignment/>
    </xf>
    <xf numFmtId="43" fontId="0" fillId="0" borderId="14" xfId="43" applyFont="1" applyBorder="1" applyAlignment="1">
      <alignment horizontal="center"/>
    </xf>
    <xf numFmtId="43" fontId="0" fillId="0" borderId="14" xfId="43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43" applyNumberFormat="1" applyFont="1" applyBorder="1" applyAlignment="1">
      <alignment/>
    </xf>
    <xf numFmtId="14" fontId="0" fillId="0" borderId="0" xfId="0" applyNumberFormat="1" applyFont="1" applyAlignment="1">
      <alignment/>
    </xf>
    <xf numFmtId="43" fontId="0" fillId="0" borderId="0" xfId="43" applyFont="1" applyFill="1" applyAlignment="1">
      <alignment/>
    </xf>
    <xf numFmtId="0" fontId="0" fillId="0" borderId="0" xfId="0" applyFont="1" applyAlignment="1">
      <alignment/>
    </xf>
    <xf numFmtId="43" fontId="0" fillId="0" borderId="0" xfId="43" applyFont="1" applyFill="1" applyBorder="1" applyAlignment="1">
      <alignment horizontal="center"/>
    </xf>
    <xf numFmtId="168" fontId="0" fillId="0" borderId="0" xfId="43" applyNumberFormat="1" applyFont="1" applyFill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3" applyFont="1" applyAlignment="1">
      <alignment/>
    </xf>
    <xf numFmtId="43" fontId="0" fillId="0" borderId="0" xfId="43" applyFont="1" applyBorder="1" applyAlignment="1">
      <alignment horizontal="center"/>
    </xf>
    <xf numFmtId="168" fontId="0" fillId="0" borderId="0" xfId="43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12" xfId="43" applyNumberFormat="1" applyFont="1" applyFill="1" applyBorder="1" applyAlignment="1">
      <alignment/>
    </xf>
    <xf numFmtId="10" fontId="0" fillId="0" borderId="0" xfId="156" applyNumberFormat="1" applyFont="1" applyFill="1" applyBorder="1" applyAlignment="1">
      <alignment/>
    </xf>
    <xf numFmtId="37" fontId="0" fillId="0" borderId="0" xfId="93" applyNumberFormat="1" applyFont="1" applyFill="1" applyProtection="1">
      <alignment/>
      <protection/>
    </xf>
    <xf numFmtId="43" fontId="13" fillId="0" borderId="21" xfId="45" applyFont="1" applyFill="1" applyBorder="1" applyAlignment="1" applyProtection="1">
      <alignment vertical="center"/>
      <protection/>
    </xf>
    <xf numFmtId="39" fontId="12" fillId="0" borderId="12" xfId="120" applyNumberFormat="1" applyFont="1" applyFill="1" applyBorder="1" applyProtection="1">
      <alignment/>
      <protection/>
    </xf>
    <xf numFmtId="10" fontId="10" fillId="0" borderId="0" xfId="153" applyNumberFormat="1" applyFont="1" applyFill="1" applyBorder="1" applyAlignment="1">
      <alignment horizontal="center" vertical="center"/>
      <protection/>
    </xf>
    <xf numFmtId="10" fontId="10" fillId="0" borderId="17" xfId="153" applyNumberFormat="1" applyFont="1" applyFill="1" applyBorder="1" applyAlignment="1">
      <alignment horizontal="center" vertical="center"/>
      <protection/>
    </xf>
    <xf numFmtId="39" fontId="12" fillId="0" borderId="19" xfId="122" applyNumberFormat="1" applyFont="1" applyFill="1" applyBorder="1" applyProtection="1">
      <alignment/>
      <protection/>
    </xf>
    <xf numFmtId="39" fontId="12" fillId="0" borderId="17" xfId="120" applyNumberFormat="1" applyFont="1" applyFill="1" applyBorder="1" applyProtection="1">
      <alignment/>
      <protection/>
    </xf>
    <xf numFmtId="39" fontId="12" fillId="0" borderId="17" xfId="122" applyNumberFormat="1" applyFont="1" applyFill="1" applyBorder="1" applyProtection="1">
      <alignment/>
      <protection/>
    </xf>
    <xf numFmtId="39" fontId="12" fillId="0" borderId="17" xfId="125" applyNumberFormat="1" applyFont="1" applyFill="1" applyBorder="1" applyProtection="1">
      <alignment/>
      <protection/>
    </xf>
    <xf numFmtId="39" fontId="12" fillId="0" borderId="16" xfId="123" applyNumberFormat="1" applyFont="1" applyFill="1" applyBorder="1" applyProtection="1">
      <alignment/>
      <protection/>
    </xf>
    <xf numFmtId="39" fontId="12" fillId="0" borderId="17" xfId="126" applyNumberFormat="1" applyFont="1" applyFill="1" applyBorder="1" applyProtection="1">
      <alignment/>
      <protection/>
    </xf>
    <xf numFmtId="39" fontId="12" fillId="0" borderId="16" xfId="127" applyNumberFormat="1" applyFont="1" applyFill="1" applyBorder="1" applyProtection="1">
      <alignment/>
      <protection/>
    </xf>
    <xf numFmtId="39" fontId="12" fillId="0" borderId="17" xfId="128" applyNumberFormat="1" applyFont="1" applyFill="1" applyBorder="1" applyProtection="1">
      <alignment/>
      <protection/>
    </xf>
    <xf numFmtId="39" fontId="12" fillId="0" borderId="16" xfId="129" applyNumberFormat="1" applyFont="1" applyFill="1" applyBorder="1" applyProtection="1">
      <alignment/>
      <protection/>
    </xf>
    <xf numFmtId="39" fontId="12" fillId="0" borderId="17" xfId="130" applyNumberFormat="1" applyFont="1" applyFill="1" applyBorder="1" applyProtection="1">
      <alignment/>
      <protection/>
    </xf>
    <xf numFmtId="39" fontId="12" fillId="0" borderId="16" xfId="131" applyNumberFormat="1" applyFont="1" applyFill="1" applyBorder="1" applyProtection="1">
      <alignment/>
      <protection/>
    </xf>
    <xf numFmtId="39" fontId="12" fillId="0" borderId="17" xfId="133" applyNumberFormat="1" applyFont="1" applyFill="1" applyBorder="1" applyProtection="1">
      <alignment/>
      <protection/>
    </xf>
    <xf numFmtId="39" fontId="12" fillId="0" borderId="16" xfId="134" applyNumberFormat="1" applyFont="1" applyFill="1" applyBorder="1" applyProtection="1">
      <alignment/>
      <protection/>
    </xf>
    <xf numFmtId="39" fontId="12" fillId="0" borderId="17" xfId="135" applyNumberFormat="1" applyFont="1" applyFill="1" applyBorder="1" applyProtection="1">
      <alignment/>
      <protection/>
    </xf>
    <xf numFmtId="39" fontId="12" fillId="0" borderId="16" xfId="136" applyNumberFormat="1" applyFont="1" applyFill="1" applyBorder="1" applyProtection="1">
      <alignment/>
      <protection/>
    </xf>
    <xf numFmtId="39" fontId="12" fillId="0" borderId="17" xfId="137" applyNumberFormat="1" applyFont="1" applyFill="1" applyBorder="1" applyProtection="1">
      <alignment/>
      <protection/>
    </xf>
    <xf numFmtId="10" fontId="10" fillId="0" borderId="12" xfId="153" applyNumberFormat="1" applyFont="1" applyFill="1" applyBorder="1" applyAlignment="1">
      <alignment horizontal="center" vertical="center"/>
      <protection/>
    </xf>
    <xf numFmtId="39" fontId="12" fillId="0" borderId="16" xfId="138" applyNumberFormat="1" applyFont="1" applyFill="1" applyBorder="1" applyProtection="1">
      <alignment/>
      <protection/>
    </xf>
    <xf numFmtId="39" fontId="12" fillId="0" borderId="17" xfId="139" applyNumberFormat="1" applyFont="1" applyFill="1" applyBorder="1" applyProtection="1">
      <alignment/>
      <protection/>
    </xf>
    <xf numFmtId="39" fontId="12" fillId="0" borderId="16" xfId="141" applyNumberFormat="1" applyFont="1" applyFill="1" applyBorder="1" applyProtection="1">
      <alignment/>
      <protection/>
    </xf>
    <xf numFmtId="39" fontId="12" fillId="0" borderId="17" xfId="146" applyNumberFormat="1" applyFont="1" applyFill="1" applyBorder="1" applyProtection="1">
      <alignment/>
      <protection/>
    </xf>
    <xf numFmtId="39" fontId="12" fillId="0" borderId="16" xfId="147" applyNumberFormat="1" applyFont="1" applyFill="1" applyBorder="1" applyProtection="1">
      <alignment/>
      <protection/>
    </xf>
    <xf numFmtId="39" fontId="12" fillId="0" borderId="17" xfId="148" applyNumberFormat="1" applyFont="1" applyFill="1" applyBorder="1" applyProtection="1">
      <alignment/>
      <protection/>
    </xf>
    <xf numFmtId="39" fontId="12" fillId="0" borderId="16" xfId="149" applyNumberFormat="1" applyFont="1" applyFill="1" applyBorder="1" applyProtection="1">
      <alignment/>
      <protection/>
    </xf>
    <xf numFmtId="39" fontId="12" fillId="0" borderId="17" xfId="150" applyNumberFormat="1" applyFont="1" applyFill="1" applyBorder="1" applyProtection="1">
      <alignment/>
      <protection/>
    </xf>
    <xf numFmtId="39" fontId="12" fillId="0" borderId="16" xfId="151" applyNumberFormat="1" applyFont="1" applyFill="1" applyBorder="1" applyProtection="1">
      <alignment/>
      <protection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Hyperlink 3" xfId="60"/>
    <cellStyle name="Hyperlink 3 2" xfId="61"/>
    <cellStyle name="Input" xfId="62"/>
    <cellStyle name="Linked Cell" xfId="63"/>
    <cellStyle name="Neutral" xfId="64"/>
    <cellStyle name="no dec" xfId="65"/>
    <cellStyle name="Normal - Style1" xfId="66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0" xfId="100"/>
    <cellStyle name="Normal 41" xfId="101"/>
    <cellStyle name="Normal 42" xfId="102"/>
    <cellStyle name="Normal 43" xfId="103"/>
    <cellStyle name="Normal 44" xfId="104"/>
    <cellStyle name="Normal 45" xfId="105"/>
    <cellStyle name="Normal 46" xfId="106"/>
    <cellStyle name="Normal 47" xfId="107"/>
    <cellStyle name="Normal 48" xfId="108"/>
    <cellStyle name="Normal 49" xfId="109"/>
    <cellStyle name="Normal 5" xfId="110"/>
    <cellStyle name="Normal 50" xfId="111"/>
    <cellStyle name="Normal 51" xfId="112"/>
    <cellStyle name="Normal 52" xfId="113"/>
    <cellStyle name="Normal 53" xfId="114"/>
    <cellStyle name="Normal 54" xfId="115"/>
    <cellStyle name="Normal 55" xfId="116"/>
    <cellStyle name="Normal 56" xfId="117"/>
    <cellStyle name="Normal 57" xfId="118"/>
    <cellStyle name="Normal 58" xfId="119"/>
    <cellStyle name="Normal 59" xfId="120"/>
    <cellStyle name="Normal 6" xfId="121"/>
    <cellStyle name="Normal 60" xfId="122"/>
    <cellStyle name="Normal 61" xfId="123"/>
    <cellStyle name="Normal 62" xfId="124"/>
    <cellStyle name="Normal 63" xfId="125"/>
    <cellStyle name="Normal 64" xfId="126"/>
    <cellStyle name="Normal 65" xfId="127"/>
    <cellStyle name="Normal 66" xfId="128"/>
    <cellStyle name="Normal 67" xfId="129"/>
    <cellStyle name="Normal 68" xfId="130"/>
    <cellStyle name="Normal 69" xfId="131"/>
    <cellStyle name="Normal 7" xfId="132"/>
    <cellStyle name="Normal 70" xfId="133"/>
    <cellStyle name="Normal 71" xfId="134"/>
    <cellStyle name="Normal 72" xfId="135"/>
    <cellStyle name="Normal 73" xfId="136"/>
    <cellStyle name="Normal 74" xfId="137"/>
    <cellStyle name="Normal 75" xfId="138"/>
    <cellStyle name="Normal 76" xfId="139"/>
    <cellStyle name="Normal 77" xfId="140"/>
    <cellStyle name="Normal 78" xfId="141"/>
    <cellStyle name="Normal 79" xfId="142"/>
    <cellStyle name="Normal 8" xfId="143"/>
    <cellStyle name="Normal 80" xfId="144"/>
    <cellStyle name="Normal 81" xfId="145"/>
    <cellStyle name="Normal 82" xfId="146"/>
    <cellStyle name="Normal 83" xfId="147"/>
    <cellStyle name="Normal 84" xfId="148"/>
    <cellStyle name="Normal 85" xfId="149"/>
    <cellStyle name="Normal 86" xfId="150"/>
    <cellStyle name="Normal 87" xfId="151"/>
    <cellStyle name="Normal 9" xfId="152"/>
    <cellStyle name="Normal_Sheet1" xfId="153"/>
    <cellStyle name="Note" xfId="154"/>
    <cellStyle name="Output" xfId="155"/>
    <cellStyle name="Percent" xfId="156"/>
    <cellStyle name="Percent 2" xfId="157"/>
    <cellStyle name="Title" xfId="158"/>
    <cellStyle name="Total" xfId="159"/>
    <cellStyle name="Warning Text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yce\AppData\Local\Microsoft\Windows\Temporary%20Internet%20Files\Content.Outlook\Z8IIMS92\Documents%20and%20Settings\harring\Local%20Settings\Temporary%20Internet%20Files\OLK6\Schedule%204a%20and%204b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A LTD"/>
      <sheetName val="4B STD"/>
      <sheetName val="Utility STD Jan 08"/>
      <sheetName val="Utility STD Feb 08"/>
      <sheetName val="Utility STD Mar 08"/>
      <sheetName val="Utility STD Apr 08"/>
      <sheetName val="Utility STD May 08"/>
      <sheetName val="Utility STD Jun 08"/>
      <sheetName val="Utility STD Jul 08"/>
      <sheetName val="Utility STD Aug 08"/>
      <sheetName val="Utility STD Sep 08"/>
      <sheetName val="Utility STD Oct 08"/>
      <sheetName val="Utility STD Nov08"/>
      <sheetName val="Utility STD Dec 08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view="pageBreakPreview" zoomScale="80" zoomScaleNormal="85" zoomScaleSheetLayoutView="80" workbookViewId="0" topLeftCell="A1">
      <selection activeCell="I25" sqref="I25"/>
    </sheetView>
  </sheetViews>
  <sheetFormatPr defaultColWidth="9.140625" defaultRowHeight="12.75"/>
  <cols>
    <col min="1" max="1" width="13.421875" style="0" bestFit="1" customWidth="1"/>
    <col min="2" max="2" width="18.421875" style="0" bestFit="1" customWidth="1"/>
    <col min="3" max="3" width="9.140625" style="2" bestFit="1" customWidth="1"/>
    <col min="4" max="4" width="19.140625" style="0" bestFit="1" customWidth="1"/>
    <col min="5" max="5" width="8.140625" style="2" bestFit="1" customWidth="1"/>
    <col min="6" max="6" width="7.7109375" style="2" bestFit="1" customWidth="1"/>
    <col min="7" max="7" width="12.140625" style="2" customWidth="1"/>
    <col min="8" max="8" width="14.421875" style="0" bestFit="1" customWidth="1"/>
    <col min="9" max="9" width="8.140625" style="2" bestFit="1" customWidth="1"/>
    <col min="10" max="10" width="9.140625" style="12" bestFit="1" customWidth="1"/>
    <col min="11" max="11" width="21.140625" style="0" bestFit="1" customWidth="1"/>
    <col min="12" max="12" width="8.28125" style="2" bestFit="1" customWidth="1"/>
    <col min="13" max="13" width="14.57421875" style="12" bestFit="1" customWidth="1"/>
    <col min="14" max="14" width="20.8515625" style="0" bestFit="1" customWidth="1"/>
    <col min="15" max="15" width="8.140625" style="2" bestFit="1" customWidth="1"/>
    <col min="16" max="16" width="9.140625" style="12" bestFit="1" customWidth="1"/>
    <col min="17" max="17" width="16.7109375" style="12" customWidth="1"/>
    <col min="18" max="18" width="15.28125" style="0" bestFit="1" customWidth="1"/>
    <col min="19" max="19" width="8.00390625" style="2" bestFit="1" customWidth="1"/>
    <col min="20" max="20" width="10.28125" style="14" customWidth="1"/>
    <col min="21" max="21" width="11.28125" style="0" bestFit="1" customWidth="1"/>
  </cols>
  <sheetData>
    <row r="1" ht="12.75">
      <c r="B1" s="30" t="s">
        <v>3</v>
      </c>
    </row>
    <row r="2" ht="12.75">
      <c r="B2" s="30" t="s">
        <v>39</v>
      </c>
    </row>
    <row r="3" ht="12.75">
      <c r="B3" s="5"/>
    </row>
    <row r="4" ht="12.75">
      <c r="B4" s="5"/>
    </row>
    <row r="5" ht="12.75">
      <c r="A5" s="5"/>
    </row>
    <row r="6" spans="2:21" ht="12.75">
      <c r="B6" t="s">
        <v>7</v>
      </c>
      <c r="D6" s="6" t="s">
        <v>2</v>
      </c>
      <c r="E6" s="6"/>
      <c r="F6" s="6"/>
      <c r="G6" s="6"/>
      <c r="H6" s="26" t="s">
        <v>27</v>
      </c>
      <c r="I6" s="6"/>
      <c r="J6" s="13"/>
      <c r="K6" s="6" t="s">
        <v>4</v>
      </c>
      <c r="L6" s="6"/>
      <c r="M6" s="13"/>
      <c r="N6" s="6"/>
      <c r="O6" s="6"/>
      <c r="P6" s="13"/>
      <c r="Q6" s="13"/>
      <c r="R6" s="45"/>
      <c r="S6" s="45"/>
      <c r="U6" s="30"/>
    </row>
    <row r="7" spans="4:21" ht="12.75">
      <c r="D7" s="26" t="s">
        <v>25</v>
      </c>
      <c r="E7" s="6"/>
      <c r="F7" s="6"/>
      <c r="G7" s="6"/>
      <c r="H7" s="26" t="s">
        <v>28</v>
      </c>
      <c r="I7" s="6"/>
      <c r="J7" s="13"/>
      <c r="K7" s="26" t="s">
        <v>34</v>
      </c>
      <c r="L7" s="6"/>
      <c r="M7" s="13"/>
      <c r="N7" s="26" t="s">
        <v>35</v>
      </c>
      <c r="O7" s="6"/>
      <c r="P7" s="13"/>
      <c r="Q7" s="13"/>
      <c r="R7" s="44" t="s">
        <v>26</v>
      </c>
      <c r="S7" s="45"/>
      <c r="T7" s="29"/>
      <c r="U7" s="30"/>
    </row>
    <row r="8" spans="2:21" ht="12.75">
      <c r="B8" s="23" t="s">
        <v>0</v>
      </c>
      <c r="C8" s="8" t="s">
        <v>1</v>
      </c>
      <c r="D8" s="23" t="s">
        <v>0</v>
      </c>
      <c r="E8" s="8" t="s">
        <v>1</v>
      </c>
      <c r="F8" s="8" t="s">
        <v>5</v>
      </c>
      <c r="G8" s="8" t="s">
        <v>6</v>
      </c>
      <c r="H8" s="23"/>
      <c r="I8" s="8" t="s">
        <v>1</v>
      </c>
      <c r="J8" s="24" t="s">
        <v>5</v>
      </c>
      <c r="K8" s="23" t="s">
        <v>0</v>
      </c>
      <c r="L8" s="8" t="s">
        <v>1</v>
      </c>
      <c r="M8" s="42" t="s">
        <v>5</v>
      </c>
      <c r="N8" s="23" t="s">
        <v>0</v>
      </c>
      <c r="O8" s="8" t="s">
        <v>1</v>
      </c>
      <c r="P8" s="24" t="s">
        <v>5</v>
      </c>
      <c r="Q8" s="24" t="s">
        <v>6</v>
      </c>
      <c r="R8" s="23" t="s">
        <v>0</v>
      </c>
      <c r="S8" s="8" t="s">
        <v>1</v>
      </c>
      <c r="T8" s="25" t="s">
        <v>6</v>
      </c>
      <c r="U8" s="31"/>
    </row>
    <row r="9" spans="1:21" ht="12.75">
      <c r="A9" s="1">
        <v>42749</v>
      </c>
      <c r="B9" s="3">
        <f>D9+H9+K9+N9</f>
        <v>790401000</v>
      </c>
      <c r="C9" s="7">
        <f>(+F9+G9+J9+M9+P9+Q9+T9)/B9*365/31</f>
        <v>0.013216079218833427</v>
      </c>
      <c r="D9" s="3">
        <v>0</v>
      </c>
      <c r="E9" s="17"/>
      <c r="F9" s="9"/>
      <c r="G9" s="15">
        <v>2653.91</v>
      </c>
      <c r="H9" s="46">
        <v>0</v>
      </c>
      <c r="I9" s="47"/>
      <c r="J9" s="15"/>
      <c r="K9" s="48">
        <v>790401000</v>
      </c>
      <c r="L9" s="47">
        <f>(+M9/K9)*365/31</f>
        <v>0.009802971254158414</v>
      </c>
      <c r="M9" s="49">
        <v>658072.95</v>
      </c>
      <c r="N9" s="32">
        <v>0</v>
      </c>
      <c r="O9" s="47">
        <v>0</v>
      </c>
      <c r="P9" s="22"/>
      <c r="Q9" s="15">
        <v>226467.85</v>
      </c>
      <c r="R9" s="3"/>
      <c r="S9" s="7"/>
      <c r="T9" s="15">
        <v>0</v>
      </c>
      <c r="U9" s="12"/>
    </row>
    <row r="10" spans="1:20" ht="12.75">
      <c r="A10" s="1">
        <v>42780</v>
      </c>
      <c r="B10" s="3">
        <f>D10+H10+K10+N10</f>
        <v>725202178.57</v>
      </c>
      <c r="C10" s="7">
        <f>(+F10+G10+J10+M10+P10+Q10+T10)/B10*365/28</f>
        <v>0.014158452815230507</v>
      </c>
      <c r="D10" s="3">
        <v>0</v>
      </c>
      <c r="E10" s="18"/>
      <c r="F10" s="9">
        <v>0</v>
      </c>
      <c r="G10" s="15">
        <v>2397.08</v>
      </c>
      <c r="H10" s="46">
        <v>0</v>
      </c>
      <c r="I10" s="47"/>
      <c r="J10" s="15"/>
      <c r="K10" s="46">
        <v>725202178.57</v>
      </c>
      <c r="L10" s="47">
        <f>(+M10/K10)*365/28</f>
        <v>0.010269231998919453</v>
      </c>
      <c r="M10" s="15">
        <v>571297.38</v>
      </c>
      <c r="N10" s="46">
        <v>0</v>
      </c>
      <c r="O10" s="47">
        <v>0</v>
      </c>
      <c r="P10" s="22"/>
      <c r="Q10" s="15">
        <v>213967.85</v>
      </c>
      <c r="R10" s="3"/>
      <c r="S10" s="7"/>
      <c r="T10" s="15">
        <v>0</v>
      </c>
    </row>
    <row r="11" spans="1:20" ht="12.75">
      <c r="A11" s="1">
        <v>42808</v>
      </c>
      <c r="B11" s="3">
        <f>D11+H11+K11+N11</f>
        <v>694191935.48</v>
      </c>
      <c r="C11" s="7">
        <f>(+F11+G11+J11+M11+P11+Q11+T11)/B11*365/31</f>
        <v>0.014789576386180022</v>
      </c>
      <c r="D11" s="3">
        <v>0</v>
      </c>
      <c r="E11" s="18"/>
      <c r="F11" s="9">
        <v>0</v>
      </c>
      <c r="G11" s="15">
        <v>2653.91</v>
      </c>
      <c r="H11" s="46"/>
      <c r="I11" s="47"/>
      <c r="J11" s="15"/>
      <c r="K11" s="46">
        <v>694191935.48</v>
      </c>
      <c r="L11" s="47">
        <f>(+M11/K11)*365/31</f>
        <v>0.01090344085145683</v>
      </c>
      <c r="M11" s="15">
        <v>642853.43</v>
      </c>
      <c r="N11" s="46">
        <v>0</v>
      </c>
      <c r="O11" s="47">
        <v>0</v>
      </c>
      <c r="P11" s="22"/>
      <c r="Q11" s="15">
        <v>226467.85</v>
      </c>
      <c r="R11" s="3"/>
      <c r="S11" s="7"/>
      <c r="T11" s="15">
        <v>0</v>
      </c>
    </row>
    <row r="12" spans="1:20" ht="12.75">
      <c r="A12" s="1">
        <v>42839</v>
      </c>
      <c r="B12" s="3">
        <f>D12+H12+K12+N12</f>
        <v>629596166.67</v>
      </c>
      <c r="C12" s="7">
        <f>(+F12+G12+J12+M12+P12+Q12+T12)/B12*365/30</f>
        <v>0.01596362051380574</v>
      </c>
      <c r="D12" s="3">
        <v>0</v>
      </c>
      <c r="E12" s="18"/>
      <c r="F12" s="9">
        <v>0</v>
      </c>
      <c r="G12" s="22">
        <v>2568.3</v>
      </c>
      <c r="H12" s="46"/>
      <c r="I12" s="47"/>
      <c r="J12" s="22"/>
      <c r="K12" s="46">
        <v>629596166.67</v>
      </c>
      <c r="L12" s="47">
        <f>(+M12/K12)*365/30</f>
        <v>0.011618117552539007</v>
      </c>
      <c r="M12" s="22">
        <v>601210.05</v>
      </c>
      <c r="N12" s="46">
        <v>0</v>
      </c>
      <c r="O12" s="47">
        <v>0</v>
      </c>
      <c r="P12" s="22"/>
      <c r="Q12" s="15">
        <v>222301.18</v>
      </c>
      <c r="R12" s="3"/>
      <c r="S12" s="7"/>
      <c r="T12" s="15">
        <v>0</v>
      </c>
    </row>
    <row r="13" spans="1:20" ht="12.75">
      <c r="A13" s="1">
        <v>42869</v>
      </c>
      <c r="B13" s="3">
        <f>D13+H13+K13+N13</f>
        <v>625090516.13</v>
      </c>
      <c r="C13" s="7">
        <f>(+F13+G13+J13+M13+P13+Q13+T13)/B13*365/31</f>
        <v>0.015900047593082674</v>
      </c>
      <c r="D13" s="3">
        <v>0</v>
      </c>
      <c r="E13" s="18"/>
      <c r="F13" s="9">
        <v>0</v>
      </c>
      <c r="G13" s="22">
        <v>2653.91</v>
      </c>
      <c r="H13" s="46"/>
      <c r="I13" s="47"/>
      <c r="J13" s="22"/>
      <c r="K13" s="46">
        <v>625090516.13</v>
      </c>
      <c r="L13" s="47">
        <f>(+M13/K13)*365/31</f>
        <v>0.011584314305223846</v>
      </c>
      <c r="M13" s="22">
        <v>615009.85</v>
      </c>
      <c r="N13" s="46">
        <v>0</v>
      </c>
      <c r="O13" s="47">
        <v>0</v>
      </c>
      <c r="P13" s="22"/>
      <c r="Q13" s="15">
        <v>226467.85</v>
      </c>
      <c r="R13" s="3"/>
      <c r="S13" s="7"/>
      <c r="T13" s="15">
        <v>0</v>
      </c>
    </row>
    <row r="14" spans="1:20" ht="12.75">
      <c r="A14" s="1">
        <v>42900</v>
      </c>
      <c r="B14" s="3">
        <f aca="true" t="shared" si="0" ref="B14:B20">D14+H14+K14+N14</f>
        <v>424284266.67</v>
      </c>
      <c r="C14" s="7">
        <f>(+F14+G14+J14+M14+P14+Q14+T14)/B14*365/30</f>
        <v>0.01794191899866236</v>
      </c>
      <c r="D14" s="3">
        <v>0</v>
      </c>
      <c r="E14" s="21"/>
      <c r="F14" s="9">
        <v>0</v>
      </c>
      <c r="G14" s="22">
        <v>2568.3</v>
      </c>
      <c r="H14" s="46"/>
      <c r="I14" s="47"/>
      <c r="J14" s="22"/>
      <c r="K14" s="46">
        <v>424284266.67</v>
      </c>
      <c r="L14" s="47">
        <f>(+M14/K14)*365/30</f>
        <v>0.011493619540990964</v>
      </c>
      <c r="M14" s="22">
        <v>400813.31</v>
      </c>
      <c r="N14" s="46">
        <v>0</v>
      </c>
      <c r="O14" s="47">
        <v>0</v>
      </c>
      <c r="P14" s="22"/>
      <c r="Q14" s="15">
        <v>222301.18</v>
      </c>
      <c r="R14" s="3"/>
      <c r="S14" s="7"/>
      <c r="T14" s="15">
        <v>0</v>
      </c>
    </row>
    <row r="15" spans="1:20" ht="12.75">
      <c r="A15" s="1">
        <v>42930</v>
      </c>
      <c r="B15" s="3">
        <f t="shared" si="0"/>
        <v>231767129.03</v>
      </c>
      <c r="C15" s="7">
        <f>(+F15+G15+J15+M15+P15+Q15+T15)/B15*365/31</f>
        <v>0.024087425566859468</v>
      </c>
      <c r="D15" s="3">
        <v>0</v>
      </c>
      <c r="E15" s="18"/>
      <c r="F15" s="9">
        <v>0</v>
      </c>
      <c r="G15" s="22">
        <v>2653.91</v>
      </c>
      <c r="H15" s="46"/>
      <c r="I15" s="47"/>
      <c r="J15" s="22"/>
      <c r="K15" s="46">
        <v>231767129.03</v>
      </c>
      <c r="L15" s="47">
        <f>(+M15/K15)*365/31</f>
        <v>0.012447621597773309</v>
      </c>
      <c r="M15" s="22">
        <v>245023.11</v>
      </c>
      <c r="N15" s="46">
        <v>0</v>
      </c>
      <c r="O15" s="47">
        <v>0</v>
      </c>
      <c r="P15" s="22"/>
      <c r="Q15" s="15">
        <v>226467.85</v>
      </c>
      <c r="R15" s="3"/>
      <c r="S15" s="7"/>
      <c r="T15" s="15">
        <v>0</v>
      </c>
    </row>
    <row r="16" spans="1:20" ht="12.75">
      <c r="A16" s="1">
        <v>42961</v>
      </c>
      <c r="B16" s="3">
        <f t="shared" si="0"/>
        <v>277363548.39</v>
      </c>
      <c r="C16" s="7">
        <f>(+F16+G16+J16+M16+P16+Q16+T16)/B16*365/31</f>
        <v>0.02224573855531379</v>
      </c>
      <c r="D16" s="3">
        <v>0</v>
      </c>
      <c r="E16" s="18"/>
      <c r="F16" s="9">
        <v>0</v>
      </c>
      <c r="G16" s="22">
        <v>2653.91</v>
      </c>
      <c r="H16" s="46"/>
      <c r="I16" s="47"/>
      <c r="J16" s="22"/>
      <c r="K16" s="46">
        <v>277363548.39</v>
      </c>
      <c r="L16" s="47">
        <f>(+M16/K16)*365/31</f>
        <v>0.012519428216242712</v>
      </c>
      <c r="M16" s="22">
        <v>294918.97</v>
      </c>
      <c r="N16" s="46">
        <v>0</v>
      </c>
      <c r="O16" s="47">
        <v>0</v>
      </c>
      <c r="P16" s="22"/>
      <c r="Q16" s="15">
        <v>226467.85</v>
      </c>
      <c r="R16" s="3"/>
      <c r="S16" s="7"/>
      <c r="T16" s="15">
        <v>0</v>
      </c>
    </row>
    <row r="17" spans="1:20" ht="12.75">
      <c r="A17" s="1">
        <v>42992</v>
      </c>
      <c r="B17" s="3">
        <f t="shared" si="0"/>
        <v>382200000</v>
      </c>
      <c r="C17" s="7">
        <f>(+F17+G17+J17+M17+P17+Q17+T17)/B17*365/30</f>
        <v>0.019732634392987964</v>
      </c>
      <c r="D17" s="3">
        <v>0</v>
      </c>
      <c r="E17" s="18"/>
      <c r="F17" s="9">
        <v>0</v>
      </c>
      <c r="G17" s="22">
        <v>2568.3</v>
      </c>
      <c r="H17" s="46"/>
      <c r="I17" s="47"/>
      <c r="J17" s="22"/>
      <c r="K17" s="46">
        <v>382200000</v>
      </c>
      <c r="L17" s="47">
        <f>(+M17/K17)*365/30</f>
        <v>0.01257430889150532</v>
      </c>
      <c r="M17" s="22">
        <v>395005.55</v>
      </c>
      <c r="N17" s="46">
        <v>0</v>
      </c>
      <c r="O17" s="47">
        <v>0</v>
      </c>
      <c r="P17" s="22"/>
      <c r="Q17" s="15">
        <v>222301.18</v>
      </c>
      <c r="R17" s="3"/>
      <c r="S17" s="7"/>
      <c r="T17" s="15">
        <v>0</v>
      </c>
    </row>
    <row r="18" spans="1:20" ht="12.75">
      <c r="A18" s="1">
        <v>43022</v>
      </c>
      <c r="B18" s="3">
        <f>D18+H18+K18+N18</f>
        <v>492516129.03</v>
      </c>
      <c r="C18" s="7">
        <f>(+F18+G18+J18+M18+P18+Q18+T18)/B18*365/31</f>
        <v>0.018165108573570315</v>
      </c>
      <c r="D18" s="3">
        <v>0</v>
      </c>
      <c r="E18" s="18"/>
      <c r="F18" s="9">
        <v>0</v>
      </c>
      <c r="G18" s="22">
        <v>2653.91</v>
      </c>
      <c r="H18" s="46"/>
      <c r="I18" s="47"/>
      <c r="J18" s="22"/>
      <c r="K18" s="46">
        <v>492516129.03</v>
      </c>
      <c r="L18" s="47">
        <f>(+M18/K18)*365/31</f>
        <v>0.012687675877710776</v>
      </c>
      <c r="M18" s="22">
        <v>530727.22</v>
      </c>
      <c r="N18" s="46">
        <v>0</v>
      </c>
      <c r="O18" s="47">
        <v>0</v>
      </c>
      <c r="P18" s="22"/>
      <c r="Q18" s="15">
        <v>226467.85</v>
      </c>
      <c r="R18" s="3"/>
      <c r="S18" s="7"/>
      <c r="T18" s="15">
        <v>0</v>
      </c>
    </row>
    <row r="19" spans="1:20" ht="12.75">
      <c r="A19" s="1">
        <v>43053</v>
      </c>
      <c r="B19" s="3">
        <f t="shared" si="0"/>
        <v>636332033.33</v>
      </c>
      <c r="C19" s="7">
        <f>(+F19+G19+J19+M19+P19+Q19+T19)/B19*365/30</f>
        <v>0.017203285507064174</v>
      </c>
      <c r="D19" s="3">
        <v>0</v>
      </c>
      <c r="E19" s="18"/>
      <c r="F19" s="9">
        <v>0</v>
      </c>
      <c r="G19" s="22">
        <v>2568.3</v>
      </c>
      <c r="H19" s="46"/>
      <c r="I19" s="47"/>
      <c r="J19" s="22"/>
      <c r="K19" s="46">
        <v>636332033.33</v>
      </c>
      <c r="L19" s="47">
        <f>(+M19/K19)*365/30</f>
        <v>0.012903781689302054</v>
      </c>
      <c r="M19" s="22">
        <v>674884.08</v>
      </c>
      <c r="N19" s="46">
        <v>0</v>
      </c>
      <c r="O19" s="47">
        <v>0</v>
      </c>
      <c r="P19" s="22"/>
      <c r="Q19" s="15">
        <v>222301.18</v>
      </c>
      <c r="R19" s="3"/>
      <c r="S19" s="7"/>
      <c r="T19" s="15">
        <v>0</v>
      </c>
    </row>
    <row r="20" spans="1:20" ht="12.75">
      <c r="A20" s="1">
        <v>43083</v>
      </c>
      <c r="B20" s="3">
        <f t="shared" si="0"/>
        <v>384445161.29</v>
      </c>
      <c r="C20" s="7">
        <f>(+F20+G20+J20+M20+P20+Q20+T20)/B20*365/31</f>
        <v>0.02075358920272261</v>
      </c>
      <c r="D20" s="3">
        <v>0</v>
      </c>
      <c r="E20" s="18"/>
      <c r="F20" s="9">
        <v>0</v>
      </c>
      <c r="G20" s="22">
        <v>2653.91</v>
      </c>
      <c r="H20" s="46"/>
      <c r="I20" s="47"/>
      <c r="J20" s="22"/>
      <c r="K20" s="46">
        <v>384445161.29</v>
      </c>
      <c r="L20" s="47">
        <f>(+M20/K20)*365/31</f>
        <v>0.013736401265345732</v>
      </c>
      <c r="M20" s="22">
        <v>448514.2</v>
      </c>
      <c r="N20" s="46">
        <v>0</v>
      </c>
      <c r="O20" s="47">
        <v>0</v>
      </c>
      <c r="P20" s="22"/>
      <c r="Q20" s="15">
        <v>226467.85</v>
      </c>
      <c r="R20" s="3"/>
      <c r="S20" s="7"/>
      <c r="T20" s="15">
        <v>0</v>
      </c>
    </row>
    <row r="21" spans="1:20" ht="12.75">
      <c r="A21" s="1"/>
      <c r="B21" s="4"/>
      <c r="C21" s="8"/>
      <c r="D21" s="4"/>
      <c r="E21" s="19"/>
      <c r="F21" s="10"/>
      <c r="G21" s="10"/>
      <c r="H21" s="4"/>
      <c r="I21" s="8"/>
      <c r="J21" s="10"/>
      <c r="K21" s="4"/>
      <c r="L21" s="8"/>
      <c r="M21" s="10"/>
      <c r="N21" s="4"/>
      <c r="O21" s="8"/>
      <c r="P21" s="10"/>
      <c r="Q21" s="11"/>
      <c r="R21" s="4"/>
      <c r="S21" s="8"/>
      <c r="T21" s="16"/>
    </row>
    <row r="22" spans="1:20" ht="12.75">
      <c r="A22" s="1"/>
      <c r="B22" s="20"/>
      <c r="C22" s="7"/>
      <c r="D22" s="20"/>
      <c r="E22" s="21"/>
      <c r="F22" s="9"/>
      <c r="G22" s="9"/>
      <c r="H22" s="27"/>
      <c r="I22" s="7"/>
      <c r="J22" s="9"/>
      <c r="K22" s="20"/>
      <c r="L22" s="7"/>
      <c r="M22" s="9"/>
      <c r="N22" s="43" t="s">
        <v>29</v>
      </c>
      <c r="O22" s="7"/>
      <c r="P22" s="9"/>
      <c r="Q22" s="9"/>
      <c r="R22" s="20" t="s">
        <v>31</v>
      </c>
      <c r="S22" s="7"/>
      <c r="T22" s="22"/>
    </row>
    <row r="23" spans="8:18" ht="12.75">
      <c r="H23" s="28"/>
      <c r="N23" t="s">
        <v>30</v>
      </c>
      <c r="R23" t="s">
        <v>32</v>
      </c>
    </row>
    <row r="24" spans="14:18" ht="12.75">
      <c r="N24" t="s">
        <v>33</v>
      </c>
      <c r="R24" t="s">
        <v>38</v>
      </c>
    </row>
    <row r="25" ht="12.75">
      <c r="N25" s="32" t="s">
        <v>37</v>
      </c>
    </row>
    <row r="26" ht="12.75">
      <c r="N26" s="32" t="s">
        <v>36</v>
      </c>
    </row>
  </sheetData>
  <sheetProtection/>
  <mergeCells count="2">
    <mergeCell ref="R7:S7"/>
    <mergeCell ref="R6:S6"/>
  </mergeCells>
  <printOptions horizontalCentered="1"/>
  <pageMargins left="0.2" right="0.17" top="1" bottom="0.71" header="0.5" footer="0.5"/>
  <pageSetup fitToHeight="1" fitToWidth="1" horizontalDpi="600" verticalDpi="600" orientation="landscape" scale="52" r:id="rId1"/>
  <headerFooter alignWithMargins="0">
    <oddHeader>&amp;R&amp;11CASE NO. 2018-00281
ATTACHMENT 2
TO STAFF DR NO. 1-04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2"/>
  <sheetViews>
    <sheetView view="pageBreakPreview" zoomScale="80" zoomScaleNormal="80" zoomScaleSheetLayoutView="80" workbookViewId="0" topLeftCell="A1">
      <selection activeCell="C12" sqref="C12"/>
    </sheetView>
  </sheetViews>
  <sheetFormatPr defaultColWidth="9.140625" defaultRowHeight="12.75"/>
  <cols>
    <col min="1" max="1" width="41.8515625" style="30" bestFit="1" customWidth="1"/>
    <col min="2" max="2" width="13.7109375" style="30" customWidth="1"/>
    <col min="3" max="3" width="14.28125" style="30" bestFit="1" customWidth="1"/>
    <col min="4" max="4" width="18.28125" style="30" bestFit="1" customWidth="1"/>
    <col min="5" max="5" width="21.57421875" style="30" bestFit="1" customWidth="1"/>
    <col min="6" max="6" width="19.7109375" style="30" bestFit="1" customWidth="1"/>
    <col min="7" max="7" width="21.8515625" style="30" bestFit="1" customWidth="1"/>
    <col min="8" max="8" width="13.8515625" style="30" bestFit="1" customWidth="1"/>
    <col min="9" max="16384" width="9.140625" style="30" customWidth="1"/>
  </cols>
  <sheetData>
    <row r="1" spans="1:7" ht="12.75">
      <c r="A1" s="34" t="s">
        <v>24</v>
      </c>
      <c r="B1" s="35"/>
      <c r="C1" s="35"/>
      <c r="D1" s="35"/>
      <c r="E1" s="35"/>
      <c r="F1" s="35"/>
      <c r="G1" s="35"/>
    </row>
    <row r="2" spans="1:7" ht="12.75">
      <c r="A2" s="34" t="s">
        <v>8</v>
      </c>
      <c r="B2" s="34"/>
      <c r="C2" s="34"/>
      <c r="D2" s="34"/>
      <c r="E2" s="34"/>
      <c r="F2" s="34"/>
      <c r="G2" s="34"/>
    </row>
    <row r="3" spans="1:7" ht="12.75">
      <c r="A3" s="34" t="s">
        <v>40</v>
      </c>
      <c r="B3" s="34"/>
      <c r="C3" s="34"/>
      <c r="D3" s="34"/>
      <c r="E3" s="34"/>
      <c r="F3" s="34"/>
      <c r="G3" s="34"/>
    </row>
    <row r="4" spans="2:7" ht="12.75">
      <c r="B4" s="34"/>
      <c r="C4" s="34"/>
      <c r="D4" s="34"/>
      <c r="E4" s="34"/>
      <c r="F4" s="34"/>
      <c r="G4" s="34"/>
    </row>
    <row r="6" spans="1:7" ht="12.75">
      <c r="A6" s="36" t="s">
        <v>9</v>
      </c>
      <c r="B6" s="37" t="s">
        <v>10</v>
      </c>
      <c r="C6" s="36" t="s">
        <v>11</v>
      </c>
      <c r="D6" s="37" t="s">
        <v>12</v>
      </c>
      <c r="E6" s="36" t="s">
        <v>13</v>
      </c>
      <c r="F6" s="37" t="s">
        <v>14</v>
      </c>
      <c r="G6" s="37" t="s">
        <v>15</v>
      </c>
    </row>
    <row r="7" spans="1:7" ht="12.75">
      <c r="A7" s="38" t="s">
        <v>16</v>
      </c>
      <c r="B7" s="39" t="s">
        <v>17</v>
      </c>
      <c r="C7" s="38" t="s">
        <v>18</v>
      </c>
      <c r="D7" s="39" t="s">
        <v>19</v>
      </c>
      <c r="E7" s="38" t="s">
        <v>20</v>
      </c>
      <c r="F7" s="39" t="s">
        <v>21</v>
      </c>
      <c r="G7" s="39" t="s">
        <v>22</v>
      </c>
    </row>
    <row r="8" spans="1:7" ht="12.75">
      <c r="A8" s="40" t="s">
        <v>23</v>
      </c>
      <c r="B8" s="33">
        <v>42736</v>
      </c>
      <c r="C8" s="33">
        <f>B8+1</f>
        <v>42737</v>
      </c>
      <c r="D8" s="50">
        <v>941552000</v>
      </c>
      <c r="E8" s="51">
        <f>G8/D8*360</f>
        <v>0.009170559841623191</v>
      </c>
      <c r="F8" s="52">
        <f aca="true" t="shared" si="0" ref="F8:F51">E8</f>
        <v>0.009170559841623191</v>
      </c>
      <c r="G8" s="53">
        <v>23984.886</v>
      </c>
    </row>
    <row r="9" spans="1:7" ht="12.75">
      <c r="A9" s="40" t="s">
        <v>23</v>
      </c>
      <c r="B9" s="33">
        <v>42737</v>
      </c>
      <c r="C9" s="33">
        <f>B9+1</f>
        <v>42738</v>
      </c>
      <c r="D9" s="54">
        <v>941552000</v>
      </c>
      <c r="E9" s="51">
        <f aca="true" t="shared" si="1" ref="E9:E71">G9/D9*360</f>
        <v>0.009170560988665522</v>
      </c>
      <c r="F9" s="52">
        <f t="shared" si="0"/>
        <v>0.009170560988665522</v>
      </c>
      <c r="G9" s="55">
        <v>23984.889</v>
      </c>
    </row>
    <row r="10" spans="1:7" ht="12.75">
      <c r="A10" s="40" t="s">
        <v>23</v>
      </c>
      <c r="B10" s="33">
        <v>42738</v>
      </c>
      <c r="C10" s="33">
        <f aca="true" t="shared" si="2" ref="C10:C73">B10+1</f>
        <v>42739</v>
      </c>
      <c r="D10" s="54">
        <v>941552000</v>
      </c>
      <c r="E10" s="51">
        <f t="shared" si="1"/>
        <v>0.009303318520910157</v>
      </c>
      <c r="F10" s="52">
        <f t="shared" si="0"/>
        <v>0.009303318520910157</v>
      </c>
      <c r="G10" s="55">
        <v>24332.106</v>
      </c>
    </row>
    <row r="11" spans="1:7" ht="12.75">
      <c r="A11" s="40" t="s">
        <v>23</v>
      </c>
      <c r="B11" s="33">
        <v>42739</v>
      </c>
      <c r="C11" s="33">
        <f t="shared" si="2"/>
        <v>42740</v>
      </c>
      <c r="D11" s="54">
        <v>905552000</v>
      </c>
      <c r="E11" s="51">
        <f t="shared" si="1"/>
        <v>0.00936650666113045</v>
      </c>
      <c r="F11" s="52">
        <f t="shared" si="0"/>
        <v>0.00936650666113045</v>
      </c>
      <c r="G11" s="55">
        <v>23560.719</v>
      </c>
    </row>
    <row r="12" spans="1:7" ht="12.75">
      <c r="A12" s="40" t="s">
        <v>23</v>
      </c>
      <c r="B12" s="33">
        <v>42740</v>
      </c>
      <c r="C12" s="33">
        <f t="shared" si="2"/>
        <v>42741</v>
      </c>
      <c r="D12" s="54">
        <v>871352000</v>
      </c>
      <c r="E12" s="51">
        <f t="shared" si="1"/>
        <v>0.009407403299699777</v>
      </c>
      <c r="F12" s="52">
        <f t="shared" si="0"/>
        <v>0.009407403299699777</v>
      </c>
      <c r="G12" s="55">
        <v>22769.888</v>
      </c>
    </row>
    <row r="13" spans="1:7" ht="12.75">
      <c r="A13" s="40" t="s">
        <v>23</v>
      </c>
      <c r="B13" s="33">
        <v>42741</v>
      </c>
      <c r="C13" s="33">
        <f t="shared" si="2"/>
        <v>42742</v>
      </c>
      <c r="D13" s="54">
        <v>846352000</v>
      </c>
      <c r="E13" s="51">
        <f t="shared" si="1"/>
        <v>0.009450155679906232</v>
      </c>
      <c r="F13" s="52">
        <f t="shared" si="0"/>
        <v>0.009450155679906232</v>
      </c>
      <c r="G13" s="55">
        <v>22217.106</v>
      </c>
    </row>
    <row r="14" spans="1:7" ht="12.75">
      <c r="A14" s="40" t="s">
        <v>23</v>
      </c>
      <c r="B14" s="33">
        <v>42742</v>
      </c>
      <c r="C14" s="33">
        <f t="shared" si="2"/>
        <v>42743</v>
      </c>
      <c r="D14" s="54">
        <v>846352000</v>
      </c>
      <c r="E14" s="51">
        <f t="shared" si="1"/>
        <v>0.009450157381325973</v>
      </c>
      <c r="F14" s="52">
        <f t="shared" si="0"/>
        <v>0.009450157381325973</v>
      </c>
      <c r="G14" s="55">
        <v>22217.11</v>
      </c>
    </row>
    <row r="15" spans="1:7" ht="12.75">
      <c r="A15" s="40" t="s">
        <v>23</v>
      </c>
      <c r="B15" s="33">
        <v>42743</v>
      </c>
      <c r="C15" s="33">
        <f t="shared" si="2"/>
        <v>42744</v>
      </c>
      <c r="D15" s="54">
        <v>846352000</v>
      </c>
      <c r="E15" s="51">
        <f t="shared" si="1"/>
        <v>0.009450155254551298</v>
      </c>
      <c r="F15" s="52">
        <f t="shared" si="0"/>
        <v>0.009450155254551298</v>
      </c>
      <c r="G15" s="55">
        <v>22217.105000000003</v>
      </c>
    </row>
    <row r="16" spans="1:7" ht="12.75">
      <c r="A16" s="40" t="s">
        <v>23</v>
      </c>
      <c r="B16" s="33">
        <v>42744</v>
      </c>
      <c r="C16" s="33">
        <f t="shared" si="2"/>
        <v>42745</v>
      </c>
      <c r="D16" s="54">
        <v>821052000</v>
      </c>
      <c r="E16" s="51">
        <f t="shared" si="1"/>
        <v>0.009490763362125662</v>
      </c>
      <c r="F16" s="52">
        <f t="shared" si="0"/>
        <v>0.009490763362125662</v>
      </c>
      <c r="G16" s="55">
        <v>21645.584</v>
      </c>
    </row>
    <row r="17" spans="1:7" ht="12.75">
      <c r="A17" s="40" t="s">
        <v>23</v>
      </c>
      <c r="B17" s="33">
        <v>42745</v>
      </c>
      <c r="C17" s="33">
        <f t="shared" si="2"/>
        <v>42746</v>
      </c>
      <c r="D17" s="54">
        <v>760352000</v>
      </c>
      <c r="E17" s="51">
        <f t="shared" si="1"/>
        <v>0.009582155422751568</v>
      </c>
      <c r="F17" s="52">
        <f t="shared" si="0"/>
        <v>0.009582155422751568</v>
      </c>
      <c r="G17" s="55">
        <v>20238.364</v>
      </c>
    </row>
    <row r="18" spans="1:7" ht="12.75">
      <c r="A18" s="40" t="s">
        <v>23</v>
      </c>
      <c r="B18" s="33">
        <v>42746</v>
      </c>
      <c r="C18" s="33">
        <f t="shared" si="2"/>
        <v>42747</v>
      </c>
      <c r="D18" s="54">
        <v>740352000</v>
      </c>
      <c r="E18" s="51">
        <f t="shared" si="1"/>
        <v>0.009614085353993775</v>
      </c>
      <c r="F18" s="52">
        <f t="shared" si="0"/>
        <v>0.009614085353993775</v>
      </c>
      <c r="G18" s="55">
        <v>19771.686999999998</v>
      </c>
    </row>
    <row r="19" spans="1:7" ht="12.75">
      <c r="A19" s="40" t="s">
        <v>23</v>
      </c>
      <c r="B19" s="33">
        <v>42747</v>
      </c>
      <c r="C19" s="33">
        <f t="shared" si="2"/>
        <v>42748</v>
      </c>
      <c r="D19" s="54">
        <v>730352000</v>
      </c>
      <c r="E19" s="51">
        <f t="shared" si="1"/>
        <v>0.009651932164216706</v>
      </c>
      <c r="F19" s="52">
        <f t="shared" si="0"/>
        <v>0.009651932164216706</v>
      </c>
      <c r="G19" s="55">
        <v>19581.411</v>
      </c>
    </row>
    <row r="20" spans="1:7" ht="12.75">
      <c r="A20" s="40" t="s">
        <v>23</v>
      </c>
      <c r="B20" s="33">
        <v>42748</v>
      </c>
      <c r="C20" s="33">
        <f t="shared" si="2"/>
        <v>42749</v>
      </c>
      <c r="D20" s="54">
        <v>717852000</v>
      </c>
      <c r="E20" s="51">
        <f t="shared" si="1"/>
        <v>0.009696022968522759</v>
      </c>
      <c r="F20" s="52">
        <f t="shared" si="0"/>
        <v>0.009696022968522759</v>
      </c>
      <c r="G20" s="55">
        <v>19334.193</v>
      </c>
    </row>
    <row r="21" spans="1:7" ht="12.75">
      <c r="A21" s="40" t="s">
        <v>23</v>
      </c>
      <c r="B21" s="33">
        <v>42749</v>
      </c>
      <c r="C21" s="33">
        <f t="shared" si="2"/>
        <v>42750</v>
      </c>
      <c r="D21" s="54">
        <v>717852000</v>
      </c>
      <c r="E21" s="51">
        <f t="shared" si="1"/>
        <v>0.009696020962538238</v>
      </c>
      <c r="F21" s="52">
        <f t="shared" si="0"/>
        <v>0.009696020962538238</v>
      </c>
      <c r="G21" s="55">
        <v>19334.189</v>
      </c>
    </row>
    <row r="22" spans="1:7" ht="12.75">
      <c r="A22" s="40" t="s">
        <v>23</v>
      </c>
      <c r="B22" s="33">
        <v>42750</v>
      </c>
      <c r="C22" s="33">
        <f t="shared" si="2"/>
        <v>42751</v>
      </c>
      <c r="D22" s="54">
        <v>717852000</v>
      </c>
      <c r="E22" s="51">
        <f t="shared" si="1"/>
        <v>0.009696020962538238</v>
      </c>
      <c r="F22" s="52">
        <f t="shared" si="0"/>
        <v>0.009696020962538238</v>
      </c>
      <c r="G22" s="55">
        <v>19334.189</v>
      </c>
    </row>
    <row r="23" spans="1:7" ht="12.75">
      <c r="A23" s="40" t="s">
        <v>23</v>
      </c>
      <c r="B23" s="33">
        <v>42751</v>
      </c>
      <c r="C23" s="33">
        <f t="shared" si="2"/>
        <v>42752</v>
      </c>
      <c r="D23" s="54">
        <v>717852000</v>
      </c>
      <c r="E23" s="51">
        <f t="shared" si="1"/>
        <v>0.009696021464034369</v>
      </c>
      <c r="F23" s="52">
        <f t="shared" si="0"/>
        <v>0.009696021464034369</v>
      </c>
      <c r="G23" s="55">
        <v>19334.19</v>
      </c>
    </row>
    <row r="24" spans="1:7" ht="12.75">
      <c r="A24" s="40" t="s">
        <v>23</v>
      </c>
      <c r="B24" s="33">
        <v>42752</v>
      </c>
      <c r="C24" s="33">
        <f t="shared" si="2"/>
        <v>42753</v>
      </c>
      <c r="D24" s="54">
        <v>717852000</v>
      </c>
      <c r="E24" s="51">
        <f t="shared" si="1"/>
        <v>0.009800502666287758</v>
      </c>
      <c r="F24" s="52">
        <f t="shared" si="0"/>
        <v>0.009800502666287758</v>
      </c>
      <c r="G24" s="55">
        <v>19542.529000000002</v>
      </c>
    </row>
    <row r="25" spans="1:7" ht="12.75">
      <c r="A25" s="40" t="s">
        <v>23</v>
      </c>
      <c r="B25" s="33">
        <v>42753</v>
      </c>
      <c r="C25" s="33">
        <f t="shared" si="2"/>
        <v>42754</v>
      </c>
      <c r="D25" s="54">
        <v>727852000</v>
      </c>
      <c r="E25" s="51">
        <f t="shared" si="1"/>
        <v>0.009868501013942396</v>
      </c>
      <c r="F25" s="52">
        <f t="shared" si="0"/>
        <v>0.009868501013942396</v>
      </c>
      <c r="G25" s="55">
        <v>19952.245000000003</v>
      </c>
    </row>
    <row r="26" spans="1:7" ht="12.75">
      <c r="A26" s="40" t="s">
        <v>23</v>
      </c>
      <c r="B26" s="33">
        <v>42754</v>
      </c>
      <c r="C26" s="33">
        <f t="shared" si="2"/>
        <v>42755</v>
      </c>
      <c r="D26" s="54">
        <v>698852000</v>
      </c>
      <c r="E26" s="51">
        <f t="shared" si="1"/>
        <v>0.009901894134952753</v>
      </c>
      <c r="F26" s="52">
        <f t="shared" si="0"/>
        <v>0.009901894134952753</v>
      </c>
      <c r="G26" s="55">
        <v>19222.107000000004</v>
      </c>
    </row>
    <row r="27" spans="1:7" ht="12.75">
      <c r="A27" s="40" t="s">
        <v>23</v>
      </c>
      <c r="B27" s="33">
        <v>42755</v>
      </c>
      <c r="C27" s="33">
        <f t="shared" si="2"/>
        <v>42756</v>
      </c>
      <c r="D27" s="54">
        <v>702852000</v>
      </c>
      <c r="E27" s="51">
        <f t="shared" si="1"/>
        <v>0.00989007307370542</v>
      </c>
      <c r="F27" s="52">
        <f t="shared" si="0"/>
        <v>0.00989007307370542</v>
      </c>
      <c r="G27" s="55">
        <v>19309.049000000003</v>
      </c>
    </row>
    <row r="28" spans="1:7" ht="12.75">
      <c r="A28" s="40" t="s">
        <v>23</v>
      </c>
      <c r="B28" s="33">
        <v>42756</v>
      </c>
      <c r="C28" s="33">
        <f t="shared" si="2"/>
        <v>42757</v>
      </c>
      <c r="D28" s="54">
        <v>702852000</v>
      </c>
      <c r="E28" s="51">
        <f t="shared" si="1"/>
        <v>0.00989007256150655</v>
      </c>
      <c r="F28" s="52">
        <f t="shared" si="0"/>
        <v>0.00989007256150655</v>
      </c>
      <c r="G28" s="55">
        <v>19309.048000000003</v>
      </c>
    </row>
    <row r="29" spans="1:7" ht="12.75">
      <c r="A29" s="40" t="s">
        <v>23</v>
      </c>
      <c r="B29" s="33">
        <v>42757</v>
      </c>
      <c r="C29" s="33">
        <f t="shared" si="2"/>
        <v>42758</v>
      </c>
      <c r="D29" s="54">
        <v>702852000</v>
      </c>
      <c r="E29" s="51">
        <f t="shared" si="1"/>
        <v>0.009890075122500896</v>
      </c>
      <c r="F29" s="52">
        <f t="shared" si="0"/>
        <v>0.009890075122500896</v>
      </c>
      <c r="G29" s="55">
        <v>19309.053</v>
      </c>
    </row>
    <row r="30" spans="1:7" ht="12.75">
      <c r="A30" s="40" t="s">
        <v>23</v>
      </c>
      <c r="B30" s="33">
        <v>42758</v>
      </c>
      <c r="C30" s="33">
        <f t="shared" si="2"/>
        <v>42759</v>
      </c>
      <c r="D30" s="54">
        <v>731243000</v>
      </c>
      <c r="E30" s="51">
        <f t="shared" si="1"/>
        <v>0.009887786467699519</v>
      </c>
      <c r="F30" s="52">
        <f t="shared" si="0"/>
        <v>0.009887786467699519</v>
      </c>
      <c r="G30" s="55">
        <v>20084.374</v>
      </c>
    </row>
    <row r="31" spans="1:7" ht="12.75">
      <c r="A31" s="40" t="s">
        <v>23</v>
      </c>
      <c r="B31" s="33">
        <v>42759</v>
      </c>
      <c r="C31" s="33">
        <f t="shared" si="2"/>
        <v>42760</v>
      </c>
      <c r="D31" s="54">
        <v>824243000</v>
      </c>
      <c r="E31" s="51">
        <f t="shared" si="1"/>
        <v>0.009879035963908702</v>
      </c>
      <c r="F31" s="52">
        <f t="shared" si="0"/>
        <v>0.009879035963908702</v>
      </c>
      <c r="G31" s="55">
        <v>22618.684</v>
      </c>
    </row>
    <row r="32" spans="1:7" ht="12.75">
      <c r="A32" s="40" t="s">
        <v>23</v>
      </c>
      <c r="B32" s="33">
        <v>42760</v>
      </c>
      <c r="C32" s="33">
        <f t="shared" si="2"/>
        <v>42761</v>
      </c>
      <c r="D32" s="54">
        <v>824243000</v>
      </c>
      <c r="E32" s="51">
        <f t="shared" si="1"/>
        <v>0.009879033780086699</v>
      </c>
      <c r="F32" s="52">
        <f t="shared" si="0"/>
        <v>0.009879033780086699</v>
      </c>
      <c r="G32" s="55">
        <v>22618.679000000004</v>
      </c>
    </row>
    <row r="33" spans="1:7" ht="12.75">
      <c r="A33" s="40" t="s">
        <v>23</v>
      </c>
      <c r="B33" s="33">
        <v>42761</v>
      </c>
      <c r="C33" s="33">
        <f t="shared" si="2"/>
        <v>42762</v>
      </c>
      <c r="D33" s="54">
        <v>817243000</v>
      </c>
      <c r="E33" s="51">
        <f t="shared" si="1"/>
        <v>0.009886563482342462</v>
      </c>
      <c r="F33" s="52">
        <f t="shared" si="0"/>
        <v>0.009886563482342462</v>
      </c>
      <c r="G33" s="55">
        <v>22443.68</v>
      </c>
    </row>
    <row r="34" spans="1:7" ht="12.75">
      <c r="A34" s="40" t="s">
        <v>23</v>
      </c>
      <c r="B34" s="33">
        <v>42762</v>
      </c>
      <c r="C34" s="33">
        <f t="shared" si="2"/>
        <v>42763</v>
      </c>
      <c r="D34" s="54">
        <v>812243000</v>
      </c>
      <c r="E34" s="51">
        <f t="shared" si="1"/>
        <v>0.009886481213134493</v>
      </c>
      <c r="F34" s="52">
        <f t="shared" si="0"/>
        <v>0.009886481213134493</v>
      </c>
      <c r="G34" s="55">
        <v>22306.181</v>
      </c>
    </row>
    <row r="35" spans="1:7" ht="12.75">
      <c r="A35" s="40" t="s">
        <v>23</v>
      </c>
      <c r="B35" s="33">
        <v>42763</v>
      </c>
      <c r="C35" s="33">
        <f t="shared" si="2"/>
        <v>42764</v>
      </c>
      <c r="D35" s="54">
        <v>812243000</v>
      </c>
      <c r="E35" s="51">
        <f t="shared" si="1"/>
        <v>0.009886480326700262</v>
      </c>
      <c r="F35" s="52">
        <f t="shared" si="0"/>
        <v>0.009886480326700262</v>
      </c>
      <c r="G35" s="55">
        <v>22306.179</v>
      </c>
    </row>
    <row r="36" spans="1:7" ht="12.75">
      <c r="A36" s="40" t="s">
        <v>23</v>
      </c>
      <c r="B36" s="33">
        <v>42764</v>
      </c>
      <c r="C36" s="33">
        <f t="shared" si="2"/>
        <v>42765</v>
      </c>
      <c r="D36" s="54">
        <v>812243000</v>
      </c>
      <c r="E36" s="51">
        <f t="shared" si="1"/>
        <v>0.009886480326700262</v>
      </c>
      <c r="F36" s="52">
        <f t="shared" si="0"/>
        <v>0.009886480326700262</v>
      </c>
      <c r="G36" s="55">
        <v>22306.179000000004</v>
      </c>
    </row>
    <row r="37" spans="1:7" ht="12.75">
      <c r="A37" s="40" t="s">
        <v>23</v>
      </c>
      <c r="B37" s="33">
        <v>42765</v>
      </c>
      <c r="C37" s="33">
        <f t="shared" si="2"/>
        <v>42766</v>
      </c>
      <c r="D37" s="54">
        <v>775743000</v>
      </c>
      <c r="E37" s="51">
        <f t="shared" si="1"/>
        <v>0.009951392407021397</v>
      </c>
      <c r="F37" s="52">
        <f t="shared" si="0"/>
        <v>0.009951392407021397</v>
      </c>
      <c r="G37" s="55">
        <v>21443.675</v>
      </c>
    </row>
    <row r="38" spans="1:7" ht="12.75">
      <c r="A38" s="40" t="s">
        <v>23</v>
      </c>
      <c r="B38" s="33">
        <v>42766</v>
      </c>
      <c r="C38" s="33">
        <f t="shared" si="2"/>
        <v>42767</v>
      </c>
      <c r="D38" s="54">
        <v>775743000</v>
      </c>
      <c r="E38" s="51">
        <f t="shared" si="1"/>
        <v>0.009951392407021397</v>
      </c>
      <c r="F38" s="52">
        <f t="shared" si="0"/>
        <v>0.009951392407021397</v>
      </c>
      <c r="G38" s="55">
        <v>21443.675</v>
      </c>
    </row>
    <row r="39" spans="1:7" ht="12.75">
      <c r="A39" s="40" t="s">
        <v>23</v>
      </c>
      <c r="B39" s="33">
        <v>42767</v>
      </c>
      <c r="C39" s="33">
        <f t="shared" si="2"/>
        <v>42768</v>
      </c>
      <c r="D39" s="56">
        <v>770743000</v>
      </c>
      <c r="E39" s="51">
        <f t="shared" si="1"/>
        <v>0.009958862811598678</v>
      </c>
      <c r="F39" s="52">
        <f t="shared" si="0"/>
        <v>0.009958862811598678</v>
      </c>
      <c r="G39" s="57">
        <v>21321.454999999998</v>
      </c>
    </row>
    <row r="40" spans="1:7" ht="12.75">
      <c r="A40" s="40" t="s">
        <v>23</v>
      </c>
      <c r="B40" s="33">
        <v>42768</v>
      </c>
      <c r="C40" s="33">
        <f t="shared" si="2"/>
        <v>42769</v>
      </c>
      <c r="D40" s="56">
        <v>753743000</v>
      </c>
      <c r="E40" s="51">
        <f t="shared" si="1"/>
        <v>0.009996541792096244</v>
      </c>
      <c r="F40" s="52">
        <f t="shared" si="0"/>
        <v>0.009996541792096244</v>
      </c>
      <c r="G40" s="57">
        <v>20930.065</v>
      </c>
    </row>
    <row r="41" spans="1:7" ht="12.75">
      <c r="A41" s="40" t="s">
        <v>23</v>
      </c>
      <c r="B41" s="33">
        <v>42769</v>
      </c>
      <c r="C41" s="33">
        <f t="shared" si="2"/>
        <v>42770</v>
      </c>
      <c r="D41" s="56">
        <v>752743000</v>
      </c>
      <c r="E41" s="51">
        <f t="shared" si="1"/>
        <v>0.009996936909409984</v>
      </c>
      <c r="F41" s="52">
        <f t="shared" si="0"/>
        <v>0.009996936909409984</v>
      </c>
      <c r="G41" s="57">
        <v>20903.123</v>
      </c>
    </row>
    <row r="42" spans="1:7" ht="12.75">
      <c r="A42" s="40" t="s">
        <v>23</v>
      </c>
      <c r="B42" s="33">
        <v>42770</v>
      </c>
      <c r="C42" s="33">
        <f t="shared" si="2"/>
        <v>42771</v>
      </c>
      <c r="D42" s="56">
        <v>752743000</v>
      </c>
      <c r="E42" s="51">
        <f t="shared" si="1"/>
        <v>0.009996936909409984</v>
      </c>
      <c r="F42" s="52">
        <f t="shared" si="0"/>
        <v>0.009996936909409984</v>
      </c>
      <c r="G42" s="57">
        <v>20903.123</v>
      </c>
    </row>
    <row r="43" spans="1:7" ht="12.75">
      <c r="A43" s="40" t="s">
        <v>23</v>
      </c>
      <c r="B43" s="33">
        <v>42771</v>
      </c>
      <c r="C43" s="33">
        <f t="shared" si="2"/>
        <v>42772</v>
      </c>
      <c r="D43" s="56">
        <v>752743000</v>
      </c>
      <c r="E43" s="51">
        <f t="shared" si="1"/>
        <v>0.009996936909409984</v>
      </c>
      <c r="F43" s="52">
        <f t="shared" si="0"/>
        <v>0.009996936909409984</v>
      </c>
      <c r="G43" s="57">
        <v>20903.123</v>
      </c>
    </row>
    <row r="44" spans="1:7" ht="12.75">
      <c r="A44" s="40" t="s">
        <v>23</v>
      </c>
      <c r="B44" s="33">
        <v>42772</v>
      </c>
      <c r="C44" s="33">
        <f t="shared" si="2"/>
        <v>42773</v>
      </c>
      <c r="D44" s="56">
        <v>757743000</v>
      </c>
      <c r="E44" s="51">
        <f t="shared" si="1"/>
        <v>0.009978056465054775</v>
      </c>
      <c r="F44" s="52">
        <f t="shared" si="0"/>
        <v>0.009978056465054775</v>
      </c>
      <c r="G44" s="57">
        <v>21002.229</v>
      </c>
    </row>
    <row r="45" spans="1:7" ht="12.75">
      <c r="A45" s="40" t="s">
        <v>23</v>
      </c>
      <c r="B45" s="33">
        <v>42773</v>
      </c>
      <c r="C45" s="33">
        <f t="shared" si="2"/>
        <v>42774</v>
      </c>
      <c r="D45" s="56">
        <v>746243000</v>
      </c>
      <c r="E45" s="51">
        <f t="shared" si="1"/>
        <v>0.009999294117331753</v>
      </c>
      <c r="F45" s="52">
        <f t="shared" si="0"/>
        <v>0.009999294117331753</v>
      </c>
      <c r="G45" s="57">
        <v>20727.509</v>
      </c>
    </row>
    <row r="46" spans="1:7" ht="12.75">
      <c r="A46" s="40" t="s">
        <v>23</v>
      </c>
      <c r="B46" s="33">
        <v>42774</v>
      </c>
      <c r="C46" s="33">
        <f t="shared" si="2"/>
        <v>42775</v>
      </c>
      <c r="D46" s="56">
        <v>743743000</v>
      </c>
      <c r="E46" s="51">
        <f t="shared" si="1"/>
        <v>0.010003996326688119</v>
      </c>
      <c r="F46" s="52">
        <f t="shared" si="0"/>
        <v>0.010003996326688119</v>
      </c>
      <c r="G46" s="57">
        <v>20667.784000000003</v>
      </c>
    </row>
    <row r="47" spans="1:7" ht="12.75">
      <c r="A47" s="40" t="s">
        <v>23</v>
      </c>
      <c r="B47" s="33">
        <v>42775</v>
      </c>
      <c r="C47" s="33">
        <f t="shared" si="2"/>
        <v>42776</v>
      </c>
      <c r="D47" s="56">
        <v>758743000</v>
      </c>
      <c r="E47" s="51">
        <f t="shared" si="1"/>
        <v>0.010144280105384826</v>
      </c>
      <c r="F47" s="52">
        <f t="shared" si="0"/>
        <v>0.010144280105384826</v>
      </c>
      <c r="G47" s="57">
        <v>21380.282</v>
      </c>
    </row>
    <row r="48" spans="1:7" ht="12.75">
      <c r="A48" s="40" t="s">
        <v>23</v>
      </c>
      <c r="B48" s="33">
        <v>42776</v>
      </c>
      <c r="C48" s="33">
        <f t="shared" si="2"/>
        <v>42777</v>
      </c>
      <c r="D48" s="56">
        <v>738743000</v>
      </c>
      <c r="E48" s="51">
        <f t="shared" si="1"/>
        <v>0.010148186473509731</v>
      </c>
      <c r="F48" s="52">
        <f t="shared" si="0"/>
        <v>0.010148186473509731</v>
      </c>
      <c r="G48" s="57">
        <v>20824.727</v>
      </c>
    </row>
    <row r="49" spans="1:7" ht="12.75">
      <c r="A49" s="40" t="s">
        <v>23</v>
      </c>
      <c r="B49" s="33">
        <v>42777</v>
      </c>
      <c r="C49" s="33">
        <f t="shared" si="2"/>
        <v>42778</v>
      </c>
      <c r="D49" s="56">
        <v>738743000</v>
      </c>
      <c r="E49" s="51">
        <f t="shared" si="1"/>
        <v>0.010148186473509731</v>
      </c>
      <c r="F49" s="52">
        <f t="shared" si="0"/>
        <v>0.010148186473509731</v>
      </c>
      <c r="G49" s="57">
        <v>20824.727</v>
      </c>
    </row>
    <row r="50" spans="1:7" ht="12.75">
      <c r="A50" s="40" t="s">
        <v>23</v>
      </c>
      <c r="B50" s="33">
        <v>42778</v>
      </c>
      <c r="C50" s="33">
        <f t="shared" si="2"/>
        <v>42779</v>
      </c>
      <c r="D50" s="56">
        <v>738743000</v>
      </c>
      <c r="E50" s="51">
        <f t="shared" si="1"/>
        <v>0.010148186473509731</v>
      </c>
      <c r="F50" s="52">
        <f t="shared" si="0"/>
        <v>0.010148186473509731</v>
      </c>
      <c r="G50" s="57">
        <v>20824.727</v>
      </c>
    </row>
    <row r="51" spans="1:7" ht="12.75">
      <c r="A51" s="40" t="s">
        <v>23</v>
      </c>
      <c r="B51" s="33">
        <v>42779</v>
      </c>
      <c r="C51" s="33">
        <f t="shared" si="2"/>
        <v>42780</v>
      </c>
      <c r="D51" s="56">
        <v>705493000</v>
      </c>
      <c r="E51" s="51">
        <f t="shared" si="1"/>
        <v>0.01016682796285718</v>
      </c>
      <c r="F51" s="52">
        <f t="shared" si="0"/>
        <v>0.01016682796285718</v>
      </c>
      <c r="G51" s="57">
        <v>19923.961</v>
      </c>
    </row>
    <row r="52" spans="1:7" ht="12.75">
      <c r="A52" s="40" t="s">
        <v>23</v>
      </c>
      <c r="B52" s="33">
        <v>42780</v>
      </c>
      <c r="C52" s="33">
        <f t="shared" si="2"/>
        <v>42781</v>
      </c>
      <c r="D52" s="56">
        <v>691493000</v>
      </c>
      <c r="E52" s="51">
        <f t="shared" si="1"/>
        <v>0.010178885165865743</v>
      </c>
      <c r="F52" s="52">
        <f aca="true" t="shared" si="3" ref="F52:F57">E52</f>
        <v>0.010178885165865743</v>
      </c>
      <c r="G52" s="57">
        <v>19551.744000000002</v>
      </c>
    </row>
    <row r="53" spans="1:7" ht="12.75">
      <c r="A53" s="40" t="s">
        <v>23</v>
      </c>
      <c r="B53" s="33">
        <v>42781</v>
      </c>
      <c r="C53" s="33">
        <f t="shared" si="2"/>
        <v>42782</v>
      </c>
      <c r="D53" s="56">
        <v>691493000</v>
      </c>
      <c r="E53" s="51">
        <f t="shared" si="1"/>
        <v>0.010204190584720309</v>
      </c>
      <c r="F53" s="52">
        <f t="shared" si="3"/>
        <v>0.010204190584720309</v>
      </c>
      <c r="G53" s="57">
        <v>19600.351000000002</v>
      </c>
    </row>
    <row r="54" spans="1:7" ht="12.75">
      <c r="A54" s="40" t="s">
        <v>23</v>
      </c>
      <c r="B54" s="33">
        <v>42782</v>
      </c>
      <c r="C54" s="33">
        <f t="shared" si="2"/>
        <v>42783</v>
      </c>
      <c r="D54" s="56">
        <v>681493000</v>
      </c>
      <c r="E54" s="51">
        <f t="shared" si="1"/>
        <v>0.010203518510094748</v>
      </c>
      <c r="F54" s="52">
        <f t="shared" si="3"/>
        <v>0.010203518510094748</v>
      </c>
      <c r="G54" s="57">
        <v>19315.629</v>
      </c>
    </row>
    <row r="55" spans="1:7" ht="12.75">
      <c r="A55" s="40" t="s">
        <v>23</v>
      </c>
      <c r="B55" s="33">
        <v>42783</v>
      </c>
      <c r="C55" s="33">
        <f t="shared" si="2"/>
        <v>42784</v>
      </c>
      <c r="D55" s="56">
        <v>676493000</v>
      </c>
      <c r="E55" s="51">
        <f t="shared" si="1"/>
        <v>0.010218327639753846</v>
      </c>
      <c r="F55" s="52">
        <f t="shared" si="3"/>
        <v>0.010218327639753846</v>
      </c>
      <c r="G55" s="57">
        <v>19201.742</v>
      </c>
    </row>
    <row r="56" spans="1:7" ht="12.75">
      <c r="A56" s="40" t="s">
        <v>23</v>
      </c>
      <c r="B56" s="33">
        <v>42784</v>
      </c>
      <c r="C56" s="33">
        <f t="shared" si="2"/>
        <v>42785</v>
      </c>
      <c r="D56" s="56">
        <v>676493000</v>
      </c>
      <c r="E56" s="51">
        <f t="shared" si="1"/>
        <v>0.010218327639753846</v>
      </c>
      <c r="F56" s="52">
        <f t="shared" si="3"/>
        <v>0.010218327639753846</v>
      </c>
      <c r="G56" s="57">
        <v>19201.742</v>
      </c>
    </row>
    <row r="57" spans="1:7" ht="12.75">
      <c r="A57" s="40" t="s">
        <v>23</v>
      </c>
      <c r="B57" s="33">
        <v>42785</v>
      </c>
      <c r="C57" s="33">
        <f t="shared" si="2"/>
        <v>42786</v>
      </c>
      <c r="D57" s="56">
        <v>676493000</v>
      </c>
      <c r="E57" s="51">
        <f t="shared" si="1"/>
        <v>0.010218326575441281</v>
      </c>
      <c r="F57" s="52">
        <f t="shared" si="3"/>
        <v>0.010218326575441281</v>
      </c>
      <c r="G57" s="57">
        <v>19201.739999999998</v>
      </c>
    </row>
    <row r="58" spans="1:7" ht="12.75">
      <c r="A58" s="40" t="s">
        <v>23</v>
      </c>
      <c r="B58" s="33">
        <v>42786</v>
      </c>
      <c r="C58" s="33">
        <f t="shared" si="2"/>
        <v>42787</v>
      </c>
      <c r="D58" s="56">
        <v>676493000</v>
      </c>
      <c r="E58" s="51">
        <f t="shared" si="1"/>
        <v>0.01021832817191013</v>
      </c>
      <c r="F58" s="52">
        <f aca="true" t="shared" si="4" ref="F58:F94">E58</f>
        <v>0.01021832817191013</v>
      </c>
      <c r="G58" s="57">
        <v>19201.743</v>
      </c>
    </row>
    <row r="59" spans="1:7" ht="12.75">
      <c r="A59" s="40" t="s">
        <v>23</v>
      </c>
      <c r="B59" s="33">
        <v>42787</v>
      </c>
      <c r="C59" s="33">
        <f t="shared" si="2"/>
        <v>42788</v>
      </c>
      <c r="D59" s="56">
        <v>676493000</v>
      </c>
      <c r="E59" s="51">
        <f t="shared" si="1"/>
        <v>0.010171024799960977</v>
      </c>
      <c r="F59" s="52">
        <f t="shared" si="4"/>
        <v>0.010171024799960977</v>
      </c>
      <c r="G59" s="57">
        <v>19112.853000000003</v>
      </c>
    </row>
    <row r="60" spans="1:7" ht="12.75">
      <c r="A60" s="40" t="s">
        <v>23</v>
      </c>
      <c r="B60" s="33">
        <v>42788</v>
      </c>
      <c r="C60" s="33">
        <f t="shared" si="2"/>
        <v>42789</v>
      </c>
      <c r="D60" s="56">
        <v>696493000</v>
      </c>
      <c r="E60" s="51">
        <f t="shared" si="1"/>
        <v>0.01016898524464711</v>
      </c>
      <c r="F60" s="52">
        <f t="shared" si="4"/>
        <v>0.01016898524464711</v>
      </c>
      <c r="G60" s="57">
        <v>19673.964</v>
      </c>
    </row>
    <row r="61" spans="1:7" ht="12.75">
      <c r="A61" s="40" t="s">
        <v>23</v>
      </c>
      <c r="B61" s="33">
        <v>42789</v>
      </c>
      <c r="C61" s="33">
        <f t="shared" si="2"/>
        <v>42790</v>
      </c>
      <c r="D61" s="56">
        <v>696493000</v>
      </c>
      <c r="E61" s="51">
        <f t="shared" si="1"/>
        <v>0.01016898524464711</v>
      </c>
      <c r="F61" s="52">
        <f t="shared" si="4"/>
        <v>0.01016898524464711</v>
      </c>
      <c r="G61" s="57">
        <v>19673.964</v>
      </c>
    </row>
    <row r="62" spans="1:7" ht="12.75">
      <c r="A62" s="40" t="s">
        <v>23</v>
      </c>
      <c r="B62" s="33">
        <v>42790</v>
      </c>
      <c r="C62" s="33">
        <f t="shared" si="2"/>
        <v>42791</v>
      </c>
      <c r="D62" s="56">
        <v>763693000</v>
      </c>
      <c r="E62" s="51">
        <f t="shared" si="1"/>
        <v>0.010175982809846365</v>
      </c>
      <c r="F62" s="52">
        <f t="shared" si="4"/>
        <v>0.010175982809846365</v>
      </c>
      <c r="G62" s="57">
        <v>21587.019</v>
      </c>
    </row>
    <row r="63" spans="1:7" ht="12.75">
      <c r="A63" s="40" t="s">
        <v>23</v>
      </c>
      <c r="B63" s="33">
        <v>42791</v>
      </c>
      <c r="C63" s="33">
        <f t="shared" si="2"/>
        <v>42792</v>
      </c>
      <c r="D63" s="56">
        <v>763693000</v>
      </c>
      <c r="E63" s="51">
        <f t="shared" si="1"/>
        <v>0.010175982809846365</v>
      </c>
      <c r="F63" s="52">
        <f t="shared" si="4"/>
        <v>0.010175982809846365</v>
      </c>
      <c r="G63" s="57">
        <v>21587.019</v>
      </c>
    </row>
    <row r="64" spans="1:7" ht="12.75">
      <c r="A64" s="40" t="s">
        <v>23</v>
      </c>
      <c r="B64" s="33">
        <v>42792</v>
      </c>
      <c r="C64" s="33">
        <f t="shared" si="2"/>
        <v>42793</v>
      </c>
      <c r="D64" s="56">
        <v>763693000</v>
      </c>
      <c r="E64" s="51">
        <f t="shared" si="1"/>
        <v>0.010175982809846365</v>
      </c>
      <c r="F64" s="52">
        <f t="shared" si="4"/>
        <v>0.010175982809846365</v>
      </c>
      <c r="G64" s="57">
        <v>21587.019</v>
      </c>
    </row>
    <row r="65" spans="1:7" ht="12.75">
      <c r="A65" s="40" t="s">
        <v>23</v>
      </c>
      <c r="B65" s="33">
        <v>42793</v>
      </c>
      <c r="C65" s="33">
        <f t="shared" si="2"/>
        <v>42794</v>
      </c>
      <c r="D65" s="56">
        <v>738693000</v>
      </c>
      <c r="E65" s="51">
        <f t="shared" si="1"/>
        <v>0.01020901397468231</v>
      </c>
      <c r="F65" s="52">
        <f t="shared" si="4"/>
        <v>0.01020901397468231</v>
      </c>
      <c r="G65" s="57">
        <v>20948.131</v>
      </c>
    </row>
    <row r="66" spans="1:7" ht="12.75">
      <c r="A66" s="40" t="s">
        <v>23</v>
      </c>
      <c r="B66" s="33">
        <v>42794</v>
      </c>
      <c r="C66" s="33">
        <f t="shared" si="2"/>
        <v>42795</v>
      </c>
      <c r="D66" s="56">
        <v>725050000</v>
      </c>
      <c r="E66" s="51">
        <f t="shared" si="1"/>
        <v>0.010285798551824012</v>
      </c>
      <c r="F66" s="52">
        <f t="shared" si="4"/>
        <v>0.010285798551824012</v>
      </c>
      <c r="G66" s="57">
        <v>20715.884</v>
      </c>
    </row>
    <row r="67" spans="1:7" ht="12.75">
      <c r="A67" s="40" t="s">
        <v>23</v>
      </c>
      <c r="B67" s="33">
        <v>42795</v>
      </c>
      <c r="C67" s="33">
        <f t="shared" si="2"/>
        <v>42796</v>
      </c>
      <c r="D67" s="58">
        <v>737050000</v>
      </c>
      <c r="E67" s="51">
        <f t="shared" si="1"/>
        <v>0.010294714638084256</v>
      </c>
      <c r="F67" s="52">
        <f t="shared" si="4"/>
        <v>0.010294714638084256</v>
      </c>
      <c r="G67" s="59">
        <v>21076.9984</v>
      </c>
    </row>
    <row r="68" spans="1:7" ht="12.75">
      <c r="A68" s="40" t="s">
        <v>23</v>
      </c>
      <c r="B68" s="33">
        <v>42796</v>
      </c>
      <c r="C68" s="33">
        <f t="shared" si="2"/>
        <v>42797</v>
      </c>
      <c r="D68" s="58">
        <v>733050000</v>
      </c>
      <c r="E68" s="51">
        <f t="shared" si="1"/>
        <v>0.010347340159607123</v>
      </c>
      <c r="F68" s="52">
        <f t="shared" si="4"/>
        <v>0.010347340159607123</v>
      </c>
      <c r="G68" s="59">
        <v>21069.7714</v>
      </c>
    </row>
    <row r="69" spans="1:7" ht="12.75">
      <c r="A69" s="40" t="s">
        <v>23</v>
      </c>
      <c r="B69" s="33">
        <v>42797</v>
      </c>
      <c r="C69" s="33">
        <f t="shared" si="2"/>
        <v>42798</v>
      </c>
      <c r="D69" s="58">
        <v>733050000</v>
      </c>
      <c r="E69" s="51">
        <f t="shared" si="1"/>
        <v>0.010347341632903621</v>
      </c>
      <c r="F69" s="52">
        <f t="shared" si="4"/>
        <v>0.010347341632903621</v>
      </c>
      <c r="G69" s="59">
        <v>21069.7744</v>
      </c>
    </row>
    <row r="70" spans="1:7" ht="12.75">
      <c r="A70" s="40" t="s">
        <v>23</v>
      </c>
      <c r="B70" s="33">
        <v>42798</v>
      </c>
      <c r="C70" s="33">
        <f t="shared" si="2"/>
        <v>42799</v>
      </c>
      <c r="D70" s="58">
        <v>733050000</v>
      </c>
      <c r="E70" s="51">
        <f t="shared" si="1"/>
        <v>0.010347341632903621</v>
      </c>
      <c r="F70" s="52">
        <f t="shared" si="4"/>
        <v>0.010347341632903621</v>
      </c>
      <c r="G70" s="59">
        <v>21069.7744</v>
      </c>
    </row>
    <row r="71" spans="1:7" ht="12.75">
      <c r="A71" s="40" t="s">
        <v>23</v>
      </c>
      <c r="B71" s="33">
        <v>42799</v>
      </c>
      <c r="C71" s="33">
        <f t="shared" si="2"/>
        <v>42800</v>
      </c>
      <c r="D71" s="58">
        <v>733050000</v>
      </c>
      <c r="E71" s="51">
        <f t="shared" si="1"/>
        <v>0.010347341632903621</v>
      </c>
      <c r="F71" s="52">
        <f t="shared" si="4"/>
        <v>0.010347341632903621</v>
      </c>
      <c r="G71" s="59">
        <v>21069.7744</v>
      </c>
    </row>
    <row r="72" spans="1:7" ht="12.75">
      <c r="A72" s="40" t="s">
        <v>23</v>
      </c>
      <c r="B72" s="33">
        <v>42800</v>
      </c>
      <c r="C72" s="33">
        <f t="shared" si="2"/>
        <v>42801</v>
      </c>
      <c r="D72" s="58">
        <v>709050000</v>
      </c>
      <c r="E72" s="51">
        <f aca="true" t="shared" si="5" ref="E72:E135">G72/D72*360</f>
        <v>0.010369251736830969</v>
      </c>
      <c r="F72" s="52">
        <f t="shared" si="4"/>
        <v>0.010369251736830969</v>
      </c>
      <c r="G72" s="59">
        <v>20423.105399999997</v>
      </c>
    </row>
    <row r="73" spans="1:7" ht="12.75">
      <c r="A73" s="40" t="s">
        <v>23</v>
      </c>
      <c r="B73" s="33">
        <v>42801</v>
      </c>
      <c r="C73" s="33">
        <f t="shared" si="2"/>
        <v>42802</v>
      </c>
      <c r="D73" s="58">
        <v>743995000</v>
      </c>
      <c r="E73" s="51">
        <f t="shared" si="5"/>
        <v>0.010508928850328295</v>
      </c>
      <c r="F73" s="52">
        <f t="shared" si="4"/>
        <v>0.010508928850328295</v>
      </c>
      <c r="G73" s="59">
        <v>21718.307</v>
      </c>
    </row>
    <row r="74" spans="1:7" ht="12.75">
      <c r="A74" s="40" t="s">
        <v>23</v>
      </c>
      <c r="B74" s="33">
        <v>42802</v>
      </c>
      <c r="C74" s="33">
        <f aca="true" t="shared" si="6" ref="C74:C137">B74+1</f>
        <v>42803</v>
      </c>
      <c r="D74" s="58">
        <v>718995000</v>
      </c>
      <c r="E74" s="51">
        <f t="shared" si="5"/>
        <v>0.010540531825673336</v>
      </c>
      <c r="F74" s="52">
        <f t="shared" si="4"/>
        <v>0.010540531825673336</v>
      </c>
      <c r="G74" s="59">
        <v>21051.638</v>
      </c>
    </row>
    <row r="75" spans="1:7" ht="12.75">
      <c r="A75" s="40" t="s">
        <v>23</v>
      </c>
      <c r="B75" s="33">
        <v>42803</v>
      </c>
      <c r="C75" s="33">
        <f t="shared" si="6"/>
        <v>42804</v>
      </c>
      <c r="D75" s="58">
        <v>703995000</v>
      </c>
      <c r="E75" s="51">
        <f t="shared" si="5"/>
        <v>0.010573358958515331</v>
      </c>
      <c r="F75" s="52">
        <f t="shared" si="4"/>
        <v>0.010573358958515331</v>
      </c>
      <c r="G75" s="59">
        <v>20676.644</v>
      </c>
    </row>
    <row r="76" spans="1:7" ht="12.75">
      <c r="A76" s="40" t="s">
        <v>23</v>
      </c>
      <c r="B76" s="33">
        <v>42804</v>
      </c>
      <c r="C76" s="33">
        <f t="shared" si="6"/>
        <v>42805</v>
      </c>
      <c r="D76" s="58">
        <v>703995000</v>
      </c>
      <c r="E76" s="51">
        <f t="shared" si="5"/>
        <v>0.010573358958515331</v>
      </c>
      <c r="F76" s="52">
        <f t="shared" si="4"/>
        <v>0.010573358958515331</v>
      </c>
      <c r="G76" s="59">
        <v>20676.644</v>
      </c>
    </row>
    <row r="77" spans="1:7" ht="12.75">
      <c r="A77" s="40" t="s">
        <v>23</v>
      </c>
      <c r="B77" s="33">
        <v>42805</v>
      </c>
      <c r="C77" s="33">
        <f t="shared" si="6"/>
        <v>42806</v>
      </c>
      <c r="D77" s="58">
        <v>703995000</v>
      </c>
      <c r="E77" s="51">
        <f t="shared" si="5"/>
        <v>0.010573358958515331</v>
      </c>
      <c r="F77" s="52">
        <f t="shared" si="4"/>
        <v>0.010573358958515331</v>
      </c>
      <c r="G77" s="59">
        <v>20676.644</v>
      </c>
    </row>
    <row r="78" spans="1:7" ht="12.75">
      <c r="A78" s="40" t="s">
        <v>23</v>
      </c>
      <c r="B78" s="33">
        <v>42806</v>
      </c>
      <c r="C78" s="33">
        <f t="shared" si="6"/>
        <v>42807</v>
      </c>
      <c r="D78" s="58">
        <v>703995000</v>
      </c>
      <c r="E78" s="51">
        <f t="shared" si="5"/>
        <v>0.010573357935780793</v>
      </c>
      <c r="F78" s="52">
        <f t="shared" si="4"/>
        <v>0.010573357935780793</v>
      </c>
      <c r="G78" s="59">
        <v>20676.642</v>
      </c>
    </row>
    <row r="79" spans="1:7" ht="12.75">
      <c r="A79" s="40" t="s">
        <v>23</v>
      </c>
      <c r="B79" s="33">
        <v>42807</v>
      </c>
      <c r="C79" s="33">
        <f t="shared" si="6"/>
        <v>42808</v>
      </c>
      <c r="D79" s="58">
        <v>683440000</v>
      </c>
      <c r="E79" s="51">
        <f t="shared" si="5"/>
        <v>0.010587940594638887</v>
      </c>
      <c r="F79" s="52">
        <f t="shared" si="4"/>
        <v>0.010587940594638887</v>
      </c>
      <c r="G79" s="59">
        <v>20100.617000000002</v>
      </c>
    </row>
    <row r="80" spans="1:7" ht="12.75">
      <c r="A80" s="40" t="s">
        <v>23</v>
      </c>
      <c r="B80" s="33">
        <v>42808</v>
      </c>
      <c r="C80" s="33">
        <f t="shared" si="6"/>
        <v>42809</v>
      </c>
      <c r="D80" s="58">
        <v>681390000</v>
      </c>
      <c r="E80" s="51">
        <f t="shared" si="5"/>
        <v>0.010586204728569542</v>
      </c>
      <c r="F80" s="52">
        <f t="shared" si="4"/>
        <v>0.010586204728569542</v>
      </c>
      <c r="G80" s="59">
        <v>20037.039</v>
      </c>
    </row>
    <row r="81" spans="1:7" ht="12.75">
      <c r="A81" s="40" t="s">
        <v>23</v>
      </c>
      <c r="B81" s="33">
        <v>42809</v>
      </c>
      <c r="C81" s="33">
        <f t="shared" si="6"/>
        <v>42810</v>
      </c>
      <c r="D81" s="58">
        <v>676390000</v>
      </c>
      <c r="E81" s="51">
        <f t="shared" si="5"/>
        <v>0.010696984934727007</v>
      </c>
      <c r="F81" s="52">
        <f t="shared" si="4"/>
        <v>0.010696984934727007</v>
      </c>
      <c r="G81" s="59">
        <v>20098.149</v>
      </c>
    </row>
    <row r="82" spans="1:7" ht="12.75">
      <c r="A82" s="40" t="s">
        <v>23</v>
      </c>
      <c r="B82" s="33">
        <v>42810</v>
      </c>
      <c r="C82" s="33">
        <f t="shared" si="6"/>
        <v>42811</v>
      </c>
      <c r="D82" s="58">
        <v>652390000</v>
      </c>
      <c r="E82" s="51">
        <f t="shared" si="5"/>
        <v>0.010729982679072336</v>
      </c>
      <c r="F82" s="52">
        <f t="shared" si="4"/>
        <v>0.010729982679072336</v>
      </c>
      <c r="G82" s="59">
        <v>19444.815000000002</v>
      </c>
    </row>
    <row r="83" spans="1:7" ht="12.75">
      <c r="A83" s="40" t="s">
        <v>23</v>
      </c>
      <c r="B83" s="33">
        <v>42811</v>
      </c>
      <c r="C83" s="33">
        <f t="shared" si="6"/>
        <v>42812</v>
      </c>
      <c r="D83" s="58">
        <v>652390000</v>
      </c>
      <c r="E83" s="51">
        <f t="shared" si="5"/>
        <v>0.010741479789696348</v>
      </c>
      <c r="F83" s="52">
        <f t="shared" si="4"/>
        <v>0.010741479789696348</v>
      </c>
      <c r="G83" s="59">
        <v>19465.65</v>
      </c>
    </row>
    <row r="84" spans="1:7" ht="12.75">
      <c r="A84" s="40" t="s">
        <v>23</v>
      </c>
      <c r="B84" s="33">
        <v>42812</v>
      </c>
      <c r="C84" s="33">
        <f t="shared" si="6"/>
        <v>42813</v>
      </c>
      <c r="D84" s="58">
        <v>652390000</v>
      </c>
      <c r="E84" s="51">
        <f t="shared" si="5"/>
        <v>0.010741479789696348</v>
      </c>
      <c r="F84" s="52">
        <f t="shared" si="4"/>
        <v>0.010741479789696348</v>
      </c>
      <c r="G84" s="59">
        <v>19465.65</v>
      </c>
    </row>
    <row r="85" spans="1:7" ht="12.75">
      <c r="A85" s="40" t="s">
        <v>23</v>
      </c>
      <c r="B85" s="33">
        <v>42813</v>
      </c>
      <c r="C85" s="33">
        <f t="shared" si="6"/>
        <v>42814</v>
      </c>
      <c r="D85" s="58">
        <v>652390000</v>
      </c>
      <c r="E85" s="51">
        <f t="shared" si="5"/>
        <v>0.010741478134244854</v>
      </c>
      <c r="F85" s="52">
        <f t="shared" si="4"/>
        <v>0.010741478134244854</v>
      </c>
      <c r="G85" s="59">
        <v>19465.647</v>
      </c>
    </row>
    <row r="86" spans="1:7" ht="12.75">
      <c r="A86" s="40" t="s">
        <v>23</v>
      </c>
      <c r="B86" s="33">
        <v>42814</v>
      </c>
      <c r="C86" s="33">
        <f t="shared" si="6"/>
        <v>42815</v>
      </c>
      <c r="D86" s="58">
        <v>672390000</v>
      </c>
      <c r="E86" s="51">
        <f t="shared" si="5"/>
        <v>0.01085327104805247</v>
      </c>
      <c r="F86" s="52">
        <f t="shared" si="4"/>
        <v>0.01085327104805247</v>
      </c>
      <c r="G86" s="59">
        <v>20271.197</v>
      </c>
    </row>
    <row r="87" spans="1:7" ht="12.75">
      <c r="A87" s="40" t="s">
        <v>23</v>
      </c>
      <c r="B87" s="33">
        <v>42815</v>
      </c>
      <c r="C87" s="33">
        <f t="shared" si="6"/>
        <v>42816</v>
      </c>
      <c r="D87" s="58">
        <v>666390000</v>
      </c>
      <c r="E87" s="51">
        <f t="shared" si="5"/>
        <v>0.010875963624904336</v>
      </c>
      <c r="F87" s="52">
        <f t="shared" si="4"/>
        <v>0.010875963624904336</v>
      </c>
      <c r="G87" s="59">
        <v>20132.315000000002</v>
      </c>
    </row>
    <row r="88" spans="1:7" ht="12.75">
      <c r="A88" s="40" t="s">
        <v>23</v>
      </c>
      <c r="B88" s="33">
        <v>42816</v>
      </c>
      <c r="C88" s="33">
        <f t="shared" si="6"/>
        <v>42817</v>
      </c>
      <c r="D88" s="58">
        <v>666390000</v>
      </c>
      <c r="E88" s="51">
        <f t="shared" si="5"/>
        <v>0.01090072318011975</v>
      </c>
      <c r="F88" s="52">
        <f t="shared" si="4"/>
        <v>0.01090072318011975</v>
      </c>
      <c r="G88" s="59">
        <v>20178.147</v>
      </c>
    </row>
    <row r="89" spans="1:7" ht="12.75">
      <c r="A89" s="40" t="s">
        <v>23</v>
      </c>
      <c r="B89" s="33">
        <v>42817</v>
      </c>
      <c r="C89" s="33">
        <f t="shared" si="6"/>
        <v>42818</v>
      </c>
      <c r="D89" s="58">
        <v>696390000</v>
      </c>
      <c r="E89" s="51">
        <f t="shared" si="5"/>
        <v>0.01110316581226037</v>
      </c>
      <c r="F89" s="52">
        <f t="shared" si="4"/>
        <v>0.01110316581226037</v>
      </c>
      <c r="G89" s="59">
        <v>21478.148999999998</v>
      </c>
    </row>
    <row r="90" spans="1:7" ht="12.75">
      <c r="A90" s="40" t="s">
        <v>23</v>
      </c>
      <c r="B90" s="33">
        <v>42818</v>
      </c>
      <c r="C90" s="33">
        <f t="shared" si="6"/>
        <v>42819</v>
      </c>
      <c r="D90" s="58">
        <v>696390000</v>
      </c>
      <c r="E90" s="51">
        <f t="shared" si="5"/>
        <v>0.011186452418903202</v>
      </c>
      <c r="F90" s="52">
        <f t="shared" si="4"/>
        <v>0.011186452418903202</v>
      </c>
      <c r="G90" s="59">
        <v>21639.260000000002</v>
      </c>
    </row>
    <row r="91" spans="1:7" ht="12.75">
      <c r="A91" s="40" t="s">
        <v>23</v>
      </c>
      <c r="B91" s="33">
        <v>42819</v>
      </c>
      <c r="C91" s="33">
        <f t="shared" si="6"/>
        <v>42820</v>
      </c>
      <c r="D91" s="58">
        <v>696390000</v>
      </c>
      <c r="E91" s="51">
        <f t="shared" si="5"/>
        <v>0.011186452418903202</v>
      </c>
      <c r="F91" s="52">
        <f t="shared" si="4"/>
        <v>0.011186452418903202</v>
      </c>
      <c r="G91" s="59">
        <v>21639.260000000002</v>
      </c>
    </row>
    <row r="92" spans="1:7" ht="12.75">
      <c r="A92" s="40" t="s">
        <v>23</v>
      </c>
      <c r="B92" s="33">
        <v>42820</v>
      </c>
      <c r="C92" s="33">
        <f t="shared" si="6"/>
        <v>42821</v>
      </c>
      <c r="D92" s="58">
        <v>696390000</v>
      </c>
      <c r="E92" s="51">
        <f t="shared" si="5"/>
        <v>0.011186452418903202</v>
      </c>
      <c r="F92" s="52">
        <f t="shared" si="4"/>
        <v>0.011186452418903202</v>
      </c>
      <c r="G92" s="59">
        <v>21639.260000000002</v>
      </c>
    </row>
    <row r="93" spans="1:7" ht="12.75">
      <c r="A93" s="40" t="s">
        <v>23</v>
      </c>
      <c r="B93" s="33">
        <v>42821</v>
      </c>
      <c r="C93" s="33">
        <f t="shared" si="6"/>
        <v>42822</v>
      </c>
      <c r="D93" s="58">
        <v>696390000</v>
      </c>
      <c r="E93" s="51">
        <f t="shared" si="5"/>
        <v>0.011174390901649936</v>
      </c>
      <c r="F93" s="52">
        <f t="shared" si="4"/>
        <v>0.011174390901649936</v>
      </c>
      <c r="G93" s="59">
        <v>21615.928</v>
      </c>
    </row>
    <row r="94" spans="1:7" ht="12.75">
      <c r="A94" s="40" t="s">
        <v>23</v>
      </c>
      <c r="B94" s="33">
        <v>42822</v>
      </c>
      <c r="C94" s="33">
        <f t="shared" si="6"/>
        <v>42823</v>
      </c>
      <c r="D94" s="58">
        <v>698445000</v>
      </c>
      <c r="E94" s="51">
        <f t="shared" si="5"/>
        <v>0.011206855228400231</v>
      </c>
      <c r="F94" s="52">
        <f t="shared" si="4"/>
        <v>0.011206855228400231</v>
      </c>
      <c r="G94" s="59">
        <v>21742.699999999997</v>
      </c>
    </row>
    <row r="95" spans="1:7" ht="12.75">
      <c r="A95" s="40" t="s">
        <v>23</v>
      </c>
      <c r="B95" s="33">
        <v>42823</v>
      </c>
      <c r="C95" s="33">
        <f t="shared" si="6"/>
        <v>42824</v>
      </c>
      <c r="D95" s="58">
        <v>683445000</v>
      </c>
      <c r="E95" s="51">
        <f t="shared" si="5"/>
        <v>0.011217978623005508</v>
      </c>
      <c r="F95" s="52">
        <f aca="true" t="shared" si="7" ref="F95:F158">E95</f>
        <v>0.011217978623005508</v>
      </c>
      <c r="G95" s="59">
        <v>21296.865</v>
      </c>
    </row>
    <row r="96" spans="1:7" ht="12.75">
      <c r="A96" s="40" t="s">
        <v>23</v>
      </c>
      <c r="B96" s="33">
        <v>42824</v>
      </c>
      <c r="C96" s="33">
        <f t="shared" si="6"/>
        <v>42825</v>
      </c>
      <c r="D96" s="58">
        <v>671445000</v>
      </c>
      <c r="E96" s="51">
        <f t="shared" si="5"/>
        <v>0.01122902271965686</v>
      </c>
      <c r="F96" s="52">
        <f t="shared" si="7"/>
        <v>0.01122902271965686</v>
      </c>
      <c r="G96" s="59">
        <v>20943.531</v>
      </c>
    </row>
    <row r="97" spans="1:7" ht="12.75">
      <c r="A97" s="40" t="s">
        <v>23</v>
      </c>
      <c r="B97" s="33">
        <v>42825</v>
      </c>
      <c r="C97" s="33">
        <f t="shared" si="6"/>
        <v>42826</v>
      </c>
      <c r="D97" s="58">
        <v>671445000</v>
      </c>
      <c r="E97" s="51">
        <f t="shared" si="5"/>
        <v>0.01122902432812814</v>
      </c>
      <c r="F97" s="52">
        <f t="shared" si="7"/>
        <v>0.01122902432812814</v>
      </c>
      <c r="G97" s="59">
        <v>20943.534</v>
      </c>
    </row>
    <row r="98" spans="1:7" ht="12.75">
      <c r="A98" s="40" t="s">
        <v>23</v>
      </c>
      <c r="B98" s="33">
        <v>42826</v>
      </c>
      <c r="C98" s="33">
        <f t="shared" si="6"/>
        <v>42827</v>
      </c>
      <c r="D98" s="60">
        <v>671445000</v>
      </c>
      <c r="E98" s="51">
        <f t="shared" si="5"/>
        <v>0.011229023791971047</v>
      </c>
      <c r="F98" s="52">
        <f t="shared" si="7"/>
        <v>0.011229023791971047</v>
      </c>
      <c r="G98" s="61">
        <v>20943.533</v>
      </c>
    </row>
    <row r="99" spans="1:7" ht="12.75">
      <c r="A99" s="40" t="s">
        <v>23</v>
      </c>
      <c r="B99" s="33">
        <v>42827</v>
      </c>
      <c r="C99" s="33">
        <f t="shared" si="6"/>
        <v>42828</v>
      </c>
      <c r="D99" s="60">
        <v>671445000</v>
      </c>
      <c r="E99" s="51">
        <f t="shared" si="5"/>
        <v>0.01122902432812814</v>
      </c>
      <c r="F99" s="52">
        <f t="shared" si="7"/>
        <v>0.01122902432812814</v>
      </c>
      <c r="G99" s="61">
        <v>20943.534</v>
      </c>
    </row>
    <row r="100" spans="1:7" ht="12.75">
      <c r="A100" s="40" t="s">
        <v>23</v>
      </c>
      <c r="B100" s="33">
        <v>42828</v>
      </c>
      <c r="C100" s="33">
        <f t="shared" si="6"/>
        <v>42829</v>
      </c>
      <c r="D100" s="60">
        <v>661445000</v>
      </c>
      <c r="E100" s="51">
        <f t="shared" si="5"/>
        <v>0.011261213313276236</v>
      </c>
      <c r="F100" s="52">
        <f t="shared" si="7"/>
        <v>0.011261213313276236</v>
      </c>
      <c r="G100" s="61">
        <v>20690.759</v>
      </c>
    </row>
    <row r="101" spans="1:7" ht="12.75">
      <c r="A101" s="40" t="s">
        <v>23</v>
      </c>
      <c r="B101" s="33">
        <v>42829</v>
      </c>
      <c r="C101" s="33">
        <f t="shared" si="6"/>
        <v>42830</v>
      </c>
      <c r="D101" s="60">
        <v>652150000</v>
      </c>
      <c r="E101" s="51">
        <f t="shared" si="5"/>
        <v>0.011311583102047076</v>
      </c>
      <c r="F101" s="52">
        <f t="shared" si="7"/>
        <v>0.011311583102047076</v>
      </c>
      <c r="G101" s="61">
        <v>20491.247</v>
      </c>
    </row>
    <row r="102" spans="1:7" ht="12.75">
      <c r="A102" s="40" t="s">
        <v>23</v>
      </c>
      <c r="B102" s="33">
        <v>42830</v>
      </c>
      <c r="C102" s="33">
        <f t="shared" si="6"/>
        <v>42831</v>
      </c>
      <c r="D102" s="60">
        <v>637150000</v>
      </c>
      <c r="E102" s="51">
        <f t="shared" si="5"/>
        <v>0.011335397943969237</v>
      </c>
      <c r="F102" s="52">
        <f t="shared" si="7"/>
        <v>0.011335397943969237</v>
      </c>
      <c r="G102" s="61">
        <v>20062.079999999998</v>
      </c>
    </row>
    <row r="103" spans="1:7" ht="12.75">
      <c r="A103" s="40" t="s">
        <v>23</v>
      </c>
      <c r="B103" s="33">
        <v>42831</v>
      </c>
      <c r="C103" s="33">
        <f t="shared" si="6"/>
        <v>42832</v>
      </c>
      <c r="D103" s="60">
        <v>628650000</v>
      </c>
      <c r="E103" s="51">
        <f t="shared" si="5"/>
        <v>0.01134669949892627</v>
      </c>
      <c r="F103" s="52">
        <f t="shared" si="7"/>
        <v>0.01134669949892627</v>
      </c>
      <c r="G103" s="61">
        <v>19814.174</v>
      </c>
    </row>
    <row r="104" spans="1:7" ht="12.75">
      <c r="A104" s="40" t="s">
        <v>23</v>
      </c>
      <c r="B104" s="33">
        <v>42832</v>
      </c>
      <c r="C104" s="33">
        <f t="shared" si="6"/>
        <v>42833</v>
      </c>
      <c r="D104" s="60">
        <v>618650000</v>
      </c>
      <c r="E104" s="51">
        <f t="shared" si="5"/>
        <v>0.011389477087206012</v>
      </c>
      <c r="F104" s="52">
        <f t="shared" si="7"/>
        <v>0.011389477087206012</v>
      </c>
      <c r="G104" s="61">
        <v>19572.5</v>
      </c>
    </row>
    <row r="105" spans="1:7" ht="12.75">
      <c r="A105" s="40" t="s">
        <v>23</v>
      </c>
      <c r="B105" s="33">
        <v>42833</v>
      </c>
      <c r="C105" s="33">
        <f t="shared" si="6"/>
        <v>42834</v>
      </c>
      <c r="D105" s="60">
        <v>618650000</v>
      </c>
      <c r="E105" s="51">
        <f t="shared" si="5"/>
        <v>0.011389477087206012</v>
      </c>
      <c r="F105" s="52">
        <f t="shared" si="7"/>
        <v>0.011389477087206012</v>
      </c>
      <c r="G105" s="61">
        <v>19572.5</v>
      </c>
    </row>
    <row r="106" spans="1:7" ht="12.75">
      <c r="A106" s="40" t="s">
        <v>23</v>
      </c>
      <c r="B106" s="33">
        <v>42834</v>
      </c>
      <c r="C106" s="33">
        <f t="shared" si="6"/>
        <v>42835</v>
      </c>
      <c r="D106" s="60">
        <v>618650000</v>
      </c>
      <c r="E106" s="51">
        <f t="shared" si="5"/>
        <v>0.011389479414854926</v>
      </c>
      <c r="F106" s="52">
        <f t="shared" si="7"/>
        <v>0.011389479414854926</v>
      </c>
      <c r="G106" s="61">
        <v>19572.504</v>
      </c>
    </row>
    <row r="107" spans="1:7" ht="12.75">
      <c r="A107" s="40" t="s">
        <v>23</v>
      </c>
      <c r="B107" s="33">
        <v>42835</v>
      </c>
      <c r="C107" s="33">
        <f t="shared" si="6"/>
        <v>42836</v>
      </c>
      <c r="D107" s="60">
        <v>618650000</v>
      </c>
      <c r="E107" s="51">
        <f t="shared" si="5"/>
        <v>0.011418572698617957</v>
      </c>
      <c r="F107" s="52">
        <f t="shared" si="7"/>
        <v>0.011418572698617957</v>
      </c>
      <c r="G107" s="61">
        <v>19622.5</v>
      </c>
    </row>
    <row r="108" spans="1:7" ht="12.75">
      <c r="A108" s="40" t="s">
        <v>23</v>
      </c>
      <c r="B108" s="33">
        <v>42836</v>
      </c>
      <c r="C108" s="33">
        <f t="shared" si="6"/>
        <v>42837</v>
      </c>
      <c r="D108" s="60">
        <v>593650000</v>
      </c>
      <c r="E108" s="51">
        <f t="shared" si="5"/>
        <v>0.011490104809231027</v>
      </c>
      <c r="F108" s="52">
        <f t="shared" si="7"/>
        <v>0.011490104809231027</v>
      </c>
      <c r="G108" s="61">
        <v>18947.502</v>
      </c>
    </row>
    <row r="109" spans="1:7" ht="12.75">
      <c r="A109" s="40" t="s">
        <v>23</v>
      </c>
      <c r="B109" s="33">
        <v>42837</v>
      </c>
      <c r="C109" s="33">
        <f t="shared" si="6"/>
        <v>42838</v>
      </c>
      <c r="D109" s="60">
        <v>603650000</v>
      </c>
      <c r="E109" s="51">
        <f t="shared" si="5"/>
        <v>0.011486956216350533</v>
      </c>
      <c r="F109" s="52">
        <f t="shared" si="7"/>
        <v>0.011486956216350533</v>
      </c>
      <c r="G109" s="61">
        <v>19261.392</v>
      </c>
    </row>
    <row r="110" spans="1:7" ht="12.75">
      <c r="A110" s="40" t="s">
        <v>23</v>
      </c>
      <c r="B110" s="33">
        <v>42838</v>
      </c>
      <c r="C110" s="33">
        <f t="shared" si="6"/>
        <v>42839</v>
      </c>
      <c r="D110" s="60">
        <v>599650000</v>
      </c>
      <c r="E110" s="51">
        <f t="shared" si="5"/>
        <v>0.01149303647127491</v>
      </c>
      <c r="F110" s="52">
        <f t="shared" si="7"/>
        <v>0.01149303647127491</v>
      </c>
      <c r="G110" s="61">
        <v>19143.887</v>
      </c>
    </row>
    <row r="111" spans="1:7" ht="12.75">
      <c r="A111" s="40" t="s">
        <v>23</v>
      </c>
      <c r="B111" s="33">
        <v>42839</v>
      </c>
      <c r="C111" s="33">
        <f t="shared" si="6"/>
        <v>42840</v>
      </c>
      <c r="D111" s="60">
        <v>599650000</v>
      </c>
      <c r="E111" s="51">
        <f t="shared" si="5"/>
        <v>0.01149303647127491</v>
      </c>
      <c r="F111" s="52">
        <f t="shared" si="7"/>
        <v>0.01149303647127491</v>
      </c>
      <c r="G111" s="61">
        <v>19143.887</v>
      </c>
    </row>
    <row r="112" spans="1:7" ht="12.75">
      <c r="A112" s="40" t="s">
        <v>23</v>
      </c>
      <c r="B112" s="33">
        <v>42840</v>
      </c>
      <c r="C112" s="33">
        <f t="shared" si="6"/>
        <v>42841</v>
      </c>
      <c r="D112" s="60">
        <v>599650000</v>
      </c>
      <c r="E112" s="51">
        <f t="shared" si="5"/>
        <v>0.01149303647127491</v>
      </c>
      <c r="F112" s="52">
        <f t="shared" si="7"/>
        <v>0.01149303647127491</v>
      </c>
      <c r="G112" s="61">
        <v>19143.887</v>
      </c>
    </row>
    <row r="113" spans="1:7" ht="12.75">
      <c r="A113" s="40" t="s">
        <v>23</v>
      </c>
      <c r="B113" s="33">
        <v>42841</v>
      </c>
      <c r="C113" s="33">
        <f t="shared" si="6"/>
        <v>42842</v>
      </c>
      <c r="D113" s="60">
        <v>599650000</v>
      </c>
      <c r="E113" s="51">
        <f t="shared" si="5"/>
        <v>0.011493035270574502</v>
      </c>
      <c r="F113" s="52">
        <f t="shared" si="7"/>
        <v>0.011493035270574502</v>
      </c>
      <c r="G113" s="61">
        <v>19143.885</v>
      </c>
    </row>
    <row r="114" spans="1:7" ht="12.75">
      <c r="A114" s="40" t="s">
        <v>23</v>
      </c>
      <c r="B114" s="33">
        <v>42842</v>
      </c>
      <c r="C114" s="33">
        <f t="shared" si="6"/>
        <v>42843</v>
      </c>
      <c r="D114" s="60">
        <v>604650000</v>
      </c>
      <c r="E114" s="51">
        <f t="shared" si="5"/>
        <v>0.01145588231208137</v>
      </c>
      <c r="F114" s="52">
        <f t="shared" si="7"/>
        <v>0.01145588231208137</v>
      </c>
      <c r="G114" s="61">
        <v>19241.109</v>
      </c>
    </row>
    <row r="115" spans="1:7" ht="12.75">
      <c r="A115" s="40" t="s">
        <v>23</v>
      </c>
      <c r="B115" s="33">
        <v>42843</v>
      </c>
      <c r="C115" s="33">
        <f t="shared" si="6"/>
        <v>42844</v>
      </c>
      <c r="D115" s="60">
        <v>624650000</v>
      </c>
      <c r="E115" s="51">
        <f t="shared" si="5"/>
        <v>0.011533338413511568</v>
      </c>
      <c r="F115" s="52">
        <f t="shared" si="7"/>
        <v>0.011533338413511568</v>
      </c>
      <c r="G115" s="61">
        <v>20011.944</v>
      </c>
    </row>
    <row r="116" spans="1:7" ht="12.75">
      <c r="A116" s="40" t="s">
        <v>23</v>
      </c>
      <c r="B116" s="33">
        <v>42844</v>
      </c>
      <c r="C116" s="33">
        <f t="shared" si="6"/>
        <v>42845</v>
      </c>
      <c r="D116" s="60">
        <v>634650000</v>
      </c>
      <c r="E116" s="51">
        <f t="shared" si="5"/>
        <v>0.011513119357125977</v>
      </c>
      <c r="F116" s="52">
        <f t="shared" si="7"/>
        <v>0.011513119357125977</v>
      </c>
      <c r="G116" s="61">
        <v>20296.670000000002</v>
      </c>
    </row>
    <row r="117" spans="1:7" ht="12.75">
      <c r="A117" s="40" t="s">
        <v>23</v>
      </c>
      <c r="B117" s="33">
        <v>42845</v>
      </c>
      <c r="C117" s="33">
        <f t="shared" si="6"/>
        <v>42846</v>
      </c>
      <c r="D117" s="60">
        <v>624650000</v>
      </c>
      <c r="E117" s="51">
        <f t="shared" si="5"/>
        <v>0.011505321059793485</v>
      </c>
      <c r="F117" s="52">
        <f t="shared" si="7"/>
        <v>0.011505321059793485</v>
      </c>
      <c r="G117" s="61">
        <v>19963.33</v>
      </c>
    </row>
    <row r="118" spans="1:7" ht="12.75">
      <c r="A118" s="40" t="s">
        <v>23</v>
      </c>
      <c r="B118" s="33">
        <v>42846</v>
      </c>
      <c r="C118" s="33">
        <f t="shared" si="6"/>
        <v>42847</v>
      </c>
      <c r="D118" s="60">
        <v>624650000</v>
      </c>
      <c r="E118" s="51">
        <f t="shared" si="5"/>
        <v>0.011565357752341309</v>
      </c>
      <c r="F118" s="52">
        <f t="shared" si="7"/>
        <v>0.011565357752341309</v>
      </c>
      <c r="G118" s="61">
        <v>20067.501999999997</v>
      </c>
    </row>
    <row r="119" spans="1:7" ht="12.75">
      <c r="A119" s="40" t="s">
        <v>23</v>
      </c>
      <c r="B119" s="33">
        <v>42847</v>
      </c>
      <c r="C119" s="33">
        <f t="shared" si="6"/>
        <v>42848</v>
      </c>
      <c r="D119" s="60">
        <v>624650000</v>
      </c>
      <c r="E119" s="51">
        <f t="shared" si="5"/>
        <v>0.01156535717601857</v>
      </c>
      <c r="F119" s="52">
        <f t="shared" si="7"/>
        <v>0.01156535717601857</v>
      </c>
      <c r="G119" s="61">
        <v>20067.501</v>
      </c>
    </row>
    <row r="120" spans="1:7" ht="12.75">
      <c r="A120" s="40" t="s">
        <v>23</v>
      </c>
      <c r="B120" s="33">
        <v>42848</v>
      </c>
      <c r="C120" s="33">
        <f t="shared" si="6"/>
        <v>42849</v>
      </c>
      <c r="D120" s="60">
        <v>624650000</v>
      </c>
      <c r="E120" s="51">
        <f t="shared" si="5"/>
        <v>0.01156535717601857</v>
      </c>
      <c r="F120" s="52">
        <f t="shared" si="7"/>
        <v>0.01156535717601857</v>
      </c>
      <c r="G120" s="61">
        <v>20067.501</v>
      </c>
    </row>
    <row r="121" spans="1:7" ht="12.75">
      <c r="A121" s="40" t="s">
        <v>23</v>
      </c>
      <c r="B121" s="33">
        <v>42849</v>
      </c>
      <c r="C121" s="33">
        <f t="shared" si="6"/>
        <v>42850</v>
      </c>
      <c r="D121" s="60">
        <v>654650000</v>
      </c>
      <c r="E121" s="51">
        <f t="shared" si="5"/>
        <v>0.011547697426105551</v>
      </c>
      <c r="F121" s="52">
        <f t="shared" si="7"/>
        <v>0.011547697426105551</v>
      </c>
      <c r="G121" s="61">
        <v>20999.166999999998</v>
      </c>
    </row>
    <row r="122" spans="1:7" ht="12.75">
      <c r="A122" s="40" t="s">
        <v>23</v>
      </c>
      <c r="B122" s="33">
        <v>42850</v>
      </c>
      <c r="C122" s="33">
        <f t="shared" si="6"/>
        <v>42851</v>
      </c>
      <c r="D122" s="60">
        <v>654650000</v>
      </c>
      <c r="E122" s="51">
        <f t="shared" si="5"/>
        <v>0.011547696326281219</v>
      </c>
      <c r="F122" s="52">
        <f t="shared" si="7"/>
        <v>0.011547696326281219</v>
      </c>
      <c r="G122" s="61">
        <v>20999.164999999997</v>
      </c>
    </row>
    <row r="123" spans="1:7" ht="12.75">
      <c r="A123" s="40" t="s">
        <v>23</v>
      </c>
      <c r="B123" s="33">
        <v>42851</v>
      </c>
      <c r="C123" s="33">
        <f t="shared" si="6"/>
        <v>42852</v>
      </c>
      <c r="D123" s="60">
        <v>644650000</v>
      </c>
      <c r="E123" s="51">
        <f t="shared" si="5"/>
        <v>0.011551542511440319</v>
      </c>
      <c r="F123" s="52">
        <f t="shared" si="7"/>
        <v>0.011551542511440319</v>
      </c>
      <c r="G123" s="61">
        <v>20685.283000000003</v>
      </c>
    </row>
    <row r="124" spans="1:7" ht="12.75">
      <c r="A124" s="40" t="s">
        <v>23</v>
      </c>
      <c r="B124" s="33">
        <v>42852</v>
      </c>
      <c r="C124" s="33">
        <f t="shared" si="6"/>
        <v>42853</v>
      </c>
      <c r="D124" s="60">
        <v>644650000</v>
      </c>
      <c r="E124" s="51">
        <f t="shared" si="5"/>
        <v>0.011551540836112621</v>
      </c>
      <c r="F124" s="52">
        <f t="shared" si="7"/>
        <v>0.011551540836112621</v>
      </c>
      <c r="G124" s="61">
        <v>20685.280000000002</v>
      </c>
    </row>
    <row r="125" spans="1:7" ht="12.75">
      <c r="A125" s="40" t="s">
        <v>23</v>
      </c>
      <c r="B125" s="33">
        <v>42853</v>
      </c>
      <c r="C125" s="33">
        <f t="shared" si="6"/>
        <v>42854</v>
      </c>
      <c r="D125" s="60">
        <v>644650000</v>
      </c>
      <c r="E125" s="51">
        <f t="shared" si="5"/>
        <v>0.01155153804389979</v>
      </c>
      <c r="F125" s="52">
        <f t="shared" si="7"/>
        <v>0.01155153804389979</v>
      </c>
      <c r="G125" s="61">
        <v>20685.275</v>
      </c>
    </row>
    <row r="126" spans="1:7" ht="12.75">
      <c r="A126" s="40" t="s">
        <v>23</v>
      </c>
      <c r="B126" s="33">
        <v>42854</v>
      </c>
      <c r="C126" s="33">
        <f t="shared" si="6"/>
        <v>42855</v>
      </c>
      <c r="D126" s="60">
        <v>644650000</v>
      </c>
      <c r="E126" s="51">
        <f t="shared" si="5"/>
        <v>0.01155153804389979</v>
      </c>
      <c r="F126" s="52">
        <f t="shared" si="7"/>
        <v>0.01155153804389979</v>
      </c>
      <c r="G126" s="61">
        <v>20685.275</v>
      </c>
    </row>
    <row r="127" spans="1:7" ht="12.75">
      <c r="A127" s="40" t="s">
        <v>23</v>
      </c>
      <c r="B127" s="33">
        <v>42855</v>
      </c>
      <c r="C127" s="33">
        <f t="shared" si="6"/>
        <v>42856</v>
      </c>
      <c r="D127" s="60">
        <v>644650000</v>
      </c>
      <c r="E127" s="51">
        <f t="shared" si="5"/>
        <v>0.011551540277670054</v>
      </c>
      <c r="F127" s="52">
        <f t="shared" si="7"/>
        <v>0.011551540277670054</v>
      </c>
      <c r="G127" s="61">
        <v>20685.279000000002</v>
      </c>
    </row>
    <row r="128" spans="1:7" ht="12.75">
      <c r="A128" s="40" t="s">
        <v>23</v>
      </c>
      <c r="B128" s="33">
        <v>42856</v>
      </c>
      <c r="C128" s="33">
        <f t="shared" si="6"/>
        <v>42857</v>
      </c>
      <c r="D128" s="62">
        <v>648650000</v>
      </c>
      <c r="E128" s="51">
        <f t="shared" si="5"/>
        <v>0.011441763255993219</v>
      </c>
      <c r="F128" s="52">
        <f t="shared" si="7"/>
        <v>0.011441763255993219</v>
      </c>
      <c r="G128" s="63">
        <v>20615.8326</v>
      </c>
    </row>
    <row r="129" spans="1:7" ht="12.75">
      <c r="A129" s="40" t="s">
        <v>23</v>
      </c>
      <c r="B129" s="33">
        <v>42857</v>
      </c>
      <c r="C129" s="33">
        <f t="shared" si="6"/>
        <v>42858</v>
      </c>
      <c r="D129" s="62">
        <v>648650000</v>
      </c>
      <c r="E129" s="51">
        <f t="shared" si="5"/>
        <v>0.011461034702844368</v>
      </c>
      <c r="F129" s="52">
        <f t="shared" si="7"/>
        <v>0.011461034702844368</v>
      </c>
      <c r="G129" s="63">
        <v>20650.556</v>
      </c>
    </row>
    <row r="130" spans="1:7" ht="12.75">
      <c r="A130" s="40" t="s">
        <v>23</v>
      </c>
      <c r="B130" s="33">
        <v>42858</v>
      </c>
      <c r="C130" s="33">
        <f t="shared" si="6"/>
        <v>42859</v>
      </c>
      <c r="D130" s="62">
        <v>638650000</v>
      </c>
      <c r="E130" s="51">
        <f t="shared" si="5"/>
        <v>0.011485476865262663</v>
      </c>
      <c r="F130" s="52">
        <f t="shared" si="7"/>
        <v>0.011485476865262663</v>
      </c>
      <c r="G130" s="63">
        <v>20375.555</v>
      </c>
    </row>
    <row r="131" spans="1:7" ht="12.75">
      <c r="A131" s="40" t="s">
        <v>23</v>
      </c>
      <c r="B131" s="33">
        <v>42859</v>
      </c>
      <c r="C131" s="33">
        <f t="shared" si="6"/>
        <v>42860</v>
      </c>
      <c r="D131" s="62">
        <v>643650000</v>
      </c>
      <c r="E131" s="51">
        <f t="shared" si="5"/>
        <v>0.011482871312048473</v>
      </c>
      <c r="F131" s="52">
        <f t="shared" si="7"/>
        <v>0.011482871312048473</v>
      </c>
      <c r="G131" s="63">
        <v>20530.416999999998</v>
      </c>
    </row>
    <row r="132" spans="1:7" ht="12.75">
      <c r="A132" s="40" t="s">
        <v>23</v>
      </c>
      <c r="B132" s="33">
        <v>42860</v>
      </c>
      <c r="C132" s="33">
        <f t="shared" si="6"/>
        <v>42861</v>
      </c>
      <c r="D132" s="62">
        <v>643650000</v>
      </c>
      <c r="E132" s="51">
        <f t="shared" si="5"/>
        <v>0.011482871312048473</v>
      </c>
      <c r="F132" s="52">
        <f t="shared" si="7"/>
        <v>0.011482871312048473</v>
      </c>
      <c r="G132" s="63">
        <v>20530.416999999998</v>
      </c>
    </row>
    <row r="133" spans="1:7" ht="12.75">
      <c r="A133" s="40" t="s">
        <v>23</v>
      </c>
      <c r="B133" s="33">
        <v>42861</v>
      </c>
      <c r="C133" s="33">
        <f t="shared" si="6"/>
        <v>42862</v>
      </c>
      <c r="D133" s="62">
        <v>643650000</v>
      </c>
      <c r="E133" s="51">
        <f t="shared" si="5"/>
        <v>0.011482871312048473</v>
      </c>
      <c r="F133" s="52">
        <f t="shared" si="7"/>
        <v>0.011482871312048473</v>
      </c>
      <c r="G133" s="63">
        <v>20530.416999999998</v>
      </c>
    </row>
    <row r="134" spans="1:7" ht="12.75">
      <c r="A134" s="40" t="s">
        <v>23</v>
      </c>
      <c r="B134" s="33">
        <v>42862</v>
      </c>
      <c r="C134" s="33">
        <f t="shared" si="6"/>
        <v>42863</v>
      </c>
      <c r="D134" s="62">
        <v>643650000</v>
      </c>
      <c r="E134" s="51">
        <f t="shared" si="5"/>
        <v>0.011482871871358656</v>
      </c>
      <c r="F134" s="52">
        <f t="shared" si="7"/>
        <v>0.011482871871358656</v>
      </c>
      <c r="G134" s="63">
        <v>20530.417999999998</v>
      </c>
    </row>
    <row r="135" spans="1:7" ht="12.75">
      <c r="A135" s="40" t="s">
        <v>23</v>
      </c>
      <c r="B135" s="33">
        <v>42863</v>
      </c>
      <c r="C135" s="33">
        <f t="shared" si="6"/>
        <v>42864</v>
      </c>
      <c r="D135" s="62">
        <v>642650000</v>
      </c>
      <c r="E135" s="51">
        <f t="shared" si="5"/>
        <v>0.011483622998521745</v>
      </c>
      <c r="F135" s="52">
        <f t="shared" si="7"/>
        <v>0.011483622998521745</v>
      </c>
      <c r="G135" s="63">
        <v>20499.862</v>
      </c>
    </row>
    <row r="136" spans="1:7" ht="12.75">
      <c r="A136" s="40" t="s">
        <v>23</v>
      </c>
      <c r="B136" s="33">
        <v>42864</v>
      </c>
      <c r="C136" s="33">
        <f t="shared" si="6"/>
        <v>42865</v>
      </c>
      <c r="D136" s="62">
        <v>637650000</v>
      </c>
      <c r="E136" s="51">
        <f aca="true" t="shared" si="8" ref="E136:E199">G136/D136*360</f>
        <v>0.011462322088920254</v>
      </c>
      <c r="F136" s="52">
        <f t="shared" si="7"/>
        <v>0.011462322088920254</v>
      </c>
      <c r="G136" s="63">
        <v>20302.638</v>
      </c>
    </row>
    <row r="137" spans="1:7" ht="12.75">
      <c r="A137" s="40" t="s">
        <v>23</v>
      </c>
      <c r="B137" s="33">
        <v>42865</v>
      </c>
      <c r="C137" s="33">
        <f t="shared" si="6"/>
        <v>42866</v>
      </c>
      <c r="D137" s="62">
        <v>627650000</v>
      </c>
      <c r="E137" s="51">
        <f t="shared" si="8"/>
        <v>0.011464909360312275</v>
      </c>
      <c r="F137" s="52">
        <f t="shared" si="7"/>
        <v>0.011464909360312275</v>
      </c>
      <c r="G137" s="63">
        <v>19988.751</v>
      </c>
    </row>
    <row r="138" spans="1:7" ht="12.75">
      <c r="A138" s="40" t="s">
        <v>23</v>
      </c>
      <c r="B138" s="33">
        <v>42866</v>
      </c>
      <c r="C138" s="33">
        <f aca="true" t="shared" si="9" ref="C138:C201">B138+1</f>
        <v>42867</v>
      </c>
      <c r="D138" s="62">
        <v>627650000</v>
      </c>
      <c r="E138" s="51">
        <f t="shared" si="8"/>
        <v>0.011464907639608063</v>
      </c>
      <c r="F138" s="52">
        <f t="shared" si="7"/>
        <v>0.011464907639608063</v>
      </c>
      <c r="G138" s="63">
        <v>19988.748</v>
      </c>
    </row>
    <row r="139" spans="1:7" ht="12.75">
      <c r="A139" s="40" t="s">
        <v>23</v>
      </c>
      <c r="B139" s="33">
        <v>42867</v>
      </c>
      <c r="C139" s="33">
        <f t="shared" si="9"/>
        <v>42868</v>
      </c>
      <c r="D139" s="62">
        <v>627650000</v>
      </c>
      <c r="E139" s="51">
        <f t="shared" si="8"/>
        <v>0.011464908786744206</v>
      </c>
      <c r="F139" s="52">
        <f t="shared" si="7"/>
        <v>0.011464908786744206</v>
      </c>
      <c r="G139" s="63">
        <v>19988.75</v>
      </c>
    </row>
    <row r="140" spans="1:7" ht="12.75">
      <c r="A140" s="40" t="s">
        <v>23</v>
      </c>
      <c r="B140" s="33">
        <v>42868</v>
      </c>
      <c r="C140" s="33">
        <f t="shared" si="9"/>
        <v>42869</v>
      </c>
      <c r="D140" s="62">
        <v>627650000</v>
      </c>
      <c r="E140" s="51">
        <f t="shared" si="8"/>
        <v>0.011464908786744206</v>
      </c>
      <c r="F140" s="52">
        <f t="shared" si="7"/>
        <v>0.011464908786744206</v>
      </c>
      <c r="G140" s="63">
        <v>19988.75</v>
      </c>
    </row>
    <row r="141" spans="1:7" ht="12.75">
      <c r="A141" s="40" t="s">
        <v>23</v>
      </c>
      <c r="B141" s="33">
        <v>42869</v>
      </c>
      <c r="C141" s="33">
        <f t="shared" si="9"/>
        <v>42870</v>
      </c>
      <c r="D141" s="62">
        <v>627650000</v>
      </c>
      <c r="E141" s="51">
        <f t="shared" si="8"/>
        <v>0.011464908786744206</v>
      </c>
      <c r="F141" s="52">
        <f t="shared" si="7"/>
        <v>0.011464908786744206</v>
      </c>
      <c r="G141" s="63">
        <v>19988.75</v>
      </c>
    </row>
    <row r="142" spans="1:7" ht="12.75">
      <c r="A142" s="40" t="s">
        <v>23</v>
      </c>
      <c r="B142" s="33">
        <v>42870</v>
      </c>
      <c r="C142" s="33">
        <f t="shared" si="9"/>
        <v>42871</v>
      </c>
      <c r="D142" s="62">
        <v>630218000</v>
      </c>
      <c r="E142" s="51">
        <f t="shared" si="8"/>
        <v>0.011478862234972659</v>
      </c>
      <c r="F142" s="52">
        <f t="shared" si="7"/>
        <v>0.011478862234972659</v>
      </c>
      <c r="G142" s="63">
        <v>20094.96</v>
      </c>
    </row>
    <row r="143" spans="1:7" ht="12.75">
      <c r="A143" s="40" t="s">
        <v>23</v>
      </c>
      <c r="B143" s="33">
        <v>42871</v>
      </c>
      <c r="C143" s="33">
        <f t="shared" si="9"/>
        <v>42872</v>
      </c>
      <c r="D143" s="62">
        <v>630218000</v>
      </c>
      <c r="E143" s="51">
        <f t="shared" si="8"/>
        <v>0.011494724746040259</v>
      </c>
      <c r="F143" s="52">
        <f t="shared" si="7"/>
        <v>0.011494724746040259</v>
      </c>
      <c r="G143" s="63">
        <v>20122.729</v>
      </c>
    </row>
    <row r="144" spans="1:7" ht="12.75">
      <c r="A144" s="40" t="s">
        <v>23</v>
      </c>
      <c r="B144" s="33">
        <v>42872</v>
      </c>
      <c r="C144" s="33">
        <f t="shared" si="9"/>
        <v>42873</v>
      </c>
      <c r="D144" s="62">
        <v>610218000</v>
      </c>
      <c r="E144" s="51">
        <f t="shared" si="8"/>
        <v>0.011478165835816054</v>
      </c>
      <c r="F144" s="52">
        <f t="shared" si="7"/>
        <v>0.011478165835816054</v>
      </c>
      <c r="G144" s="63">
        <v>19456.065000000002</v>
      </c>
    </row>
    <row r="145" spans="1:7" ht="12.75">
      <c r="A145" s="40" t="s">
        <v>23</v>
      </c>
      <c r="B145" s="33">
        <v>42873</v>
      </c>
      <c r="C145" s="33">
        <f t="shared" si="9"/>
        <v>42874</v>
      </c>
      <c r="D145" s="62">
        <v>595218000</v>
      </c>
      <c r="E145" s="51">
        <f t="shared" si="8"/>
        <v>0.011473419150630526</v>
      </c>
      <c r="F145" s="52">
        <f t="shared" si="7"/>
        <v>0.011473419150630526</v>
      </c>
      <c r="G145" s="63">
        <v>18969.96</v>
      </c>
    </row>
    <row r="146" spans="1:7" ht="12.75">
      <c r="A146" s="40" t="s">
        <v>23</v>
      </c>
      <c r="B146" s="33">
        <v>42874</v>
      </c>
      <c r="C146" s="33">
        <f t="shared" si="9"/>
        <v>42875</v>
      </c>
      <c r="D146" s="62">
        <v>595218000</v>
      </c>
      <c r="E146" s="51">
        <f t="shared" si="8"/>
        <v>0.011407894116105358</v>
      </c>
      <c r="F146" s="52">
        <f t="shared" si="7"/>
        <v>0.011407894116105358</v>
      </c>
      <c r="G146" s="63">
        <v>18861.622</v>
      </c>
    </row>
    <row r="147" spans="1:7" ht="12.75">
      <c r="A147" s="40" t="s">
        <v>23</v>
      </c>
      <c r="B147" s="33">
        <v>42875</v>
      </c>
      <c r="C147" s="33">
        <f t="shared" si="9"/>
        <v>42876</v>
      </c>
      <c r="D147" s="62">
        <v>595218000</v>
      </c>
      <c r="E147" s="51">
        <f t="shared" si="8"/>
        <v>0.011407895325746199</v>
      </c>
      <c r="F147" s="52">
        <f t="shared" si="7"/>
        <v>0.011407895325746199</v>
      </c>
      <c r="G147" s="63">
        <v>18861.624</v>
      </c>
    </row>
    <row r="148" spans="1:7" ht="12.75">
      <c r="A148" s="40" t="s">
        <v>23</v>
      </c>
      <c r="B148" s="33">
        <v>42876</v>
      </c>
      <c r="C148" s="33">
        <f t="shared" si="9"/>
        <v>42877</v>
      </c>
      <c r="D148" s="62">
        <v>595218000</v>
      </c>
      <c r="E148" s="51">
        <f t="shared" si="8"/>
        <v>0.011407895325746199</v>
      </c>
      <c r="F148" s="52">
        <f t="shared" si="7"/>
        <v>0.011407895325746199</v>
      </c>
      <c r="G148" s="63">
        <v>18861.624</v>
      </c>
    </row>
    <row r="149" spans="1:7" ht="12.75">
      <c r="A149" s="40" t="s">
        <v>23</v>
      </c>
      <c r="B149" s="33">
        <v>42877</v>
      </c>
      <c r="C149" s="33">
        <f t="shared" si="9"/>
        <v>42878</v>
      </c>
      <c r="D149" s="62">
        <v>595218000</v>
      </c>
      <c r="E149" s="51">
        <f t="shared" si="8"/>
        <v>0.011360853603217645</v>
      </c>
      <c r="F149" s="52">
        <f t="shared" si="7"/>
        <v>0.011360853603217645</v>
      </c>
      <c r="G149" s="63">
        <v>18783.846</v>
      </c>
    </row>
    <row r="150" spans="1:7" ht="12.75">
      <c r="A150" s="40" t="s">
        <v>23</v>
      </c>
      <c r="B150" s="33">
        <v>42878</v>
      </c>
      <c r="C150" s="33">
        <f t="shared" si="9"/>
        <v>42879</v>
      </c>
      <c r="D150" s="62">
        <v>595218000</v>
      </c>
      <c r="E150" s="51">
        <f t="shared" si="8"/>
        <v>0.011337332137132951</v>
      </c>
      <c r="F150" s="52">
        <f t="shared" si="7"/>
        <v>0.011337332137132951</v>
      </c>
      <c r="G150" s="63">
        <v>18744.956000000002</v>
      </c>
    </row>
    <row r="151" spans="1:7" ht="12.75">
      <c r="A151" s="40" t="s">
        <v>23</v>
      </c>
      <c r="B151" s="33">
        <v>42879</v>
      </c>
      <c r="C151" s="33">
        <f t="shared" si="9"/>
        <v>42880</v>
      </c>
      <c r="D151" s="62">
        <v>595218000</v>
      </c>
      <c r="E151" s="51">
        <f t="shared" si="8"/>
        <v>0.011297011783917826</v>
      </c>
      <c r="F151" s="52">
        <f t="shared" si="7"/>
        <v>0.011297011783917826</v>
      </c>
      <c r="G151" s="63">
        <v>18678.291</v>
      </c>
    </row>
    <row r="152" spans="1:7" ht="12.75">
      <c r="A152" s="40" t="s">
        <v>23</v>
      </c>
      <c r="B152" s="33">
        <v>42880</v>
      </c>
      <c r="C152" s="33">
        <f t="shared" si="9"/>
        <v>42881</v>
      </c>
      <c r="D152" s="62">
        <v>630218000</v>
      </c>
      <c r="E152" s="51">
        <f t="shared" si="8"/>
        <v>0.011280514298226962</v>
      </c>
      <c r="F152" s="52">
        <f t="shared" si="7"/>
        <v>0.011280514298226962</v>
      </c>
      <c r="G152" s="63">
        <v>19747.731</v>
      </c>
    </row>
    <row r="153" spans="1:7" ht="12.75">
      <c r="A153" s="40" t="s">
        <v>23</v>
      </c>
      <c r="B153" s="33">
        <v>42881</v>
      </c>
      <c r="C153" s="33">
        <f t="shared" si="9"/>
        <v>42882</v>
      </c>
      <c r="D153" s="62">
        <v>630218000</v>
      </c>
      <c r="E153" s="51">
        <f t="shared" si="8"/>
        <v>0.01135955323396031</v>
      </c>
      <c r="F153" s="52">
        <f t="shared" si="7"/>
        <v>0.01135955323396031</v>
      </c>
      <c r="G153" s="63">
        <v>19886.096999999998</v>
      </c>
    </row>
    <row r="154" spans="1:7" ht="12.75">
      <c r="A154" s="40" t="s">
        <v>23</v>
      </c>
      <c r="B154" s="33">
        <v>42882</v>
      </c>
      <c r="C154" s="33">
        <f t="shared" si="9"/>
        <v>42883</v>
      </c>
      <c r="D154" s="62">
        <v>630218000</v>
      </c>
      <c r="E154" s="51">
        <f t="shared" si="8"/>
        <v>0.01135955323396031</v>
      </c>
      <c r="F154" s="52">
        <f t="shared" si="7"/>
        <v>0.01135955323396031</v>
      </c>
      <c r="G154" s="63">
        <v>19886.096999999998</v>
      </c>
    </row>
    <row r="155" spans="1:7" ht="12.75">
      <c r="A155" s="40" t="s">
        <v>23</v>
      </c>
      <c r="B155" s="33">
        <v>42883</v>
      </c>
      <c r="C155" s="33">
        <f t="shared" si="9"/>
        <v>42884</v>
      </c>
      <c r="D155" s="62">
        <v>630218000</v>
      </c>
      <c r="E155" s="51">
        <f t="shared" si="8"/>
        <v>0.01135955466203758</v>
      </c>
      <c r="F155" s="52">
        <f t="shared" si="7"/>
        <v>0.01135955466203758</v>
      </c>
      <c r="G155" s="63">
        <v>19886.0995</v>
      </c>
    </row>
    <row r="156" spans="1:7" ht="12.75">
      <c r="A156" s="40" t="s">
        <v>23</v>
      </c>
      <c r="B156" s="33">
        <v>42884</v>
      </c>
      <c r="C156" s="33">
        <f t="shared" si="9"/>
        <v>42885</v>
      </c>
      <c r="D156" s="62">
        <v>630218000</v>
      </c>
      <c r="E156" s="51">
        <f t="shared" si="8"/>
        <v>0.01135955466203758</v>
      </c>
      <c r="F156" s="52">
        <f t="shared" si="7"/>
        <v>0.01135955466203758</v>
      </c>
      <c r="G156" s="63">
        <v>19886.0995</v>
      </c>
    </row>
    <row r="157" spans="1:7" ht="12.75">
      <c r="A157" s="40" t="s">
        <v>23</v>
      </c>
      <c r="B157" s="33">
        <v>42885</v>
      </c>
      <c r="C157" s="33">
        <f t="shared" si="9"/>
        <v>42886</v>
      </c>
      <c r="D157" s="62">
        <v>630218000</v>
      </c>
      <c r="E157" s="51">
        <f t="shared" si="8"/>
        <v>0.011359552948344858</v>
      </c>
      <c r="F157" s="52">
        <f t="shared" si="7"/>
        <v>0.011359552948344858</v>
      </c>
      <c r="G157" s="63">
        <v>19886.0965</v>
      </c>
    </row>
    <row r="158" spans="1:7" ht="12.75">
      <c r="A158" s="40" t="s">
        <v>23</v>
      </c>
      <c r="B158" s="33">
        <v>42886</v>
      </c>
      <c r="C158" s="33">
        <f t="shared" si="9"/>
        <v>42887</v>
      </c>
      <c r="D158" s="62">
        <v>630218000</v>
      </c>
      <c r="E158" s="51">
        <f t="shared" si="8"/>
        <v>0.011359552948344858</v>
      </c>
      <c r="F158" s="52">
        <f t="shared" si="7"/>
        <v>0.011359552948344858</v>
      </c>
      <c r="G158" s="63">
        <v>19886.0965</v>
      </c>
    </row>
    <row r="159" spans="1:7" ht="12.75">
      <c r="A159" s="40" t="s">
        <v>23</v>
      </c>
      <c r="B159" s="33">
        <v>42887</v>
      </c>
      <c r="C159" s="33">
        <f t="shared" si="9"/>
        <v>42888</v>
      </c>
      <c r="D159" s="64">
        <v>630218000</v>
      </c>
      <c r="E159" s="51">
        <f t="shared" si="8"/>
        <v>0.011284181600652471</v>
      </c>
      <c r="F159" s="52">
        <f aca="true" t="shared" si="10" ref="F159:F216">E159</f>
        <v>0.011284181600652471</v>
      </c>
      <c r="G159" s="65">
        <v>19754.150999999998</v>
      </c>
    </row>
    <row r="160" spans="1:7" ht="12.75">
      <c r="A160" s="40" t="s">
        <v>23</v>
      </c>
      <c r="B160" s="33">
        <v>42888</v>
      </c>
      <c r="C160" s="33">
        <f t="shared" si="9"/>
        <v>42889</v>
      </c>
      <c r="D160" s="64">
        <v>630218000</v>
      </c>
      <c r="E160" s="51">
        <f t="shared" si="8"/>
        <v>0.011284181600652471</v>
      </c>
      <c r="F160" s="52">
        <f t="shared" si="10"/>
        <v>0.011284181600652471</v>
      </c>
      <c r="G160" s="65">
        <v>19754.150999999998</v>
      </c>
    </row>
    <row r="161" spans="1:7" ht="12.75">
      <c r="A161" s="40" t="s">
        <v>23</v>
      </c>
      <c r="B161" s="33">
        <v>42889</v>
      </c>
      <c r="C161" s="33">
        <f t="shared" si="9"/>
        <v>42890</v>
      </c>
      <c r="D161" s="64">
        <v>630218000</v>
      </c>
      <c r="E161" s="51">
        <f t="shared" si="8"/>
        <v>0.011284181600652471</v>
      </c>
      <c r="F161" s="52">
        <f t="shared" si="10"/>
        <v>0.011284181600652471</v>
      </c>
      <c r="G161" s="65">
        <v>19754.150999999998</v>
      </c>
    </row>
    <row r="162" spans="1:7" ht="12.75">
      <c r="A162" s="40" t="s">
        <v>23</v>
      </c>
      <c r="B162" s="33">
        <v>42890</v>
      </c>
      <c r="C162" s="33">
        <f t="shared" si="9"/>
        <v>42891</v>
      </c>
      <c r="D162" s="64">
        <v>630218000</v>
      </c>
      <c r="E162" s="51">
        <f t="shared" si="8"/>
        <v>0.011284181600652471</v>
      </c>
      <c r="F162" s="52">
        <f t="shared" si="10"/>
        <v>0.011284181600652471</v>
      </c>
      <c r="G162" s="65">
        <v>19754.150999999998</v>
      </c>
    </row>
    <row r="163" spans="1:7" ht="12.75">
      <c r="A163" s="40" t="s">
        <v>23</v>
      </c>
      <c r="B163" s="33">
        <v>42891</v>
      </c>
      <c r="C163" s="33">
        <f t="shared" si="9"/>
        <v>42892</v>
      </c>
      <c r="D163" s="64">
        <v>620218000</v>
      </c>
      <c r="E163" s="51">
        <f t="shared" si="8"/>
        <v>0.011248455156090275</v>
      </c>
      <c r="F163" s="52">
        <f t="shared" si="10"/>
        <v>0.011248455156090275</v>
      </c>
      <c r="G163" s="65">
        <v>19379.150999999998</v>
      </c>
    </row>
    <row r="164" spans="1:7" ht="12.75">
      <c r="A164" s="40" t="s">
        <v>23</v>
      </c>
      <c r="B164" s="33">
        <v>42892</v>
      </c>
      <c r="C164" s="33">
        <f t="shared" si="9"/>
        <v>42893</v>
      </c>
      <c r="D164" s="64">
        <v>640718000</v>
      </c>
      <c r="E164" s="51">
        <f t="shared" si="8"/>
        <v>0.011166138425953384</v>
      </c>
      <c r="F164" s="52">
        <f t="shared" si="10"/>
        <v>0.011166138425953384</v>
      </c>
      <c r="G164" s="65">
        <v>19873.183</v>
      </c>
    </row>
    <row r="165" spans="1:7" ht="12.75">
      <c r="A165" s="40" t="s">
        <v>23</v>
      </c>
      <c r="B165" s="33">
        <v>42893</v>
      </c>
      <c r="C165" s="33">
        <f t="shared" si="9"/>
        <v>42894</v>
      </c>
      <c r="D165" s="64">
        <v>657718000</v>
      </c>
      <c r="E165" s="51">
        <f t="shared" si="8"/>
        <v>0.011120789152798008</v>
      </c>
      <c r="F165" s="52">
        <f t="shared" si="10"/>
        <v>0.011120789152798008</v>
      </c>
      <c r="G165" s="65">
        <v>20317.62</v>
      </c>
    </row>
    <row r="166" spans="1:7" ht="12.75">
      <c r="A166" s="40" t="s">
        <v>23</v>
      </c>
      <c r="B166" s="33">
        <v>42894</v>
      </c>
      <c r="C166" s="33">
        <f t="shared" si="9"/>
        <v>42895</v>
      </c>
      <c r="D166" s="64">
        <v>657718000</v>
      </c>
      <c r="E166" s="51">
        <f t="shared" si="8"/>
        <v>0.011063018862187139</v>
      </c>
      <c r="F166" s="52">
        <f t="shared" si="10"/>
        <v>0.011063018862187139</v>
      </c>
      <c r="G166" s="65">
        <v>20212.074</v>
      </c>
    </row>
    <row r="167" spans="1:7" ht="12.75">
      <c r="A167" s="40" t="s">
        <v>23</v>
      </c>
      <c r="B167" s="33">
        <v>42895</v>
      </c>
      <c r="C167" s="33">
        <f t="shared" si="9"/>
        <v>42896</v>
      </c>
      <c r="D167" s="64">
        <v>594718000</v>
      </c>
      <c r="E167" s="51">
        <f t="shared" si="8"/>
        <v>0.011204041310335318</v>
      </c>
      <c r="F167" s="52">
        <f t="shared" si="10"/>
        <v>0.011204041310335318</v>
      </c>
      <c r="G167" s="65">
        <v>18509.014</v>
      </c>
    </row>
    <row r="168" spans="1:7" ht="12.75">
      <c r="A168" s="40" t="s">
        <v>23</v>
      </c>
      <c r="B168" s="33">
        <v>42896</v>
      </c>
      <c r="C168" s="33">
        <f t="shared" si="9"/>
        <v>42897</v>
      </c>
      <c r="D168" s="64">
        <v>594718000</v>
      </c>
      <c r="E168" s="51">
        <f t="shared" si="8"/>
        <v>0.011204041310335321</v>
      </c>
      <c r="F168" s="52">
        <f t="shared" si="10"/>
        <v>0.011204041310335321</v>
      </c>
      <c r="G168" s="65">
        <v>18509.014000000003</v>
      </c>
    </row>
    <row r="169" spans="1:7" ht="12.75">
      <c r="A169" s="40" t="s">
        <v>23</v>
      </c>
      <c r="B169" s="33">
        <v>42897</v>
      </c>
      <c r="C169" s="33">
        <f t="shared" si="9"/>
        <v>42898</v>
      </c>
      <c r="D169" s="64">
        <v>594718000</v>
      </c>
      <c r="E169" s="51">
        <f t="shared" si="8"/>
        <v>0.011204041310335321</v>
      </c>
      <c r="F169" s="52">
        <f t="shared" si="10"/>
        <v>0.011204041310335321</v>
      </c>
      <c r="G169" s="65">
        <v>18509.014000000003</v>
      </c>
    </row>
    <row r="170" spans="1:7" ht="12.75">
      <c r="A170" s="40" t="s">
        <v>23</v>
      </c>
      <c r="B170" s="33">
        <v>42898</v>
      </c>
      <c r="C170" s="33">
        <f t="shared" si="9"/>
        <v>42899</v>
      </c>
      <c r="D170" s="64">
        <v>505266000</v>
      </c>
      <c r="E170" s="51">
        <f t="shared" si="8"/>
        <v>0.011173532436380043</v>
      </c>
      <c r="F170" s="52">
        <f t="shared" si="10"/>
        <v>0.011173532436380043</v>
      </c>
      <c r="G170" s="65">
        <v>15682.238999999998</v>
      </c>
    </row>
    <row r="171" spans="1:7" ht="12.75">
      <c r="A171" s="40" t="s">
        <v>23</v>
      </c>
      <c r="B171" s="33">
        <v>42899</v>
      </c>
      <c r="C171" s="33">
        <f t="shared" si="9"/>
        <v>42900</v>
      </c>
      <c r="D171" s="64">
        <v>429266000</v>
      </c>
      <c r="E171" s="51">
        <f t="shared" si="8"/>
        <v>0.011273213159206645</v>
      </c>
      <c r="F171" s="52">
        <f t="shared" si="10"/>
        <v>0.011273213159206645</v>
      </c>
      <c r="G171" s="65">
        <v>13442.242</v>
      </c>
    </row>
    <row r="172" spans="1:7" ht="12.75">
      <c r="A172" s="40" t="s">
        <v>23</v>
      </c>
      <c r="B172" s="33">
        <v>42900</v>
      </c>
      <c r="C172" s="33">
        <f t="shared" si="9"/>
        <v>42901</v>
      </c>
      <c r="D172" s="64">
        <v>404198000</v>
      </c>
      <c r="E172" s="51">
        <f t="shared" si="8"/>
        <v>0.011301330536024423</v>
      </c>
      <c r="F172" s="52">
        <f t="shared" si="10"/>
        <v>0.011301330536024423</v>
      </c>
      <c r="G172" s="65">
        <v>12688.82</v>
      </c>
    </row>
    <row r="173" spans="1:7" ht="12.75">
      <c r="A173" s="40" t="s">
        <v>23</v>
      </c>
      <c r="B173" s="33">
        <v>42901</v>
      </c>
      <c r="C173" s="33">
        <f t="shared" si="9"/>
        <v>42902</v>
      </c>
      <c r="D173" s="64">
        <v>393650000</v>
      </c>
      <c r="E173" s="51">
        <f t="shared" si="8"/>
        <v>0.011288224564968882</v>
      </c>
      <c r="F173" s="52">
        <f t="shared" si="10"/>
        <v>0.011288224564968882</v>
      </c>
      <c r="G173" s="65">
        <v>12343.36</v>
      </c>
    </row>
    <row r="174" spans="1:7" ht="12.75">
      <c r="A174" s="40" t="s">
        <v>23</v>
      </c>
      <c r="B174" s="33">
        <v>42902</v>
      </c>
      <c r="C174" s="33">
        <f t="shared" si="9"/>
        <v>42903</v>
      </c>
      <c r="D174" s="64">
        <v>353650000</v>
      </c>
      <c r="E174" s="51">
        <f t="shared" si="8"/>
        <v>0.011366068825109571</v>
      </c>
      <c r="F174" s="52">
        <f t="shared" si="10"/>
        <v>0.011366068825109571</v>
      </c>
      <c r="G174" s="65">
        <v>11165.583999999999</v>
      </c>
    </row>
    <row r="175" spans="1:7" ht="12.75">
      <c r="A175" s="40" t="s">
        <v>23</v>
      </c>
      <c r="B175" s="33">
        <v>42903</v>
      </c>
      <c r="C175" s="33">
        <f t="shared" si="9"/>
        <v>42904</v>
      </c>
      <c r="D175" s="64">
        <v>353650000</v>
      </c>
      <c r="E175" s="51">
        <f t="shared" si="8"/>
        <v>0.011366068825109571</v>
      </c>
      <c r="F175" s="52">
        <f t="shared" si="10"/>
        <v>0.011366068825109571</v>
      </c>
      <c r="G175" s="65">
        <v>11165.583999999999</v>
      </c>
    </row>
    <row r="176" spans="1:7" ht="12.75">
      <c r="A176" s="40" t="s">
        <v>23</v>
      </c>
      <c r="B176" s="33">
        <v>42904</v>
      </c>
      <c r="C176" s="33">
        <f t="shared" si="9"/>
        <v>42905</v>
      </c>
      <c r="D176" s="64">
        <v>353650000</v>
      </c>
      <c r="E176" s="51">
        <f t="shared" si="8"/>
        <v>0.011366068825109571</v>
      </c>
      <c r="F176" s="52">
        <f t="shared" si="10"/>
        <v>0.011366068825109571</v>
      </c>
      <c r="G176" s="65">
        <v>11165.583999999999</v>
      </c>
    </row>
    <row r="177" spans="1:7" ht="12.75">
      <c r="A177" s="40" t="s">
        <v>23</v>
      </c>
      <c r="B177" s="33">
        <v>42905</v>
      </c>
      <c r="C177" s="33">
        <f t="shared" si="9"/>
        <v>42906</v>
      </c>
      <c r="D177" s="64">
        <v>248650000</v>
      </c>
      <c r="E177" s="51">
        <f t="shared" si="8"/>
        <v>0.011279349447013875</v>
      </c>
      <c r="F177" s="52">
        <f t="shared" si="10"/>
        <v>0.011279349447013875</v>
      </c>
      <c r="G177" s="65">
        <v>7790.584000000001</v>
      </c>
    </row>
    <row r="178" spans="1:7" ht="12.75">
      <c r="A178" s="40" t="s">
        <v>23</v>
      </c>
      <c r="B178" s="33">
        <v>42906</v>
      </c>
      <c r="C178" s="33">
        <f t="shared" si="9"/>
        <v>42907</v>
      </c>
      <c r="D178" s="64">
        <v>218650000</v>
      </c>
      <c r="E178" s="51">
        <f t="shared" si="8"/>
        <v>0.011221632197576036</v>
      </c>
      <c r="F178" s="52">
        <f t="shared" si="10"/>
        <v>0.011221632197576036</v>
      </c>
      <c r="G178" s="65">
        <v>6815.5830000000005</v>
      </c>
    </row>
    <row r="179" spans="1:7" ht="12.75">
      <c r="A179" s="40" t="s">
        <v>23</v>
      </c>
      <c r="B179" s="33">
        <v>42907</v>
      </c>
      <c r="C179" s="33">
        <f t="shared" si="9"/>
        <v>42908</v>
      </c>
      <c r="D179" s="64">
        <v>218650000</v>
      </c>
      <c r="E179" s="51">
        <f t="shared" si="8"/>
        <v>0.011303952252458265</v>
      </c>
      <c r="F179" s="52">
        <f t="shared" si="10"/>
        <v>0.011303952252458265</v>
      </c>
      <c r="G179" s="65">
        <v>6865.580999999999</v>
      </c>
    </row>
    <row r="180" spans="1:7" ht="12.75">
      <c r="A180" s="40" t="s">
        <v>23</v>
      </c>
      <c r="B180" s="33">
        <v>42908</v>
      </c>
      <c r="C180" s="33">
        <f t="shared" si="9"/>
        <v>42909</v>
      </c>
      <c r="D180" s="64">
        <v>258650000</v>
      </c>
      <c r="E180" s="51">
        <f t="shared" si="8"/>
        <v>0.01158171289387203</v>
      </c>
      <c r="F180" s="52">
        <f t="shared" si="10"/>
        <v>0.01158171289387203</v>
      </c>
      <c r="G180" s="65">
        <v>8321.139000000001</v>
      </c>
    </row>
    <row r="181" spans="1:7" ht="12.75">
      <c r="A181" s="40" t="s">
        <v>23</v>
      </c>
      <c r="B181" s="33">
        <v>42909</v>
      </c>
      <c r="C181" s="33">
        <f t="shared" si="9"/>
        <v>42910</v>
      </c>
      <c r="D181" s="64">
        <v>258650000</v>
      </c>
      <c r="E181" s="51">
        <f t="shared" si="8"/>
        <v>0.011581711502029772</v>
      </c>
      <c r="F181" s="52">
        <f t="shared" si="10"/>
        <v>0.011581711502029772</v>
      </c>
      <c r="G181" s="65">
        <v>8321.138</v>
      </c>
    </row>
    <row r="182" spans="1:7" ht="12.75">
      <c r="A182" s="40" t="s">
        <v>23</v>
      </c>
      <c r="B182" s="33">
        <v>42910</v>
      </c>
      <c r="C182" s="33">
        <f t="shared" si="9"/>
        <v>42911</v>
      </c>
      <c r="D182" s="64">
        <v>258650000</v>
      </c>
      <c r="E182" s="51">
        <f t="shared" si="8"/>
        <v>0.01158171289387203</v>
      </c>
      <c r="F182" s="52">
        <f t="shared" si="10"/>
        <v>0.01158171289387203</v>
      </c>
      <c r="G182" s="65">
        <v>8321.139000000001</v>
      </c>
    </row>
    <row r="183" spans="1:7" ht="12.75">
      <c r="A183" s="40" t="s">
        <v>23</v>
      </c>
      <c r="B183" s="33">
        <v>42911</v>
      </c>
      <c r="C183" s="33">
        <f t="shared" si="9"/>
        <v>42912</v>
      </c>
      <c r="D183" s="64">
        <v>258650000</v>
      </c>
      <c r="E183" s="51">
        <f t="shared" si="8"/>
        <v>0.011581714285714287</v>
      </c>
      <c r="F183" s="52">
        <f t="shared" si="10"/>
        <v>0.011581714285714287</v>
      </c>
      <c r="G183" s="65">
        <v>8321.140000000001</v>
      </c>
    </row>
    <row r="184" spans="1:7" ht="12.75">
      <c r="A184" s="40" t="s">
        <v>23</v>
      </c>
      <c r="B184" s="33">
        <v>42912</v>
      </c>
      <c r="C184" s="33">
        <f t="shared" si="9"/>
        <v>42913</v>
      </c>
      <c r="D184" s="64">
        <v>283650000</v>
      </c>
      <c r="E184" s="51">
        <f t="shared" si="8"/>
        <v>0.011646782443151774</v>
      </c>
      <c r="F184" s="52">
        <f t="shared" si="10"/>
        <v>0.011646782443151774</v>
      </c>
      <c r="G184" s="65">
        <v>9176.694000000001</v>
      </c>
    </row>
    <row r="185" spans="1:7" ht="12.75">
      <c r="A185" s="40" t="s">
        <v>23</v>
      </c>
      <c r="B185" s="33">
        <v>42913</v>
      </c>
      <c r="C185" s="33">
        <f t="shared" si="9"/>
        <v>42914</v>
      </c>
      <c r="D185" s="64">
        <v>273650000</v>
      </c>
      <c r="E185" s="51">
        <f t="shared" si="8"/>
        <v>0.011889681125525308</v>
      </c>
      <c r="F185" s="52">
        <f t="shared" si="10"/>
        <v>0.011889681125525308</v>
      </c>
      <c r="G185" s="65">
        <v>9037.809000000001</v>
      </c>
    </row>
    <row r="186" spans="1:7" ht="12.75">
      <c r="A186" s="40" t="s">
        <v>23</v>
      </c>
      <c r="B186" s="33">
        <v>42914</v>
      </c>
      <c r="C186" s="33">
        <f t="shared" si="9"/>
        <v>42915</v>
      </c>
      <c r="D186" s="64">
        <v>258650000</v>
      </c>
      <c r="E186" s="51">
        <f t="shared" si="8"/>
        <v>0.01199926696307752</v>
      </c>
      <c r="F186" s="52">
        <f t="shared" si="10"/>
        <v>0.01199926696307752</v>
      </c>
      <c r="G186" s="65">
        <v>8621.140000000001</v>
      </c>
    </row>
    <row r="187" spans="1:7" ht="12.75">
      <c r="A187" s="40" t="s">
        <v>23</v>
      </c>
      <c r="B187" s="33">
        <v>42915</v>
      </c>
      <c r="C187" s="33">
        <f t="shared" si="9"/>
        <v>42916</v>
      </c>
      <c r="D187" s="64">
        <v>258650000</v>
      </c>
      <c r="E187" s="51">
        <f t="shared" si="8"/>
        <v>0.01199926696307752</v>
      </c>
      <c r="F187" s="52">
        <f t="shared" si="10"/>
        <v>0.01199926696307752</v>
      </c>
      <c r="G187" s="65">
        <v>8621.140000000001</v>
      </c>
    </row>
    <row r="188" spans="1:7" ht="12.75">
      <c r="A188" s="40" t="s">
        <v>23</v>
      </c>
      <c r="B188" s="33">
        <v>42916</v>
      </c>
      <c r="C188" s="33">
        <f t="shared" si="9"/>
        <v>42917</v>
      </c>
      <c r="D188" s="64">
        <v>258650000</v>
      </c>
      <c r="E188" s="51">
        <f t="shared" si="8"/>
        <v>0.011999266963077517</v>
      </c>
      <c r="F188" s="52">
        <f t="shared" si="10"/>
        <v>0.011999266963077517</v>
      </c>
      <c r="G188" s="65">
        <v>8621.14</v>
      </c>
    </row>
    <row r="189" spans="1:7" ht="12.75">
      <c r="A189" s="40" t="s">
        <v>23</v>
      </c>
      <c r="B189" s="33">
        <v>42917</v>
      </c>
      <c r="C189" s="33">
        <f t="shared" si="9"/>
        <v>42918</v>
      </c>
      <c r="D189" s="66">
        <v>258650000</v>
      </c>
      <c r="E189" s="51">
        <f t="shared" si="8"/>
        <v>0.01199926696307752</v>
      </c>
      <c r="F189" s="52">
        <f t="shared" si="10"/>
        <v>0.01199926696307752</v>
      </c>
      <c r="G189" s="67">
        <v>8621.140000000001</v>
      </c>
    </row>
    <row r="190" spans="1:7" ht="12.75">
      <c r="A190" s="40" t="s">
        <v>23</v>
      </c>
      <c r="B190" s="33">
        <v>42918</v>
      </c>
      <c r="C190" s="33">
        <f t="shared" si="9"/>
        <v>42919</v>
      </c>
      <c r="D190" s="66">
        <v>258650000</v>
      </c>
      <c r="E190" s="51">
        <f t="shared" si="8"/>
        <v>0.011999266963077517</v>
      </c>
      <c r="F190" s="52">
        <f t="shared" si="10"/>
        <v>0.011999266963077517</v>
      </c>
      <c r="G190" s="67">
        <v>8621.14</v>
      </c>
    </row>
    <row r="191" spans="1:7" ht="12.75">
      <c r="A191" s="40" t="s">
        <v>23</v>
      </c>
      <c r="B191" s="33">
        <v>42919</v>
      </c>
      <c r="C191" s="33">
        <f t="shared" si="9"/>
        <v>42920</v>
      </c>
      <c r="D191" s="66">
        <v>258650000</v>
      </c>
      <c r="E191" s="51">
        <f t="shared" si="8"/>
        <v>0.012127622656098977</v>
      </c>
      <c r="F191" s="52">
        <f t="shared" si="10"/>
        <v>0.012127622656098977</v>
      </c>
      <c r="G191" s="67">
        <v>8713.36</v>
      </c>
    </row>
    <row r="192" spans="1:7" ht="12.75">
      <c r="A192" s="40" t="s">
        <v>23</v>
      </c>
      <c r="B192" s="33">
        <v>42920</v>
      </c>
      <c r="C192" s="33">
        <f t="shared" si="9"/>
        <v>42921</v>
      </c>
      <c r="D192" s="66">
        <v>258650000</v>
      </c>
      <c r="E192" s="51">
        <f t="shared" si="8"/>
        <v>0.012127622656098977</v>
      </c>
      <c r="F192" s="52">
        <f t="shared" si="10"/>
        <v>0.012127622656098977</v>
      </c>
      <c r="G192" s="67">
        <v>8713.36</v>
      </c>
    </row>
    <row r="193" spans="1:7" ht="12.75">
      <c r="A193" s="40" t="s">
        <v>23</v>
      </c>
      <c r="B193" s="33">
        <v>42921</v>
      </c>
      <c r="C193" s="33">
        <f t="shared" si="9"/>
        <v>42922</v>
      </c>
      <c r="D193" s="66">
        <v>258650000</v>
      </c>
      <c r="E193" s="51">
        <f t="shared" si="8"/>
        <v>0.012127622656098977</v>
      </c>
      <c r="F193" s="52">
        <f t="shared" si="10"/>
        <v>0.012127622656098977</v>
      </c>
      <c r="G193" s="67">
        <v>8713.36</v>
      </c>
    </row>
    <row r="194" spans="1:7" ht="12.75">
      <c r="A194" s="40" t="s">
        <v>23</v>
      </c>
      <c r="B194" s="33">
        <v>42922</v>
      </c>
      <c r="C194" s="33">
        <f t="shared" si="9"/>
        <v>42923</v>
      </c>
      <c r="D194" s="66">
        <v>243650000</v>
      </c>
      <c r="E194" s="51">
        <f t="shared" si="8"/>
        <v>0.012123171762774472</v>
      </c>
      <c r="F194" s="52">
        <f t="shared" si="10"/>
        <v>0.012123171762774472</v>
      </c>
      <c r="G194" s="67">
        <v>8205.03</v>
      </c>
    </row>
    <row r="195" spans="1:7" ht="12.75">
      <c r="A195" s="40" t="s">
        <v>23</v>
      </c>
      <c r="B195" s="33">
        <v>42923</v>
      </c>
      <c r="C195" s="33">
        <f t="shared" si="9"/>
        <v>42924</v>
      </c>
      <c r="D195" s="66">
        <v>244309000</v>
      </c>
      <c r="E195" s="51">
        <f t="shared" si="8"/>
        <v>0.01243680945032725</v>
      </c>
      <c r="F195" s="52">
        <f t="shared" si="10"/>
        <v>0.01243680945032725</v>
      </c>
      <c r="G195" s="67">
        <v>8440.068</v>
      </c>
    </row>
    <row r="196" spans="1:7" ht="12.75">
      <c r="A196" s="40" t="s">
        <v>23</v>
      </c>
      <c r="B196" s="33">
        <v>42924</v>
      </c>
      <c r="C196" s="33">
        <f t="shared" si="9"/>
        <v>42925</v>
      </c>
      <c r="D196" s="66">
        <v>244309000</v>
      </c>
      <c r="E196" s="51">
        <f t="shared" si="8"/>
        <v>0.01243680945032725</v>
      </c>
      <c r="F196" s="52">
        <f t="shared" si="10"/>
        <v>0.01243680945032725</v>
      </c>
      <c r="G196" s="67">
        <v>8440.068</v>
      </c>
    </row>
    <row r="197" spans="1:7" ht="12.75">
      <c r="A197" s="40" t="s">
        <v>23</v>
      </c>
      <c r="B197" s="33">
        <v>42925</v>
      </c>
      <c r="C197" s="33">
        <f t="shared" si="9"/>
        <v>42926</v>
      </c>
      <c r="D197" s="66">
        <v>244309000</v>
      </c>
      <c r="E197" s="51">
        <f t="shared" si="8"/>
        <v>0.01243680945032725</v>
      </c>
      <c r="F197" s="52">
        <f t="shared" si="10"/>
        <v>0.01243680945032725</v>
      </c>
      <c r="G197" s="67">
        <v>8440.068</v>
      </c>
    </row>
    <row r="198" spans="1:7" ht="12.75">
      <c r="A198" s="40" t="s">
        <v>23</v>
      </c>
      <c r="B198" s="33">
        <v>42926</v>
      </c>
      <c r="C198" s="33">
        <f t="shared" si="9"/>
        <v>42927</v>
      </c>
      <c r="D198" s="66">
        <v>204309000</v>
      </c>
      <c r="E198" s="51">
        <f t="shared" si="8"/>
        <v>0.012444012158054713</v>
      </c>
      <c r="F198" s="52">
        <f t="shared" si="10"/>
        <v>0.012444012158054713</v>
      </c>
      <c r="G198" s="67">
        <v>7062.2880000000005</v>
      </c>
    </row>
    <row r="199" spans="1:7" ht="12.75">
      <c r="A199" s="40" t="s">
        <v>23</v>
      </c>
      <c r="B199" s="33">
        <v>42927</v>
      </c>
      <c r="C199" s="33">
        <f t="shared" si="9"/>
        <v>42928</v>
      </c>
      <c r="D199" s="66">
        <v>199309000</v>
      </c>
      <c r="E199" s="51">
        <f t="shared" si="8"/>
        <v>0.012430065275526946</v>
      </c>
      <c r="F199" s="52">
        <f t="shared" si="10"/>
        <v>0.012430065275526946</v>
      </c>
      <c r="G199" s="67">
        <v>6881.733</v>
      </c>
    </row>
    <row r="200" spans="1:7" ht="12.75">
      <c r="A200" s="40" t="s">
        <v>23</v>
      </c>
      <c r="B200" s="33">
        <v>42928</v>
      </c>
      <c r="C200" s="33">
        <f t="shared" si="9"/>
        <v>42929</v>
      </c>
      <c r="D200" s="66">
        <v>191309000</v>
      </c>
      <c r="E200" s="51">
        <f aca="true" t="shared" si="11" ref="E200:E216">G200/D200*360</f>
        <v>0.01241250207779038</v>
      </c>
      <c r="F200" s="52">
        <f t="shared" si="10"/>
        <v>0.01241250207779038</v>
      </c>
      <c r="G200" s="67">
        <v>6596.1759999999995</v>
      </c>
    </row>
    <row r="201" spans="1:7" ht="12.75">
      <c r="A201" s="40" t="s">
        <v>23</v>
      </c>
      <c r="B201" s="33">
        <v>42929</v>
      </c>
      <c r="C201" s="33">
        <f t="shared" si="9"/>
        <v>42930</v>
      </c>
      <c r="D201" s="66">
        <v>181309000</v>
      </c>
      <c r="E201" s="51">
        <f t="shared" si="11"/>
        <v>0.012424220308975286</v>
      </c>
      <c r="F201" s="52">
        <f t="shared" si="10"/>
        <v>0.012424220308975286</v>
      </c>
      <c r="G201" s="67">
        <v>6257.286</v>
      </c>
    </row>
    <row r="202" spans="1:7" ht="12.75">
      <c r="A202" s="40" t="s">
        <v>23</v>
      </c>
      <c r="B202" s="33">
        <v>42930</v>
      </c>
      <c r="C202" s="33">
        <f aca="true" t="shared" si="12" ref="C202:C265">B202+1</f>
        <v>42931</v>
      </c>
      <c r="D202" s="66">
        <v>182309000</v>
      </c>
      <c r="E202" s="51">
        <f t="shared" si="11"/>
        <v>0.012427392174824062</v>
      </c>
      <c r="F202" s="52">
        <f t="shared" si="10"/>
        <v>0.012427392174824062</v>
      </c>
      <c r="G202" s="67">
        <v>6293.4039999999995</v>
      </c>
    </row>
    <row r="203" spans="1:7" ht="12.75">
      <c r="A203" s="40" t="s">
        <v>23</v>
      </c>
      <c r="B203" s="33">
        <v>42931</v>
      </c>
      <c r="C203" s="33">
        <f t="shared" si="12"/>
        <v>42932</v>
      </c>
      <c r="D203" s="66">
        <v>182309000</v>
      </c>
      <c r="E203" s="51">
        <f t="shared" si="11"/>
        <v>0.012427392174824062</v>
      </c>
      <c r="F203" s="52">
        <f t="shared" si="10"/>
        <v>0.012427392174824062</v>
      </c>
      <c r="G203" s="67">
        <v>6293.4039999999995</v>
      </c>
    </row>
    <row r="204" spans="1:7" ht="12.75">
      <c r="A204" s="40" t="s">
        <v>23</v>
      </c>
      <c r="B204" s="33">
        <v>42932</v>
      </c>
      <c r="C204" s="33">
        <f t="shared" si="12"/>
        <v>42933</v>
      </c>
      <c r="D204" s="66">
        <v>182309000</v>
      </c>
      <c r="E204" s="51">
        <f t="shared" si="11"/>
        <v>0.012427392174824062</v>
      </c>
      <c r="F204" s="52">
        <f t="shared" si="10"/>
        <v>0.012427392174824062</v>
      </c>
      <c r="G204" s="67">
        <v>6293.4039999999995</v>
      </c>
    </row>
    <row r="205" spans="1:7" ht="12.75">
      <c r="A205" s="40" t="s">
        <v>23</v>
      </c>
      <c r="B205" s="33">
        <v>42933</v>
      </c>
      <c r="C205" s="33">
        <f t="shared" si="12"/>
        <v>42934</v>
      </c>
      <c r="D205" s="66">
        <v>204598000</v>
      </c>
      <c r="E205" s="51">
        <f t="shared" si="11"/>
        <v>0.012337549340658265</v>
      </c>
      <c r="F205" s="52">
        <f t="shared" si="10"/>
        <v>0.012337549340658265</v>
      </c>
      <c r="G205" s="67">
        <v>7011.771999999999</v>
      </c>
    </row>
    <row r="206" spans="1:7" ht="12.75">
      <c r="A206" s="40" t="s">
        <v>23</v>
      </c>
      <c r="B206" s="33">
        <v>42934</v>
      </c>
      <c r="C206" s="33">
        <f t="shared" si="12"/>
        <v>42935</v>
      </c>
      <c r="D206" s="66">
        <v>197598000</v>
      </c>
      <c r="E206" s="51">
        <f t="shared" si="11"/>
        <v>0.01234595147724167</v>
      </c>
      <c r="F206" s="52">
        <f t="shared" si="10"/>
        <v>0.01234595147724167</v>
      </c>
      <c r="G206" s="67">
        <v>6776.486999999999</v>
      </c>
    </row>
    <row r="207" spans="1:7" ht="12.75">
      <c r="A207" s="40" t="s">
        <v>23</v>
      </c>
      <c r="B207" s="33">
        <v>42935</v>
      </c>
      <c r="C207" s="33">
        <f t="shared" si="12"/>
        <v>42936</v>
      </c>
      <c r="D207" s="66">
        <v>217598000</v>
      </c>
      <c r="E207" s="51">
        <f t="shared" si="11"/>
        <v>0.012323353339644667</v>
      </c>
      <c r="F207" s="52">
        <f t="shared" si="10"/>
        <v>0.012323353339644667</v>
      </c>
      <c r="G207" s="67">
        <v>7448.714</v>
      </c>
    </row>
    <row r="208" spans="1:7" ht="12.75">
      <c r="A208" s="40" t="s">
        <v>23</v>
      </c>
      <c r="B208" s="33">
        <v>42936</v>
      </c>
      <c r="C208" s="33">
        <f t="shared" si="12"/>
        <v>42937</v>
      </c>
      <c r="D208" s="66">
        <v>237598000</v>
      </c>
      <c r="E208" s="51">
        <f t="shared" si="11"/>
        <v>0.012270880562967702</v>
      </c>
      <c r="F208" s="52">
        <f t="shared" si="10"/>
        <v>0.012270880562967702</v>
      </c>
      <c r="G208" s="67">
        <v>8098.713</v>
      </c>
    </row>
    <row r="209" spans="1:7" ht="12.75">
      <c r="A209" s="40" t="s">
        <v>23</v>
      </c>
      <c r="B209" s="33">
        <v>42937</v>
      </c>
      <c r="C209" s="33">
        <f t="shared" si="12"/>
        <v>42938</v>
      </c>
      <c r="D209" s="66">
        <v>225309000</v>
      </c>
      <c r="E209" s="51">
        <f t="shared" si="11"/>
        <v>0.012258387547767735</v>
      </c>
      <c r="F209" s="52">
        <f t="shared" si="10"/>
        <v>0.012258387547767735</v>
      </c>
      <c r="G209" s="67">
        <v>7672.014000000001</v>
      </c>
    </row>
    <row r="210" spans="1:7" ht="12.75">
      <c r="A210" s="40" t="s">
        <v>23</v>
      </c>
      <c r="B210" s="33">
        <v>42938</v>
      </c>
      <c r="C210" s="33">
        <f t="shared" si="12"/>
        <v>42939</v>
      </c>
      <c r="D210" s="66">
        <v>225309000</v>
      </c>
      <c r="E210" s="51">
        <f t="shared" si="11"/>
        <v>0.012258387547767735</v>
      </c>
      <c r="F210" s="52">
        <f t="shared" si="10"/>
        <v>0.012258387547767735</v>
      </c>
      <c r="G210" s="67">
        <v>7672.014000000001</v>
      </c>
    </row>
    <row r="211" spans="1:7" ht="12.75">
      <c r="A211" s="40" t="s">
        <v>23</v>
      </c>
      <c r="B211" s="33">
        <v>42939</v>
      </c>
      <c r="C211" s="33">
        <f t="shared" si="12"/>
        <v>42940</v>
      </c>
      <c r="D211" s="66">
        <v>225309000</v>
      </c>
      <c r="E211" s="51">
        <f t="shared" si="11"/>
        <v>0.012258387547767735</v>
      </c>
      <c r="F211" s="52">
        <f t="shared" si="10"/>
        <v>0.012258387547767735</v>
      </c>
      <c r="G211" s="67">
        <v>7672.014000000001</v>
      </c>
    </row>
    <row r="212" spans="1:7" ht="12.75">
      <c r="A212" s="40" t="s">
        <v>23</v>
      </c>
      <c r="B212" s="33">
        <v>42940</v>
      </c>
      <c r="C212" s="33">
        <f t="shared" si="12"/>
        <v>42941</v>
      </c>
      <c r="D212" s="66">
        <v>222309000</v>
      </c>
      <c r="E212" s="51">
        <f t="shared" si="11"/>
        <v>0.012260523865430549</v>
      </c>
      <c r="F212" s="52">
        <f t="shared" si="10"/>
        <v>0.012260523865430549</v>
      </c>
      <c r="G212" s="67">
        <v>7571.18</v>
      </c>
    </row>
    <row r="213" spans="1:7" ht="12.75">
      <c r="A213" s="40" t="s">
        <v>23</v>
      </c>
      <c r="B213" s="33">
        <v>42941</v>
      </c>
      <c r="C213" s="33">
        <f t="shared" si="12"/>
        <v>42942</v>
      </c>
      <c r="D213" s="66">
        <v>272309000</v>
      </c>
      <c r="E213" s="51">
        <f t="shared" si="11"/>
        <v>0.012231047229434208</v>
      </c>
      <c r="F213" s="52">
        <f t="shared" si="10"/>
        <v>0.012231047229434208</v>
      </c>
      <c r="G213" s="67">
        <v>9251.734</v>
      </c>
    </row>
    <row r="214" spans="1:7" ht="12.75">
      <c r="A214" s="40" t="s">
        <v>23</v>
      </c>
      <c r="B214" s="33">
        <v>42942</v>
      </c>
      <c r="C214" s="33">
        <f t="shared" si="12"/>
        <v>42943</v>
      </c>
      <c r="D214" s="66">
        <v>257309000</v>
      </c>
      <c r="E214" s="51">
        <f t="shared" si="11"/>
        <v>0.012232854816582395</v>
      </c>
      <c r="F214" s="52">
        <f t="shared" si="10"/>
        <v>0.012232854816582395</v>
      </c>
      <c r="G214" s="67">
        <v>8743.399</v>
      </c>
    </row>
    <row r="215" spans="1:7" ht="12.75">
      <c r="A215" s="40" t="s">
        <v>23</v>
      </c>
      <c r="B215" s="33">
        <v>42943</v>
      </c>
      <c r="C215" s="33">
        <f t="shared" si="12"/>
        <v>42944</v>
      </c>
      <c r="D215" s="66">
        <v>257309000</v>
      </c>
      <c r="E215" s="51">
        <f t="shared" si="11"/>
        <v>0.012260064436144868</v>
      </c>
      <c r="F215" s="52">
        <f t="shared" si="10"/>
        <v>0.012260064436144868</v>
      </c>
      <c r="G215" s="67">
        <v>8762.847</v>
      </c>
    </row>
    <row r="216" spans="1:7" ht="12.75">
      <c r="A216" s="40" t="s">
        <v>23</v>
      </c>
      <c r="B216" s="33">
        <v>42944</v>
      </c>
      <c r="C216" s="33">
        <f t="shared" si="12"/>
        <v>42945</v>
      </c>
      <c r="D216" s="66">
        <v>262309000</v>
      </c>
      <c r="E216" s="51">
        <f t="shared" si="11"/>
        <v>0.012268447670495482</v>
      </c>
      <c r="F216" s="52">
        <f t="shared" si="10"/>
        <v>0.012268447670495482</v>
      </c>
      <c r="G216" s="67">
        <v>8939.233999999999</v>
      </c>
    </row>
    <row r="217" spans="1:7" ht="12.75">
      <c r="A217" s="40" t="s">
        <v>23</v>
      </c>
      <c r="B217" s="33">
        <v>42945</v>
      </c>
      <c r="C217" s="33">
        <f t="shared" si="12"/>
        <v>42946</v>
      </c>
      <c r="D217" s="66">
        <v>262309000</v>
      </c>
      <c r="E217" s="51">
        <f aca="true" t="shared" si="13" ref="E217:E280">G217/D217*360</f>
        <v>0.012268444925641135</v>
      </c>
      <c r="F217" s="52">
        <f aca="true" t="shared" si="14" ref="F217:F280">E217</f>
        <v>0.012268444925641135</v>
      </c>
      <c r="G217" s="67">
        <v>8939.232</v>
      </c>
    </row>
    <row r="218" spans="1:7" ht="12.75">
      <c r="A218" s="40" t="s">
        <v>23</v>
      </c>
      <c r="B218" s="33">
        <v>42946</v>
      </c>
      <c r="C218" s="33">
        <f t="shared" si="12"/>
        <v>42947</v>
      </c>
      <c r="D218" s="66">
        <v>262309000</v>
      </c>
      <c r="E218" s="51">
        <f t="shared" si="13"/>
        <v>0.012268444925641135</v>
      </c>
      <c r="F218" s="52">
        <f t="shared" si="14"/>
        <v>0.012268444925641135</v>
      </c>
      <c r="G218" s="67">
        <v>8939.232</v>
      </c>
    </row>
    <row r="219" spans="1:7" ht="12.75">
      <c r="A219" s="40" t="s">
        <v>23</v>
      </c>
      <c r="B219" s="33">
        <v>42947</v>
      </c>
      <c r="C219" s="33">
        <f t="shared" si="12"/>
        <v>42948</v>
      </c>
      <c r="D219" s="66">
        <v>262309000</v>
      </c>
      <c r="E219" s="51">
        <f t="shared" si="13"/>
        <v>0.012268444925641135</v>
      </c>
      <c r="F219" s="52">
        <f t="shared" si="14"/>
        <v>0.012268444925641135</v>
      </c>
      <c r="G219" s="67">
        <v>8939.232</v>
      </c>
    </row>
    <row r="220" spans="1:7" ht="12.75">
      <c r="A220" s="40" t="s">
        <v>23</v>
      </c>
      <c r="B220" s="33">
        <v>42948</v>
      </c>
      <c r="C220" s="33">
        <f t="shared" si="12"/>
        <v>42949</v>
      </c>
      <c r="D220" s="68">
        <v>262309000</v>
      </c>
      <c r="E220" s="51">
        <f t="shared" si="13"/>
        <v>0.012277980549657085</v>
      </c>
      <c r="F220" s="69">
        <f t="shared" si="14"/>
        <v>0.012277980549657085</v>
      </c>
      <c r="G220" s="70">
        <v>8946.18</v>
      </c>
    </row>
    <row r="221" spans="1:7" ht="12.75">
      <c r="A221" s="40" t="s">
        <v>23</v>
      </c>
      <c r="B221" s="33">
        <v>42949</v>
      </c>
      <c r="C221" s="33">
        <f t="shared" si="12"/>
        <v>42950</v>
      </c>
      <c r="D221" s="68">
        <v>261309000</v>
      </c>
      <c r="E221" s="51">
        <f t="shared" si="13"/>
        <v>0.012289756265570648</v>
      </c>
      <c r="F221" s="52">
        <f t="shared" si="14"/>
        <v>0.012289756265570648</v>
      </c>
      <c r="G221" s="70">
        <v>8920.622000000001</v>
      </c>
    </row>
    <row r="222" spans="1:7" ht="12.75">
      <c r="A222" s="40" t="s">
        <v>23</v>
      </c>
      <c r="B222" s="33">
        <v>42950</v>
      </c>
      <c r="C222" s="33">
        <f t="shared" si="12"/>
        <v>42951</v>
      </c>
      <c r="D222" s="68">
        <v>256309000</v>
      </c>
      <c r="E222" s="51">
        <f t="shared" si="13"/>
        <v>0.012299311534124826</v>
      </c>
      <c r="F222" s="52">
        <f t="shared" si="14"/>
        <v>0.012299311534124826</v>
      </c>
      <c r="G222" s="70">
        <v>8756.734</v>
      </c>
    </row>
    <row r="223" spans="1:7" ht="12.75">
      <c r="A223" s="40" t="s">
        <v>23</v>
      </c>
      <c r="B223" s="33">
        <v>42951</v>
      </c>
      <c r="C223" s="33">
        <f t="shared" si="12"/>
        <v>42952</v>
      </c>
      <c r="D223" s="68">
        <v>261309000</v>
      </c>
      <c r="E223" s="51">
        <f t="shared" si="13"/>
        <v>0.012301241977888245</v>
      </c>
      <c r="F223" s="52">
        <f t="shared" si="14"/>
        <v>0.012301241977888245</v>
      </c>
      <c r="G223" s="70">
        <v>8928.958999999999</v>
      </c>
    </row>
    <row r="224" spans="1:7" ht="12.75">
      <c r="A224" s="40" t="s">
        <v>23</v>
      </c>
      <c r="B224" s="33">
        <v>42952</v>
      </c>
      <c r="C224" s="33">
        <f t="shared" si="12"/>
        <v>42953</v>
      </c>
      <c r="D224" s="68">
        <v>261309000</v>
      </c>
      <c r="E224" s="51">
        <f t="shared" si="13"/>
        <v>0.012301241977888245</v>
      </c>
      <c r="F224" s="52">
        <f t="shared" si="14"/>
        <v>0.012301241977888245</v>
      </c>
      <c r="G224" s="70">
        <v>8928.958999999999</v>
      </c>
    </row>
    <row r="225" spans="1:7" ht="12.75">
      <c r="A225" s="40" t="s">
        <v>23</v>
      </c>
      <c r="B225" s="33">
        <v>42953</v>
      </c>
      <c r="C225" s="33">
        <f t="shared" si="12"/>
        <v>42954</v>
      </c>
      <c r="D225" s="68">
        <v>261309000</v>
      </c>
      <c r="E225" s="51">
        <f t="shared" si="13"/>
        <v>0.012301241977888245</v>
      </c>
      <c r="F225" s="52">
        <f t="shared" si="14"/>
        <v>0.012301241977888245</v>
      </c>
      <c r="G225" s="70">
        <v>8928.958999999999</v>
      </c>
    </row>
    <row r="226" spans="1:7" ht="12.75">
      <c r="A226" s="40" t="s">
        <v>23</v>
      </c>
      <c r="B226" s="33">
        <v>42954</v>
      </c>
      <c r="C226" s="33">
        <f t="shared" si="12"/>
        <v>42955</v>
      </c>
      <c r="D226" s="68">
        <v>259309000</v>
      </c>
      <c r="E226" s="51">
        <f t="shared" si="13"/>
        <v>0.012302784708590909</v>
      </c>
      <c r="F226" s="52">
        <f t="shared" si="14"/>
        <v>0.012302784708590909</v>
      </c>
      <c r="G226" s="70">
        <v>8861.73</v>
      </c>
    </row>
    <row r="227" spans="1:7" ht="12.75">
      <c r="A227" s="40" t="s">
        <v>23</v>
      </c>
      <c r="B227" s="33">
        <v>42955</v>
      </c>
      <c r="C227" s="33">
        <f t="shared" si="12"/>
        <v>42956</v>
      </c>
      <c r="D227" s="68">
        <v>279309000</v>
      </c>
      <c r="E227" s="51">
        <f t="shared" si="13"/>
        <v>0.012288267832400675</v>
      </c>
      <c r="F227" s="52">
        <f t="shared" si="14"/>
        <v>0.012288267832400675</v>
      </c>
      <c r="G227" s="70">
        <v>9533.955</v>
      </c>
    </row>
    <row r="228" spans="1:7" ht="12.75">
      <c r="A228" s="40" t="s">
        <v>23</v>
      </c>
      <c r="B228" s="33">
        <v>42956</v>
      </c>
      <c r="C228" s="33">
        <f t="shared" si="12"/>
        <v>42957</v>
      </c>
      <c r="D228" s="68">
        <v>269309000</v>
      </c>
      <c r="E228" s="51">
        <f t="shared" si="13"/>
        <v>0.012295260091567681</v>
      </c>
      <c r="F228" s="52">
        <f t="shared" si="14"/>
        <v>0.012295260091567681</v>
      </c>
      <c r="G228" s="70">
        <v>9197.845000000001</v>
      </c>
    </row>
    <row r="229" spans="1:7" ht="12.75">
      <c r="A229" s="40" t="s">
        <v>23</v>
      </c>
      <c r="B229" s="33">
        <v>42957</v>
      </c>
      <c r="C229" s="33">
        <f t="shared" si="12"/>
        <v>42958</v>
      </c>
      <c r="D229" s="68">
        <v>269309000</v>
      </c>
      <c r="E229" s="51">
        <f t="shared" si="13"/>
        <v>0.012295260091567678</v>
      </c>
      <c r="F229" s="52">
        <f t="shared" si="14"/>
        <v>0.012295260091567678</v>
      </c>
      <c r="G229" s="70">
        <v>9197.845</v>
      </c>
    </row>
    <row r="230" spans="1:7" ht="12.75">
      <c r="A230" s="40" t="s">
        <v>23</v>
      </c>
      <c r="B230" s="33">
        <v>42958</v>
      </c>
      <c r="C230" s="33">
        <f t="shared" si="12"/>
        <v>42959</v>
      </c>
      <c r="D230" s="68">
        <v>254309000</v>
      </c>
      <c r="E230" s="51">
        <f t="shared" si="13"/>
        <v>0.012306775300913455</v>
      </c>
      <c r="F230" s="52">
        <f t="shared" si="14"/>
        <v>0.012306775300913455</v>
      </c>
      <c r="G230" s="70">
        <v>8693.677</v>
      </c>
    </row>
    <row r="231" spans="1:7" ht="12.75">
      <c r="A231" s="40" t="s">
        <v>23</v>
      </c>
      <c r="B231" s="33">
        <v>42959</v>
      </c>
      <c r="C231" s="33">
        <f t="shared" si="12"/>
        <v>42960</v>
      </c>
      <c r="D231" s="68">
        <v>254309000</v>
      </c>
      <c r="E231" s="51">
        <f t="shared" si="13"/>
        <v>0.012306775300913455</v>
      </c>
      <c r="F231" s="52">
        <f t="shared" si="14"/>
        <v>0.012306775300913455</v>
      </c>
      <c r="G231" s="70">
        <v>8693.677</v>
      </c>
    </row>
    <row r="232" spans="1:7" ht="12.75">
      <c r="A232" s="40" t="s">
        <v>23</v>
      </c>
      <c r="B232" s="33">
        <v>42960</v>
      </c>
      <c r="C232" s="33">
        <f t="shared" si="12"/>
        <v>42961</v>
      </c>
      <c r="D232" s="68">
        <v>254309000</v>
      </c>
      <c r="E232" s="51">
        <f t="shared" si="13"/>
        <v>0.012306779547715575</v>
      </c>
      <c r="F232" s="52">
        <f t="shared" si="14"/>
        <v>0.012306779547715575</v>
      </c>
      <c r="G232" s="70">
        <v>8693.68</v>
      </c>
    </row>
    <row r="233" spans="1:7" ht="12.75">
      <c r="A233" s="40" t="s">
        <v>23</v>
      </c>
      <c r="B233" s="33">
        <v>42961</v>
      </c>
      <c r="C233" s="33">
        <f t="shared" si="12"/>
        <v>42962</v>
      </c>
      <c r="D233" s="68">
        <v>244309000</v>
      </c>
      <c r="E233" s="51">
        <f t="shared" si="13"/>
        <v>0.012286584612110072</v>
      </c>
      <c r="F233" s="52">
        <f t="shared" si="14"/>
        <v>0.012286584612110072</v>
      </c>
      <c r="G233" s="70">
        <v>8338.119999999999</v>
      </c>
    </row>
    <row r="234" spans="1:7" ht="12.75">
      <c r="A234" s="40" t="s">
        <v>23</v>
      </c>
      <c r="B234" s="33">
        <v>42962</v>
      </c>
      <c r="C234" s="33">
        <f t="shared" si="12"/>
        <v>42963</v>
      </c>
      <c r="D234" s="68">
        <v>254309000</v>
      </c>
      <c r="E234" s="51">
        <f t="shared" si="13"/>
        <v>0.012298914470191775</v>
      </c>
      <c r="F234" s="52">
        <f t="shared" si="14"/>
        <v>0.012298914470191775</v>
      </c>
      <c r="G234" s="70">
        <v>8688.124</v>
      </c>
    </row>
    <row r="235" spans="1:7" ht="12.75">
      <c r="A235" s="40" t="s">
        <v>23</v>
      </c>
      <c r="B235" s="33">
        <v>42963</v>
      </c>
      <c r="C235" s="33">
        <f t="shared" si="12"/>
        <v>42964</v>
      </c>
      <c r="D235" s="68">
        <v>258309000</v>
      </c>
      <c r="E235" s="51">
        <f t="shared" si="13"/>
        <v>0.012342293299885022</v>
      </c>
      <c r="F235" s="52">
        <f t="shared" si="14"/>
        <v>0.012342293299885022</v>
      </c>
      <c r="G235" s="70">
        <v>8855.904</v>
      </c>
    </row>
    <row r="236" spans="1:7" ht="12.75">
      <c r="A236" s="40" t="s">
        <v>23</v>
      </c>
      <c r="B236" s="33">
        <v>42964</v>
      </c>
      <c r="C236" s="33">
        <f t="shared" si="12"/>
        <v>42965</v>
      </c>
      <c r="D236" s="68">
        <v>258309000</v>
      </c>
      <c r="E236" s="51">
        <f t="shared" si="13"/>
        <v>0.01237712553569562</v>
      </c>
      <c r="F236" s="52">
        <f t="shared" si="14"/>
        <v>0.01237712553569562</v>
      </c>
      <c r="G236" s="70">
        <v>8880.897</v>
      </c>
    </row>
    <row r="237" spans="1:7" ht="12.75">
      <c r="A237" s="40" t="s">
        <v>23</v>
      </c>
      <c r="B237" s="33">
        <v>42965</v>
      </c>
      <c r="C237" s="33">
        <f t="shared" si="12"/>
        <v>42966</v>
      </c>
      <c r="D237" s="68">
        <v>258309000</v>
      </c>
      <c r="E237" s="51">
        <f t="shared" si="13"/>
        <v>0.012377131110414273</v>
      </c>
      <c r="F237" s="52">
        <f t="shared" si="14"/>
        <v>0.012377131110414273</v>
      </c>
      <c r="G237" s="70">
        <v>8880.901</v>
      </c>
    </row>
    <row r="238" spans="1:7" ht="12.75">
      <c r="A238" s="40" t="s">
        <v>23</v>
      </c>
      <c r="B238" s="33">
        <v>42966</v>
      </c>
      <c r="C238" s="33">
        <f t="shared" si="12"/>
        <v>42967</v>
      </c>
      <c r="D238" s="68">
        <v>258309000</v>
      </c>
      <c r="E238" s="51">
        <f t="shared" si="13"/>
        <v>0.012377131110414273</v>
      </c>
      <c r="F238" s="52">
        <f t="shared" si="14"/>
        <v>0.012377131110414273</v>
      </c>
      <c r="G238" s="70">
        <v>8880.901</v>
      </c>
    </row>
    <row r="239" spans="1:7" ht="12.75">
      <c r="A239" s="40" t="s">
        <v>23</v>
      </c>
      <c r="B239" s="33">
        <v>42967</v>
      </c>
      <c r="C239" s="33">
        <f t="shared" si="12"/>
        <v>42968</v>
      </c>
      <c r="D239" s="68">
        <v>258309000</v>
      </c>
      <c r="E239" s="51">
        <f t="shared" si="13"/>
        <v>0.012377125535695619</v>
      </c>
      <c r="F239" s="52">
        <f t="shared" si="14"/>
        <v>0.012377125535695619</v>
      </c>
      <c r="G239" s="70">
        <v>8880.896999999999</v>
      </c>
    </row>
    <row r="240" spans="1:7" ht="12.75">
      <c r="A240" s="40" t="s">
        <v>23</v>
      </c>
      <c r="B240" s="33">
        <v>42968</v>
      </c>
      <c r="C240" s="33">
        <f t="shared" si="12"/>
        <v>42969</v>
      </c>
      <c r="D240" s="68">
        <v>277309000</v>
      </c>
      <c r="E240" s="51">
        <f t="shared" si="13"/>
        <v>0.01238518836388289</v>
      </c>
      <c r="F240" s="52">
        <f t="shared" si="14"/>
        <v>0.01238518836388289</v>
      </c>
      <c r="G240" s="70">
        <v>9540.345000000001</v>
      </c>
    </row>
    <row r="241" spans="1:7" ht="12.75">
      <c r="A241" s="40" t="s">
        <v>23</v>
      </c>
      <c r="B241" s="33">
        <v>42969</v>
      </c>
      <c r="C241" s="33">
        <f t="shared" si="12"/>
        <v>42970</v>
      </c>
      <c r="D241" s="68">
        <v>277309000</v>
      </c>
      <c r="E241" s="51">
        <f t="shared" si="13"/>
        <v>0.012385189662073717</v>
      </c>
      <c r="F241" s="52">
        <f t="shared" si="14"/>
        <v>0.012385189662073717</v>
      </c>
      <c r="G241" s="70">
        <v>9540.346000000001</v>
      </c>
    </row>
    <row r="242" spans="1:7" ht="12.75">
      <c r="A242" s="40" t="s">
        <v>23</v>
      </c>
      <c r="B242" s="33">
        <v>42970</v>
      </c>
      <c r="C242" s="33">
        <f t="shared" si="12"/>
        <v>42971</v>
      </c>
      <c r="D242" s="68">
        <v>283309000</v>
      </c>
      <c r="E242" s="51">
        <f t="shared" si="13"/>
        <v>0.0123932689748649</v>
      </c>
      <c r="F242" s="52">
        <f t="shared" si="14"/>
        <v>0.0123932689748649</v>
      </c>
      <c r="G242" s="70">
        <v>9753.124</v>
      </c>
    </row>
    <row r="243" spans="1:7" ht="12.75">
      <c r="A243" s="40" t="s">
        <v>23</v>
      </c>
      <c r="B243" s="33">
        <v>42971</v>
      </c>
      <c r="C243" s="33">
        <f t="shared" si="12"/>
        <v>42972</v>
      </c>
      <c r="D243" s="68">
        <v>283309000</v>
      </c>
      <c r="E243" s="51">
        <f t="shared" si="13"/>
        <v>0.0123932689748649</v>
      </c>
      <c r="F243" s="52">
        <f t="shared" si="14"/>
        <v>0.0123932689748649</v>
      </c>
      <c r="G243" s="70">
        <v>9753.124</v>
      </c>
    </row>
    <row r="244" spans="1:7" ht="12.75">
      <c r="A244" s="40" t="s">
        <v>23</v>
      </c>
      <c r="B244" s="33">
        <v>42972</v>
      </c>
      <c r="C244" s="33">
        <f t="shared" si="12"/>
        <v>42973</v>
      </c>
      <c r="D244" s="68">
        <v>323309000</v>
      </c>
      <c r="E244" s="51">
        <f t="shared" si="13"/>
        <v>0.012387915461679076</v>
      </c>
      <c r="F244" s="52">
        <f t="shared" si="14"/>
        <v>0.012387915461679076</v>
      </c>
      <c r="G244" s="70">
        <v>11125.346000000001</v>
      </c>
    </row>
    <row r="245" spans="1:7" ht="12.75">
      <c r="A245" s="40" t="s">
        <v>23</v>
      </c>
      <c r="B245" s="33">
        <v>42973</v>
      </c>
      <c r="C245" s="33">
        <f t="shared" si="12"/>
        <v>42974</v>
      </c>
      <c r="D245" s="68">
        <v>323309000</v>
      </c>
      <c r="E245" s="51">
        <f t="shared" si="13"/>
        <v>0.012387915461679076</v>
      </c>
      <c r="F245" s="52">
        <f t="shared" si="14"/>
        <v>0.012387915461679076</v>
      </c>
      <c r="G245" s="70">
        <v>11125.346000000001</v>
      </c>
    </row>
    <row r="246" spans="1:7" ht="12.75">
      <c r="A246" s="40" t="s">
        <v>23</v>
      </c>
      <c r="B246" s="33">
        <v>42974</v>
      </c>
      <c r="C246" s="33">
        <f t="shared" si="12"/>
        <v>42975</v>
      </c>
      <c r="D246" s="68">
        <v>323309000</v>
      </c>
      <c r="E246" s="51">
        <f t="shared" si="13"/>
        <v>0.012387914348193217</v>
      </c>
      <c r="F246" s="52">
        <f t="shared" si="14"/>
        <v>0.012387914348193217</v>
      </c>
      <c r="G246" s="70">
        <v>11125.345000000001</v>
      </c>
    </row>
    <row r="247" spans="1:7" ht="12.75">
      <c r="A247" s="40" t="s">
        <v>23</v>
      </c>
      <c r="B247" s="33">
        <v>42975</v>
      </c>
      <c r="C247" s="33">
        <f t="shared" si="12"/>
        <v>42976</v>
      </c>
      <c r="D247" s="68">
        <v>323309000</v>
      </c>
      <c r="E247" s="51">
        <f t="shared" si="13"/>
        <v>0.012406471703540575</v>
      </c>
      <c r="F247" s="52">
        <f t="shared" si="14"/>
        <v>0.012406471703540575</v>
      </c>
      <c r="G247" s="70">
        <v>11142.011</v>
      </c>
    </row>
    <row r="248" spans="1:7" ht="12.75">
      <c r="A248" s="40" t="s">
        <v>23</v>
      </c>
      <c r="B248" s="33">
        <v>42976</v>
      </c>
      <c r="C248" s="33">
        <f t="shared" si="12"/>
        <v>42977</v>
      </c>
      <c r="D248" s="68">
        <v>313309000</v>
      </c>
      <c r="E248" s="51">
        <f t="shared" si="13"/>
        <v>0.012416255900724206</v>
      </c>
      <c r="F248" s="52">
        <f t="shared" si="14"/>
        <v>0.012416255900724206</v>
      </c>
      <c r="G248" s="70">
        <v>10805.902</v>
      </c>
    </row>
    <row r="249" spans="1:7" ht="12.75">
      <c r="A249" s="40" t="s">
        <v>23</v>
      </c>
      <c r="B249" s="33">
        <v>42977</v>
      </c>
      <c r="C249" s="33">
        <f t="shared" si="12"/>
        <v>42978</v>
      </c>
      <c r="D249" s="68">
        <v>313309000</v>
      </c>
      <c r="E249" s="51">
        <f t="shared" si="13"/>
        <v>0.01241625819877501</v>
      </c>
      <c r="F249" s="52">
        <f t="shared" si="14"/>
        <v>0.01241625819877501</v>
      </c>
      <c r="G249" s="70">
        <v>10805.904</v>
      </c>
    </row>
    <row r="250" spans="1:7" ht="12.75">
      <c r="A250" s="40" t="s">
        <v>23</v>
      </c>
      <c r="B250" s="33">
        <v>42978</v>
      </c>
      <c r="C250" s="33">
        <f t="shared" si="12"/>
        <v>42979</v>
      </c>
      <c r="D250" s="68">
        <v>363000000</v>
      </c>
      <c r="E250" s="51">
        <f t="shared" si="13"/>
        <v>0.012410189752066113</v>
      </c>
      <c r="F250" s="52">
        <f t="shared" si="14"/>
        <v>0.012410189752066113</v>
      </c>
      <c r="G250" s="70">
        <v>12513.607999999998</v>
      </c>
    </row>
    <row r="251" spans="1:7" ht="12.75">
      <c r="A251" s="40" t="s">
        <v>23</v>
      </c>
      <c r="B251" s="33">
        <v>42979</v>
      </c>
      <c r="C251" s="33">
        <f t="shared" si="12"/>
        <v>42980</v>
      </c>
      <c r="D251" s="71">
        <v>363000000</v>
      </c>
      <c r="E251" s="51">
        <f t="shared" si="13"/>
        <v>0.012410193719008266</v>
      </c>
      <c r="F251" s="69">
        <f t="shared" si="14"/>
        <v>0.012410193719008266</v>
      </c>
      <c r="G251" s="72">
        <v>12513.612000000001</v>
      </c>
    </row>
    <row r="252" spans="1:7" ht="12.75">
      <c r="A252" s="40" t="s">
        <v>23</v>
      </c>
      <c r="B252" s="33">
        <v>42980</v>
      </c>
      <c r="C252" s="33">
        <f t="shared" si="12"/>
        <v>42981</v>
      </c>
      <c r="D252" s="71">
        <v>363000000</v>
      </c>
      <c r="E252" s="51">
        <f t="shared" si="13"/>
        <v>0.012410193719008266</v>
      </c>
      <c r="F252" s="52">
        <f t="shared" si="14"/>
        <v>0.012410193719008266</v>
      </c>
      <c r="G252" s="72">
        <v>12513.612000000001</v>
      </c>
    </row>
    <row r="253" spans="1:7" ht="12.75">
      <c r="A253" s="40" t="s">
        <v>23</v>
      </c>
      <c r="B253" s="33">
        <v>42981</v>
      </c>
      <c r="C253" s="33">
        <f t="shared" si="12"/>
        <v>42982</v>
      </c>
      <c r="D253" s="71">
        <v>363000000</v>
      </c>
      <c r="E253" s="51">
        <f t="shared" si="13"/>
        <v>0.012410192727272727</v>
      </c>
      <c r="F253" s="52">
        <f t="shared" si="14"/>
        <v>0.012410192727272727</v>
      </c>
      <c r="G253" s="72">
        <v>12513.611</v>
      </c>
    </row>
    <row r="254" spans="1:7" ht="12.75">
      <c r="A254" s="40" t="s">
        <v>23</v>
      </c>
      <c r="B254" s="33">
        <v>42982</v>
      </c>
      <c r="C254" s="33">
        <f t="shared" si="12"/>
        <v>42983</v>
      </c>
      <c r="D254" s="71">
        <v>363000000</v>
      </c>
      <c r="E254" s="51">
        <f t="shared" si="13"/>
        <v>0.012410192727272727</v>
      </c>
      <c r="F254" s="52">
        <f t="shared" si="14"/>
        <v>0.012410192727272727</v>
      </c>
      <c r="G254" s="72">
        <v>12513.611</v>
      </c>
    </row>
    <row r="255" spans="1:7" ht="12.75">
      <c r="A255" s="40" t="s">
        <v>23</v>
      </c>
      <c r="B255" s="33">
        <v>42983</v>
      </c>
      <c r="C255" s="33">
        <f t="shared" si="12"/>
        <v>42984</v>
      </c>
      <c r="D255" s="71">
        <v>373000000</v>
      </c>
      <c r="E255" s="51">
        <f t="shared" si="13"/>
        <v>0.01241260166219839</v>
      </c>
      <c r="F255" s="52">
        <f t="shared" si="14"/>
        <v>0.01241260166219839</v>
      </c>
      <c r="G255" s="72">
        <v>12860.8345</v>
      </c>
    </row>
    <row r="256" spans="1:7" ht="12.75">
      <c r="A256" s="40" t="s">
        <v>23</v>
      </c>
      <c r="B256" s="33">
        <v>42984</v>
      </c>
      <c r="C256" s="33">
        <f t="shared" si="12"/>
        <v>42985</v>
      </c>
      <c r="D256" s="71">
        <v>353000000</v>
      </c>
      <c r="E256" s="51">
        <f t="shared" si="13"/>
        <v>0.012430310481586404</v>
      </c>
      <c r="F256" s="52">
        <f t="shared" si="14"/>
        <v>0.012430310481586404</v>
      </c>
      <c r="G256" s="72">
        <v>12188.61</v>
      </c>
    </row>
    <row r="257" spans="1:7" ht="12.75">
      <c r="A257" s="40" t="s">
        <v>23</v>
      </c>
      <c r="B257" s="33">
        <v>42985</v>
      </c>
      <c r="C257" s="33">
        <f t="shared" si="12"/>
        <v>42986</v>
      </c>
      <c r="D257" s="71">
        <v>348000000</v>
      </c>
      <c r="E257" s="51">
        <f t="shared" si="13"/>
        <v>0.01243218827586207</v>
      </c>
      <c r="F257" s="52">
        <f t="shared" si="14"/>
        <v>0.01243218827586207</v>
      </c>
      <c r="G257" s="72">
        <v>12017.782000000001</v>
      </c>
    </row>
    <row r="258" spans="1:7" ht="12.75">
      <c r="A258" s="40" t="s">
        <v>23</v>
      </c>
      <c r="B258" s="33">
        <v>42986</v>
      </c>
      <c r="C258" s="33">
        <f t="shared" si="12"/>
        <v>42987</v>
      </c>
      <c r="D258" s="71">
        <v>338000000</v>
      </c>
      <c r="E258" s="51">
        <f t="shared" si="13"/>
        <v>0.012442010059171596</v>
      </c>
      <c r="F258" s="52">
        <f t="shared" si="14"/>
        <v>0.012442010059171596</v>
      </c>
      <c r="G258" s="72">
        <v>11681.664999999999</v>
      </c>
    </row>
    <row r="259" spans="1:7" ht="12.75">
      <c r="A259" s="40" t="s">
        <v>23</v>
      </c>
      <c r="B259" s="33">
        <v>42987</v>
      </c>
      <c r="C259" s="33">
        <f t="shared" si="12"/>
        <v>42988</v>
      </c>
      <c r="D259" s="71">
        <v>338000000</v>
      </c>
      <c r="E259" s="51">
        <f t="shared" si="13"/>
        <v>0.012442010059171596</v>
      </c>
      <c r="F259" s="52">
        <f t="shared" si="14"/>
        <v>0.012442010059171596</v>
      </c>
      <c r="G259" s="72">
        <v>11681.664999999999</v>
      </c>
    </row>
    <row r="260" spans="1:7" ht="12.75">
      <c r="A260" s="40" t="s">
        <v>23</v>
      </c>
      <c r="B260" s="33">
        <v>42988</v>
      </c>
      <c r="C260" s="33">
        <f t="shared" si="12"/>
        <v>42989</v>
      </c>
      <c r="D260" s="71">
        <v>338000000</v>
      </c>
      <c r="E260" s="51">
        <f t="shared" si="13"/>
        <v>0.012442010059171596</v>
      </c>
      <c r="F260" s="52">
        <f t="shared" si="14"/>
        <v>0.012442010059171596</v>
      </c>
      <c r="G260" s="72">
        <v>11681.664999999999</v>
      </c>
    </row>
    <row r="261" spans="1:7" ht="12.75">
      <c r="A261" s="40" t="s">
        <v>23</v>
      </c>
      <c r="B261" s="33">
        <v>42989</v>
      </c>
      <c r="C261" s="33">
        <f t="shared" si="12"/>
        <v>42990</v>
      </c>
      <c r="D261" s="71">
        <v>343000000</v>
      </c>
      <c r="E261" s="51">
        <f t="shared" si="13"/>
        <v>0.012418074052478132</v>
      </c>
      <c r="F261" s="52">
        <f t="shared" si="14"/>
        <v>0.012418074052478132</v>
      </c>
      <c r="G261" s="72">
        <v>11831.664999999999</v>
      </c>
    </row>
    <row r="262" spans="1:7" ht="12.75">
      <c r="A262" s="40" t="s">
        <v>23</v>
      </c>
      <c r="B262" s="33">
        <v>42990</v>
      </c>
      <c r="C262" s="33">
        <f t="shared" si="12"/>
        <v>42991</v>
      </c>
      <c r="D262" s="71">
        <v>340000000</v>
      </c>
      <c r="E262" s="51">
        <f t="shared" si="13"/>
        <v>0.012393823764705884</v>
      </c>
      <c r="F262" s="52">
        <f t="shared" si="14"/>
        <v>0.012393823764705884</v>
      </c>
      <c r="G262" s="72">
        <v>11705.278</v>
      </c>
    </row>
    <row r="263" spans="1:7" ht="12.75">
      <c r="A263" s="40" t="s">
        <v>23</v>
      </c>
      <c r="B263" s="33">
        <v>42991</v>
      </c>
      <c r="C263" s="33">
        <f t="shared" si="12"/>
        <v>42992</v>
      </c>
      <c r="D263" s="71">
        <v>340000000</v>
      </c>
      <c r="E263" s="51">
        <f t="shared" si="13"/>
        <v>0.012387933529411765</v>
      </c>
      <c r="F263" s="52">
        <f t="shared" si="14"/>
        <v>0.012387933529411765</v>
      </c>
      <c r="G263" s="72">
        <v>11699.714999999998</v>
      </c>
    </row>
    <row r="264" spans="1:7" ht="12.75">
      <c r="A264" s="40" t="s">
        <v>23</v>
      </c>
      <c r="B264" s="33">
        <v>42992</v>
      </c>
      <c r="C264" s="33">
        <f t="shared" si="12"/>
        <v>42993</v>
      </c>
      <c r="D264" s="71">
        <v>360000000</v>
      </c>
      <c r="E264" s="51">
        <f t="shared" si="13"/>
        <v>0.012380274999999998</v>
      </c>
      <c r="F264" s="52">
        <f t="shared" si="14"/>
        <v>0.012380274999999998</v>
      </c>
      <c r="G264" s="72">
        <v>12380.275</v>
      </c>
    </row>
    <row r="265" spans="1:7" ht="12.75">
      <c r="A265" s="40" t="s">
        <v>23</v>
      </c>
      <c r="B265" s="33">
        <v>42993</v>
      </c>
      <c r="C265" s="33">
        <f t="shared" si="12"/>
        <v>42994</v>
      </c>
      <c r="D265" s="71">
        <v>375000000</v>
      </c>
      <c r="E265" s="51">
        <f t="shared" si="13"/>
        <v>0.012373067520000001</v>
      </c>
      <c r="F265" s="52">
        <f t="shared" si="14"/>
        <v>0.012373067520000001</v>
      </c>
      <c r="G265" s="72">
        <v>12888.612000000001</v>
      </c>
    </row>
    <row r="266" spans="1:7" ht="12.75">
      <c r="A266" s="40" t="s">
        <v>23</v>
      </c>
      <c r="B266" s="33">
        <v>42994</v>
      </c>
      <c r="C266" s="33">
        <f aca="true" t="shared" si="15" ref="C266:C329">B266+1</f>
        <v>42995</v>
      </c>
      <c r="D266" s="71">
        <v>375000000</v>
      </c>
      <c r="E266" s="51">
        <f t="shared" si="13"/>
        <v>0.01237306752</v>
      </c>
      <c r="F266" s="52">
        <f t="shared" si="14"/>
        <v>0.01237306752</v>
      </c>
      <c r="G266" s="72">
        <v>12888.612</v>
      </c>
    </row>
    <row r="267" spans="1:7" ht="12.75">
      <c r="A267" s="40" t="s">
        <v>23</v>
      </c>
      <c r="B267" s="33">
        <v>42995</v>
      </c>
      <c r="C267" s="33">
        <f t="shared" si="15"/>
        <v>42996</v>
      </c>
      <c r="D267" s="71">
        <v>375000000</v>
      </c>
      <c r="E267" s="51">
        <f t="shared" si="13"/>
        <v>0.012373068479999999</v>
      </c>
      <c r="F267" s="52">
        <f t="shared" si="14"/>
        <v>0.012373068479999999</v>
      </c>
      <c r="G267" s="72">
        <v>12888.613</v>
      </c>
    </row>
    <row r="268" spans="1:7" ht="12.75">
      <c r="A268" s="40" t="s">
        <v>23</v>
      </c>
      <c r="B268" s="33">
        <v>42996</v>
      </c>
      <c r="C268" s="33">
        <f t="shared" si="15"/>
        <v>42997</v>
      </c>
      <c r="D268" s="71">
        <v>385000000</v>
      </c>
      <c r="E268" s="51">
        <f t="shared" si="13"/>
        <v>0.01238026348051948</v>
      </c>
      <c r="F268" s="52">
        <f t="shared" si="14"/>
        <v>0.01238026348051948</v>
      </c>
      <c r="G268" s="72">
        <v>13240.004</v>
      </c>
    </row>
    <row r="269" spans="1:7" ht="12.75">
      <c r="A269" s="40" t="s">
        <v>23</v>
      </c>
      <c r="B269" s="33">
        <v>42997</v>
      </c>
      <c r="C269" s="33">
        <f t="shared" si="15"/>
        <v>42998</v>
      </c>
      <c r="D269" s="71">
        <v>390000000</v>
      </c>
      <c r="E269" s="51">
        <f t="shared" si="13"/>
        <v>0.012368975076923076</v>
      </c>
      <c r="F269" s="52">
        <f t="shared" si="14"/>
        <v>0.012368975076923076</v>
      </c>
      <c r="G269" s="72">
        <v>13399.723</v>
      </c>
    </row>
    <row r="270" spans="1:7" ht="12.75">
      <c r="A270" s="40" t="s">
        <v>23</v>
      </c>
      <c r="B270" s="33">
        <v>42998</v>
      </c>
      <c r="C270" s="33">
        <f t="shared" si="15"/>
        <v>42999</v>
      </c>
      <c r="D270" s="71">
        <v>393000000</v>
      </c>
      <c r="E270" s="51">
        <f t="shared" si="13"/>
        <v>0.012378878473282442</v>
      </c>
      <c r="F270" s="52">
        <f t="shared" si="14"/>
        <v>0.012378878473282442</v>
      </c>
      <c r="G270" s="72">
        <v>13513.609</v>
      </c>
    </row>
    <row r="271" spans="1:7" ht="12.75">
      <c r="A271" s="40" t="s">
        <v>23</v>
      </c>
      <c r="B271" s="33">
        <v>42999</v>
      </c>
      <c r="C271" s="33">
        <f t="shared" si="15"/>
        <v>43000</v>
      </c>
      <c r="D271" s="71">
        <v>393000000</v>
      </c>
      <c r="E271" s="51">
        <f t="shared" si="13"/>
        <v>0.012373794503816793</v>
      </c>
      <c r="F271" s="52">
        <f t="shared" si="14"/>
        <v>0.012373794503816793</v>
      </c>
      <c r="G271" s="72">
        <v>13508.059</v>
      </c>
    </row>
    <row r="272" spans="1:7" ht="12.75">
      <c r="A272" s="40" t="s">
        <v>23</v>
      </c>
      <c r="B272" s="33">
        <v>43000</v>
      </c>
      <c r="C272" s="33">
        <f t="shared" si="15"/>
        <v>43001</v>
      </c>
      <c r="D272" s="71">
        <v>393000000</v>
      </c>
      <c r="E272" s="51">
        <f t="shared" si="13"/>
        <v>0.012378880305343511</v>
      </c>
      <c r="F272" s="52">
        <f t="shared" si="14"/>
        <v>0.012378880305343511</v>
      </c>
      <c r="G272" s="72">
        <v>13513.610999999999</v>
      </c>
    </row>
    <row r="273" spans="1:7" ht="12.75">
      <c r="A273" s="40" t="s">
        <v>23</v>
      </c>
      <c r="B273" s="33">
        <v>43001</v>
      </c>
      <c r="C273" s="33">
        <f t="shared" si="15"/>
        <v>43002</v>
      </c>
      <c r="D273" s="71">
        <v>393000000</v>
      </c>
      <c r="E273" s="51">
        <f t="shared" si="13"/>
        <v>0.012378880305343511</v>
      </c>
      <c r="F273" s="52">
        <f t="shared" si="14"/>
        <v>0.012378880305343511</v>
      </c>
      <c r="G273" s="72">
        <v>13513.610999999999</v>
      </c>
    </row>
    <row r="274" spans="1:7" ht="12.75">
      <c r="A274" s="40" t="s">
        <v>23</v>
      </c>
      <c r="B274" s="33">
        <v>43002</v>
      </c>
      <c r="C274" s="33">
        <f t="shared" si="15"/>
        <v>43003</v>
      </c>
      <c r="D274" s="71">
        <v>393000000</v>
      </c>
      <c r="E274" s="51">
        <f t="shared" si="13"/>
        <v>0.012378880305343511</v>
      </c>
      <c r="F274" s="52">
        <f t="shared" si="14"/>
        <v>0.012378880305343511</v>
      </c>
      <c r="G274" s="72">
        <v>13513.610999999999</v>
      </c>
    </row>
    <row r="275" spans="1:7" ht="12.75">
      <c r="A275" s="40" t="s">
        <v>23</v>
      </c>
      <c r="B275" s="33">
        <v>43003</v>
      </c>
      <c r="C275" s="33">
        <f t="shared" si="15"/>
        <v>43004</v>
      </c>
      <c r="D275" s="71">
        <v>448000000</v>
      </c>
      <c r="E275" s="51">
        <f t="shared" si="13"/>
        <v>0.012387052767857145</v>
      </c>
      <c r="F275" s="52">
        <f t="shared" si="14"/>
        <v>0.012387052767857145</v>
      </c>
      <c r="G275" s="72">
        <v>15414.999000000002</v>
      </c>
    </row>
    <row r="276" spans="1:7" ht="12.75">
      <c r="A276" s="40" t="s">
        <v>23</v>
      </c>
      <c r="B276" s="33">
        <v>43004</v>
      </c>
      <c r="C276" s="33">
        <f t="shared" si="15"/>
        <v>43005</v>
      </c>
      <c r="D276" s="71">
        <v>448000000</v>
      </c>
      <c r="E276" s="51">
        <f t="shared" si="13"/>
        <v>0.01238705357142857</v>
      </c>
      <c r="F276" s="52">
        <f t="shared" si="14"/>
        <v>0.01238705357142857</v>
      </c>
      <c r="G276" s="72">
        <v>15415</v>
      </c>
    </row>
    <row r="277" spans="1:7" ht="12.75">
      <c r="A277" s="40" t="s">
        <v>23</v>
      </c>
      <c r="B277" s="33">
        <v>43005</v>
      </c>
      <c r="C277" s="33">
        <f t="shared" si="15"/>
        <v>43006</v>
      </c>
      <c r="D277" s="71">
        <v>448000000</v>
      </c>
      <c r="E277" s="51">
        <f t="shared" si="13"/>
        <v>0.012429466071428572</v>
      </c>
      <c r="F277" s="52">
        <f t="shared" si="14"/>
        <v>0.012429466071428572</v>
      </c>
      <c r="G277" s="72">
        <v>15467.78</v>
      </c>
    </row>
    <row r="278" spans="1:7" ht="12.75">
      <c r="A278" s="40" t="s">
        <v>23</v>
      </c>
      <c r="B278" s="33">
        <v>43006</v>
      </c>
      <c r="C278" s="33">
        <f t="shared" si="15"/>
        <v>43007</v>
      </c>
      <c r="D278" s="71">
        <v>438000000</v>
      </c>
      <c r="E278" s="51">
        <f t="shared" si="13"/>
        <v>0.012436986575342469</v>
      </c>
      <c r="F278" s="52">
        <f t="shared" si="14"/>
        <v>0.012436986575342469</v>
      </c>
      <c r="G278" s="72">
        <v>15131.667000000001</v>
      </c>
    </row>
    <row r="279" spans="1:7" ht="12.75">
      <c r="A279" s="40" t="s">
        <v>23</v>
      </c>
      <c r="B279" s="33">
        <v>43007</v>
      </c>
      <c r="C279" s="33">
        <f t="shared" si="15"/>
        <v>43008</v>
      </c>
      <c r="D279" s="71">
        <v>448000000</v>
      </c>
      <c r="E279" s="51">
        <f t="shared" si="13"/>
        <v>0.01242499660714286</v>
      </c>
      <c r="F279" s="52">
        <f t="shared" si="14"/>
        <v>0.01242499660714286</v>
      </c>
      <c r="G279" s="72">
        <v>15462.218</v>
      </c>
    </row>
    <row r="280" spans="1:7" ht="12.75">
      <c r="A280" s="40" t="s">
        <v>23</v>
      </c>
      <c r="B280" s="33">
        <v>43008</v>
      </c>
      <c r="C280" s="33">
        <f t="shared" si="15"/>
        <v>43009</v>
      </c>
      <c r="D280" s="71">
        <v>448000000</v>
      </c>
      <c r="E280" s="51">
        <f t="shared" si="13"/>
        <v>0.012424997410714287</v>
      </c>
      <c r="F280" s="52">
        <f t="shared" si="14"/>
        <v>0.012424997410714287</v>
      </c>
      <c r="G280" s="72">
        <v>15462.219000000001</v>
      </c>
    </row>
    <row r="281" spans="1:7" ht="12.75">
      <c r="A281" s="40" t="s">
        <v>23</v>
      </c>
      <c r="B281" s="33">
        <v>43009</v>
      </c>
      <c r="C281" s="33">
        <f t="shared" si="15"/>
        <v>43010</v>
      </c>
      <c r="D281" s="73">
        <v>448000000</v>
      </c>
      <c r="E281" s="51">
        <f aca="true" t="shared" si="16" ref="E281:E344">G281/D281*360</f>
        <v>0.01242500142857143</v>
      </c>
      <c r="F281" s="52">
        <f aca="true" t="shared" si="17" ref="F281:F344">E281</f>
        <v>0.01242500142857143</v>
      </c>
      <c r="G281" s="74">
        <v>15462.224000000002</v>
      </c>
    </row>
    <row r="282" spans="1:7" ht="12.75">
      <c r="A282" s="40" t="s">
        <v>23</v>
      </c>
      <c r="B282" s="33">
        <v>43010</v>
      </c>
      <c r="C282" s="33">
        <f t="shared" si="15"/>
        <v>43011</v>
      </c>
      <c r="D282" s="73">
        <v>448000000</v>
      </c>
      <c r="E282" s="51">
        <f t="shared" si="16"/>
        <v>0.012438393750000002</v>
      </c>
      <c r="F282" s="52">
        <f t="shared" si="17"/>
        <v>0.012438393750000002</v>
      </c>
      <c r="G282" s="74">
        <v>15478.890000000003</v>
      </c>
    </row>
    <row r="283" spans="1:7" ht="12.75">
      <c r="A283" s="40" t="s">
        <v>23</v>
      </c>
      <c r="B283" s="33">
        <v>43011</v>
      </c>
      <c r="C283" s="33">
        <f t="shared" si="15"/>
        <v>43012</v>
      </c>
      <c r="D283" s="73">
        <v>448000000</v>
      </c>
      <c r="E283" s="51">
        <f t="shared" si="16"/>
        <v>0.012418302053571431</v>
      </c>
      <c r="F283" s="52">
        <f t="shared" si="17"/>
        <v>0.012418302053571431</v>
      </c>
      <c r="G283" s="74">
        <v>15453.887000000002</v>
      </c>
    </row>
    <row r="284" spans="1:7" ht="12.75">
      <c r="A284" s="40" t="s">
        <v>23</v>
      </c>
      <c r="B284" s="33">
        <v>43012</v>
      </c>
      <c r="C284" s="33">
        <f t="shared" si="15"/>
        <v>43013</v>
      </c>
      <c r="D284" s="73">
        <v>443000000</v>
      </c>
      <c r="E284" s="51">
        <f t="shared" si="16"/>
        <v>0.012461399187358915</v>
      </c>
      <c r="F284" s="52">
        <f t="shared" si="17"/>
        <v>0.012461399187358915</v>
      </c>
      <c r="G284" s="74">
        <v>15334.444</v>
      </c>
    </row>
    <row r="285" spans="1:7" ht="12.75">
      <c r="A285" s="40" t="s">
        <v>23</v>
      </c>
      <c r="B285" s="33">
        <v>43013</v>
      </c>
      <c r="C285" s="33">
        <f t="shared" si="15"/>
        <v>43014</v>
      </c>
      <c r="D285" s="73">
        <v>433000000</v>
      </c>
      <c r="E285" s="51">
        <f t="shared" si="16"/>
        <v>0.0124651280369515</v>
      </c>
      <c r="F285" s="52">
        <f t="shared" si="17"/>
        <v>0.0124651280369515</v>
      </c>
      <c r="G285" s="74">
        <v>14992.778999999999</v>
      </c>
    </row>
    <row r="286" spans="1:7" ht="12.75">
      <c r="A286" s="40" t="s">
        <v>23</v>
      </c>
      <c r="B286" s="33">
        <v>43014</v>
      </c>
      <c r="C286" s="33">
        <f t="shared" si="15"/>
        <v>43015</v>
      </c>
      <c r="D286" s="73">
        <v>428000000</v>
      </c>
      <c r="E286" s="51">
        <f t="shared" si="16"/>
        <v>0.012489252897196261</v>
      </c>
      <c r="F286" s="52">
        <f t="shared" si="17"/>
        <v>0.012489252897196261</v>
      </c>
      <c r="G286" s="74">
        <v>14848.333999999999</v>
      </c>
    </row>
    <row r="287" spans="1:7" ht="12.75">
      <c r="A287" s="40" t="s">
        <v>23</v>
      </c>
      <c r="B287" s="33">
        <v>43015</v>
      </c>
      <c r="C287" s="33">
        <f t="shared" si="15"/>
        <v>43016</v>
      </c>
      <c r="D287" s="73">
        <v>428000000</v>
      </c>
      <c r="E287" s="51">
        <f t="shared" si="16"/>
        <v>0.012489252897196261</v>
      </c>
      <c r="F287" s="52">
        <f t="shared" si="17"/>
        <v>0.012489252897196261</v>
      </c>
      <c r="G287" s="74">
        <v>14848.333999999999</v>
      </c>
    </row>
    <row r="288" spans="1:7" ht="12.75">
      <c r="A288" s="40" t="s">
        <v>23</v>
      </c>
      <c r="B288" s="33">
        <v>43016</v>
      </c>
      <c r="C288" s="33">
        <f t="shared" si="15"/>
        <v>43017</v>
      </c>
      <c r="D288" s="73">
        <v>428000000</v>
      </c>
      <c r="E288" s="51">
        <f t="shared" si="16"/>
        <v>0.012489252897196263</v>
      </c>
      <c r="F288" s="52">
        <f t="shared" si="17"/>
        <v>0.012489252897196263</v>
      </c>
      <c r="G288" s="74">
        <v>14848.334</v>
      </c>
    </row>
    <row r="289" spans="1:7" ht="12.75">
      <c r="A289" s="40" t="s">
        <v>23</v>
      </c>
      <c r="B289" s="33">
        <v>43017</v>
      </c>
      <c r="C289" s="33">
        <f t="shared" si="15"/>
        <v>43018</v>
      </c>
      <c r="D289" s="73">
        <v>428000000</v>
      </c>
      <c r="E289" s="51">
        <f t="shared" si="16"/>
        <v>0.012489252897196263</v>
      </c>
      <c r="F289" s="52">
        <f t="shared" si="17"/>
        <v>0.012489252897196263</v>
      </c>
      <c r="G289" s="74">
        <v>14848.334</v>
      </c>
    </row>
    <row r="290" spans="1:7" ht="12.75">
      <c r="A290" s="40" t="s">
        <v>23</v>
      </c>
      <c r="B290" s="33">
        <v>43018</v>
      </c>
      <c r="C290" s="33">
        <f t="shared" si="15"/>
        <v>43019</v>
      </c>
      <c r="D290" s="73">
        <v>438000000</v>
      </c>
      <c r="E290" s="51">
        <f t="shared" si="16"/>
        <v>0.012500908767123288</v>
      </c>
      <c r="F290" s="52">
        <f t="shared" si="17"/>
        <v>0.012500908767123288</v>
      </c>
      <c r="G290" s="74">
        <v>15209.439</v>
      </c>
    </row>
    <row r="291" spans="1:7" ht="12.75">
      <c r="A291" s="40" t="s">
        <v>23</v>
      </c>
      <c r="B291" s="33">
        <v>43019</v>
      </c>
      <c r="C291" s="33">
        <f t="shared" si="15"/>
        <v>43020</v>
      </c>
      <c r="D291" s="73">
        <v>438000000</v>
      </c>
      <c r="E291" s="51">
        <f t="shared" si="16"/>
        <v>0.012510045205479452</v>
      </c>
      <c r="F291" s="52">
        <f t="shared" si="17"/>
        <v>0.012510045205479452</v>
      </c>
      <c r="G291" s="74">
        <v>15220.555</v>
      </c>
    </row>
    <row r="292" spans="1:7" ht="12.75">
      <c r="A292" s="40" t="s">
        <v>23</v>
      </c>
      <c r="B292" s="33">
        <v>43020</v>
      </c>
      <c r="C292" s="33">
        <f t="shared" si="15"/>
        <v>43021</v>
      </c>
      <c r="D292" s="73">
        <v>438000000</v>
      </c>
      <c r="E292" s="51">
        <f t="shared" si="16"/>
        <v>0.012519176712328765</v>
      </c>
      <c r="F292" s="52">
        <f t="shared" si="17"/>
        <v>0.012519176712328765</v>
      </c>
      <c r="G292" s="74">
        <v>15231.664999999999</v>
      </c>
    </row>
    <row r="293" spans="1:7" ht="12.75">
      <c r="A293" s="40" t="s">
        <v>23</v>
      </c>
      <c r="B293" s="33">
        <v>43021</v>
      </c>
      <c r="C293" s="33">
        <f t="shared" si="15"/>
        <v>43022</v>
      </c>
      <c r="D293" s="73">
        <v>458000000</v>
      </c>
      <c r="E293" s="51">
        <f t="shared" si="16"/>
        <v>0.012513974934497817</v>
      </c>
      <c r="F293" s="52">
        <f t="shared" si="17"/>
        <v>0.012513974934497817</v>
      </c>
      <c r="G293" s="74">
        <v>15920.557</v>
      </c>
    </row>
    <row r="294" spans="1:7" ht="12.75">
      <c r="A294" s="40" t="s">
        <v>23</v>
      </c>
      <c r="B294" s="33">
        <v>43022</v>
      </c>
      <c r="C294" s="33">
        <f t="shared" si="15"/>
        <v>43023</v>
      </c>
      <c r="D294" s="73">
        <v>458000000</v>
      </c>
      <c r="E294" s="51">
        <f t="shared" si="16"/>
        <v>0.01251397650655022</v>
      </c>
      <c r="F294" s="52">
        <f t="shared" si="17"/>
        <v>0.01251397650655022</v>
      </c>
      <c r="G294" s="74">
        <v>15920.559</v>
      </c>
    </row>
    <row r="295" spans="1:7" ht="12.75">
      <c r="A295" s="40" t="s">
        <v>23</v>
      </c>
      <c r="B295" s="33">
        <v>43023</v>
      </c>
      <c r="C295" s="33">
        <f t="shared" si="15"/>
        <v>43024</v>
      </c>
      <c r="D295" s="73">
        <v>458000000</v>
      </c>
      <c r="E295" s="51">
        <f t="shared" si="16"/>
        <v>0.012513974934497817</v>
      </c>
      <c r="F295" s="52">
        <f t="shared" si="17"/>
        <v>0.012513974934497817</v>
      </c>
      <c r="G295" s="74">
        <v>15920.556999999999</v>
      </c>
    </row>
    <row r="296" spans="1:7" ht="12.75">
      <c r="A296" s="40" t="s">
        <v>23</v>
      </c>
      <c r="B296" s="33">
        <v>43024</v>
      </c>
      <c r="C296" s="33">
        <f t="shared" si="15"/>
        <v>43025</v>
      </c>
      <c r="D296" s="73">
        <v>498000000</v>
      </c>
      <c r="E296" s="51">
        <f t="shared" si="16"/>
        <v>0.012504816144578311</v>
      </c>
      <c r="F296" s="52">
        <f t="shared" si="17"/>
        <v>0.012504816144578311</v>
      </c>
      <c r="G296" s="74">
        <v>17298.328999999998</v>
      </c>
    </row>
    <row r="297" spans="1:7" ht="12.75">
      <c r="A297" s="40" t="s">
        <v>23</v>
      </c>
      <c r="B297" s="33">
        <v>43025</v>
      </c>
      <c r="C297" s="33">
        <f t="shared" si="15"/>
        <v>43026</v>
      </c>
      <c r="D297" s="73">
        <v>498000000</v>
      </c>
      <c r="E297" s="51">
        <f t="shared" si="16"/>
        <v>0.012522891325301204</v>
      </c>
      <c r="F297" s="52">
        <f t="shared" si="17"/>
        <v>0.012522891325301204</v>
      </c>
      <c r="G297" s="74">
        <v>17323.333</v>
      </c>
    </row>
    <row r="298" spans="1:7" ht="12.75">
      <c r="A298" s="40" t="s">
        <v>23</v>
      </c>
      <c r="B298" s="33">
        <v>43026</v>
      </c>
      <c r="C298" s="33">
        <f t="shared" si="15"/>
        <v>43027</v>
      </c>
      <c r="D298" s="73">
        <v>498000000</v>
      </c>
      <c r="E298" s="51">
        <f t="shared" si="16"/>
        <v>0.012537953493975906</v>
      </c>
      <c r="F298" s="52">
        <f t="shared" si="17"/>
        <v>0.012537953493975906</v>
      </c>
      <c r="G298" s="74">
        <v>17344.169</v>
      </c>
    </row>
    <row r="299" spans="1:7" ht="12.75">
      <c r="A299" s="40" t="s">
        <v>23</v>
      </c>
      <c r="B299" s="33">
        <v>43027</v>
      </c>
      <c r="C299" s="33">
        <f t="shared" si="15"/>
        <v>43028</v>
      </c>
      <c r="D299" s="73">
        <v>513000000</v>
      </c>
      <c r="E299" s="51">
        <f t="shared" si="16"/>
        <v>0.012536841403508771</v>
      </c>
      <c r="F299" s="52">
        <f t="shared" si="17"/>
        <v>0.012536841403508771</v>
      </c>
      <c r="G299" s="74">
        <v>17864.999</v>
      </c>
    </row>
    <row r="300" spans="1:7" ht="12.75">
      <c r="A300" s="40" t="s">
        <v>23</v>
      </c>
      <c r="B300" s="33">
        <v>43028</v>
      </c>
      <c r="C300" s="33">
        <f t="shared" si="15"/>
        <v>43029</v>
      </c>
      <c r="D300" s="73">
        <v>523000000</v>
      </c>
      <c r="E300" s="51">
        <f t="shared" si="16"/>
        <v>0.012552389827915868</v>
      </c>
      <c r="F300" s="52">
        <f t="shared" si="17"/>
        <v>0.012552389827915868</v>
      </c>
      <c r="G300" s="74">
        <v>18235.833</v>
      </c>
    </row>
    <row r="301" spans="1:7" ht="12.75">
      <c r="A301" s="40" t="s">
        <v>23</v>
      </c>
      <c r="B301" s="33">
        <v>43029</v>
      </c>
      <c r="C301" s="33">
        <f t="shared" si="15"/>
        <v>43030</v>
      </c>
      <c r="D301" s="73">
        <v>523000000</v>
      </c>
      <c r="E301" s="51">
        <f t="shared" si="16"/>
        <v>0.01255238776290631</v>
      </c>
      <c r="F301" s="52">
        <f t="shared" si="17"/>
        <v>0.01255238776290631</v>
      </c>
      <c r="G301" s="74">
        <v>18235.829999999998</v>
      </c>
    </row>
    <row r="302" spans="1:7" ht="12.75">
      <c r="A302" s="40" t="s">
        <v>23</v>
      </c>
      <c r="B302" s="33">
        <v>43030</v>
      </c>
      <c r="C302" s="33">
        <f t="shared" si="15"/>
        <v>43031</v>
      </c>
      <c r="D302" s="73">
        <v>523000000</v>
      </c>
      <c r="E302" s="51">
        <f t="shared" si="16"/>
        <v>0.012552389827915868</v>
      </c>
      <c r="F302" s="52">
        <f t="shared" si="17"/>
        <v>0.012552389827915868</v>
      </c>
      <c r="G302" s="74">
        <v>18235.833</v>
      </c>
    </row>
    <row r="303" spans="1:7" ht="12.75">
      <c r="A303" s="40" t="s">
        <v>23</v>
      </c>
      <c r="B303" s="33">
        <v>43031</v>
      </c>
      <c r="C303" s="33">
        <f t="shared" si="15"/>
        <v>43032</v>
      </c>
      <c r="D303" s="73">
        <v>523000000</v>
      </c>
      <c r="E303" s="51">
        <f t="shared" si="16"/>
        <v>0.012565775219885276</v>
      </c>
      <c r="F303" s="52">
        <f t="shared" si="17"/>
        <v>0.012565775219885276</v>
      </c>
      <c r="G303" s="74">
        <v>18255.279</v>
      </c>
    </row>
    <row r="304" spans="1:7" ht="12.75">
      <c r="A304" s="40" t="s">
        <v>23</v>
      </c>
      <c r="B304" s="33">
        <v>43032</v>
      </c>
      <c r="C304" s="33">
        <f t="shared" si="15"/>
        <v>43033</v>
      </c>
      <c r="D304" s="73">
        <v>533000000</v>
      </c>
      <c r="E304" s="51">
        <f t="shared" si="16"/>
        <v>0.012551408780487805</v>
      </c>
      <c r="F304" s="52">
        <f t="shared" si="17"/>
        <v>0.012551408780487805</v>
      </c>
      <c r="G304" s="74">
        <v>18583.057999999997</v>
      </c>
    </row>
    <row r="305" spans="1:7" ht="12.75">
      <c r="A305" s="40" t="s">
        <v>23</v>
      </c>
      <c r="B305" s="33">
        <v>43033</v>
      </c>
      <c r="C305" s="33">
        <f t="shared" si="15"/>
        <v>43034</v>
      </c>
      <c r="D305" s="73">
        <v>573000000</v>
      </c>
      <c r="E305" s="51">
        <f t="shared" si="16"/>
        <v>0.012512912670157066</v>
      </c>
      <c r="F305" s="52">
        <f t="shared" si="17"/>
        <v>0.012512912670157066</v>
      </c>
      <c r="G305" s="74">
        <v>19916.386</v>
      </c>
    </row>
    <row r="306" spans="1:7" ht="12.75">
      <c r="A306" s="40" t="s">
        <v>23</v>
      </c>
      <c r="B306" s="33">
        <v>43034</v>
      </c>
      <c r="C306" s="33">
        <f t="shared" si="15"/>
        <v>43035</v>
      </c>
      <c r="D306" s="73">
        <v>578000000</v>
      </c>
      <c r="E306" s="51">
        <f t="shared" si="16"/>
        <v>0.012498095086505191</v>
      </c>
      <c r="F306" s="52">
        <f t="shared" si="17"/>
        <v>0.012498095086505191</v>
      </c>
      <c r="G306" s="74">
        <v>20066.386</v>
      </c>
    </row>
    <row r="307" spans="1:7" ht="12.75">
      <c r="A307" s="40" t="s">
        <v>23</v>
      </c>
      <c r="B307" s="33">
        <v>43035</v>
      </c>
      <c r="C307" s="33">
        <f t="shared" si="15"/>
        <v>43036</v>
      </c>
      <c r="D307" s="73">
        <v>573000000</v>
      </c>
      <c r="E307" s="51">
        <f t="shared" si="16"/>
        <v>0.012498079790575916</v>
      </c>
      <c r="F307" s="52">
        <f t="shared" si="17"/>
        <v>0.012498079790575916</v>
      </c>
      <c r="G307" s="74">
        <v>19892.777</v>
      </c>
    </row>
    <row r="308" spans="1:7" ht="12.75">
      <c r="A308" s="40" t="s">
        <v>23</v>
      </c>
      <c r="B308" s="33">
        <v>43036</v>
      </c>
      <c r="C308" s="33">
        <f t="shared" si="15"/>
        <v>43037</v>
      </c>
      <c r="D308" s="73">
        <v>573000000</v>
      </c>
      <c r="E308" s="51">
        <f t="shared" si="16"/>
        <v>0.012498080418848168</v>
      </c>
      <c r="F308" s="52">
        <f t="shared" si="17"/>
        <v>0.012498080418848168</v>
      </c>
      <c r="G308" s="74">
        <v>19892.778</v>
      </c>
    </row>
    <row r="309" spans="1:7" ht="12.75">
      <c r="A309" s="40" t="s">
        <v>23</v>
      </c>
      <c r="B309" s="33">
        <v>43037</v>
      </c>
      <c r="C309" s="33">
        <f t="shared" si="15"/>
        <v>43038</v>
      </c>
      <c r="D309" s="73">
        <v>573000000</v>
      </c>
      <c r="E309" s="51">
        <f t="shared" si="16"/>
        <v>0.012498080418848168</v>
      </c>
      <c r="F309" s="52">
        <f t="shared" si="17"/>
        <v>0.012498080418848168</v>
      </c>
      <c r="G309" s="74">
        <v>19892.778</v>
      </c>
    </row>
    <row r="310" spans="1:7" ht="12.75">
      <c r="A310" s="40" t="s">
        <v>23</v>
      </c>
      <c r="B310" s="33">
        <v>43038</v>
      </c>
      <c r="C310" s="33">
        <f t="shared" si="15"/>
        <v>43039</v>
      </c>
      <c r="D310" s="73">
        <v>573000000</v>
      </c>
      <c r="E310" s="51">
        <f t="shared" si="16"/>
        <v>0.012612741361256542</v>
      </c>
      <c r="F310" s="52">
        <f t="shared" si="17"/>
        <v>0.012612741361256542</v>
      </c>
      <c r="G310" s="74">
        <v>20075.28</v>
      </c>
    </row>
    <row r="311" spans="1:7" ht="12.75">
      <c r="A311" s="40" t="s">
        <v>23</v>
      </c>
      <c r="B311" s="33">
        <v>43039</v>
      </c>
      <c r="C311" s="33">
        <f t="shared" si="15"/>
        <v>43040</v>
      </c>
      <c r="D311" s="73">
        <v>573000000</v>
      </c>
      <c r="E311" s="51">
        <f t="shared" si="16"/>
        <v>0.012612741361256542</v>
      </c>
      <c r="F311" s="52">
        <f t="shared" si="17"/>
        <v>0.012612741361256542</v>
      </c>
      <c r="G311" s="74">
        <v>20075.28</v>
      </c>
    </row>
    <row r="312" spans="1:7" ht="12.75">
      <c r="A312" s="40" t="s">
        <v>23</v>
      </c>
      <c r="B312" s="33">
        <v>43040</v>
      </c>
      <c r="C312" s="33">
        <f t="shared" si="15"/>
        <v>43041</v>
      </c>
      <c r="D312" s="75">
        <v>573000000</v>
      </c>
      <c r="E312" s="51">
        <f t="shared" si="16"/>
        <v>0.012612738848167541</v>
      </c>
      <c r="F312" s="52">
        <f t="shared" si="17"/>
        <v>0.012612738848167541</v>
      </c>
      <c r="G312" s="76">
        <v>20075.276</v>
      </c>
    </row>
    <row r="313" spans="1:7" ht="12.75">
      <c r="A313" s="40" t="s">
        <v>23</v>
      </c>
      <c r="B313" s="33">
        <v>43041</v>
      </c>
      <c r="C313" s="33">
        <f t="shared" si="15"/>
        <v>43042</v>
      </c>
      <c r="D313" s="75">
        <v>583000000</v>
      </c>
      <c r="E313" s="51">
        <f t="shared" si="16"/>
        <v>0.012633101475128647</v>
      </c>
      <c r="F313" s="52">
        <f t="shared" si="17"/>
        <v>0.012633101475128647</v>
      </c>
      <c r="G313" s="76">
        <v>20458.606000000003</v>
      </c>
    </row>
    <row r="314" spans="1:7" ht="12.75">
      <c r="A314" s="40" t="s">
        <v>23</v>
      </c>
      <c r="B314" s="33">
        <v>43042</v>
      </c>
      <c r="C314" s="33">
        <f t="shared" si="15"/>
        <v>43043</v>
      </c>
      <c r="D314" s="75">
        <v>583000000</v>
      </c>
      <c r="E314" s="51">
        <f t="shared" si="16"/>
        <v>0.012651972144082334</v>
      </c>
      <c r="F314" s="52">
        <f t="shared" si="17"/>
        <v>0.012651972144082334</v>
      </c>
      <c r="G314" s="76">
        <v>20489.166</v>
      </c>
    </row>
    <row r="315" spans="1:7" ht="12.75">
      <c r="A315" s="40" t="s">
        <v>23</v>
      </c>
      <c r="B315" s="33">
        <v>43043</v>
      </c>
      <c r="C315" s="33">
        <f t="shared" si="15"/>
        <v>43044</v>
      </c>
      <c r="D315" s="75">
        <v>583000000</v>
      </c>
      <c r="E315" s="51">
        <f t="shared" si="16"/>
        <v>0.012651971526586621</v>
      </c>
      <c r="F315" s="52">
        <f t="shared" si="17"/>
        <v>0.012651971526586621</v>
      </c>
      <c r="G315" s="76">
        <v>20489.165</v>
      </c>
    </row>
    <row r="316" spans="1:7" ht="12.75">
      <c r="A316" s="40" t="s">
        <v>23</v>
      </c>
      <c r="B316" s="33">
        <v>43044</v>
      </c>
      <c r="C316" s="33">
        <f t="shared" si="15"/>
        <v>43045</v>
      </c>
      <c r="D316" s="75">
        <v>583000000</v>
      </c>
      <c r="E316" s="51">
        <f t="shared" si="16"/>
        <v>0.012651971526586621</v>
      </c>
      <c r="F316" s="52">
        <f t="shared" si="17"/>
        <v>0.012651971526586621</v>
      </c>
      <c r="G316" s="76">
        <v>20489.165</v>
      </c>
    </row>
    <row r="317" spans="1:7" ht="12.75">
      <c r="A317" s="40" t="s">
        <v>23</v>
      </c>
      <c r="B317" s="33">
        <v>43045</v>
      </c>
      <c r="C317" s="33">
        <f t="shared" si="15"/>
        <v>43046</v>
      </c>
      <c r="D317" s="75">
        <v>601000000</v>
      </c>
      <c r="E317" s="51">
        <f t="shared" si="16"/>
        <v>0.012650748618968387</v>
      </c>
      <c r="F317" s="52">
        <f t="shared" si="17"/>
        <v>0.012650748618968387</v>
      </c>
      <c r="G317" s="76">
        <v>21119.722</v>
      </c>
    </row>
    <row r="318" spans="1:7" ht="12.75">
      <c r="A318" s="40" t="s">
        <v>23</v>
      </c>
      <c r="B318" s="33">
        <v>43046</v>
      </c>
      <c r="C318" s="33">
        <f t="shared" si="15"/>
        <v>43047</v>
      </c>
      <c r="D318" s="75">
        <v>606000000</v>
      </c>
      <c r="E318" s="51">
        <f t="shared" si="16"/>
        <v>0.012649504752475248</v>
      </c>
      <c r="F318" s="52">
        <f t="shared" si="17"/>
        <v>0.012649504752475248</v>
      </c>
      <c r="G318" s="76">
        <v>21293.333</v>
      </c>
    </row>
    <row r="319" spans="1:7" ht="12.75">
      <c r="A319" s="40" t="s">
        <v>23</v>
      </c>
      <c r="B319" s="33">
        <v>43047</v>
      </c>
      <c r="C319" s="33">
        <f t="shared" si="15"/>
        <v>43048</v>
      </c>
      <c r="D319" s="75">
        <v>590961000</v>
      </c>
      <c r="E319" s="51">
        <f t="shared" si="16"/>
        <v>0.012653309101615842</v>
      </c>
      <c r="F319" s="52">
        <f t="shared" si="17"/>
        <v>0.012653309101615842</v>
      </c>
      <c r="G319" s="76">
        <v>20771.145</v>
      </c>
    </row>
    <row r="320" spans="1:7" ht="12.75">
      <c r="A320" s="40" t="s">
        <v>23</v>
      </c>
      <c r="B320" s="33">
        <v>43048</v>
      </c>
      <c r="C320" s="33">
        <f t="shared" si="15"/>
        <v>43049</v>
      </c>
      <c r="D320" s="75">
        <v>596000000</v>
      </c>
      <c r="E320" s="51">
        <f t="shared" si="16"/>
        <v>0.012682214697986577</v>
      </c>
      <c r="F320" s="52">
        <f t="shared" si="17"/>
        <v>0.012682214697986577</v>
      </c>
      <c r="G320" s="76">
        <v>20996.111</v>
      </c>
    </row>
    <row r="321" spans="1:7" ht="12.75">
      <c r="A321" s="40" t="s">
        <v>23</v>
      </c>
      <c r="B321" s="33">
        <v>43049</v>
      </c>
      <c r="C321" s="33">
        <f t="shared" si="15"/>
        <v>43050</v>
      </c>
      <c r="D321" s="75">
        <v>586000000</v>
      </c>
      <c r="E321" s="51">
        <f t="shared" si="16"/>
        <v>0.012721160273037544</v>
      </c>
      <c r="F321" s="52">
        <f t="shared" si="17"/>
        <v>0.012721160273037544</v>
      </c>
      <c r="G321" s="76">
        <v>20707.222</v>
      </c>
    </row>
    <row r="322" spans="1:7" ht="12.75">
      <c r="A322" s="40" t="s">
        <v>23</v>
      </c>
      <c r="B322" s="33">
        <v>43050</v>
      </c>
      <c r="C322" s="33">
        <f t="shared" si="15"/>
        <v>43051</v>
      </c>
      <c r="D322" s="75">
        <v>586000000</v>
      </c>
      <c r="E322" s="51">
        <f t="shared" si="16"/>
        <v>0.012721160273037544</v>
      </c>
      <c r="F322" s="52">
        <f t="shared" si="17"/>
        <v>0.012721160273037544</v>
      </c>
      <c r="G322" s="76">
        <v>20707.222</v>
      </c>
    </row>
    <row r="323" spans="1:7" ht="12.75">
      <c r="A323" s="40" t="s">
        <v>23</v>
      </c>
      <c r="B323" s="33">
        <v>43051</v>
      </c>
      <c r="C323" s="33">
        <f t="shared" si="15"/>
        <v>43052</v>
      </c>
      <c r="D323" s="75">
        <v>586000000</v>
      </c>
      <c r="E323" s="51">
        <f t="shared" si="16"/>
        <v>0.012721160273037544</v>
      </c>
      <c r="F323" s="52">
        <f t="shared" si="17"/>
        <v>0.012721160273037544</v>
      </c>
      <c r="G323" s="76">
        <v>20707.222</v>
      </c>
    </row>
    <row r="324" spans="1:7" ht="12.75">
      <c r="A324" s="40" t="s">
        <v>23</v>
      </c>
      <c r="B324" s="33">
        <v>43052</v>
      </c>
      <c r="C324" s="33">
        <f t="shared" si="15"/>
        <v>43053</v>
      </c>
      <c r="D324" s="75">
        <v>596000000</v>
      </c>
      <c r="E324" s="51">
        <f t="shared" si="16"/>
        <v>0.012751004899328858</v>
      </c>
      <c r="F324" s="52">
        <f t="shared" si="17"/>
        <v>0.012751004899328858</v>
      </c>
      <c r="G324" s="76">
        <v>21109.997</v>
      </c>
    </row>
    <row r="325" spans="1:7" ht="12.75">
      <c r="A325" s="40" t="s">
        <v>23</v>
      </c>
      <c r="B325" s="33">
        <v>43053</v>
      </c>
      <c r="C325" s="33">
        <f t="shared" si="15"/>
        <v>43054</v>
      </c>
      <c r="D325" s="75">
        <v>596000000</v>
      </c>
      <c r="E325" s="51">
        <f t="shared" si="16"/>
        <v>0.012751006711409397</v>
      </c>
      <c r="F325" s="52">
        <f t="shared" si="17"/>
        <v>0.012751006711409397</v>
      </c>
      <c r="G325" s="76">
        <v>21110</v>
      </c>
    </row>
    <row r="326" spans="1:7" ht="12.75">
      <c r="A326" s="40" t="s">
        <v>23</v>
      </c>
      <c r="B326" s="33">
        <v>43054</v>
      </c>
      <c r="C326" s="33">
        <f t="shared" si="15"/>
        <v>43055</v>
      </c>
      <c r="D326" s="75">
        <v>616000000</v>
      </c>
      <c r="E326" s="51">
        <f t="shared" si="16"/>
        <v>0.012748394805194805</v>
      </c>
      <c r="F326" s="52">
        <f t="shared" si="17"/>
        <v>0.012748394805194805</v>
      </c>
      <c r="G326" s="76">
        <v>21813.92</v>
      </c>
    </row>
    <row r="327" spans="1:7" ht="12.75">
      <c r="A327" s="40" t="s">
        <v>23</v>
      </c>
      <c r="B327" s="33">
        <v>43055</v>
      </c>
      <c r="C327" s="33">
        <f t="shared" si="15"/>
        <v>43056</v>
      </c>
      <c r="D327" s="75">
        <v>616000000</v>
      </c>
      <c r="E327" s="51">
        <f t="shared" si="16"/>
        <v>0.012745143116883116</v>
      </c>
      <c r="F327" s="52">
        <f t="shared" si="17"/>
        <v>0.012745143116883116</v>
      </c>
      <c r="G327" s="76">
        <v>21808.356</v>
      </c>
    </row>
    <row r="328" spans="1:7" ht="12.75">
      <c r="A328" s="40" t="s">
        <v>23</v>
      </c>
      <c r="B328" s="33">
        <v>43056</v>
      </c>
      <c r="C328" s="33">
        <f t="shared" si="15"/>
        <v>43057</v>
      </c>
      <c r="D328" s="75">
        <v>671000000</v>
      </c>
      <c r="E328" s="51">
        <f t="shared" si="16"/>
        <v>0.012754560715350223</v>
      </c>
      <c r="F328" s="52">
        <f t="shared" si="17"/>
        <v>0.012754560715350223</v>
      </c>
      <c r="G328" s="76">
        <v>23773.084000000003</v>
      </c>
    </row>
    <row r="329" spans="1:7" ht="12.75">
      <c r="A329" s="40" t="s">
        <v>23</v>
      </c>
      <c r="B329" s="33">
        <v>43057</v>
      </c>
      <c r="C329" s="33">
        <f t="shared" si="15"/>
        <v>43058</v>
      </c>
      <c r="D329" s="75">
        <v>671000000</v>
      </c>
      <c r="E329" s="51">
        <f t="shared" si="16"/>
        <v>0.012754560715350223</v>
      </c>
      <c r="F329" s="52">
        <f t="shared" si="17"/>
        <v>0.012754560715350223</v>
      </c>
      <c r="G329" s="76">
        <v>23773.084000000003</v>
      </c>
    </row>
    <row r="330" spans="1:7" ht="12.75">
      <c r="A330" s="40" t="s">
        <v>23</v>
      </c>
      <c r="B330" s="33">
        <v>43058</v>
      </c>
      <c r="C330" s="33">
        <f aca="true" t="shared" si="18" ref="C330:C372">B330+1</f>
        <v>43059</v>
      </c>
      <c r="D330" s="75">
        <v>671000000</v>
      </c>
      <c r="E330" s="51">
        <f t="shared" si="16"/>
        <v>0.012754555886736215</v>
      </c>
      <c r="F330" s="52">
        <f t="shared" si="17"/>
        <v>0.012754555886736215</v>
      </c>
      <c r="G330" s="76">
        <v>23773.075</v>
      </c>
    </row>
    <row r="331" spans="1:7" ht="12.75">
      <c r="A331" s="40" t="s">
        <v>23</v>
      </c>
      <c r="B331" s="33">
        <v>43059</v>
      </c>
      <c r="C331" s="33">
        <f t="shared" si="18"/>
        <v>43060</v>
      </c>
      <c r="D331" s="75">
        <v>696000000</v>
      </c>
      <c r="E331" s="51">
        <f t="shared" si="16"/>
        <v>0.012734642068965515</v>
      </c>
      <c r="F331" s="52">
        <f t="shared" si="17"/>
        <v>0.012734642068965515</v>
      </c>
      <c r="G331" s="76">
        <v>24620.307999999997</v>
      </c>
    </row>
    <row r="332" spans="1:7" ht="12.75">
      <c r="A332" s="40" t="s">
        <v>23</v>
      </c>
      <c r="B332" s="33">
        <v>43060</v>
      </c>
      <c r="C332" s="33">
        <f t="shared" si="18"/>
        <v>43061</v>
      </c>
      <c r="D332" s="75">
        <v>698000000</v>
      </c>
      <c r="E332" s="51">
        <f t="shared" si="16"/>
        <v>0.012773223438395414</v>
      </c>
      <c r="F332" s="52">
        <f t="shared" si="17"/>
        <v>0.012773223438395414</v>
      </c>
      <c r="G332" s="76">
        <v>24765.860999999997</v>
      </c>
    </row>
    <row r="333" spans="1:7" ht="12.75">
      <c r="A333" s="40" t="s">
        <v>23</v>
      </c>
      <c r="B333" s="33">
        <v>43061</v>
      </c>
      <c r="C333" s="33">
        <f t="shared" si="18"/>
        <v>43062</v>
      </c>
      <c r="D333" s="75">
        <v>698000000</v>
      </c>
      <c r="E333" s="51">
        <f t="shared" si="16"/>
        <v>0.012773221891117478</v>
      </c>
      <c r="F333" s="52">
        <f t="shared" si="17"/>
        <v>0.012773221891117478</v>
      </c>
      <c r="G333" s="76">
        <v>24765.858</v>
      </c>
    </row>
    <row r="334" spans="1:7" ht="12.75">
      <c r="A334" s="40" t="s">
        <v>23</v>
      </c>
      <c r="B334" s="33">
        <v>43062</v>
      </c>
      <c r="C334" s="33">
        <f t="shared" si="18"/>
        <v>43063</v>
      </c>
      <c r="D334" s="75">
        <v>698000000</v>
      </c>
      <c r="E334" s="51">
        <f t="shared" si="16"/>
        <v>0.012773222922636104</v>
      </c>
      <c r="F334" s="52">
        <f t="shared" si="17"/>
        <v>0.012773222922636104</v>
      </c>
      <c r="G334" s="76">
        <v>24765.86</v>
      </c>
    </row>
    <row r="335" spans="1:7" ht="12.75">
      <c r="A335" s="40" t="s">
        <v>23</v>
      </c>
      <c r="B335" s="33">
        <v>43063</v>
      </c>
      <c r="C335" s="33">
        <f t="shared" si="18"/>
        <v>43064</v>
      </c>
      <c r="D335" s="75">
        <v>698000000</v>
      </c>
      <c r="E335" s="51">
        <f t="shared" si="16"/>
        <v>0.01277322395415473</v>
      </c>
      <c r="F335" s="52">
        <f t="shared" si="17"/>
        <v>0.01277322395415473</v>
      </c>
      <c r="G335" s="76">
        <v>24765.862</v>
      </c>
    </row>
    <row r="336" spans="1:7" ht="12.75">
      <c r="A336" s="40" t="s">
        <v>23</v>
      </c>
      <c r="B336" s="33">
        <v>43064</v>
      </c>
      <c r="C336" s="33">
        <f t="shared" si="18"/>
        <v>43065</v>
      </c>
      <c r="D336" s="75">
        <v>698000000</v>
      </c>
      <c r="E336" s="51">
        <f t="shared" si="16"/>
        <v>0.01277322395415473</v>
      </c>
      <c r="F336" s="52">
        <f t="shared" si="17"/>
        <v>0.01277322395415473</v>
      </c>
      <c r="G336" s="76">
        <v>24765.862</v>
      </c>
    </row>
    <row r="337" spans="1:7" ht="12.75">
      <c r="A337" s="40" t="s">
        <v>23</v>
      </c>
      <c r="B337" s="33">
        <v>43065</v>
      </c>
      <c r="C337" s="33">
        <f t="shared" si="18"/>
        <v>43066</v>
      </c>
      <c r="D337" s="75">
        <v>698000000</v>
      </c>
      <c r="E337" s="51">
        <f t="shared" si="16"/>
        <v>0.012773224985673355</v>
      </c>
      <c r="F337" s="52">
        <f t="shared" si="17"/>
        <v>0.012773224985673355</v>
      </c>
      <c r="G337" s="76">
        <v>24765.864</v>
      </c>
    </row>
    <row r="338" spans="1:7" ht="12.75">
      <c r="A338" s="40" t="s">
        <v>23</v>
      </c>
      <c r="B338" s="33">
        <v>43066</v>
      </c>
      <c r="C338" s="33">
        <f t="shared" si="18"/>
        <v>43067</v>
      </c>
      <c r="D338" s="75">
        <v>698000000</v>
      </c>
      <c r="E338" s="51">
        <f t="shared" si="16"/>
        <v>0.01277322446991404</v>
      </c>
      <c r="F338" s="52">
        <f t="shared" si="17"/>
        <v>0.01277322446991404</v>
      </c>
      <c r="G338" s="76">
        <v>24765.862999999998</v>
      </c>
    </row>
    <row r="339" spans="1:7" ht="12.75">
      <c r="A339" s="40" t="s">
        <v>23</v>
      </c>
      <c r="B339" s="33">
        <v>43067</v>
      </c>
      <c r="C339" s="33">
        <f t="shared" si="18"/>
        <v>43068</v>
      </c>
      <c r="D339" s="75">
        <v>678000000</v>
      </c>
      <c r="E339" s="51">
        <f t="shared" si="16"/>
        <v>0.012765793805309737</v>
      </c>
      <c r="F339" s="52">
        <f t="shared" si="17"/>
        <v>0.012765793805309737</v>
      </c>
      <c r="G339" s="76">
        <v>24042.245000000003</v>
      </c>
    </row>
    <row r="340" spans="1:7" ht="12.75">
      <c r="A340" s="40" t="s">
        <v>23</v>
      </c>
      <c r="B340" s="33">
        <v>43068</v>
      </c>
      <c r="C340" s="33">
        <f t="shared" si="18"/>
        <v>43069</v>
      </c>
      <c r="D340" s="75">
        <v>678000000</v>
      </c>
      <c r="E340" s="51">
        <f t="shared" si="16"/>
        <v>0.012765793805309737</v>
      </c>
      <c r="F340" s="52">
        <f t="shared" si="17"/>
        <v>0.012765793805309737</v>
      </c>
      <c r="G340" s="76">
        <v>24042.245000000003</v>
      </c>
    </row>
    <row r="341" spans="1:7" ht="12.75">
      <c r="A341" s="40" t="s">
        <v>23</v>
      </c>
      <c r="B341" s="33">
        <v>43069</v>
      </c>
      <c r="C341" s="33">
        <f t="shared" si="18"/>
        <v>43070</v>
      </c>
      <c r="D341" s="75">
        <v>658000000</v>
      </c>
      <c r="E341" s="51">
        <f t="shared" si="16"/>
        <v>0.012776914285714286</v>
      </c>
      <c r="F341" s="52">
        <f t="shared" si="17"/>
        <v>0.012776914285714286</v>
      </c>
      <c r="G341" s="76">
        <v>23353.36</v>
      </c>
    </row>
    <row r="342" spans="1:7" ht="12.75">
      <c r="A342" s="40" t="s">
        <v>23</v>
      </c>
      <c r="B342" s="33">
        <v>43070</v>
      </c>
      <c r="C342" s="33">
        <f t="shared" si="18"/>
        <v>43071</v>
      </c>
      <c r="D342" s="77">
        <v>638000000</v>
      </c>
      <c r="E342" s="51">
        <f t="shared" si="16"/>
        <v>0.012779327962382446</v>
      </c>
      <c r="F342" s="52">
        <f t="shared" si="17"/>
        <v>0.012779327962382446</v>
      </c>
      <c r="G342" s="78">
        <v>22647.809</v>
      </c>
    </row>
    <row r="343" spans="1:7" ht="12.75">
      <c r="A343" s="40" t="s">
        <v>23</v>
      </c>
      <c r="B343" s="33">
        <v>43071</v>
      </c>
      <c r="C343" s="33">
        <f t="shared" si="18"/>
        <v>43072</v>
      </c>
      <c r="D343" s="77">
        <v>638000000</v>
      </c>
      <c r="E343" s="51">
        <f t="shared" si="16"/>
        <v>0.012779327962382446</v>
      </c>
      <c r="F343" s="52">
        <f t="shared" si="17"/>
        <v>0.012779327962382446</v>
      </c>
      <c r="G343" s="78">
        <v>22647.809</v>
      </c>
    </row>
    <row r="344" spans="1:7" ht="12.75">
      <c r="A344" s="40" t="s">
        <v>23</v>
      </c>
      <c r="B344" s="33">
        <v>43072</v>
      </c>
      <c r="C344" s="33">
        <f t="shared" si="18"/>
        <v>43073</v>
      </c>
      <c r="D344" s="77">
        <v>638000000</v>
      </c>
      <c r="E344" s="51">
        <f t="shared" si="16"/>
        <v>0.012779327962382446</v>
      </c>
      <c r="F344" s="52">
        <f t="shared" si="17"/>
        <v>0.012779327962382446</v>
      </c>
      <c r="G344" s="78">
        <v>22647.809</v>
      </c>
    </row>
    <row r="345" spans="1:7" ht="12.75">
      <c r="A345" s="40" t="s">
        <v>23</v>
      </c>
      <c r="B345" s="33">
        <v>43073</v>
      </c>
      <c r="C345" s="33">
        <f t="shared" si="18"/>
        <v>43074</v>
      </c>
      <c r="D345" s="77">
        <v>628000000</v>
      </c>
      <c r="E345" s="51">
        <f aca="true" t="shared" si="19" ref="E345:E372">G345/D345*360</f>
        <v>0.01273600261146497</v>
      </c>
      <c r="F345" s="52">
        <f aca="true" t="shared" si="20" ref="F345:F372">E345</f>
        <v>0.01273600261146497</v>
      </c>
      <c r="G345" s="78">
        <v>22217.249000000003</v>
      </c>
    </row>
    <row r="346" spans="1:7" ht="12.75">
      <c r="A346" s="40" t="s">
        <v>23</v>
      </c>
      <c r="B346" s="33">
        <v>43074</v>
      </c>
      <c r="C346" s="33">
        <f t="shared" si="18"/>
        <v>43075</v>
      </c>
      <c r="D346" s="77">
        <v>514900000</v>
      </c>
      <c r="E346" s="51">
        <f t="shared" si="19"/>
        <v>0.01281017525733152</v>
      </c>
      <c r="F346" s="52">
        <f t="shared" si="20"/>
        <v>0.01281017525733152</v>
      </c>
      <c r="G346" s="78">
        <v>18322.109</v>
      </c>
    </row>
    <row r="347" spans="1:7" ht="12.75">
      <c r="A347" s="40" t="s">
        <v>23</v>
      </c>
      <c r="B347" s="33">
        <v>43075</v>
      </c>
      <c r="C347" s="33">
        <f t="shared" si="18"/>
        <v>43076</v>
      </c>
      <c r="D347" s="77">
        <v>466900000</v>
      </c>
      <c r="E347" s="51">
        <f t="shared" si="19"/>
        <v>0.012811436967230668</v>
      </c>
      <c r="F347" s="52">
        <f t="shared" si="20"/>
        <v>0.012811436967230668</v>
      </c>
      <c r="G347" s="78">
        <v>16615.721999999998</v>
      </c>
    </row>
    <row r="348" spans="1:7" ht="12.75">
      <c r="A348" s="40" t="s">
        <v>23</v>
      </c>
      <c r="B348" s="33">
        <v>43076</v>
      </c>
      <c r="C348" s="33">
        <f t="shared" si="18"/>
        <v>43077</v>
      </c>
      <c r="D348" s="77">
        <v>405000000</v>
      </c>
      <c r="E348" s="51">
        <f t="shared" si="19"/>
        <v>0.012873359999999999</v>
      </c>
      <c r="F348" s="52">
        <f t="shared" si="20"/>
        <v>0.012873359999999999</v>
      </c>
      <c r="G348" s="78">
        <v>14482.529999999999</v>
      </c>
    </row>
    <row r="349" spans="1:7" ht="12.75">
      <c r="A349" s="40" t="s">
        <v>23</v>
      </c>
      <c r="B349" s="33">
        <v>43077</v>
      </c>
      <c r="C349" s="33">
        <f t="shared" si="18"/>
        <v>43078</v>
      </c>
      <c r="D349" s="77">
        <v>366000000</v>
      </c>
      <c r="E349" s="51">
        <f t="shared" si="19"/>
        <v>0.012902217049180327</v>
      </c>
      <c r="F349" s="52">
        <f t="shared" si="20"/>
        <v>0.012902217049180327</v>
      </c>
      <c r="G349" s="78">
        <v>13117.253999999999</v>
      </c>
    </row>
    <row r="350" spans="1:7" ht="12.75">
      <c r="A350" s="40" t="s">
        <v>23</v>
      </c>
      <c r="B350" s="33">
        <v>43078</v>
      </c>
      <c r="C350" s="33">
        <f t="shared" si="18"/>
        <v>43079</v>
      </c>
      <c r="D350" s="77">
        <v>366000000</v>
      </c>
      <c r="E350" s="51">
        <f t="shared" si="19"/>
        <v>0.012902217049180329</v>
      </c>
      <c r="F350" s="52">
        <f t="shared" si="20"/>
        <v>0.012902217049180329</v>
      </c>
      <c r="G350" s="78">
        <v>13117.254</v>
      </c>
    </row>
    <row r="351" spans="1:7" ht="12.75">
      <c r="A351" s="40" t="s">
        <v>23</v>
      </c>
      <c r="B351" s="33">
        <v>43079</v>
      </c>
      <c r="C351" s="33">
        <f t="shared" si="18"/>
        <v>43080</v>
      </c>
      <c r="D351" s="77">
        <v>366000000</v>
      </c>
      <c r="E351" s="51">
        <f t="shared" si="19"/>
        <v>0.012902217049180329</v>
      </c>
      <c r="F351" s="52">
        <f t="shared" si="20"/>
        <v>0.012902217049180329</v>
      </c>
      <c r="G351" s="78">
        <v>13117.254</v>
      </c>
    </row>
    <row r="352" spans="1:7" ht="12.75">
      <c r="A352" s="40" t="s">
        <v>23</v>
      </c>
      <c r="B352" s="33">
        <v>43080</v>
      </c>
      <c r="C352" s="33">
        <f t="shared" si="18"/>
        <v>43081</v>
      </c>
      <c r="D352" s="77">
        <v>301000000</v>
      </c>
      <c r="E352" s="51">
        <f t="shared" si="19"/>
        <v>0.01302229196013289</v>
      </c>
      <c r="F352" s="52">
        <f t="shared" si="20"/>
        <v>0.01302229196013289</v>
      </c>
      <c r="G352" s="78">
        <v>10888.082999999999</v>
      </c>
    </row>
    <row r="353" spans="1:7" ht="12.75">
      <c r="A353" s="40" t="s">
        <v>23</v>
      </c>
      <c r="B353" s="33">
        <v>43081</v>
      </c>
      <c r="C353" s="33">
        <f t="shared" si="18"/>
        <v>43082</v>
      </c>
      <c r="D353" s="77">
        <v>297000000</v>
      </c>
      <c r="E353" s="51">
        <f t="shared" si="19"/>
        <v>0.01352289090909091</v>
      </c>
      <c r="F353" s="52">
        <f t="shared" si="20"/>
        <v>0.01352289090909091</v>
      </c>
      <c r="G353" s="78">
        <v>11156.385</v>
      </c>
    </row>
    <row r="354" spans="1:7" ht="12.75">
      <c r="A354" s="40" t="s">
        <v>23</v>
      </c>
      <c r="B354" s="33">
        <v>43082</v>
      </c>
      <c r="C354" s="33">
        <f t="shared" si="18"/>
        <v>43083</v>
      </c>
      <c r="D354" s="77">
        <v>297000000</v>
      </c>
      <c r="E354" s="51">
        <f t="shared" si="19"/>
        <v>0.01352289090909091</v>
      </c>
      <c r="F354" s="52">
        <f t="shared" si="20"/>
        <v>0.01352289090909091</v>
      </c>
      <c r="G354" s="78">
        <v>11156.385</v>
      </c>
    </row>
    <row r="355" spans="1:7" ht="12.75">
      <c r="A355" s="40" t="s">
        <v>23</v>
      </c>
      <c r="B355" s="33">
        <v>43083</v>
      </c>
      <c r="C355" s="33">
        <f t="shared" si="18"/>
        <v>43084</v>
      </c>
      <c r="D355" s="77">
        <v>297000000</v>
      </c>
      <c r="E355" s="51">
        <f t="shared" si="19"/>
        <v>0.01352289090909091</v>
      </c>
      <c r="F355" s="52">
        <f t="shared" si="20"/>
        <v>0.01352289090909091</v>
      </c>
      <c r="G355" s="78">
        <v>11156.385</v>
      </c>
    </row>
    <row r="356" spans="1:7" ht="12.75">
      <c r="A356" s="40" t="s">
        <v>23</v>
      </c>
      <c r="B356" s="33">
        <v>43084</v>
      </c>
      <c r="C356" s="33">
        <f t="shared" si="18"/>
        <v>43085</v>
      </c>
      <c r="D356" s="77">
        <v>297000000</v>
      </c>
      <c r="E356" s="51">
        <f t="shared" si="19"/>
        <v>0.013522895757575756</v>
      </c>
      <c r="F356" s="52">
        <f t="shared" si="20"/>
        <v>0.013522895757575756</v>
      </c>
      <c r="G356" s="78">
        <v>11156.389</v>
      </c>
    </row>
    <row r="357" spans="1:7" ht="12.75">
      <c r="A357" s="40" t="s">
        <v>23</v>
      </c>
      <c r="B357" s="33">
        <v>43085</v>
      </c>
      <c r="C357" s="33">
        <f t="shared" si="18"/>
        <v>43086</v>
      </c>
      <c r="D357" s="77">
        <v>297000000</v>
      </c>
      <c r="E357" s="51">
        <f t="shared" si="19"/>
        <v>0.013522901818181816</v>
      </c>
      <c r="F357" s="52">
        <f t="shared" si="20"/>
        <v>0.013522901818181816</v>
      </c>
      <c r="G357" s="78">
        <v>11156.393999999998</v>
      </c>
    </row>
    <row r="358" spans="1:7" ht="12.75">
      <c r="A358" s="40" t="s">
        <v>23</v>
      </c>
      <c r="B358" s="33">
        <v>43086</v>
      </c>
      <c r="C358" s="33">
        <f t="shared" si="18"/>
        <v>43087</v>
      </c>
      <c r="D358" s="77">
        <v>297000000</v>
      </c>
      <c r="E358" s="51">
        <f t="shared" si="19"/>
        <v>0.013522901818181816</v>
      </c>
      <c r="F358" s="52">
        <f t="shared" si="20"/>
        <v>0.013522901818181816</v>
      </c>
      <c r="G358" s="78">
        <v>11156.393999999998</v>
      </c>
    </row>
    <row r="359" spans="1:7" ht="12.75">
      <c r="A359" s="40" t="s">
        <v>23</v>
      </c>
      <c r="B359" s="33">
        <v>43087</v>
      </c>
      <c r="C359" s="33">
        <f t="shared" si="18"/>
        <v>43088</v>
      </c>
      <c r="D359" s="77">
        <v>317000000</v>
      </c>
      <c r="E359" s="51">
        <f t="shared" si="19"/>
        <v>0.013863404668769716</v>
      </c>
      <c r="F359" s="52">
        <f t="shared" si="20"/>
        <v>0.013863404668769716</v>
      </c>
      <c r="G359" s="78">
        <v>12207.498</v>
      </c>
    </row>
    <row r="360" spans="1:7" ht="12.75">
      <c r="A360" s="40" t="s">
        <v>23</v>
      </c>
      <c r="B360" s="33">
        <v>43088</v>
      </c>
      <c r="C360" s="33">
        <f t="shared" si="18"/>
        <v>43089</v>
      </c>
      <c r="D360" s="77">
        <v>322000000</v>
      </c>
      <c r="E360" s="51">
        <f t="shared" si="19"/>
        <v>0.014267701118012425</v>
      </c>
      <c r="F360" s="52">
        <f t="shared" si="20"/>
        <v>0.014267701118012425</v>
      </c>
      <c r="G360" s="78">
        <v>12761.666000000001</v>
      </c>
    </row>
    <row r="361" spans="1:7" ht="12.75">
      <c r="A361" s="40" t="s">
        <v>23</v>
      </c>
      <c r="B361" s="33">
        <v>43089</v>
      </c>
      <c r="C361" s="33">
        <f t="shared" si="18"/>
        <v>43090</v>
      </c>
      <c r="D361" s="77">
        <v>352000000</v>
      </c>
      <c r="E361" s="51">
        <f t="shared" si="19"/>
        <v>0.014415339886363636</v>
      </c>
      <c r="F361" s="52">
        <f t="shared" si="20"/>
        <v>0.014415339886363636</v>
      </c>
      <c r="G361" s="78">
        <v>14094.999</v>
      </c>
    </row>
    <row r="362" spans="1:7" ht="12.75">
      <c r="A362" s="40" t="s">
        <v>23</v>
      </c>
      <c r="B362" s="33">
        <v>43090</v>
      </c>
      <c r="C362" s="33">
        <f t="shared" si="18"/>
        <v>43091</v>
      </c>
      <c r="D362" s="77">
        <v>352000000</v>
      </c>
      <c r="E362" s="51">
        <f t="shared" si="19"/>
        <v>0.014415341931818182</v>
      </c>
      <c r="F362" s="52">
        <f t="shared" si="20"/>
        <v>0.014415341931818182</v>
      </c>
      <c r="G362" s="78">
        <v>14095.001</v>
      </c>
    </row>
    <row r="363" spans="1:7" ht="12.75">
      <c r="A363" s="40" t="s">
        <v>23</v>
      </c>
      <c r="B363" s="33">
        <v>43091</v>
      </c>
      <c r="C363" s="33">
        <f t="shared" si="18"/>
        <v>43092</v>
      </c>
      <c r="D363" s="77">
        <v>352000000</v>
      </c>
      <c r="E363" s="51">
        <f t="shared" si="19"/>
        <v>0.014415341931818182</v>
      </c>
      <c r="F363" s="52">
        <f t="shared" si="20"/>
        <v>0.014415341931818182</v>
      </c>
      <c r="G363" s="78">
        <v>14095.001</v>
      </c>
    </row>
    <row r="364" spans="1:7" ht="12.75">
      <c r="A364" s="40" t="s">
        <v>23</v>
      </c>
      <c r="B364" s="33">
        <v>43092</v>
      </c>
      <c r="C364" s="33">
        <f t="shared" si="18"/>
        <v>43093</v>
      </c>
      <c r="D364" s="77">
        <v>352000000</v>
      </c>
      <c r="E364" s="51">
        <f t="shared" si="19"/>
        <v>0.014415341931818182</v>
      </c>
      <c r="F364" s="52">
        <f t="shared" si="20"/>
        <v>0.014415341931818182</v>
      </c>
      <c r="G364" s="78">
        <v>14095.001</v>
      </c>
    </row>
    <row r="365" spans="1:7" ht="12.75">
      <c r="A365" s="40" t="s">
        <v>23</v>
      </c>
      <c r="B365" s="33">
        <v>43093</v>
      </c>
      <c r="C365" s="33">
        <f t="shared" si="18"/>
        <v>43094</v>
      </c>
      <c r="D365" s="77">
        <v>352000000</v>
      </c>
      <c r="E365" s="51">
        <f t="shared" si="19"/>
        <v>0.014415341931818182</v>
      </c>
      <c r="F365" s="52">
        <f t="shared" si="20"/>
        <v>0.014415341931818182</v>
      </c>
      <c r="G365" s="78">
        <v>14095.001</v>
      </c>
    </row>
    <row r="366" spans="1:7" ht="12.75">
      <c r="A366" s="40" t="s">
        <v>23</v>
      </c>
      <c r="B366" s="33">
        <v>43094</v>
      </c>
      <c r="C366" s="33">
        <f t="shared" si="18"/>
        <v>43095</v>
      </c>
      <c r="D366" s="77">
        <v>352000000</v>
      </c>
      <c r="E366" s="51">
        <f t="shared" si="19"/>
        <v>0.014415338863636362</v>
      </c>
      <c r="F366" s="52">
        <f t="shared" si="20"/>
        <v>0.014415338863636362</v>
      </c>
      <c r="G366" s="78">
        <v>14094.998</v>
      </c>
    </row>
    <row r="367" spans="1:7" ht="12.75">
      <c r="A367" s="40" t="s">
        <v>23</v>
      </c>
      <c r="B367" s="33">
        <v>43095</v>
      </c>
      <c r="C367" s="33">
        <f t="shared" si="18"/>
        <v>43096</v>
      </c>
      <c r="D367" s="77">
        <v>352000000</v>
      </c>
      <c r="E367" s="51">
        <f t="shared" si="19"/>
        <v>0.014415338863636362</v>
      </c>
      <c r="F367" s="52">
        <f t="shared" si="20"/>
        <v>0.014415338863636362</v>
      </c>
      <c r="G367" s="78">
        <v>14094.998</v>
      </c>
    </row>
    <row r="368" spans="1:7" ht="12.75">
      <c r="A368" s="40" t="s">
        <v>23</v>
      </c>
      <c r="B368" s="33">
        <v>43096</v>
      </c>
      <c r="C368" s="33">
        <f t="shared" si="18"/>
        <v>43097</v>
      </c>
      <c r="D368" s="77">
        <v>352000000</v>
      </c>
      <c r="E368" s="51">
        <f t="shared" si="19"/>
        <v>0.014402555795454543</v>
      </c>
      <c r="F368" s="52">
        <f t="shared" si="20"/>
        <v>0.014402555795454543</v>
      </c>
      <c r="G368" s="78">
        <v>14082.499</v>
      </c>
    </row>
    <row r="369" spans="1:7" ht="12.75">
      <c r="A369" s="40" t="s">
        <v>23</v>
      </c>
      <c r="B369" s="33">
        <v>43097</v>
      </c>
      <c r="C369" s="33">
        <f t="shared" si="18"/>
        <v>43098</v>
      </c>
      <c r="D369" s="77">
        <v>342000000</v>
      </c>
      <c r="E369" s="51">
        <f t="shared" si="19"/>
        <v>0.014385088421052631</v>
      </c>
      <c r="F369" s="52">
        <f t="shared" si="20"/>
        <v>0.014385088421052631</v>
      </c>
      <c r="G369" s="78">
        <v>13665.833999999999</v>
      </c>
    </row>
    <row r="370" spans="1:7" ht="12.75">
      <c r="A370" s="40" t="s">
        <v>23</v>
      </c>
      <c r="B370" s="33">
        <v>43098</v>
      </c>
      <c r="C370" s="33">
        <f t="shared" si="18"/>
        <v>43099</v>
      </c>
      <c r="D370" s="77">
        <v>337000000</v>
      </c>
      <c r="E370" s="51">
        <f t="shared" si="19"/>
        <v>0.014375962255192878</v>
      </c>
      <c r="F370" s="52">
        <f t="shared" si="20"/>
        <v>0.014375962255192878</v>
      </c>
      <c r="G370" s="78">
        <v>13457.498</v>
      </c>
    </row>
    <row r="371" spans="1:7" ht="12.75">
      <c r="A371" s="40" t="s">
        <v>23</v>
      </c>
      <c r="B371" s="33">
        <v>43099</v>
      </c>
      <c r="C371" s="33">
        <f t="shared" si="18"/>
        <v>43100</v>
      </c>
      <c r="D371" s="77">
        <v>337000000</v>
      </c>
      <c r="E371" s="51">
        <f t="shared" si="19"/>
        <v>0.014375962255192878</v>
      </c>
      <c r="F371" s="52">
        <f t="shared" si="20"/>
        <v>0.014375962255192878</v>
      </c>
      <c r="G371" s="78">
        <v>13457.498</v>
      </c>
    </row>
    <row r="372" spans="1:8" ht="12.75">
      <c r="A372" s="40" t="s">
        <v>23</v>
      </c>
      <c r="B372" s="33">
        <v>43100</v>
      </c>
      <c r="C372" s="33">
        <f t="shared" si="18"/>
        <v>43101</v>
      </c>
      <c r="D372" s="77">
        <v>337000000</v>
      </c>
      <c r="E372" s="51">
        <f t="shared" si="19"/>
        <v>0.014375962255192878</v>
      </c>
      <c r="F372" s="52">
        <f t="shared" si="20"/>
        <v>0.014375962255192878</v>
      </c>
      <c r="G372" s="78">
        <v>13457.498</v>
      </c>
      <c r="H372" s="41"/>
    </row>
  </sheetData>
  <sheetProtection/>
  <printOptions horizontalCentered="1"/>
  <pageMargins left="0.2" right="0.17" top="0.75" bottom="0.71" header="0.25" footer="0.25"/>
  <pageSetup horizontalDpi="600" verticalDpi="600" orientation="portrait" scale="50" r:id="rId1"/>
  <headerFooter alignWithMargins="0">
    <oddHeader>&amp;R&amp;11CASE NO. 2018-00281
ATTACHMENT 2
TO STAFF DR NO. 1-04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jopedron</dc:creator>
  <cp:keywords/>
  <dc:description/>
  <cp:lastModifiedBy>Brannon C Taylor</cp:lastModifiedBy>
  <cp:lastPrinted>2017-09-19T16:08:40Z</cp:lastPrinted>
  <dcterms:created xsi:type="dcterms:W3CDTF">2008-05-06T14:33:06Z</dcterms:created>
  <dcterms:modified xsi:type="dcterms:W3CDTF">2018-10-02T16:20:12Z</dcterms:modified>
  <cp:category/>
  <cp:version/>
  <cp:contentType/>
  <cp:contentStatus/>
</cp:coreProperties>
</file>