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18 KY Rate Case\Plant Data\"/>
    </mc:Choice>
  </mc:AlternateContent>
  <bookViews>
    <workbookView xWindow="0" yWindow="60" windowWidth="17145" windowHeight="9840"/>
  </bookViews>
  <sheets>
    <sheet name="by Project" sheetId="1" r:id="rId1"/>
    <sheet name="6225C2F8314A4C43BA387B51D45840A" sheetId="5" state="hidden" r:id="rId2"/>
    <sheet name="3FB43041CF5543368D4FAE54598DE08" sheetId="6" state="hidden" r:id="rId3"/>
  </sheets>
  <definedNames>
    <definedName name="csDesignMode">1</definedName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"A1100000000131000011001100020_01001 00"</definedName>
    <definedName name="EssSamplingValue" localSheetId="0">100</definedName>
    <definedName name="_xlnm.Print_Area" localSheetId="0">'by Project'!$A$1:$O$26</definedName>
    <definedName name="Z_14857E25_16AA_4843_B97C_FD1AB5E06ADA_.wvu.PrintArea" localSheetId="0" hidden="1">'by Project'!$A$1:$H$26</definedName>
    <definedName name="Z_3F65F2D2_0A53_4EEC_92A9_401FD290E083_.wvu.PrintArea" localSheetId="0" hidden="1">'by Project'!$A$1:$H$26</definedName>
    <definedName name="Z_5ACD204A_D843_44BB_893E_064191B5C0CB_.wvu.PrintArea" localSheetId="0" hidden="1">'by Project'!$A$1:$H$26</definedName>
    <definedName name="Z_95DBCEB6_597C_45CA_9B85_1AC2170D4E32_.wvu.PrintArea" localSheetId="0" hidden="1">'by Project'!$A$1:$H$26</definedName>
    <definedName name="Z_E3673DA7_1B12_410B_ACDE_D017347E3E84_.wvu.PrintArea" localSheetId="0" hidden="1">'by Project'!$A$1:$H$26</definedName>
  </definedNames>
  <calcPr calcId="152511" iterateCount="1000"/>
</workbook>
</file>

<file path=xl/calcChain.xml><?xml version="1.0" encoding="utf-8"?>
<calcChain xmlns="http://schemas.openxmlformats.org/spreadsheetml/2006/main">
  <c r="A3" i="1" l="1"/>
  <c r="O16" i="1" l="1"/>
  <c r="O23" i="1"/>
  <c r="O22" i="1"/>
  <c r="O21" i="1"/>
  <c r="O20" i="1"/>
  <c r="O19" i="1"/>
  <c r="O18" i="1"/>
  <c r="O17" i="1"/>
  <c r="O15" i="1"/>
  <c r="O14" i="1"/>
  <c r="O13" i="1"/>
  <c r="O12" i="1"/>
  <c r="O24" i="1" l="1"/>
</calcChain>
</file>

<file path=xl/sharedStrings.xml><?xml version="1.0" encoding="utf-8"?>
<sst xmlns="http://schemas.openxmlformats.org/spreadsheetml/2006/main" count="47" uniqueCount="36">
  <si>
    <t>Atmos Energy Corporation</t>
  </si>
  <si>
    <t>Capital Expenditures</t>
  </si>
  <si>
    <t>Equipment</t>
  </si>
  <si>
    <t>Information Technology</t>
  </si>
  <si>
    <t>Misc</t>
  </si>
  <si>
    <t>Overhead</t>
  </si>
  <si>
    <t>Pipeline Integrity Management</t>
  </si>
  <si>
    <t>Public Improvements</t>
  </si>
  <si>
    <t>Structures</t>
  </si>
  <si>
    <t>System Improvements</t>
  </si>
  <si>
    <t>System Integrity</t>
  </si>
  <si>
    <t>Vehicles</t>
  </si>
  <si>
    <t>Expenditure Organization</t>
  </si>
  <si>
    <t>Project Organization</t>
  </si>
  <si>
    <t>Total Year</t>
  </si>
  <si>
    <t>Activity Code</t>
  </si>
  <si>
    <t>Accounts</t>
  </si>
  <si>
    <t>Capital</t>
  </si>
  <si>
    <t>Growth</t>
  </si>
  <si>
    <t>NonGrowth</t>
  </si>
  <si>
    <t>July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</si>
  <si>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</si>
  <si>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</si>
  <si>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</si>
  <si>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</si>
  <si>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</si>
  <si>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</si>
  <si>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</si>
  <si>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</si>
  <si>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</si>
  <si>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</si>
  <si>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</si>
  <si>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Kentucky Division - 009DIV</t>
  </si>
  <si>
    <t>Atmos Energy-KY/Mid-States</t>
  </si>
  <si>
    <t>Fiscal 2018</t>
  </si>
  <si>
    <t>Jun-18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</si>
</sst>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pdated &quot;[$-409]mmm\ d\,\ yyyy\ &quot;@ &quot;h:mm\ AM/PM;@"/>
    <numFmt numFmtId="165" formatCode="&quot;?#,##0;[Red]\-&quot;&quot;?&quot;#,##0"/>
    <numFmt numFmtId="166" formatCode="_(* #,##0.0_);_(* \(#,##0.0\);_(* &quot;-&quot;_);_(@_)"/>
  </numFmts>
  <fonts count="26">
    <font>
      <sz val="10"/>
      <name val="Times New Roman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2"/>
      <name val="新細明體"/>
      <family val="1"/>
      <charset val="136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b/>
      <sz val="18"/>
      <color rgb="FF0070C0"/>
      <name val="Times New Roman"/>
      <family val="1"/>
    </font>
    <font>
      <sz val="18"/>
      <color rgb="FF0070C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165" fontId="4" fillId="0" borderId="0"/>
    <xf numFmtId="0" fontId="4" fillId="0" borderId="0"/>
    <xf numFmtId="4" fontId="5" fillId="4" borderId="0">
      <alignment horizontal="right"/>
    </xf>
    <xf numFmtId="0" fontId="6" fillId="4" borderId="0">
      <alignment horizontal="center" vertical="center"/>
    </xf>
    <xf numFmtId="0" fontId="7" fillId="4" borderId="0"/>
    <xf numFmtId="0" fontId="6" fillId="4" borderId="0" applyBorder="0">
      <alignment horizontal="centerContinuous"/>
    </xf>
    <xf numFmtId="0" fontId="8" fillId="4" borderId="0" applyBorder="0">
      <alignment horizontal="centerContinuous"/>
    </xf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43" fontId="10" fillId="0" borderId="0" xfId="1" applyFont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43" fontId="13" fillId="0" borderId="0" xfId="1" applyFont="1" applyAlignment="1" applyProtection="1">
      <alignment horizontal="centerContinuous"/>
    </xf>
    <xf numFmtId="0" fontId="14" fillId="0" borderId="0" xfId="0" applyFont="1" applyAlignment="1" applyProtection="1">
      <alignment horizontal="centerContinuous"/>
    </xf>
    <xf numFmtId="0" fontId="14" fillId="0" borderId="0" xfId="0" applyFont="1" applyProtection="1">
      <protection locked="0"/>
    </xf>
    <xf numFmtId="43" fontId="15" fillId="0" borderId="0" xfId="1" applyFont="1" applyAlignment="1" applyProtection="1">
      <alignment horizontal="centerContinuous"/>
    </xf>
    <xf numFmtId="0" fontId="16" fillId="0" borderId="0" xfId="0" applyFont="1" applyAlignment="1" applyProtection="1">
      <alignment horizontal="centerContinuous"/>
    </xf>
    <xf numFmtId="0" fontId="16" fillId="0" borderId="0" xfId="0" applyFont="1" applyProtection="1">
      <protection locked="0"/>
    </xf>
    <xf numFmtId="0" fontId="12" fillId="0" borderId="0" xfId="0" applyFont="1" applyAlignment="1" applyProtection="1">
      <alignment horizontal="centerContinuous"/>
    </xf>
    <xf numFmtId="43" fontId="17" fillId="0" borderId="0" xfId="1" applyFont="1" applyAlignment="1" applyProtection="1">
      <alignment horizontal="centerContinuous"/>
    </xf>
    <xf numFmtId="164" fontId="18" fillId="0" borderId="0" xfId="8" applyNumberFormat="1" applyFont="1" applyAlignment="1" applyProtection="1">
      <alignment horizontal="centerContinuous"/>
    </xf>
    <xf numFmtId="0" fontId="19" fillId="0" borderId="0" xfId="0" applyFont="1" applyAlignment="1" applyProtection="1">
      <alignment horizontal="centerContinuous"/>
    </xf>
    <xf numFmtId="0" fontId="14" fillId="6" borderId="4" xfId="0" applyFont="1" applyFill="1" applyBorder="1" applyAlignment="1" applyProtection="1">
      <alignment horizontal="center" vertical="center" wrapText="1"/>
    </xf>
    <xf numFmtId="0" fontId="21" fillId="0" borderId="0" xfId="0" applyFont="1" applyProtection="1">
      <protection locked="0"/>
    </xf>
    <xf numFmtId="0" fontId="14" fillId="6" borderId="5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/>
    </xf>
    <xf numFmtId="0" fontId="22" fillId="0" borderId="5" xfId="0" applyFont="1" applyFill="1" applyBorder="1" applyAlignment="1" applyProtection="1">
      <alignment horizontal="center"/>
    </xf>
    <xf numFmtId="0" fontId="22" fillId="0" borderId="7" xfId="0" applyFont="1" applyFill="1" applyBorder="1" applyAlignment="1" applyProtection="1">
      <alignment horizontal="centerContinuous"/>
    </xf>
    <xf numFmtId="41" fontId="21" fillId="0" borderId="8" xfId="14" applyNumberFormat="1" applyFont="1" applyBorder="1" applyAlignment="1" applyProtection="1">
      <alignment horizontal="right"/>
    </xf>
    <xf numFmtId="38" fontId="21" fillId="0" borderId="10" xfId="2" applyNumberFormat="1" applyFont="1" applyBorder="1" applyAlignment="1" applyProtection="1">
      <alignment horizontal="right"/>
    </xf>
    <xf numFmtId="43" fontId="10" fillId="0" borderId="0" xfId="1" quotePrefix="1" applyFont="1" applyAlignment="1" applyProtection="1">
      <alignment horizontal="centerContinuous"/>
    </xf>
    <xf numFmtId="0" fontId="12" fillId="0" borderId="0" xfId="0" quotePrefix="1" applyFont="1" applyProtection="1">
      <protection locked="0"/>
    </xf>
    <xf numFmtId="43" fontId="13" fillId="0" borderId="0" xfId="1" quotePrefix="1" applyFont="1" applyAlignment="1" applyProtection="1">
      <alignment horizontal="centerContinuous"/>
    </xf>
    <xf numFmtId="43" fontId="15" fillId="0" borderId="0" xfId="1" quotePrefix="1" applyFont="1" applyAlignment="1" applyProtection="1">
      <alignment horizontal="centerContinuous"/>
    </xf>
    <xf numFmtId="0" fontId="20" fillId="6" borderId="14" xfId="0" quotePrefix="1" applyFont="1" applyFill="1" applyBorder="1" applyAlignment="1" applyProtection="1">
      <alignment horizontal="center"/>
    </xf>
    <xf numFmtId="0" fontId="20" fillId="6" borderId="15" xfId="0" quotePrefix="1" applyFont="1" applyFill="1" applyBorder="1" applyAlignment="1" applyProtection="1">
      <alignment horizontal="center"/>
    </xf>
    <xf numFmtId="41" fontId="21" fillId="0" borderId="9" xfId="14" quotePrefix="1" applyNumberFormat="1" applyFont="1" applyBorder="1" applyAlignment="1" applyProtection="1">
      <alignment horizontal="right"/>
    </xf>
    <xf numFmtId="41" fontId="21" fillId="0" borderId="12" xfId="14" quotePrefix="1" applyNumberFormat="1" applyFont="1" applyBorder="1" applyAlignment="1" applyProtection="1">
      <alignment horizontal="right"/>
    </xf>
    <xf numFmtId="0" fontId="1" fillId="0" borderId="0" xfId="0" quotePrefix="1" applyFont="1" applyProtection="1">
      <protection locked="0"/>
    </xf>
    <xf numFmtId="41" fontId="21" fillId="0" borderId="11" xfId="14" applyNumberFormat="1" applyFont="1" applyBorder="1" applyAlignment="1" applyProtection="1">
      <alignment horizontal="right"/>
    </xf>
    <xf numFmtId="38" fontId="21" fillId="0" borderId="13" xfId="2" applyNumberFormat="1" applyFont="1" applyBorder="1" applyAlignment="1" applyProtection="1">
      <alignment horizontal="right"/>
    </xf>
    <xf numFmtId="0" fontId="23" fillId="7" borderId="5" xfId="0" quotePrefix="1" applyFont="1" applyFill="1" applyBorder="1" applyProtection="1"/>
    <xf numFmtId="0" fontId="23" fillId="0" borderId="5" xfId="0" applyFont="1" applyFill="1" applyBorder="1" applyProtection="1"/>
    <xf numFmtId="0" fontId="21" fillId="0" borderId="0" xfId="0" quotePrefix="1" applyFont="1" applyBorder="1" applyProtection="1"/>
    <xf numFmtId="0" fontId="21" fillId="0" borderId="0" xfId="0" quotePrefix="1" applyFont="1" applyFill="1" applyBorder="1" applyProtection="1"/>
    <xf numFmtId="0" fontId="23" fillId="0" borderId="0" xfId="0" applyFont="1" applyFill="1" applyBorder="1" applyProtection="1"/>
    <xf numFmtId="0" fontId="23" fillId="7" borderId="16" xfId="0" quotePrefix="1" applyFont="1" applyFill="1" applyBorder="1" applyProtection="1"/>
    <xf numFmtId="41" fontId="21" fillId="0" borderId="17" xfId="14" applyNumberFormat="1" applyFont="1" applyBorder="1" applyAlignment="1" applyProtection="1">
      <alignment horizontal="right"/>
    </xf>
    <xf numFmtId="41" fontId="21" fillId="0" borderId="18" xfId="14" quotePrefix="1" applyNumberFormat="1" applyFont="1" applyBorder="1" applyAlignment="1" applyProtection="1">
      <alignment horizontal="right"/>
    </xf>
    <xf numFmtId="38" fontId="21" fillId="0" borderId="19" xfId="2" applyNumberFormat="1" applyFont="1" applyBorder="1" applyAlignment="1" applyProtection="1">
      <alignment horizontal="right"/>
    </xf>
    <xf numFmtId="41" fontId="21" fillId="0" borderId="20" xfId="14" applyNumberFormat="1" applyFont="1" applyBorder="1" applyAlignment="1" applyProtection="1">
      <alignment horizontal="right"/>
    </xf>
    <xf numFmtId="41" fontId="21" fillId="0" borderId="21" xfId="14" quotePrefix="1" applyNumberFormat="1" applyFont="1" applyBorder="1" applyAlignment="1" applyProtection="1">
      <alignment horizontal="right"/>
    </xf>
    <xf numFmtId="38" fontId="21" fillId="0" borderId="22" xfId="2" applyNumberFormat="1" applyFont="1" applyBorder="1" applyAlignment="1" applyProtection="1">
      <alignment horizontal="right"/>
    </xf>
    <xf numFmtId="41" fontId="21" fillId="0" borderId="23" xfId="14" applyNumberFormat="1" applyFont="1" applyBorder="1" applyAlignment="1" applyProtection="1">
      <alignment horizontal="right"/>
    </xf>
    <xf numFmtId="41" fontId="21" fillId="0" borderId="24" xfId="14" quotePrefix="1" applyNumberFormat="1" applyFont="1" applyBorder="1" applyAlignment="1" applyProtection="1">
      <alignment horizontal="right"/>
    </xf>
    <xf numFmtId="38" fontId="21" fillId="0" borderId="16" xfId="2" applyNumberFormat="1" applyFont="1" applyBorder="1" applyAlignment="1" applyProtection="1">
      <alignment horizontal="right"/>
    </xf>
    <xf numFmtId="41" fontId="21" fillId="0" borderId="0" xfId="0" applyNumberFormat="1" applyFont="1" applyProtection="1">
      <protection locked="0"/>
    </xf>
    <xf numFmtId="166" fontId="21" fillId="0" borderId="0" xfId="0" applyNumberFormat="1" applyFont="1" applyProtection="1">
      <protection locked="0"/>
    </xf>
    <xf numFmtId="38" fontId="21" fillId="0" borderId="10" xfId="2" quotePrefix="1" applyNumberFormat="1" applyFont="1" applyBorder="1" applyAlignment="1" applyProtection="1">
      <alignment horizontal="right"/>
    </xf>
    <xf numFmtId="38" fontId="21" fillId="0" borderId="13" xfId="2" quotePrefix="1" applyNumberFormat="1" applyFont="1" applyBorder="1" applyAlignment="1" applyProtection="1">
      <alignment horizontal="right"/>
    </xf>
    <xf numFmtId="0" fontId="20" fillId="8" borderId="15" xfId="0" quotePrefix="1" applyFont="1" applyFill="1" applyBorder="1" applyAlignment="1" applyProtection="1">
      <alignment horizontal="center"/>
    </xf>
    <xf numFmtId="38" fontId="21" fillId="0" borderId="22" xfId="2" quotePrefix="1" applyNumberFormat="1" applyFont="1" applyBorder="1" applyAlignment="1" applyProtection="1">
      <alignment horizontal="right"/>
    </xf>
    <xf numFmtId="38" fontId="21" fillId="0" borderId="16" xfId="2" quotePrefix="1" applyNumberFormat="1" applyFont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38" fontId="21" fillId="0" borderId="25" xfId="2" applyNumberFormat="1" applyFont="1" applyBorder="1" applyAlignment="1" applyProtection="1">
      <alignment horizontal="right"/>
    </xf>
    <xf numFmtId="38" fontId="21" fillId="0" borderId="26" xfId="2" applyNumberFormat="1" applyFont="1" applyBorder="1" applyAlignment="1" applyProtection="1">
      <alignment horizontal="right"/>
    </xf>
    <xf numFmtId="38" fontId="21" fillId="0" borderId="27" xfId="2" applyNumberFormat="1" applyFont="1" applyBorder="1" applyAlignment="1" applyProtection="1">
      <alignment horizontal="right"/>
    </xf>
    <xf numFmtId="38" fontId="21" fillId="0" borderId="28" xfId="2" applyNumberFormat="1" applyFont="1" applyBorder="1" applyAlignment="1" applyProtection="1">
      <alignment horizontal="right"/>
    </xf>
    <xf numFmtId="38" fontId="21" fillId="0" borderId="29" xfId="2" applyNumberFormat="1" applyFont="1" applyBorder="1" applyAlignment="1" applyProtection="1">
      <alignment horizontal="right"/>
    </xf>
    <xf numFmtId="0" fontId="20" fillId="9" borderId="0" xfId="0" quotePrefix="1" applyFont="1" applyFill="1" applyBorder="1" applyAlignment="1" applyProtection="1">
      <alignment horizontal="center"/>
    </xf>
    <xf numFmtId="0" fontId="20" fillId="9" borderId="15" xfId="0" quotePrefix="1" applyFont="1" applyFill="1" applyBorder="1" applyAlignment="1" applyProtection="1">
      <alignment horizontal="center"/>
    </xf>
    <xf numFmtId="38" fontId="21" fillId="0" borderId="25" xfId="2" quotePrefix="1" applyNumberFormat="1" applyFont="1" applyBorder="1" applyAlignment="1" applyProtection="1">
      <alignment horizontal="right"/>
    </xf>
    <xf numFmtId="0" fontId="1" fillId="10" borderId="0" xfId="0" quotePrefix="1" applyFont="1" applyFill="1" applyProtection="1">
      <protection locked="0"/>
    </xf>
    <xf numFmtId="41" fontId="21" fillId="0" borderId="8" xfId="14" quotePrefix="1" applyNumberFormat="1" applyFont="1" applyBorder="1" applyAlignment="1" applyProtection="1">
      <alignment horizontal="right"/>
    </xf>
    <xf numFmtId="43" fontId="24" fillId="5" borderId="0" xfId="1" quotePrefix="1" applyFont="1" applyFill="1" applyAlignment="1" applyProtection="1">
      <alignment horizontal="centerContinuous"/>
    </xf>
    <xf numFmtId="0" fontId="25" fillId="5" borderId="0" xfId="0" applyFont="1" applyFill="1" applyAlignment="1" applyProtection="1">
      <alignment horizontal="centerContinuous"/>
    </xf>
    <xf numFmtId="43" fontId="24" fillId="5" borderId="0" xfId="1" applyFont="1" applyFill="1" applyAlignment="1" applyProtection="1">
      <alignment horizontal="centerContinuous"/>
    </xf>
    <xf numFmtId="0" fontId="25" fillId="0" borderId="0" xfId="0" applyFont="1" applyProtection="1">
      <protection locked="0"/>
    </xf>
    <xf numFmtId="38" fontId="21" fillId="0" borderId="26" xfId="2" quotePrefix="1" applyNumberFormat="1" applyFont="1" applyBorder="1" applyAlignment="1" applyProtection="1">
      <alignment horizontal="right"/>
    </xf>
    <xf numFmtId="49" fontId="20" fillId="8" borderId="15" xfId="0" quotePrefix="1" applyNumberFormat="1" applyFont="1" applyFill="1" applyBorder="1" applyAlignment="1" applyProtection="1">
      <alignment horizontal="center"/>
    </xf>
  </cellXfs>
  <cellStyles count="17">
    <cellStyle name="Comma" xfId="1" builtinId="3"/>
    <cellStyle name="Currency" xfId="2" builtinId="4"/>
    <cellStyle name="Grey" xfId="3"/>
    <cellStyle name="Header1" xfId="4"/>
    <cellStyle name="Header2" xfId="5"/>
    <cellStyle name="Input [yellow]" xfId="6"/>
    <cellStyle name="Normal" xfId="0" builtinId="0"/>
    <cellStyle name="Normal - Style1" xfId="7"/>
    <cellStyle name="Normal_Income Statement - QTD" xfId="8"/>
    <cellStyle name="Output Amounts" xfId="9"/>
    <cellStyle name="Output Column Headings" xfId="10"/>
    <cellStyle name="Output Line Items" xfId="11"/>
    <cellStyle name="Output Report Heading" xfId="12"/>
    <cellStyle name="Output Report Title" xfId="13"/>
    <cellStyle name="Percent" xfId="14" builtinId="5"/>
    <cellStyle name="Percent [2]" xfId="15"/>
    <cellStyle name="一般_dept code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indexed="11"/>
    <pageSetUpPr fitToPage="1"/>
  </sheetPr>
  <dimension ref="A1:O256"/>
  <sheetViews>
    <sheetView showGridLines="0" tabSelected="1" view="pageBreakPreview" zoomScale="80" zoomScaleNormal="85" zoomScaleSheetLayoutView="80" workbookViewId="0">
      <selection activeCell="B32" sqref="B32"/>
    </sheetView>
  </sheetViews>
  <sheetFormatPr defaultColWidth="9.33203125" defaultRowHeight="12.75"/>
  <cols>
    <col min="1" max="1" width="37.33203125" style="4" bestFit="1" customWidth="1"/>
    <col min="2" max="10" width="18" style="4" bestFit="1" customWidth="1"/>
    <col min="11" max="14" width="25.5" style="4" bestFit="1" customWidth="1"/>
    <col min="15" max="15" width="29.83203125" style="4" bestFit="1" customWidth="1"/>
    <col min="16" max="16384" width="9.33203125" style="4"/>
  </cols>
  <sheetData>
    <row r="1" spans="1:15" s="3" customFormat="1" ht="26.25">
      <c r="A1" s="24" t="s">
        <v>0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O1" s="25" t="s">
        <v>12</v>
      </c>
    </row>
    <row r="2" spans="1:15" s="7" customFormat="1" ht="20.25">
      <c r="A2" s="26" t="s">
        <v>1</v>
      </c>
      <c r="B2" s="6"/>
      <c r="C2" s="6"/>
      <c r="D2" s="6"/>
      <c r="E2" s="6"/>
      <c r="F2" s="5"/>
      <c r="G2" s="5"/>
      <c r="H2" s="5"/>
      <c r="I2" s="5"/>
      <c r="J2" s="5"/>
      <c r="K2" s="5"/>
      <c r="L2" s="5"/>
      <c r="O2" s="25" t="s">
        <v>13</v>
      </c>
    </row>
    <row r="3" spans="1:15" s="10" customFormat="1" ht="18.75">
      <c r="A3" s="27" t="str">
        <f>"For the Month Ended "&amp;B10&amp;", 2018"</f>
        <v>For the Month Ended October, 2018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  <c r="O3" s="66" t="s">
        <v>16</v>
      </c>
    </row>
    <row r="4" spans="1:15" ht="15.75">
      <c r="B4" s="11"/>
      <c r="C4" s="11"/>
      <c r="D4" s="11"/>
      <c r="E4" s="11"/>
      <c r="F4" s="12"/>
      <c r="G4" s="12"/>
      <c r="H4" s="12"/>
      <c r="I4" s="12"/>
      <c r="J4" s="12"/>
      <c r="K4" s="12"/>
      <c r="L4" s="12"/>
      <c r="O4" s="32" t="s">
        <v>32</v>
      </c>
    </row>
    <row r="5" spans="1:15">
      <c r="B5" s="11"/>
      <c r="C5" s="11"/>
      <c r="D5" s="11"/>
      <c r="E5" s="11"/>
      <c r="F5" s="13"/>
      <c r="G5" s="13"/>
      <c r="H5" s="13"/>
      <c r="I5" s="13"/>
      <c r="J5" s="13"/>
      <c r="K5" s="13"/>
      <c r="L5" s="13"/>
      <c r="O5" s="32" t="s">
        <v>15</v>
      </c>
    </row>
    <row r="6" spans="1:15" s="71" customFormat="1" ht="23.25">
      <c r="A6" s="68" t="s">
        <v>33</v>
      </c>
      <c r="B6" s="69"/>
      <c r="C6" s="69"/>
      <c r="D6" s="69"/>
      <c r="E6" s="69"/>
      <c r="F6" s="70"/>
      <c r="G6" s="70"/>
      <c r="H6" s="70"/>
      <c r="I6" s="70"/>
      <c r="J6" s="70"/>
      <c r="K6" s="70"/>
      <c r="L6" s="70"/>
    </row>
    <row r="7" spans="1:15" ht="15.75">
      <c r="A7" s="12"/>
      <c r="B7" s="11"/>
      <c r="C7" s="11"/>
      <c r="D7" s="11"/>
      <c r="E7" s="11"/>
      <c r="F7" s="13"/>
      <c r="G7" s="13"/>
      <c r="H7" s="13"/>
      <c r="I7" s="13"/>
      <c r="J7" s="13"/>
      <c r="K7" s="13"/>
      <c r="L7" s="13"/>
    </row>
    <row r="8" spans="1:15">
      <c r="A8" s="14"/>
      <c r="B8" s="11"/>
      <c r="C8" s="11"/>
      <c r="D8" s="11"/>
      <c r="E8" s="11"/>
      <c r="F8" s="14"/>
      <c r="G8" s="14"/>
      <c r="H8" s="14"/>
      <c r="I8" s="14"/>
      <c r="J8" s="14"/>
      <c r="K8" s="14"/>
      <c r="L8" s="14"/>
    </row>
    <row r="9" spans="1:15" s="16" customFormat="1" ht="20.25">
      <c r="A9" s="15"/>
      <c r="B9" s="28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28" t="s">
        <v>34</v>
      </c>
      <c r="J9" s="28" t="s">
        <v>34</v>
      </c>
      <c r="K9" s="54" t="s">
        <v>35</v>
      </c>
      <c r="L9" s="54" t="s">
        <v>35</v>
      </c>
      <c r="M9" s="54" t="s">
        <v>35</v>
      </c>
      <c r="N9" s="54" t="s">
        <v>35</v>
      </c>
      <c r="O9" s="54"/>
    </row>
    <row r="10" spans="1:15" s="16" customFormat="1" ht="20.25">
      <c r="A10" s="17"/>
      <c r="B10" s="63" t="s">
        <v>21</v>
      </c>
      <c r="C10" s="63" t="s">
        <v>22</v>
      </c>
      <c r="D10" s="63" t="s">
        <v>23</v>
      </c>
      <c r="E10" s="63" t="s">
        <v>24</v>
      </c>
      <c r="F10" s="63" t="s">
        <v>25</v>
      </c>
      <c r="G10" s="63" t="s">
        <v>26</v>
      </c>
      <c r="H10" s="63" t="s">
        <v>27</v>
      </c>
      <c r="I10" s="63" t="s">
        <v>28</v>
      </c>
      <c r="J10" s="63" t="s">
        <v>29</v>
      </c>
      <c r="K10" s="54" t="s">
        <v>20</v>
      </c>
      <c r="L10" s="54" t="s">
        <v>30</v>
      </c>
      <c r="M10" s="73" t="s">
        <v>31</v>
      </c>
      <c r="N10" s="73" t="s">
        <v>14</v>
      </c>
    </row>
    <row r="11" spans="1:15" s="16" customFormat="1" ht="20.25">
      <c r="A11" s="18"/>
      <c r="B11" s="18"/>
      <c r="C11" s="19"/>
      <c r="D11" s="20"/>
      <c r="E11" s="57"/>
      <c r="F11" s="21"/>
      <c r="G11" s="19"/>
      <c r="H11" s="20"/>
      <c r="I11" s="20"/>
      <c r="J11" s="20"/>
      <c r="K11" s="20"/>
      <c r="L11" s="20"/>
      <c r="M11" s="20"/>
      <c r="N11" s="20"/>
    </row>
    <row r="12" spans="1:15" s="16" customFormat="1" ht="15">
      <c r="A12" s="35" t="s">
        <v>18</v>
      </c>
      <c r="B12" s="22">
        <v>383777.64</v>
      </c>
      <c r="C12" s="30">
        <v>405498.03</v>
      </c>
      <c r="D12" s="23">
        <v>421836.79999999999</v>
      </c>
      <c r="E12" s="58">
        <v>323605.55</v>
      </c>
      <c r="F12" s="22">
        <v>408880.26</v>
      </c>
      <c r="G12" s="30">
        <v>397035.15</v>
      </c>
      <c r="H12" s="23">
        <v>291677.15999999997</v>
      </c>
      <c r="I12" s="23">
        <v>306969.03000000003</v>
      </c>
      <c r="J12" s="23">
        <v>436924.42</v>
      </c>
      <c r="K12" s="23">
        <v>382606.04</v>
      </c>
      <c r="L12" s="52">
        <v>433945.58</v>
      </c>
      <c r="M12" s="52">
        <v>227536.06</v>
      </c>
      <c r="N12" s="52">
        <v>4420291.72</v>
      </c>
      <c r="O12" s="50">
        <f>SUM(B12:M12)-N12</f>
        <v>0</v>
      </c>
    </row>
    <row r="13" spans="1:15" s="16" customFormat="1" ht="15">
      <c r="A13" s="36"/>
      <c r="B13" s="22"/>
      <c r="C13" s="30"/>
      <c r="D13" s="23"/>
      <c r="E13" s="58"/>
      <c r="F13" s="22"/>
      <c r="G13" s="30"/>
      <c r="H13" s="23"/>
      <c r="I13" s="23"/>
      <c r="J13" s="23"/>
      <c r="K13" s="23"/>
      <c r="L13" s="23"/>
      <c r="M13" s="23"/>
      <c r="N13" s="23"/>
      <c r="O13" s="50">
        <f>SUM(B13:M13)-N13</f>
        <v>0</v>
      </c>
    </row>
    <row r="14" spans="1:15" s="16" customFormat="1" ht="15">
      <c r="A14" s="37" t="s">
        <v>2</v>
      </c>
      <c r="B14" s="22">
        <v>10602.67</v>
      </c>
      <c r="C14" s="30">
        <v>139374.96</v>
      </c>
      <c r="D14" s="23">
        <v>74134.070000000007</v>
      </c>
      <c r="E14" s="58">
        <v>20699.7</v>
      </c>
      <c r="F14" s="22">
        <v>56645.01</v>
      </c>
      <c r="G14" s="30">
        <v>79810.490000000005</v>
      </c>
      <c r="H14" s="23">
        <v>55795.83</v>
      </c>
      <c r="I14" s="23">
        <v>11242.74</v>
      </c>
      <c r="J14" s="23">
        <v>14380.82</v>
      </c>
      <c r="K14" s="23">
        <v>27439.27</v>
      </c>
      <c r="L14" s="52">
        <v>58941.919999999998</v>
      </c>
      <c r="M14" s="52">
        <v>24454.74</v>
      </c>
      <c r="N14" s="52">
        <v>573522.22</v>
      </c>
      <c r="O14" s="50">
        <f>SUM(B14:M14)-N14</f>
        <v>0</v>
      </c>
    </row>
    <row r="15" spans="1:15" s="16" customFormat="1" ht="15">
      <c r="A15" s="38" t="s">
        <v>3</v>
      </c>
      <c r="B15" s="22">
        <v>3308.34</v>
      </c>
      <c r="C15" s="30">
        <v>1729.77</v>
      </c>
      <c r="D15" s="23">
        <v>1614.69</v>
      </c>
      <c r="E15" s="58">
        <v>24287.14</v>
      </c>
      <c r="F15" s="22">
        <v>0</v>
      </c>
      <c r="G15" s="30">
        <v>109.04</v>
      </c>
      <c r="H15" s="23">
        <v>21386.16</v>
      </c>
      <c r="I15" s="23">
        <v>0</v>
      </c>
      <c r="J15" s="23">
        <v>49232.97</v>
      </c>
      <c r="K15" s="23">
        <v>59656.65</v>
      </c>
      <c r="L15" s="52">
        <v>0</v>
      </c>
      <c r="M15" s="52">
        <v>0</v>
      </c>
      <c r="N15" s="52">
        <v>161324.76</v>
      </c>
      <c r="O15" s="50">
        <f>SUM(B15:M15)-N15</f>
        <v>0</v>
      </c>
    </row>
    <row r="16" spans="1:15" s="16" customFormat="1" ht="15">
      <c r="A16" s="38" t="s">
        <v>4</v>
      </c>
      <c r="B16" s="22">
        <v>-22681.95</v>
      </c>
      <c r="C16" s="30">
        <v>-27965.25</v>
      </c>
      <c r="D16" s="23">
        <v>37008.36</v>
      </c>
      <c r="E16" s="65">
        <v>157256.35</v>
      </c>
      <c r="F16" s="22">
        <v>-185490.33</v>
      </c>
      <c r="G16" s="30">
        <v>58258.93</v>
      </c>
      <c r="H16" s="23">
        <v>-16870.39</v>
      </c>
      <c r="I16" s="52">
        <v>-17559.86</v>
      </c>
      <c r="J16" s="52">
        <v>-29636.560000000001</v>
      </c>
      <c r="K16" s="52">
        <v>0</v>
      </c>
      <c r="L16" s="52">
        <v>0</v>
      </c>
      <c r="M16" s="52">
        <v>0</v>
      </c>
      <c r="N16" s="52">
        <v>0</v>
      </c>
      <c r="O16" s="50">
        <f>SUM(B16:M16)-N16</f>
        <v>-47680.699999999983</v>
      </c>
    </row>
    <row r="17" spans="1:15" s="16" customFormat="1" ht="15">
      <c r="A17" s="38" t="s">
        <v>5</v>
      </c>
      <c r="B17" s="22">
        <v>-91112.43</v>
      </c>
      <c r="C17" s="30">
        <v>26319.63</v>
      </c>
      <c r="D17" s="23">
        <v>64792.800000000003</v>
      </c>
      <c r="E17" s="65">
        <v>365785.43</v>
      </c>
      <c r="F17" s="22">
        <v>182669.33</v>
      </c>
      <c r="G17" s="30">
        <v>-548454.76</v>
      </c>
      <c r="H17" s="23">
        <v>30682.61</v>
      </c>
      <c r="I17" s="52">
        <v>-45616.3</v>
      </c>
      <c r="J17" s="23">
        <v>14933.69</v>
      </c>
      <c r="K17" s="52">
        <v>0.22</v>
      </c>
      <c r="L17" s="52">
        <v>0.46</v>
      </c>
      <c r="M17" s="52">
        <v>0.45</v>
      </c>
      <c r="N17" s="52">
        <v>1.1299999999999999</v>
      </c>
      <c r="O17" s="50">
        <f t="shared" ref="O17:O23" si="0">SUM(B17:M17)-N17</f>
        <v>-1.8187673589409314E-12</v>
      </c>
    </row>
    <row r="18" spans="1:15" s="16" customFormat="1" ht="15">
      <c r="A18" s="38" t="s">
        <v>6</v>
      </c>
      <c r="B18" s="67">
        <v>0</v>
      </c>
      <c r="C18" s="30">
        <v>0</v>
      </c>
      <c r="D18" s="52">
        <v>0</v>
      </c>
      <c r="E18" s="65">
        <v>0</v>
      </c>
      <c r="F18" s="22">
        <v>0</v>
      </c>
      <c r="G18" s="30">
        <v>0</v>
      </c>
      <c r="H18" s="23">
        <v>0</v>
      </c>
      <c r="I18" s="23">
        <v>0</v>
      </c>
      <c r="J18" s="52">
        <v>0</v>
      </c>
      <c r="K18" s="23">
        <v>0</v>
      </c>
      <c r="L18" s="52">
        <v>0</v>
      </c>
      <c r="M18" s="52">
        <v>0</v>
      </c>
      <c r="N18" s="52">
        <v>0</v>
      </c>
      <c r="O18" s="50">
        <f t="shared" si="0"/>
        <v>0</v>
      </c>
    </row>
    <row r="19" spans="1:15" s="16" customFormat="1" ht="15">
      <c r="A19" s="38" t="s">
        <v>7</v>
      </c>
      <c r="B19" s="22">
        <v>130.96</v>
      </c>
      <c r="C19" s="30">
        <v>29404.89</v>
      </c>
      <c r="D19" s="23">
        <v>71447.649999999994</v>
      </c>
      <c r="E19" s="58">
        <v>-465.4</v>
      </c>
      <c r="F19" s="22">
        <v>30936.11</v>
      </c>
      <c r="G19" s="30">
        <v>84964.32</v>
      </c>
      <c r="H19" s="23">
        <v>130813.94</v>
      </c>
      <c r="I19" s="23">
        <v>367315.77</v>
      </c>
      <c r="J19" s="23">
        <v>136823.84</v>
      </c>
      <c r="K19" s="23">
        <v>189572.59</v>
      </c>
      <c r="L19" s="52">
        <v>204994.65</v>
      </c>
      <c r="M19" s="52">
        <v>77592.75</v>
      </c>
      <c r="N19" s="52">
        <v>1323532.07</v>
      </c>
      <c r="O19" s="50">
        <f t="shared" si="0"/>
        <v>0</v>
      </c>
    </row>
    <row r="20" spans="1:15" s="16" customFormat="1" ht="15">
      <c r="A20" s="38" t="s">
        <v>8</v>
      </c>
      <c r="B20" s="22">
        <v>68143.740000000005</v>
      </c>
      <c r="C20" s="30">
        <v>-40.58</v>
      </c>
      <c r="D20" s="23">
        <v>3143.13</v>
      </c>
      <c r="E20" s="58">
        <v>0</v>
      </c>
      <c r="F20" s="22">
        <v>0</v>
      </c>
      <c r="G20" s="30">
        <v>0</v>
      </c>
      <c r="H20" s="23">
        <v>110.82</v>
      </c>
      <c r="I20" s="23">
        <v>86693.1</v>
      </c>
      <c r="J20" s="23">
        <v>3544.7</v>
      </c>
      <c r="K20" s="23">
        <v>0</v>
      </c>
      <c r="L20" s="52">
        <v>35161.879999999997</v>
      </c>
      <c r="M20" s="52">
        <v>1532.94</v>
      </c>
      <c r="N20" s="52">
        <v>198289.73</v>
      </c>
      <c r="O20" s="50">
        <f t="shared" si="0"/>
        <v>0</v>
      </c>
    </row>
    <row r="21" spans="1:15" s="16" customFormat="1" ht="15">
      <c r="A21" s="38" t="s">
        <v>9</v>
      </c>
      <c r="B21" s="22">
        <v>1232111.47</v>
      </c>
      <c r="C21" s="30">
        <v>1805630.76</v>
      </c>
      <c r="D21" s="23">
        <v>1856442.36</v>
      </c>
      <c r="E21" s="58">
        <v>528010.11</v>
      </c>
      <c r="F21" s="22">
        <v>607015.31000000006</v>
      </c>
      <c r="G21" s="30">
        <v>1081304.51</v>
      </c>
      <c r="H21" s="23">
        <v>375705.91</v>
      </c>
      <c r="I21" s="23">
        <v>811881.87</v>
      </c>
      <c r="J21" s="23">
        <v>883133.51</v>
      </c>
      <c r="K21" s="23">
        <v>2442789.41</v>
      </c>
      <c r="L21" s="52">
        <v>1443253.96</v>
      </c>
      <c r="M21" s="52">
        <v>2307545.2999999998</v>
      </c>
      <c r="N21" s="52">
        <v>15374824.48</v>
      </c>
      <c r="O21" s="50">
        <f t="shared" si="0"/>
        <v>0</v>
      </c>
    </row>
    <row r="22" spans="1:15" s="16" customFormat="1" ht="15">
      <c r="A22" s="38" t="s">
        <v>10</v>
      </c>
      <c r="B22" s="22">
        <v>6376111.0999999996</v>
      </c>
      <c r="C22" s="30">
        <v>4091295.31</v>
      </c>
      <c r="D22" s="23">
        <v>3929323.57</v>
      </c>
      <c r="E22" s="58">
        <v>2769118.13</v>
      </c>
      <c r="F22" s="22">
        <v>3183546.59</v>
      </c>
      <c r="G22" s="30">
        <v>4149680.52</v>
      </c>
      <c r="H22" s="23">
        <v>5599058.6600000001</v>
      </c>
      <c r="I22" s="23">
        <v>5891121.5599999996</v>
      </c>
      <c r="J22" s="23">
        <v>4668464.3099999996</v>
      </c>
      <c r="K22" s="23">
        <v>5651488.3899999997</v>
      </c>
      <c r="L22" s="52">
        <v>4996526.8499999996</v>
      </c>
      <c r="M22" s="52">
        <v>4717991.13</v>
      </c>
      <c r="N22" s="52">
        <v>56023726.119999997</v>
      </c>
      <c r="O22" s="50">
        <f t="shared" si="0"/>
        <v>0</v>
      </c>
    </row>
    <row r="23" spans="1:15" s="16" customFormat="1" ht="15">
      <c r="A23" s="38" t="s">
        <v>11</v>
      </c>
      <c r="B23" s="33">
        <v>0</v>
      </c>
      <c r="C23" s="31">
        <v>0</v>
      </c>
      <c r="D23" s="34">
        <v>0</v>
      </c>
      <c r="E23" s="72">
        <v>0</v>
      </c>
      <c r="F23" s="33">
        <v>0</v>
      </c>
      <c r="G23" s="31">
        <v>0</v>
      </c>
      <c r="H23" s="34">
        <v>0</v>
      </c>
      <c r="I23" s="34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0">
        <f t="shared" si="0"/>
        <v>0</v>
      </c>
    </row>
    <row r="24" spans="1:15" s="16" customFormat="1" ht="15">
      <c r="A24" s="35" t="s">
        <v>19</v>
      </c>
      <c r="B24" s="44">
        <v>7576613.9000000004</v>
      </c>
      <c r="C24" s="45">
        <v>6065749.4900000002</v>
      </c>
      <c r="D24" s="46">
        <v>6037906.6299999999</v>
      </c>
      <c r="E24" s="60">
        <v>3864691.46</v>
      </c>
      <c r="F24" s="44">
        <v>3875322.02</v>
      </c>
      <c r="G24" s="45">
        <v>4905673.05</v>
      </c>
      <c r="H24" s="46">
        <v>6196683.54</v>
      </c>
      <c r="I24" s="46">
        <v>7105078.8799999999</v>
      </c>
      <c r="J24" s="46">
        <v>5740877.2800000003</v>
      </c>
      <c r="K24" s="46">
        <v>8370946.5300000003</v>
      </c>
      <c r="L24" s="55">
        <v>6738879.7199999997</v>
      </c>
      <c r="M24" s="55">
        <v>7129117.3099999996</v>
      </c>
      <c r="N24" s="55">
        <v>73655220.510000005</v>
      </c>
      <c r="O24" s="50">
        <f>SUM(B24:M24)-N24</f>
        <v>-47680.70000000298</v>
      </c>
    </row>
    <row r="25" spans="1:15" s="16" customFormat="1" ht="15">
      <c r="A25" s="39"/>
      <c r="B25" s="41"/>
      <c r="C25" s="42"/>
      <c r="D25" s="43"/>
      <c r="E25" s="61"/>
      <c r="F25" s="41"/>
      <c r="G25" s="42"/>
      <c r="H25" s="43"/>
      <c r="I25" s="43"/>
      <c r="J25" s="43"/>
      <c r="K25" s="43"/>
      <c r="L25" s="43"/>
      <c r="M25" s="43"/>
      <c r="N25" s="43"/>
    </row>
    <row r="26" spans="1:15" s="16" customFormat="1" ht="15.75" thickBot="1">
      <c r="A26" s="40" t="s">
        <v>17</v>
      </c>
      <c r="B26" s="47">
        <v>7960391.54</v>
      </c>
      <c r="C26" s="48">
        <v>6471247.5199999996</v>
      </c>
      <c r="D26" s="49">
        <v>6459743.4299999997</v>
      </c>
      <c r="E26" s="62">
        <v>4188297.01</v>
      </c>
      <c r="F26" s="47">
        <v>4284202.28</v>
      </c>
      <c r="G26" s="48">
        <v>5302708.2</v>
      </c>
      <c r="H26" s="49">
        <v>6488360.7000000002</v>
      </c>
      <c r="I26" s="49">
        <v>7412047.9100000001</v>
      </c>
      <c r="J26" s="49">
        <v>6177801.7000000002</v>
      </c>
      <c r="K26" s="49">
        <v>8753552.5700000003</v>
      </c>
      <c r="L26" s="56">
        <v>7172825.2999999998</v>
      </c>
      <c r="M26" s="56">
        <v>7356653.3700000001</v>
      </c>
      <c r="N26" s="56">
        <v>78075512.230000004</v>
      </c>
    </row>
    <row r="27" spans="1:15" s="16" customFormat="1" ht="15.75" thickTop="1"/>
    <row r="28" spans="1:15" s="16" customFormat="1" ht="15">
      <c r="F28" s="51"/>
      <c r="G28" s="50"/>
    </row>
    <row r="29" spans="1:15" s="16" customFormat="1" ht="15">
      <c r="F29" s="51"/>
      <c r="G29" s="50"/>
    </row>
    <row r="30" spans="1:15" s="16" customFormat="1" ht="15">
      <c r="F30" s="51"/>
      <c r="G30" s="50"/>
    </row>
    <row r="31" spans="1:15" s="16" customFormat="1" ht="15">
      <c r="F31" s="51"/>
      <c r="G31" s="50"/>
    </row>
    <row r="32" spans="1:15" s="16" customFormat="1" ht="15">
      <c r="B32" s="50"/>
    </row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="16" customFormat="1" ht="15"/>
    <row r="146" s="16" customFormat="1" ht="15"/>
    <row r="147" s="16" customFormat="1" ht="15"/>
    <row r="148" s="16" customFormat="1" ht="15"/>
    <row r="149" s="16" customFormat="1" ht="15"/>
    <row r="150" s="16" customFormat="1" ht="15"/>
    <row r="151" s="16" customFormat="1" ht="15"/>
    <row r="152" s="16" customFormat="1" ht="15"/>
    <row r="153" s="16" customFormat="1" ht="15"/>
    <row r="154" s="16" customFormat="1" ht="15"/>
    <row r="155" s="16" customFormat="1" ht="15"/>
    <row r="156" s="16" customFormat="1" ht="15"/>
    <row r="157" s="16" customFormat="1" ht="15"/>
    <row r="158" s="16" customFormat="1" ht="15"/>
    <row r="159" s="16" customFormat="1" ht="15"/>
    <row r="160" s="16" customFormat="1" ht="15"/>
    <row r="161" s="16" customFormat="1" ht="15"/>
    <row r="162" s="16" customFormat="1" ht="15"/>
    <row r="163" s="16" customFormat="1" ht="15"/>
    <row r="164" s="16" customFormat="1" ht="15"/>
    <row r="165" s="16" customFormat="1" ht="15"/>
    <row r="166" s="16" customFormat="1" ht="15"/>
    <row r="167" s="16" customFormat="1" ht="15"/>
    <row r="168" s="16" customFormat="1" ht="15"/>
    <row r="169" s="16" customFormat="1" ht="15"/>
    <row r="170" s="16" customFormat="1" ht="15"/>
    <row r="171" s="16" customFormat="1" ht="15"/>
    <row r="172" s="16" customFormat="1" ht="15"/>
    <row r="173" s="16" customFormat="1" ht="15"/>
    <row r="174" s="16" customFormat="1" ht="15"/>
    <row r="175" s="16" customFormat="1" ht="15"/>
    <row r="176" s="16" customFormat="1" ht="15"/>
    <row r="177" s="16" customFormat="1" ht="15"/>
    <row r="178" s="16" customFormat="1" ht="15"/>
    <row r="179" s="16" customFormat="1" ht="15"/>
    <row r="180" s="16" customFormat="1" ht="15"/>
    <row r="181" s="16" customFormat="1" ht="15"/>
    <row r="182" s="16" customFormat="1" ht="15"/>
    <row r="183" s="16" customFormat="1" ht="15"/>
    <row r="184" s="16" customFormat="1" ht="15"/>
    <row r="185" s="16" customFormat="1" ht="15"/>
    <row r="186" s="16" customFormat="1" ht="15"/>
    <row r="187" s="16" customFormat="1" ht="15"/>
    <row r="188" s="16" customFormat="1" ht="15"/>
    <row r="189" s="16" customFormat="1" ht="15"/>
    <row r="190" s="16" customFormat="1" ht="15"/>
    <row r="191" s="16" customFormat="1" ht="15"/>
    <row r="192" s="16" customFormat="1" ht="15"/>
    <row r="193" s="16" customFormat="1" ht="15"/>
    <row r="194" s="16" customFormat="1" ht="15"/>
    <row r="195" s="16" customFormat="1" ht="15"/>
    <row r="196" s="16" customFormat="1" ht="15"/>
    <row r="197" s="16" customFormat="1" ht="15"/>
    <row r="198" s="16" customFormat="1" ht="15"/>
    <row r="199" s="16" customFormat="1" ht="15"/>
    <row r="200" s="16" customFormat="1" ht="15"/>
    <row r="201" s="16" customFormat="1" ht="15"/>
    <row r="202" s="16" customFormat="1" ht="15"/>
    <row r="203" s="16" customFormat="1" ht="15"/>
    <row r="204" s="16" customFormat="1" ht="15"/>
    <row r="205" s="16" customFormat="1" ht="15"/>
    <row r="206" s="16" customFormat="1" ht="15"/>
    <row r="207" s="16" customFormat="1" ht="15"/>
    <row r="208" s="16" customFormat="1" ht="15"/>
    <row r="209" s="16" customFormat="1" ht="15"/>
    <row r="210" s="16" customFormat="1" ht="15"/>
    <row r="211" s="16" customFormat="1" ht="15"/>
    <row r="212" s="16" customFormat="1" ht="15"/>
    <row r="213" s="16" customFormat="1" ht="15"/>
    <row r="214" s="16" customFormat="1" ht="15"/>
    <row r="215" s="16" customFormat="1" ht="15"/>
    <row r="216" s="16" customFormat="1" ht="15"/>
    <row r="217" s="16" customFormat="1" ht="15"/>
    <row r="218" s="16" customFormat="1" ht="15"/>
    <row r="219" s="16" customFormat="1" ht="15"/>
    <row r="220" s="16" customFormat="1" ht="15"/>
    <row r="221" s="16" customFormat="1" ht="15"/>
    <row r="222" s="16" customFormat="1" ht="15"/>
    <row r="223" s="16" customFormat="1" ht="15"/>
    <row r="224" s="16" customFormat="1" ht="15"/>
    <row r="225" s="16" customFormat="1" ht="15"/>
    <row r="226" s="16" customFormat="1" ht="15"/>
    <row r="227" s="16" customFormat="1" ht="15"/>
    <row r="228" s="16" customFormat="1" ht="15"/>
    <row r="229" s="16" customFormat="1" ht="15"/>
    <row r="230" s="16" customFormat="1" ht="15"/>
    <row r="231" s="16" customFormat="1" ht="15"/>
    <row r="232" s="16" customFormat="1" ht="15"/>
    <row r="233" s="16" customFormat="1" ht="15"/>
    <row r="234" s="16" customFormat="1" ht="15"/>
    <row r="235" s="16" customFormat="1" ht="15"/>
    <row r="236" s="16" customFormat="1" ht="15"/>
    <row r="237" s="16" customFormat="1" ht="15"/>
    <row r="238" s="16" customFormat="1" ht="15"/>
    <row r="239" s="16" customFormat="1" ht="15"/>
    <row r="240" s="16" customFormat="1" ht="15"/>
    <row r="241" spans="1:15" s="16" customFormat="1" ht="15"/>
    <row r="242" spans="1:15" ht="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1:15" ht="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1:15" ht="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</row>
    <row r="245" spans="1:15" ht="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</row>
    <row r="246" spans="1:15" ht="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</row>
    <row r="247" spans="1:15" ht="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</row>
    <row r="248" spans="1:15" ht="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  <row r="249" spans="1:15" ht="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</row>
    <row r="250" spans="1:15" ht="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</row>
    <row r="251" spans="1:15" ht="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1:15" ht="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ht="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1:15" ht="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1:15" ht="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1:15" ht="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</row>
  </sheetData>
  <sheetProtection formatCells="0" formatColumns="0" formatRows="0"/>
  <phoneticPr fontId="0" type="noConversion"/>
  <printOptions horizontalCentered="1"/>
  <pageMargins left="0.25" right="0.25" top="0.75" bottom="0.75" header="0.5" footer="0.5"/>
  <pageSetup scale="45" orientation="landscape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  <customPr name="USER_FORMATTING" r:id="rId1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I2"/>
  <sheetViews>
    <sheetView workbookViewId="0"/>
  </sheetViews>
  <sheetFormatPr defaultRowHeight="12.75"/>
  <sheetData>
    <row r="1" spans="1:191" ht="15.75" thickBot="1">
      <c r="A1" s="23"/>
      <c r="B1" s="55"/>
      <c r="C1" s="23"/>
      <c r="D1" s="46"/>
      <c r="E1" s="23"/>
      <c r="F1" s="58"/>
      <c r="G1" s="23"/>
      <c r="H1" s="30"/>
      <c r="I1" s="64"/>
      <c r="J1" s="32"/>
      <c r="K1" s="60"/>
      <c r="L1" s="28"/>
      <c r="M1" s="23"/>
      <c r="N1" s="56"/>
      <c r="O1" s="49"/>
      <c r="P1" s="23"/>
      <c r="Q1" s="23"/>
      <c r="R1" s="35"/>
      <c r="S1" s="29"/>
      <c r="T1" s="23"/>
      <c r="U1" s="46"/>
      <c r="V1" s="23"/>
      <c r="W1" s="52"/>
      <c r="X1" s="58"/>
      <c r="Y1" s="22"/>
      <c r="Z1" s="30"/>
      <c r="AA1" s="31"/>
      <c r="AB1" s="52"/>
      <c r="AC1" s="30"/>
      <c r="AD1" s="22"/>
      <c r="AE1" s="53"/>
      <c r="AF1" s="38"/>
      <c r="AG1" s="30"/>
      <c r="AH1" s="22"/>
      <c r="AI1" s="23"/>
      <c r="AJ1" s="30"/>
      <c r="AK1" s="54"/>
      <c r="AL1" s="22"/>
      <c r="AM1" s="54"/>
      <c r="AN1" s="38"/>
      <c r="AO1" s="23"/>
      <c r="AP1" s="52"/>
      <c r="AQ1" s="23"/>
      <c r="AR1" s="23"/>
      <c r="AS1" s="52"/>
      <c r="AT1" s="23"/>
      <c r="AU1" s="23"/>
      <c r="AV1" s="49"/>
      <c r="AW1" s="59"/>
      <c r="AX1" s="52"/>
      <c r="AY1" s="23"/>
      <c r="AZ1" s="58"/>
      <c r="BA1" s="23"/>
      <c r="BB1" s="46"/>
      <c r="BC1" s="23"/>
      <c r="BD1" s="64"/>
      <c r="BE1" s="58"/>
      <c r="BF1" s="22"/>
      <c r="BG1" s="30"/>
      <c r="BH1" s="34"/>
      <c r="BI1" s="22"/>
      <c r="BJ1" s="44"/>
      <c r="BK1" s="23"/>
      <c r="BL1" s="45"/>
      <c r="BM1" s="38"/>
      <c r="BN1" s="30"/>
      <c r="BO1" s="38"/>
      <c r="BP1" s="49"/>
      <c r="BQ1" s="52"/>
      <c r="BR1" s="38"/>
      <c r="BS1" s="23"/>
      <c r="BT1" s="23"/>
      <c r="BU1" s="38"/>
      <c r="BV1" s="25"/>
      <c r="BW1" s="62"/>
      <c r="BX1" s="22"/>
      <c r="BY1" s="23"/>
      <c r="BZ1" s="47"/>
      <c r="CA1" s="48"/>
      <c r="CB1" s="52"/>
      <c r="CC1" s="40"/>
      <c r="CD1" s="23"/>
      <c r="CE1" s="23"/>
      <c r="CF1" s="53"/>
      <c r="CG1" s="52"/>
      <c r="CH1" s="49"/>
      <c r="CI1" s="45"/>
      <c r="CJ1" s="23"/>
      <c r="CK1" s="52"/>
      <c r="CL1" s="58"/>
      <c r="CM1" s="23"/>
      <c r="CN1" s="23"/>
      <c r="CO1" s="66"/>
      <c r="CP1" s="22"/>
      <c r="CQ1" s="22"/>
      <c r="CR1" s="52"/>
      <c r="CS1" s="22"/>
      <c r="CT1" s="30"/>
      <c r="CU1" s="35"/>
      <c r="CV1" s="25"/>
      <c r="CW1" s="52"/>
      <c r="CX1" s="54"/>
      <c r="CY1" s="37"/>
      <c r="CZ1" s="30"/>
      <c r="DA1" s="22"/>
      <c r="DB1" s="30"/>
      <c r="DC1" s="30"/>
      <c r="DD1" s="53"/>
      <c r="DE1" s="52"/>
      <c r="DF1" s="22"/>
      <c r="DG1" s="30"/>
      <c r="DH1" s="22"/>
      <c r="DI1" s="52"/>
      <c r="DJ1" s="52"/>
      <c r="DK1" s="23"/>
      <c r="DL1" s="55"/>
      <c r="DM1" s="65"/>
      <c r="DN1" s="44"/>
      <c r="DO1" s="58"/>
      <c r="DP1" s="23"/>
      <c r="DQ1" s="31"/>
      <c r="DR1" s="65"/>
      <c r="DS1" s="23"/>
      <c r="DT1" s="38"/>
      <c r="DU1" s="23"/>
      <c r="DV1" s="30"/>
      <c r="DW1" s="30"/>
      <c r="DX1" s="30"/>
      <c r="DY1" s="56"/>
      <c r="DZ1" s="32"/>
      <c r="EA1" s="22"/>
      <c r="EB1" s="22"/>
      <c r="EC1" s="30"/>
      <c r="ED1" s="22"/>
      <c r="EE1" s="23"/>
      <c r="EF1" s="52"/>
      <c r="EG1" s="63"/>
      <c r="EH1" s="48"/>
      <c r="EI1" s="34"/>
      <c r="EJ1" s="23"/>
      <c r="EK1" s="23"/>
      <c r="EL1" s="54"/>
      <c r="EM1" s="23"/>
      <c r="EN1" s="52"/>
      <c r="EO1" s="30"/>
      <c r="EP1" s="23"/>
      <c r="EQ1" s="23"/>
      <c r="ER1" s="33"/>
      <c r="ES1" s="23"/>
      <c r="ET1" s="58"/>
      <c r="EU1" s="52"/>
      <c r="EV1" s="52"/>
      <c r="EW1" s="22"/>
      <c r="EX1" s="52"/>
      <c r="EY1" s="22"/>
      <c r="EZ1" s="34"/>
      <c r="FA1" s="22"/>
      <c r="FB1" s="30"/>
      <c r="FC1" s="23"/>
      <c r="FD1" s="34"/>
      <c r="FE1" s="52"/>
      <c r="FF1" s="23"/>
      <c r="FG1" s="52"/>
      <c r="FH1" s="23"/>
      <c r="FI1" s="23"/>
      <c r="FJ1" s="54"/>
      <c r="FK1" s="23"/>
      <c r="FL1" s="46"/>
      <c r="FM1" s="46"/>
      <c r="FN1" s="47"/>
      <c r="FO1" s="58"/>
      <c r="FP1" s="33"/>
      <c r="FQ1" s="52"/>
      <c r="FR1" s="22"/>
      <c r="FS1" s="30"/>
      <c r="FT1" s="52"/>
      <c r="FU1" s="38"/>
      <c r="FV1" s="52"/>
      <c r="FW1" s="38"/>
      <c r="FX1" s="30"/>
      <c r="FY1" s="23"/>
      <c r="FZ1" s="23"/>
      <c r="GA1" s="52"/>
      <c r="GB1" s="49"/>
      <c r="GC1" s="28"/>
      <c r="GD1" s="54"/>
      <c r="GE1" s="64"/>
      <c r="GF1" s="54"/>
      <c r="GG1" s="54"/>
      <c r="GH1" s="63"/>
      <c r="GI1" s="64"/>
    </row>
    <row r="2" spans="1:191" ht="13.5" thickTop="1"/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"/>
  <sheetViews>
    <sheetView workbookViewId="0"/>
  </sheetViews>
  <sheetFormatPr defaultRowHeight="12.75"/>
  <sheetData>
    <row r="1" spans="1:63" ht="15">
      <c r="A1" s="64"/>
      <c r="B1" s="32"/>
      <c r="C1" s="28"/>
      <c r="D1" s="29"/>
      <c r="E1" s="54"/>
      <c r="F1" s="54"/>
      <c r="G1" s="64"/>
      <c r="H1" s="64"/>
      <c r="I1" s="25"/>
      <c r="J1" s="66"/>
      <c r="K1" s="38"/>
      <c r="L1" s="63"/>
      <c r="M1" s="25"/>
      <c r="N1" s="54"/>
      <c r="O1" s="32"/>
      <c r="P1" s="38"/>
      <c r="Q1" s="63"/>
      <c r="R1" s="54"/>
      <c r="S1" s="54"/>
      <c r="T1" s="38"/>
      <c r="U1" s="28"/>
      <c r="V1" s="54"/>
      <c r="W1" s="64"/>
      <c r="X1" s="54"/>
      <c r="Y1" s="54"/>
      <c r="Z1" s="63"/>
      <c r="AA1" s="64"/>
      <c r="AB1" s="22"/>
      <c r="AC1" s="30"/>
      <c r="AD1" s="23"/>
      <c r="AE1" s="65"/>
      <c r="AF1" s="22"/>
      <c r="AG1" s="30"/>
      <c r="AH1" s="23"/>
      <c r="AI1" s="52"/>
      <c r="AJ1" s="52"/>
      <c r="AK1" s="52"/>
      <c r="AL1" s="52"/>
      <c r="AM1" s="52"/>
      <c r="AN1" s="67"/>
      <c r="AO1" s="30"/>
      <c r="AP1" s="52"/>
      <c r="AQ1" s="65"/>
      <c r="AR1" s="67"/>
      <c r="AS1" s="30"/>
      <c r="AT1" s="52"/>
      <c r="AU1" s="52"/>
      <c r="AV1" s="52"/>
      <c r="AW1" s="52"/>
      <c r="AX1" s="52"/>
      <c r="AY1" s="52"/>
      <c r="AZ1" s="67"/>
      <c r="BA1" s="30"/>
      <c r="BB1" s="52"/>
      <c r="BC1" s="58"/>
      <c r="BD1" s="67"/>
      <c r="BE1" s="30"/>
      <c r="BF1" s="52"/>
      <c r="BG1" s="23"/>
      <c r="BH1" s="52"/>
      <c r="BI1" s="52"/>
      <c r="BJ1" s="52"/>
      <c r="BK1" s="52"/>
    </row>
  </sheetData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by Project</vt:lpstr>
      <vt:lpstr>6225C2F8314A4C43BA387B51D45840A</vt:lpstr>
      <vt:lpstr>3FB43041CF5543368D4FAE54598DE08</vt:lpstr>
      <vt:lpstr>'by Project'!Print_Area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kquach</dc:creator>
  <cp:lastModifiedBy>Brannon C Taylor</cp:lastModifiedBy>
  <dcterms:created xsi:type="dcterms:W3CDTF">2008-10-06T14:06:48Z</dcterms:created>
  <dcterms:modified xsi:type="dcterms:W3CDTF">2018-07-23T15:03:04Z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