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entucky\2018 Rate Case\"/>
    </mc:Choice>
  </mc:AlternateContent>
  <bookViews>
    <workbookView xWindow="120" yWindow="105" windowWidth="20610" windowHeight="11640"/>
  </bookViews>
  <sheets>
    <sheet name="Sheet1 (2)" sheetId="2" r:id="rId1"/>
  </sheets>
  <calcPr calcId="152511" iterate="1"/>
</workbook>
</file>

<file path=xl/calcChain.xml><?xml version="1.0" encoding="utf-8"?>
<calcChain xmlns="http://schemas.openxmlformats.org/spreadsheetml/2006/main">
  <c r="G70" i="2" l="1"/>
  <c r="G69" i="2"/>
  <c r="G68" i="2"/>
  <c r="G65" i="2"/>
  <c r="G64" i="2"/>
  <c r="G62" i="2"/>
  <c r="G61" i="2"/>
  <c r="G54" i="2"/>
  <c r="G52" i="2"/>
  <c r="G51" i="2"/>
  <c r="G50" i="2"/>
  <c r="G49" i="2" l="1"/>
  <c r="G47" i="2" l="1"/>
  <c r="G46" i="2"/>
  <c r="G45" i="2"/>
  <c r="G43" i="2"/>
  <c r="G42" i="2"/>
  <c r="G41" i="2"/>
  <c r="F39" i="2"/>
  <c r="G39" i="2" s="1"/>
  <c r="G20" i="2" l="1"/>
  <c r="G22" i="2"/>
  <c r="G18" i="2"/>
  <c r="G17" i="2"/>
  <c r="G16" i="2"/>
  <c r="E15" i="2"/>
  <c r="E73" i="2" s="1"/>
  <c r="G14" i="2"/>
  <c r="G13" i="2"/>
  <c r="G12" i="2"/>
  <c r="G10" i="2"/>
  <c r="G8" i="2"/>
  <c r="G29" i="2"/>
  <c r="G28" i="2"/>
  <c r="G27" i="2"/>
  <c r="G24" i="2"/>
  <c r="G25" i="2"/>
  <c r="G31" i="2"/>
</calcChain>
</file>

<file path=xl/sharedStrings.xml><?xml version="1.0" encoding="utf-8"?>
<sst xmlns="http://schemas.openxmlformats.org/spreadsheetml/2006/main" count="525" uniqueCount="98">
  <si>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</si>
  <si>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</si>
  <si>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</si>
  <si>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</si>
  <si>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</si>
  <si>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</si>
  <si>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</si>
  <si>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</si>
  <si>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</si>
  <si>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</si>
  <si>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</si>
  <si>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</si>
  <si>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</si>
  <si>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</si>
  <si>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</si>
  <si>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Base Period</t>
  </si>
  <si>
    <t>Yes</t>
  </si>
  <si>
    <t>Other Expenses</t>
  </si>
  <si>
    <t/>
  </si>
  <si>
    <t>ALLIANCE CONSULTING GROUP</t>
  </si>
  <si>
    <t>Taylor, Brannon C</t>
  </si>
  <si>
    <t>Depreciation Study - Misc. Office Expenses</t>
  </si>
  <si>
    <t>Base Period:  1/1/18 to 12/31/18</t>
  </si>
  <si>
    <t>Rate Case Expenses (050.48687)</t>
  </si>
  <si>
    <t>CONSULTING</t>
  </si>
  <si>
    <t>180502</t>
  </si>
  <si>
    <t>05/31/2018</t>
  </si>
  <si>
    <t>180503</t>
  </si>
  <si>
    <t>180602</t>
  </si>
  <si>
    <t>06/30/2018</t>
  </si>
  <si>
    <t>180603</t>
  </si>
  <si>
    <t>180702</t>
  </si>
  <si>
    <t>07/31/2018</t>
  </si>
  <si>
    <t>180703</t>
  </si>
  <si>
    <t>180801</t>
  </si>
  <si>
    <t>08/31/2018</t>
  </si>
  <si>
    <t>180802</t>
  </si>
  <si>
    <t>RAAB PAUL H</t>
  </si>
  <si>
    <t>KENTUCKY_100118</t>
  </si>
  <si>
    <t>10/01/2018</t>
  </si>
  <si>
    <t>LODGINGS</t>
  </si>
  <si>
    <t>Johnson, John C</t>
  </si>
  <si>
    <t>IEXP-2749604</t>
  </si>
  <si>
    <t>06/25/2018</t>
  </si>
  <si>
    <t>IEXP-2749535</t>
  </si>
  <si>
    <t>MEALS &amp;ENTERTAINMENT</t>
  </si>
  <si>
    <t>TRAVEL EXPENSE</t>
  </si>
  <si>
    <t>Class Cost of Service Study</t>
  </si>
  <si>
    <t>Depreciation Study - Rhonda Watts</t>
  </si>
  <si>
    <t>Depreciation Study -Dane Watson</t>
  </si>
  <si>
    <t>Depreciation Study - Teresa Stewart</t>
  </si>
  <si>
    <t>Depreciation Study - Misc. Office and T&amp;E Expenses</t>
  </si>
  <si>
    <t>Depreciation Study with KY Operations</t>
  </si>
  <si>
    <t>180902</t>
  </si>
  <si>
    <t>180903</t>
  </si>
  <si>
    <t>VANDER WEIDE JAMES H</t>
  </si>
  <si>
    <t>34375</t>
  </si>
  <si>
    <t>11/09/2018</t>
  </si>
  <si>
    <t>KENTUCKY PRESS ASSOCIATION</t>
  </si>
  <si>
    <t>18103AAO</t>
  </si>
  <si>
    <t>10/22/2018</t>
  </si>
  <si>
    <t>BANK OF AMERICA</t>
  </si>
  <si>
    <t>010_JOANNE.LANZ_OCT-</t>
  </si>
  <si>
    <t>10/16/2018</t>
  </si>
  <si>
    <t>010_JOANNE.LANZ_NOV-</t>
  </si>
  <si>
    <t>11/16/2018</t>
  </si>
  <si>
    <t>FedEx Postage</t>
  </si>
  <si>
    <t>POSTAGE</t>
  </si>
  <si>
    <t>MISCELLANOUS</t>
  </si>
  <si>
    <t>Required Newspaper Notification</t>
  </si>
  <si>
    <t>Cost of Equity Study</t>
  </si>
  <si>
    <t>09/30/2018</t>
  </si>
  <si>
    <t>KENTUCKY_120118</t>
  </si>
  <si>
    <t>12/01/2018</t>
  </si>
  <si>
    <t>Waller, Gregory K (Greg)</t>
  </si>
  <si>
    <t>181202</t>
  </si>
  <si>
    <t>181102</t>
  </si>
  <si>
    <t>010_JOANNE.LANZ_JAN-</t>
  </si>
  <si>
    <t>010_JOANNE.LANZ_FEB-</t>
  </si>
  <si>
    <t>010_JOANNE.LANZ_MAR-</t>
  </si>
  <si>
    <t>19033AA1</t>
  </si>
  <si>
    <t>190203</t>
  </si>
  <si>
    <t>190102</t>
  </si>
  <si>
    <t>IEXP-2873761</t>
  </si>
  <si>
    <t>190101</t>
  </si>
  <si>
    <t>12/31/2018</t>
  </si>
  <si>
    <t>11/30/2018</t>
  </si>
  <si>
    <t>01/16/2019</t>
  </si>
  <si>
    <t>02/16/2019</t>
  </si>
  <si>
    <t>03/16/2019</t>
  </si>
  <si>
    <t>03/22/2019</t>
  </si>
  <si>
    <t>02/28/2019</t>
  </si>
  <si>
    <t>01/31/2019</t>
  </si>
  <si>
    <t>03/21/2019</t>
  </si>
  <si>
    <t>No</t>
  </si>
  <si>
    <t>Depreciation Study - Karen Ponder</t>
  </si>
  <si>
    <t>Actuals Through March 29, 2019</t>
  </si>
  <si>
    <t>Witness Prep - Rate Case Hearing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</si>
</sst>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165" fontId="2" fillId="0" borderId="0" xfId="1" applyNumberFormat="1" applyFont="1"/>
    <xf numFmtId="8" fontId="2" fillId="0" borderId="0" xfId="2" applyNumberFormat="1" applyFont="1"/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8" fontId="0" fillId="0" borderId="0" xfId="0" applyNumberFormat="1"/>
    <xf numFmtId="8" fontId="3" fillId="0" borderId="2" xfId="1" applyNumberFormat="1" applyFont="1" applyBorder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8" fontId="0" fillId="0" borderId="0" xfId="0" applyNumberFormat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topLeftCell="A53" workbookViewId="0">
      <selection activeCell="K68" sqref="K68"/>
    </sheetView>
  </sheetViews>
  <sheetFormatPr defaultRowHeight="12.75" x14ac:dyDescent="0.2"/>
  <cols>
    <col min="1" max="1" width="14.85546875" style="19" customWidth="1"/>
    <col min="2" max="2" width="16.42578125" style="19" bestFit="1" customWidth="1"/>
    <col min="3" max="3" width="25.140625" style="18" bestFit="1" customWidth="1"/>
    <col min="4" max="4" width="29" style="19" customWidth="1"/>
    <col min="5" max="5" width="12.28515625" style="19" bestFit="1" customWidth="1"/>
    <col min="6" max="6" width="13.85546875" style="19" bestFit="1" customWidth="1"/>
    <col min="7" max="7" width="12.7109375" style="19" bestFit="1" customWidth="1"/>
    <col min="8" max="8" width="15" style="18" bestFit="1" customWidth="1"/>
    <col min="9" max="9" width="24.140625" style="18" bestFit="1" customWidth="1"/>
    <col min="10" max="10" width="13.28515625" style="18" bestFit="1" customWidth="1"/>
    <col min="11" max="11" width="65.42578125" style="18" bestFit="1" customWidth="1"/>
    <col min="12" max="16384" width="9.140625" style="18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23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96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 t="s">
        <v>22</v>
      </c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24.75" customHeight="1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15</v>
      </c>
      <c r="K7" s="5" t="s">
        <v>8</v>
      </c>
      <c r="L7" s="7"/>
      <c r="M7" s="7"/>
    </row>
    <row r="8" spans="1:13" ht="18" customHeight="1" x14ac:dyDescent="0.25">
      <c r="A8" s="2" t="s">
        <v>9</v>
      </c>
      <c r="B8" s="20" t="s">
        <v>26</v>
      </c>
      <c r="C8" s="20" t="s">
        <v>25</v>
      </c>
      <c r="D8" s="20" t="s">
        <v>19</v>
      </c>
      <c r="E8" s="21">
        <v>2145</v>
      </c>
      <c r="F8" s="9">
        <v>11</v>
      </c>
      <c r="G8" s="12">
        <f>E8/F8</f>
        <v>195</v>
      </c>
      <c r="H8" s="13">
        <v>9280</v>
      </c>
      <c r="I8" s="20" t="s">
        <v>24</v>
      </c>
      <c r="J8" s="13" t="s">
        <v>16</v>
      </c>
      <c r="K8" s="20" t="s">
        <v>48</v>
      </c>
      <c r="L8" s="2"/>
      <c r="M8" s="14"/>
    </row>
    <row r="9" spans="1:13" ht="18" customHeight="1" x14ac:dyDescent="0.25">
      <c r="A9" s="2" t="s">
        <v>9</v>
      </c>
      <c r="B9" s="20" t="s">
        <v>26</v>
      </c>
      <c r="C9" s="20" t="s">
        <v>25</v>
      </c>
      <c r="D9" s="20" t="s">
        <v>19</v>
      </c>
      <c r="E9" s="21">
        <v>42.9</v>
      </c>
      <c r="F9" s="9" t="s">
        <v>10</v>
      </c>
      <c r="G9" s="15" t="s">
        <v>10</v>
      </c>
      <c r="H9" s="13">
        <v>9280</v>
      </c>
      <c r="I9" s="20" t="s">
        <v>24</v>
      </c>
      <c r="J9" s="13" t="s">
        <v>16</v>
      </c>
      <c r="K9" s="20" t="s">
        <v>21</v>
      </c>
      <c r="L9" s="2"/>
      <c r="M9" s="14"/>
    </row>
    <row r="10" spans="1:13" ht="18" customHeight="1" x14ac:dyDescent="0.25">
      <c r="A10" s="2" t="s">
        <v>9</v>
      </c>
      <c r="B10" s="20" t="s">
        <v>26</v>
      </c>
      <c r="C10" s="20" t="s">
        <v>27</v>
      </c>
      <c r="D10" s="20" t="s">
        <v>19</v>
      </c>
      <c r="E10" s="21">
        <v>195</v>
      </c>
      <c r="F10" s="9">
        <v>1</v>
      </c>
      <c r="G10" s="12">
        <f>E10/F10</f>
        <v>195</v>
      </c>
      <c r="H10" s="13">
        <v>9280</v>
      </c>
      <c r="I10" s="20" t="s">
        <v>24</v>
      </c>
      <c r="J10" s="13" t="s">
        <v>16</v>
      </c>
      <c r="K10" s="20" t="s">
        <v>48</v>
      </c>
      <c r="L10" s="2"/>
      <c r="M10" s="14"/>
    </row>
    <row r="11" spans="1:13" ht="18" customHeight="1" x14ac:dyDescent="0.25">
      <c r="A11" s="2" t="s">
        <v>9</v>
      </c>
      <c r="B11" s="20" t="s">
        <v>26</v>
      </c>
      <c r="C11" s="20" t="s">
        <v>27</v>
      </c>
      <c r="D11" s="20" t="s">
        <v>19</v>
      </c>
      <c r="E11" s="21">
        <v>3.9</v>
      </c>
      <c r="F11" s="9" t="s">
        <v>10</v>
      </c>
      <c r="G11" s="15" t="s">
        <v>10</v>
      </c>
      <c r="H11" s="13">
        <v>9280</v>
      </c>
      <c r="I11" s="20" t="s">
        <v>24</v>
      </c>
      <c r="J11" s="13" t="s">
        <v>16</v>
      </c>
      <c r="K11" s="20" t="s">
        <v>21</v>
      </c>
      <c r="L11" s="2"/>
      <c r="M11" s="14"/>
    </row>
    <row r="12" spans="1:13" ht="18" customHeight="1" x14ac:dyDescent="0.25">
      <c r="A12" s="2" t="s">
        <v>9</v>
      </c>
      <c r="B12" s="20" t="s">
        <v>29</v>
      </c>
      <c r="C12" s="20" t="s">
        <v>28</v>
      </c>
      <c r="D12" s="20" t="s">
        <v>19</v>
      </c>
      <c r="E12" s="21">
        <v>4455</v>
      </c>
      <c r="F12" s="9">
        <v>16.5</v>
      </c>
      <c r="G12" s="12">
        <f>E12/F12</f>
        <v>270</v>
      </c>
      <c r="H12" s="13">
        <v>9280</v>
      </c>
      <c r="I12" s="20" t="s">
        <v>24</v>
      </c>
      <c r="J12" s="13" t="s">
        <v>16</v>
      </c>
      <c r="K12" s="20" t="s">
        <v>49</v>
      </c>
      <c r="L12" s="2"/>
      <c r="M12" s="14"/>
    </row>
    <row r="13" spans="1:13" ht="18" customHeight="1" x14ac:dyDescent="0.25">
      <c r="A13" s="2" t="s">
        <v>9</v>
      </c>
      <c r="B13" s="20" t="s">
        <v>29</v>
      </c>
      <c r="C13" s="20" t="s">
        <v>28</v>
      </c>
      <c r="D13" s="20" t="s">
        <v>19</v>
      </c>
      <c r="E13" s="21">
        <v>4777.5</v>
      </c>
      <c r="F13" s="9">
        <v>24.5</v>
      </c>
      <c r="G13" s="12">
        <f>E13/F13</f>
        <v>195</v>
      </c>
      <c r="H13" s="13">
        <v>9280</v>
      </c>
      <c r="I13" s="20" t="s">
        <v>24</v>
      </c>
      <c r="J13" s="13" t="s">
        <v>16</v>
      </c>
      <c r="K13" s="20" t="s">
        <v>48</v>
      </c>
      <c r="L13" s="2"/>
      <c r="M13" s="14"/>
    </row>
    <row r="14" spans="1:13" ht="18" customHeight="1" x14ac:dyDescent="0.25">
      <c r="A14" s="2" t="s">
        <v>9</v>
      </c>
      <c r="B14" s="20" t="s">
        <v>29</v>
      </c>
      <c r="C14" s="20" t="s">
        <v>28</v>
      </c>
      <c r="D14" s="20" t="s">
        <v>19</v>
      </c>
      <c r="E14" s="21">
        <v>17.5</v>
      </c>
      <c r="F14" s="9">
        <v>0.25</v>
      </c>
      <c r="G14" s="12">
        <f>E14/F14</f>
        <v>70</v>
      </c>
      <c r="H14" s="13">
        <v>9280</v>
      </c>
      <c r="I14" s="20" t="s">
        <v>24</v>
      </c>
      <c r="J14" s="13" t="s">
        <v>16</v>
      </c>
      <c r="K14" s="20" t="s">
        <v>50</v>
      </c>
      <c r="L14" s="2"/>
      <c r="M14" s="14"/>
    </row>
    <row r="15" spans="1:13" ht="18" customHeight="1" x14ac:dyDescent="0.25">
      <c r="A15" s="2" t="s">
        <v>9</v>
      </c>
      <c r="B15" s="20" t="s">
        <v>29</v>
      </c>
      <c r="C15" s="20" t="s">
        <v>28</v>
      </c>
      <c r="D15" s="20" t="s">
        <v>19</v>
      </c>
      <c r="E15" s="21">
        <f>185+1071.9</f>
        <v>1256.9000000000001</v>
      </c>
      <c r="F15" s="9" t="s">
        <v>10</v>
      </c>
      <c r="G15" s="9" t="s">
        <v>10</v>
      </c>
      <c r="H15" s="13">
        <v>9280</v>
      </c>
      <c r="I15" s="20" t="s">
        <v>24</v>
      </c>
      <c r="J15" s="13" t="s">
        <v>16</v>
      </c>
      <c r="K15" s="20" t="s">
        <v>51</v>
      </c>
      <c r="L15" s="2"/>
      <c r="M15" s="14"/>
    </row>
    <row r="16" spans="1:13" ht="18" customHeight="1" x14ac:dyDescent="0.25">
      <c r="A16" s="2" t="s">
        <v>9</v>
      </c>
      <c r="B16" s="20" t="s">
        <v>29</v>
      </c>
      <c r="C16" s="20" t="s">
        <v>30</v>
      </c>
      <c r="D16" s="20" t="s">
        <v>19</v>
      </c>
      <c r="E16" s="21">
        <v>540</v>
      </c>
      <c r="F16" s="9">
        <v>2</v>
      </c>
      <c r="G16" s="12">
        <f>E16/F16</f>
        <v>270</v>
      </c>
      <c r="H16" s="13">
        <v>9280</v>
      </c>
      <c r="I16" s="20" t="s">
        <v>24</v>
      </c>
      <c r="J16" s="13" t="s">
        <v>16</v>
      </c>
      <c r="K16" s="20" t="s">
        <v>49</v>
      </c>
      <c r="L16" s="2"/>
      <c r="M16" s="14"/>
    </row>
    <row r="17" spans="1:13" ht="18" customHeight="1" x14ac:dyDescent="0.25">
      <c r="A17" s="2" t="s">
        <v>9</v>
      </c>
      <c r="B17" s="20" t="s">
        <v>29</v>
      </c>
      <c r="C17" s="20" t="s">
        <v>30</v>
      </c>
      <c r="D17" s="20" t="s">
        <v>19</v>
      </c>
      <c r="E17" s="21">
        <v>2925</v>
      </c>
      <c r="F17" s="9">
        <v>15</v>
      </c>
      <c r="G17" s="12">
        <f>E17/F17</f>
        <v>195</v>
      </c>
      <c r="H17" s="13">
        <v>9280</v>
      </c>
      <c r="I17" s="20" t="s">
        <v>24</v>
      </c>
      <c r="J17" s="13" t="s">
        <v>16</v>
      </c>
      <c r="K17" s="20" t="s">
        <v>48</v>
      </c>
      <c r="L17" s="2"/>
      <c r="M17" s="14"/>
    </row>
    <row r="18" spans="1:13" ht="18" customHeight="1" x14ac:dyDescent="0.25">
      <c r="A18" s="2" t="s">
        <v>9</v>
      </c>
      <c r="B18" s="20" t="s">
        <v>29</v>
      </c>
      <c r="C18" s="20" t="s">
        <v>30</v>
      </c>
      <c r="D18" s="20" t="s">
        <v>19</v>
      </c>
      <c r="E18" s="21">
        <v>17.5</v>
      </c>
      <c r="F18" s="9">
        <v>0.25</v>
      </c>
      <c r="G18" s="12">
        <f>E18/F18</f>
        <v>70</v>
      </c>
      <c r="H18" s="13">
        <v>9280</v>
      </c>
      <c r="I18" s="20" t="s">
        <v>24</v>
      </c>
      <c r="J18" s="13" t="s">
        <v>16</v>
      </c>
      <c r="K18" s="20" t="s">
        <v>50</v>
      </c>
      <c r="L18" s="2"/>
      <c r="M18" s="14"/>
    </row>
    <row r="19" spans="1:13" ht="18" customHeight="1" x14ac:dyDescent="0.25">
      <c r="A19" s="2" t="s">
        <v>9</v>
      </c>
      <c r="B19" s="20" t="s">
        <v>29</v>
      </c>
      <c r="C19" s="20" t="s">
        <v>30</v>
      </c>
      <c r="D19" s="20" t="s">
        <v>19</v>
      </c>
      <c r="E19" s="21">
        <v>69.650000000000006</v>
      </c>
      <c r="F19" s="9" t="s">
        <v>10</v>
      </c>
      <c r="G19" s="9" t="s">
        <v>10</v>
      </c>
      <c r="H19" s="13">
        <v>9280</v>
      </c>
      <c r="I19" s="20" t="s">
        <v>24</v>
      </c>
      <c r="J19" s="13" t="s">
        <v>16</v>
      </c>
      <c r="K19" s="20" t="s">
        <v>21</v>
      </c>
      <c r="L19" s="2"/>
      <c r="M19" s="14"/>
    </row>
    <row r="20" spans="1:13" ht="18" customHeight="1" x14ac:dyDescent="0.25">
      <c r="A20" s="2" t="s">
        <v>9</v>
      </c>
      <c r="B20" s="20" t="s">
        <v>32</v>
      </c>
      <c r="C20" s="20" t="s">
        <v>31</v>
      </c>
      <c r="D20" s="20" t="s">
        <v>19</v>
      </c>
      <c r="E20" s="21">
        <v>4680</v>
      </c>
      <c r="F20" s="9">
        <v>24</v>
      </c>
      <c r="G20" s="12">
        <f>E20/F20</f>
        <v>195</v>
      </c>
      <c r="H20" s="13">
        <v>9280</v>
      </c>
      <c r="I20" s="20" t="s">
        <v>24</v>
      </c>
      <c r="J20" s="13" t="s">
        <v>16</v>
      </c>
      <c r="K20" s="20" t="s">
        <v>48</v>
      </c>
      <c r="L20" s="2"/>
      <c r="M20" s="14"/>
    </row>
    <row r="21" spans="1:13" ht="18" customHeight="1" x14ac:dyDescent="0.25">
      <c r="A21" s="2" t="s">
        <v>9</v>
      </c>
      <c r="B21" s="20" t="s">
        <v>32</v>
      </c>
      <c r="C21" s="20" t="s">
        <v>31</v>
      </c>
      <c r="D21" s="20" t="s">
        <v>19</v>
      </c>
      <c r="E21" s="21">
        <v>93.6</v>
      </c>
      <c r="F21" s="9" t="s">
        <v>10</v>
      </c>
      <c r="G21" s="9" t="s">
        <v>10</v>
      </c>
      <c r="H21" s="13">
        <v>9280</v>
      </c>
      <c r="I21" s="20" t="s">
        <v>24</v>
      </c>
      <c r="J21" s="13" t="s">
        <v>16</v>
      </c>
      <c r="K21" s="20" t="s">
        <v>21</v>
      </c>
      <c r="L21" s="2"/>
      <c r="M21" s="14"/>
    </row>
    <row r="22" spans="1:13" ht="18" customHeight="1" x14ac:dyDescent="0.25">
      <c r="A22" s="2" t="s">
        <v>9</v>
      </c>
      <c r="B22" s="20" t="s">
        <v>32</v>
      </c>
      <c r="C22" s="20" t="s">
        <v>33</v>
      </c>
      <c r="D22" s="20" t="s">
        <v>19</v>
      </c>
      <c r="E22" s="21">
        <v>975</v>
      </c>
      <c r="F22" s="9">
        <v>5</v>
      </c>
      <c r="G22" s="12">
        <f>E22/F22</f>
        <v>195</v>
      </c>
      <c r="H22" s="13">
        <v>9280</v>
      </c>
      <c r="I22" s="20" t="s">
        <v>24</v>
      </c>
      <c r="J22" s="13" t="s">
        <v>16</v>
      </c>
      <c r="K22" s="20" t="s">
        <v>48</v>
      </c>
      <c r="L22" s="2"/>
      <c r="M22" s="14"/>
    </row>
    <row r="23" spans="1:13" ht="18" customHeight="1" x14ac:dyDescent="0.25">
      <c r="A23" s="2" t="s">
        <v>9</v>
      </c>
      <c r="B23" s="20" t="s">
        <v>32</v>
      </c>
      <c r="C23" s="20" t="s">
        <v>33</v>
      </c>
      <c r="D23" s="20" t="s">
        <v>19</v>
      </c>
      <c r="E23" s="21">
        <v>19.5</v>
      </c>
      <c r="F23" s="9" t="s">
        <v>10</v>
      </c>
      <c r="G23" s="15" t="s">
        <v>10</v>
      </c>
      <c r="H23" s="13">
        <v>9280</v>
      </c>
      <c r="I23" s="20" t="s">
        <v>24</v>
      </c>
      <c r="J23" s="13" t="s">
        <v>16</v>
      </c>
      <c r="K23" s="20" t="s">
        <v>21</v>
      </c>
      <c r="L23" s="2"/>
      <c r="M23" s="14"/>
    </row>
    <row r="24" spans="1:13" ht="18" customHeight="1" x14ac:dyDescent="0.25">
      <c r="A24" s="2" t="s">
        <v>9</v>
      </c>
      <c r="B24" s="20" t="s">
        <v>35</v>
      </c>
      <c r="C24" s="20" t="s">
        <v>34</v>
      </c>
      <c r="D24" s="20" t="s">
        <v>19</v>
      </c>
      <c r="E24" s="21">
        <v>2430</v>
      </c>
      <c r="F24" s="9">
        <v>9</v>
      </c>
      <c r="G24" s="12">
        <f>E24/F24</f>
        <v>270</v>
      </c>
      <c r="H24" s="13">
        <v>9280</v>
      </c>
      <c r="I24" s="20" t="s">
        <v>24</v>
      </c>
      <c r="J24" s="13" t="s">
        <v>16</v>
      </c>
      <c r="K24" s="20" t="s">
        <v>49</v>
      </c>
      <c r="L24" s="2"/>
      <c r="M24" s="14"/>
    </row>
    <row r="25" spans="1:13" ht="18" customHeight="1" x14ac:dyDescent="0.25">
      <c r="A25" s="2" t="s">
        <v>9</v>
      </c>
      <c r="B25" s="20" t="s">
        <v>35</v>
      </c>
      <c r="C25" s="20" t="s">
        <v>34</v>
      </c>
      <c r="D25" s="20" t="s">
        <v>19</v>
      </c>
      <c r="E25" s="21">
        <v>13357.5</v>
      </c>
      <c r="F25" s="9">
        <v>68.5</v>
      </c>
      <c r="G25" s="12">
        <f>E25/F25</f>
        <v>195</v>
      </c>
      <c r="H25" s="13">
        <v>9280</v>
      </c>
      <c r="I25" s="20" t="s">
        <v>24</v>
      </c>
      <c r="J25" s="13" t="s">
        <v>16</v>
      </c>
      <c r="K25" s="20" t="s">
        <v>48</v>
      </c>
      <c r="L25" s="2"/>
      <c r="M25" s="14"/>
    </row>
    <row r="26" spans="1:13" ht="18" customHeight="1" x14ac:dyDescent="0.25">
      <c r="A26" s="2" t="s">
        <v>9</v>
      </c>
      <c r="B26" s="20" t="s">
        <v>35</v>
      </c>
      <c r="C26" s="20" t="s">
        <v>34</v>
      </c>
      <c r="D26" s="20" t="s">
        <v>19</v>
      </c>
      <c r="E26" s="21">
        <v>315.75</v>
      </c>
      <c r="F26" s="9" t="s">
        <v>10</v>
      </c>
      <c r="G26" s="15" t="s">
        <v>10</v>
      </c>
      <c r="H26" s="13">
        <v>9280</v>
      </c>
      <c r="I26" s="20" t="s">
        <v>24</v>
      </c>
      <c r="J26" s="13" t="s">
        <v>16</v>
      </c>
      <c r="K26" s="20" t="s">
        <v>21</v>
      </c>
      <c r="L26" s="2"/>
      <c r="M26" s="14"/>
    </row>
    <row r="27" spans="1:13" ht="18" customHeight="1" x14ac:dyDescent="0.25">
      <c r="A27" s="2" t="s">
        <v>9</v>
      </c>
      <c r="B27" s="20" t="s">
        <v>35</v>
      </c>
      <c r="C27" s="20" t="s">
        <v>36</v>
      </c>
      <c r="D27" s="20" t="s">
        <v>19</v>
      </c>
      <c r="E27" s="21">
        <v>675</v>
      </c>
      <c r="F27" s="9">
        <v>2.5</v>
      </c>
      <c r="G27" s="12">
        <f>E27/F27</f>
        <v>270</v>
      </c>
      <c r="H27" s="13">
        <v>9280</v>
      </c>
      <c r="I27" s="20" t="s">
        <v>24</v>
      </c>
      <c r="J27" s="13" t="s">
        <v>16</v>
      </c>
      <c r="K27" s="20" t="s">
        <v>49</v>
      </c>
      <c r="L27" s="2"/>
      <c r="M27" s="14"/>
    </row>
    <row r="28" spans="1:13" ht="18" customHeight="1" x14ac:dyDescent="0.25">
      <c r="A28" s="2" t="s">
        <v>9</v>
      </c>
      <c r="B28" s="20" t="s">
        <v>35</v>
      </c>
      <c r="C28" s="20" t="s">
        <v>36</v>
      </c>
      <c r="D28" s="20" t="s">
        <v>19</v>
      </c>
      <c r="E28" s="21">
        <v>7312.5</v>
      </c>
      <c r="F28" s="9">
        <v>37.5</v>
      </c>
      <c r="G28" s="12">
        <f>E28/F28</f>
        <v>195</v>
      </c>
      <c r="H28" s="13">
        <v>9280</v>
      </c>
      <c r="I28" s="20" t="s">
        <v>24</v>
      </c>
      <c r="J28" s="13" t="s">
        <v>16</v>
      </c>
      <c r="K28" s="20" t="s">
        <v>48</v>
      </c>
      <c r="L28" s="2"/>
      <c r="M28" s="14"/>
    </row>
    <row r="29" spans="1:13" ht="18" customHeight="1" x14ac:dyDescent="0.25">
      <c r="A29" s="2" t="s">
        <v>9</v>
      </c>
      <c r="B29" s="20" t="s">
        <v>35</v>
      </c>
      <c r="C29" s="20" t="s">
        <v>36</v>
      </c>
      <c r="D29" s="20" t="s">
        <v>19</v>
      </c>
      <c r="E29" s="21">
        <v>105</v>
      </c>
      <c r="F29" s="9">
        <v>1.5</v>
      </c>
      <c r="G29" s="12">
        <f>E29/F29</f>
        <v>70</v>
      </c>
      <c r="H29" s="13">
        <v>9280</v>
      </c>
      <c r="I29" s="20" t="s">
        <v>24</v>
      </c>
      <c r="J29" s="13" t="s">
        <v>16</v>
      </c>
      <c r="K29" s="20" t="s">
        <v>50</v>
      </c>
      <c r="L29" s="2"/>
      <c r="M29" s="14"/>
    </row>
    <row r="30" spans="1:13" ht="18" customHeight="1" x14ac:dyDescent="0.25">
      <c r="A30" s="2" t="s">
        <v>9</v>
      </c>
      <c r="B30" s="20" t="s">
        <v>35</v>
      </c>
      <c r="C30" s="20" t="s">
        <v>36</v>
      </c>
      <c r="D30" s="20" t="s">
        <v>19</v>
      </c>
      <c r="E30" s="21">
        <v>161.85</v>
      </c>
      <c r="F30" s="9" t="s">
        <v>10</v>
      </c>
      <c r="G30" s="15" t="s">
        <v>10</v>
      </c>
      <c r="H30" s="13">
        <v>9280</v>
      </c>
      <c r="I30" s="20" t="s">
        <v>24</v>
      </c>
      <c r="J30" s="13" t="s">
        <v>16</v>
      </c>
      <c r="K30" s="20" t="s">
        <v>21</v>
      </c>
      <c r="L30" s="2"/>
      <c r="M30" s="14"/>
    </row>
    <row r="31" spans="1:13" ht="18" customHeight="1" x14ac:dyDescent="0.25">
      <c r="A31" s="2" t="s">
        <v>9</v>
      </c>
      <c r="B31" s="20" t="s">
        <v>39</v>
      </c>
      <c r="C31" s="20" t="s">
        <v>38</v>
      </c>
      <c r="D31" s="20" t="s">
        <v>37</v>
      </c>
      <c r="E31" s="21">
        <v>12350</v>
      </c>
      <c r="F31" s="9">
        <v>38</v>
      </c>
      <c r="G31" s="12">
        <f>E31/F31</f>
        <v>325</v>
      </c>
      <c r="H31" s="13">
        <v>9280</v>
      </c>
      <c r="I31" s="20" t="s">
        <v>24</v>
      </c>
      <c r="J31" s="13" t="s">
        <v>16</v>
      </c>
      <c r="K31" s="2" t="s">
        <v>47</v>
      </c>
      <c r="L31" s="2"/>
      <c r="M31" s="14"/>
    </row>
    <row r="32" spans="1:13" ht="18" customHeight="1" x14ac:dyDescent="0.25">
      <c r="A32" s="2" t="s">
        <v>17</v>
      </c>
      <c r="B32" s="20" t="s">
        <v>43</v>
      </c>
      <c r="C32" s="20" t="s">
        <v>42</v>
      </c>
      <c r="D32" s="20" t="s">
        <v>41</v>
      </c>
      <c r="E32" s="21">
        <v>154.25</v>
      </c>
      <c r="F32" s="9" t="s">
        <v>10</v>
      </c>
      <c r="G32" s="15" t="s">
        <v>10</v>
      </c>
      <c r="H32" s="13">
        <v>9280</v>
      </c>
      <c r="I32" s="20" t="s">
        <v>40</v>
      </c>
      <c r="J32" s="13" t="s">
        <v>16</v>
      </c>
      <c r="K32" s="2" t="s">
        <v>52</v>
      </c>
      <c r="L32" s="2"/>
      <c r="M32" s="14"/>
    </row>
    <row r="33" spans="1:13" ht="18" customHeight="1" x14ac:dyDescent="0.25">
      <c r="A33" s="2" t="s">
        <v>17</v>
      </c>
      <c r="B33" s="20" t="s">
        <v>43</v>
      </c>
      <c r="C33" s="20" t="s">
        <v>44</v>
      </c>
      <c r="D33" s="20" t="s">
        <v>20</v>
      </c>
      <c r="E33" s="21">
        <v>338</v>
      </c>
      <c r="F33" s="9" t="s">
        <v>10</v>
      </c>
      <c r="G33" s="15" t="s">
        <v>10</v>
      </c>
      <c r="H33" s="13">
        <v>9280</v>
      </c>
      <c r="I33" s="20" t="s">
        <v>40</v>
      </c>
      <c r="J33" s="13" t="s">
        <v>16</v>
      </c>
      <c r="K33" s="2" t="s">
        <v>52</v>
      </c>
      <c r="L33" s="2"/>
      <c r="M33" s="14"/>
    </row>
    <row r="34" spans="1:13" ht="18" customHeight="1" x14ac:dyDescent="0.25">
      <c r="A34" s="2" t="s">
        <v>17</v>
      </c>
      <c r="B34" s="20" t="s">
        <v>43</v>
      </c>
      <c r="C34" s="20" t="s">
        <v>44</v>
      </c>
      <c r="D34" s="20" t="s">
        <v>20</v>
      </c>
      <c r="E34" s="21">
        <v>149.08000000000001</v>
      </c>
      <c r="F34" s="9" t="s">
        <v>10</v>
      </c>
      <c r="G34" s="15" t="s">
        <v>10</v>
      </c>
      <c r="H34" s="13">
        <v>9280</v>
      </c>
      <c r="I34" s="20" t="s">
        <v>45</v>
      </c>
      <c r="J34" s="13" t="s">
        <v>16</v>
      </c>
      <c r="K34" s="2" t="s">
        <v>52</v>
      </c>
      <c r="L34" s="2"/>
      <c r="M34" s="14"/>
    </row>
    <row r="35" spans="1:13" ht="18" customHeight="1" x14ac:dyDescent="0.25">
      <c r="A35" s="2" t="s">
        <v>17</v>
      </c>
      <c r="B35" s="20" t="s">
        <v>43</v>
      </c>
      <c r="C35" s="20" t="s">
        <v>42</v>
      </c>
      <c r="D35" s="20" t="s">
        <v>41</v>
      </c>
      <c r="E35" s="21">
        <v>358.4</v>
      </c>
      <c r="F35" s="9" t="s">
        <v>10</v>
      </c>
      <c r="G35" s="15" t="s">
        <v>10</v>
      </c>
      <c r="H35" s="13">
        <v>9280</v>
      </c>
      <c r="I35" s="20" t="s">
        <v>46</v>
      </c>
      <c r="J35" s="13" t="s">
        <v>16</v>
      </c>
      <c r="K35" s="2" t="s">
        <v>52</v>
      </c>
      <c r="L35" s="2"/>
      <c r="M35" s="14"/>
    </row>
    <row r="36" spans="1:13" ht="18" customHeight="1" x14ac:dyDescent="0.25">
      <c r="A36" s="2" t="s">
        <v>17</v>
      </c>
      <c r="B36" s="20" t="s">
        <v>43</v>
      </c>
      <c r="C36" s="20" t="s">
        <v>44</v>
      </c>
      <c r="D36" s="20" t="s">
        <v>20</v>
      </c>
      <c r="E36" s="21">
        <v>126.6</v>
      </c>
      <c r="F36" s="9" t="s">
        <v>10</v>
      </c>
      <c r="G36" s="15" t="s">
        <v>10</v>
      </c>
      <c r="H36" s="13">
        <v>9280</v>
      </c>
      <c r="I36" s="20" t="s">
        <v>46</v>
      </c>
      <c r="J36" s="13" t="s">
        <v>16</v>
      </c>
      <c r="K36" s="2" t="s">
        <v>52</v>
      </c>
      <c r="L36" s="2"/>
      <c r="M36" s="14"/>
    </row>
    <row r="37" spans="1:13" ht="18" customHeight="1" x14ac:dyDescent="0.25">
      <c r="A37" s="2" t="s">
        <v>17</v>
      </c>
      <c r="B37" s="20" t="s">
        <v>60</v>
      </c>
      <c r="C37" s="20" t="s">
        <v>59</v>
      </c>
      <c r="D37" s="20" t="s">
        <v>58</v>
      </c>
      <c r="E37" s="21">
        <v>88197.93</v>
      </c>
      <c r="F37" s="9" t="s">
        <v>10</v>
      </c>
      <c r="G37" s="15" t="s">
        <v>10</v>
      </c>
      <c r="H37" s="13">
        <v>9280</v>
      </c>
      <c r="I37" s="20" t="s">
        <v>68</v>
      </c>
      <c r="J37" s="13" t="s">
        <v>16</v>
      </c>
      <c r="K37" s="2" t="s">
        <v>69</v>
      </c>
      <c r="L37" s="2"/>
      <c r="M37" s="14"/>
    </row>
    <row r="38" spans="1:13" ht="18" customHeight="1" x14ac:dyDescent="0.25">
      <c r="A38" s="2" t="s">
        <v>17</v>
      </c>
      <c r="B38" s="20" t="s">
        <v>63</v>
      </c>
      <c r="C38" s="20" t="s">
        <v>62</v>
      </c>
      <c r="D38" s="20" t="s">
        <v>61</v>
      </c>
      <c r="E38" s="21">
        <v>1724.45</v>
      </c>
      <c r="F38" s="9" t="s">
        <v>10</v>
      </c>
      <c r="G38" s="15" t="s">
        <v>10</v>
      </c>
      <c r="H38" s="13">
        <v>9280</v>
      </c>
      <c r="I38" s="20" t="s">
        <v>67</v>
      </c>
      <c r="J38" s="13" t="s">
        <v>16</v>
      </c>
      <c r="K38" s="2" t="s">
        <v>66</v>
      </c>
      <c r="L38" s="2"/>
      <c r="M38" s="14"/>
    </row>
    <row r="39" spans="1:13" ht="18" customHeight="1" x14ac:dyDescent="0.25">
      <c r="A39" s="2" t="s">
        <v>9</v>
      </c>
      <c r="B39" s="20" t="s">
        <v>57</v>
      </c>
      <c r="C39" s="20" t="s">
        <v>56</v>
      </c>
      <c r="D39" s="20" t="s">
        <v>55</v>
      </c>
      <c r="E39" s="21">
        <v>15525</v>
      </c>
      <c r="F39" s="9">
        <f>5.25+13.5+14.75+1</f>
        <v>34.5</v>
      </c>
      <c r="G39" s="15">
        <f>E39/F39</f>
        <v>450</v>
      </c>
      <c r="H39" s="13">
        <v>9280</v>
      </c>
      <c r="I39" s="20" t="s">
        <v>24</v>
      </c>
      <c r="J39" s="13" t="s">
        <v>16</v>
      </c>
      <c r="K39" s="2" t="s">
        <v>70</v>
      </c>
      <c r="L39" s="2"/>
      <c r="M39" s="14"/>
    </row>
    <row r="40" spans="1:13" ht="18" customHeight="1" x14ac:dyDescent="0.25">
      <c r="A40" s="2" t="s">
        <v>17</v>
      </c>
      <c r="B40" s="20" t="s">
        <v>65</v>
      </c>
      <c r="C40" s="20" t="s">
        <v>64</v>
      </c>
      <c r="D40" s="20" t="s">
        <v>61</v>
      </c>
      <c r="E40" s="21">
        <v>659.01</v>
      </c>
      <c r="F40" s="9" t="s">
        <v>10</v>
      </c>
      <c r="G40" s="15" t="s">
        <v>10</v>
      </c>
      <c r="H40" s="13">
        <v>9280</v>
      </c>
      <c r="I40" s="20" t="s">
        <v>67</v>
      </c>
      <c r="J40" s="13" t="s">
        <v>16</v>
      </c>
      <c r="K40" s="2" t="s">
        <v>66</v>
      </c>
      <c r="L40" s="2"/>
      <c r="M40" s="14"/>
    </row>
    <row r="41" spans="1:13" ht="18" customHeight="1" x14ac:dyDescent="0.25">
      <c r="A41" s="2" t="s">
        <v>9</v>
      </c>
      <c r="B41" s="20" t="s">
        <v>71</v>
      </c>
      <c r="C41" s="20" t="s">
        <v>53</v>
      </c>
      <c r="D41" s="20" t="s">
        <v>19</v>
      </c>
      <c r="E41" s="21">
        <v>1417.5</v>
      </c>
      <c r="F41" s="9">
        <v>5.25</v>
      </c>
      <c r="G41" s="12">
        <f>E41/F41</f>
        <v>270</v>
      </c>
      <c r="H41" s="13">
        <v>9280</v>
      </c>
      <c r="I41" s="20" t="s">
        <v>24</v>
      </c>
      <c r="J41" s="13" t="s">
        <v>16</v>
      </c>
      <c r="K41" s="20" t="s">
        <v>49</v>
      </c>
      <c r="L41" s="2"/>
      <c r="M41" s="14"/>
    </row>
    <row r="42" spans="1:13" ht="18" customHeight="1" x14ac:dyDescent="0.25">
      <c r="A42" s="2" t="s">
        <v>9</v>
      </c>
      <c r="B42" s="20" t="s">
        <v>71</v>
      </c>
      <c r="C42" s="20" t="s">
        <v>53</v>
      </c>
      <c r="D42" s="20" t="s">
        <v>19</v>
      </c>
      <c r="E42" s="21">
        <v>1755</v>
      </c>
      <c r="F42" s="9">
        <v>9</v>
      </c>
      <c r="G42" s="12">
        <f>E42/F42</f>
        <v>195</v>
      </c>
      <c r="H42" s="13">
        <v>9280</v>
      </c>
      <c r="I42" s="20" t="s">
        <v>24</v>
      </c>
      <c r="J42" s="13" t="s">
        <v>16</v>
      </c>
      <c r="K42" s="20" t="s">
        <v>48</v>
      </c>
      <c r="L42" s="2"/>
      <c r="M42" s="14"/>
    </row>
    <row r="43" spans="1:13" ht="18" customHeight="1" x14ac:dyDescent="0.25">
      <c r="A43" s="2" t="s">
        <v>9</v>
      </c>
      <c r="B43" s="20" t="s">
        <v>71</v>
      </c>
      <c r="C43" s="20" t="s">
        <v>53</v>
      </c>
      <c r="D43" s="20" t="s">
        <v>19</v>
      </c>
      <c r="E43" s="21">
        <v>192.5</v>
      </c>
      <c r="F43" s="9">
        <v>2.75</v>
      </c>
      <c r="G43" s="12">
        <f>E43/F43</f>
        <v>70</v>
      </c>
      <c r="H43" s="13">
        <v>9280</v>
      </c>
      <c r="I43" s="20" t="s">
        <v>24</v>
      </c>
      <c r="J43" s="13" t="s">
        <v>16</v>
      </c>
      <c r="K43" s="20" t="s">
        <v>50</v>
      </c>
      <c r="L43" s="2"/>
      <c r="M43" s="14"/>
    </row>
    <row r="44" spans="1:13" ht="18" customHeight="1" x14ac:dyDescent="0.25">
      <c r="A44" s="2" t="s">
        <v>9</v>
      </c>
      <c r="B44" s="20" t="s">
        <v>71</v>
      </c>
      <c r="C44" s="20" t="s">
        <v>53</v>
      </c>
      <c r="D44" s="20" t="s">
        <v>19</v>
      </c>
      <c r="E44" s="21">
        <v>67.3</v>
      </c>
      <c r="F44" s="9" t="s">
        <v>10</v>
      </c>
      <c r="G44" s="15" t="s">
        <v>10</v>
      </c>
      <c r="H44" s="13">
        <v>9280</v>
      </c>
      <c r="I44" s="20" t="s">
        <v>24</v>
      </c>
      <c r="J44" s="13" t="s">
        <v>16</v>
      </c>
      <c r="K44" s="20" t="s">
        <v>21</v>
      </c>
      <c r="L44" s="2"/>
      <c r="M44" s="14"/>
    </row>
    <row r="45" spans="1:13" ht="18" customHeight="1" x14ac:dyDescent="0.25">
      <c r="A45" s="2" t="s">
        <v>9</v>
      </c>
      <c r="B45" s="20" t="s">
        <v>71</v>
      </c>
      <c r="C45" s="20" t="s">
        <v>54</v>
      </c>
      <c r="D45" s="20" t="s">
        <v>19</v>
      </c>
      <c r="E45" s="21">
        <v>405</v>
      </c>
      <c r="F45" s="9">
        <v>1.5</v>
      </c>
      <c r="G45" s="12">
        <f>E45/F45</f>
        <v>270</v>
      </c>
      <c r="H45" s="13">
        <v>9280</v>
      </c>
      <c r="I45" s="20" t="s">
        <v>24</v>
      </c>
      <c r="J45" s="13" t="s">
        <v>16</v>
      </c>
      <c r="K45" s="20" t="s">
        <v>49</v>
      </c>
      <c r="L45" s="2"/>
      <c r="M45" s="14"/>
    </row>
    <row r="46" spans="1:13" ht="18" customHeight="1" x14ac:dyDescent="0.25">
      <c r="A46" s="2" t="s">
        <v>9</v>
      </c>
      <c r="B46" s="26" t="s">
        <v>71</v>
      </c>
      <c r="C46" s="20" t="s">
        <v>54</v>
      </c>
      <c r="D46" s="20" t="s">
        <v>19</v>
      </c>
      <c r="E46" s="21">
        <v>1462.5</v>
      </c>
      <c r="F46" s="9">
        <v>7.5</v>
      </c>
      <c r="G46" s="12">
        <f>E46/F46</f>
        <v>195</v>
      </c>
      <c r="H46" s="13">
        <v>9280</v>
      </c>
      <c r="I46" s="20" t="s">
        <v>24</v>
      </c>
      <c r="J46" s="13" t="s">
        <v>16</v>
      </c>
      <c r="K46" s="20" t="s">
        <v>48</v>
      </c>
      <c r="L46" s="2"/>
      <c r="M46" s="14"/>
    </row>
    <row r="47" spans="1:13" ht="18" customHeight="1" x14ac:dyDescent="0.25">
      <c r="A47" s="2" t="s">
        <v>9</v>
      </c>
      <c r="B47" s="26" t="s">
        <v>71</v>
      </c>
      <c r="C47" s="20" t="s">
        <v>54</v>
      </c>
      <c r="D47" s="20" t="s">
        <v>19</v>
      </c>
      <c r="E47" s="21">
        <v>70</v>
      </c>
      <c r="F47" s="9">
        <v>1</v>
      </c>
      <c r="G47" s="12">
        <f>E47/F47</f>
        <v>70</v>
      </c>
      <c r="H47" s="13">
        <v>9280</v>
      </c>
      <c r="I47" s="20" t="s">
        <v>24</v>
      </c>
      <c r="J47" s="13" t="s">
        <v>16</v>
      </c>
      <c r="K47" s="20" t="s">
        <v>50</v>
      </c>
      <c r="L47" s="2"/>
      <c r="M47" s="14"/>
    </row>
    <row r="48" spans="1:13" ht="18" customHeight="1" x14ac:dyDescent="0.25">
      <c r="A48" s="2" t="s">
        <v>9</v>
      </c>
      <c r="B48" s="26" t="s">
        <v>71</v>
      </c>
      <c r="C48" s="20" t="s">
        <v>54</v>
      </c>
      <c r="D48" s="20" t="s">
        <v>19</v>
      </c>
      <c r="E48" s="21">
        <v>38.75</v>
      </c>
      <c r="F48" s="15" t="s">
        <v>10</v>
      </c>
      <c r="G48" s="15" t="s">
        <v>10</v>
      </c>
      <c r="H48" s="13">
        <v>9280</v>
      </c>
      <c r="I48" s="20" t="s">
        <v>24</v>
      </c>
      <c r="J48" s="13" t="s">
        <v>16</v>
      </c>
      <c r="K48" s="20" t="s">
        <v>21</v>
      </c>
      <c r="L48" s="2"/>
      <c r="M48" s="14"/>
    </row>
    <row r="49" spans="1:13" ht="18" customHeight="1" x14ac:dyDescent="0.25">
      <c r="A49" s="2" t="s">
        <v>9</v>
      </c>
      <c r="B49" s="20" t="s">
        <v>73</v>
      </c>
      <c r="C49" s="20" t="s">
        <v>72</v>
      </c>
      <c r="D49" s="20" t="s">
        <v>37</v>
      </c>
      <c r="E49" s="21">
        <v>975</v>
      </c>
      <c r="F49" s="9">
        <v>3</v>
      </c>
      <c r="G49" s="12">
        <f>E49/F49</f>
        <v>325</v>
      </c>
      <c r="H49" s="13">
        <v>9280</v>
      </c>
      <c r="I49" s="20" t="s">
        <v>24</v>
      </c>
      <c r="J49" s="13" t="s">
        <v>16</v>
      </c>
      <c r="K49" s="2" t="s">
        <v>47</v>
      </c>
      <c r="L49" s="2"/>
      <c r="M49" s="14"/>
    </row>
    <row r="50" spans="1:13" ht="18" customHeight="1" x14ac:dyDescent="0.25">
      <c r="A50" s="2" t="s">
        <v>9</v>
      </c>
      <c r="B50" s="25" t="s">
        <v>85</v>
      </c>
      <c r="C50" s="24" t="s">
        <v>75</v>
      </c>
      <c r="D50" s="23" t="s">
        <v>19</v>
      </c>
      <c r="E50" s="27">
        <v>742.5</v>
      </c>
      <c r="F50" s="9">
        <v>2.75</v>
      </c>
      <c r="G50" s="12">
        <f>E50/F50</f>
        <v>270</v>
      </c>
      <c r="H50" s="13">
        <v>9280</v>
      </c>
      <c r="I50" s="26" t="s">
        <v>24</v>
      </c>
      <c r="J50" s="13" t="s">
        <v>16</v>
      </c>
      <c r="K50" s="26" t="s">
        <v>49</v>
      </c>
      <c r="L50" s="2"/>
      <c r="M50" s="14"/>
    </row>
    <row r="51" spans="1:13" ht="18" customHeight="1" x14ac:dyDescent="0.25">
      <c r="A51" s="2" t="s">
        <v>9</v>
      </c>
      <c r="B51" s="26" t="s">
        <v>85</v>
      </c>
      <c r="C51" s="26" t="s">
        <v>75</v>
      </c>
      <c r="D51" s="26" t="s">
        <v>19</v>
      </c>
      <c r="E51" s="27">
        <v>1170</v>
      </c>
      <c r="F51" s="9">
        <v>6</v>
      </c>
      <c r="G51" s="12">
        <f>E51/F51</f>
        <v>195</v>
      </c>
      <c r="H51" s="13">
        <v>9280</v>
      </c>
      <c r="I51" s="26" t="s">
        <v>24</v>
      </c>
      <c r="J51" s="13" t="s">
        <v>16</v>
      </c>
      <c r="K51" s="26" t="s">
        <v>48</v>
      </c>
      <c r="L51" s="2"/>
      <c r="M51" s="14"/>
    </row>
    <row r="52" spans="1:13" ht="18" customHeight="1" x14ac:dyDescent="0.25">
      <c r="A52" s="2" t="s">
        <v>9</v>
      </c>
      <c r="B52" s="26" t="s">
        <v>85</v>
      </c>
      <c r="C52" s="26" t="s">
        <v>75</v>
      </c>
      <c r="D52" s="26" t="s">
        <v>19</v>
      </c>
      <c r="E52" s="27">
        <v>585</v>
      </c>
      <c r="F52" s="9">
        <v>3</v>
      </c>
      <c r="G52" s="12">
        <f>E52/F52</f>
        <v>195</v>
      </c>
      <c r="H52" s="13">
        <v>9280</v>
      </c>
      <c r="I52" s="26" t="s">
        <v>24</v>
      </c>
      <c r="J52" s="13" t="s">
        <v>16</v>
      </c>
      <c r="K52" s="26" t="s">
        <v>95</v>
      </c>
      <c r="L52" s="2"/>
      <c r="M52" s="14"/>
    </row>
    <row r="53" spans="1:13" ht="18" customHeight="1" x14ac:dyDescent="0.25">
      <c r="A53" s="2" t="s">
        <v>9</v>
      </c>
      <c r="B53" s="26" t="s">
        <v>85</v>
      </c>
      <c r="C53" s="26" t="s">
        <v>75</v>
      </c>
      <c r="D53" s="26" t="s">
        <v>19</v>
      </c>
      <c r="E53" s="27">
        <v>49.95</v>
      </c>
      <c r="F53" s="9" t="s">
        <v>10</v>
      </c>
      <c r="G53" s="15" t="s">
        <v>10</v>
      </c>
      <c r="H53" s="13">
        <v>9280</v>
      </c>
      <c r="I53" s="26" t="s">
        <v>24</v>
      </c>
      <c r="J53" s="13" t="s">
        <v>16</v>
      </c>
      <c r="K53" s="26" t="s">
        <v>21</v>
      </c>
      <c r="L53" s="2"/>
      <c r="M53" s="14"/>
    </row>
    <row r="54" spans="1:13" ht="18" customHeight="1" x14ac:dyDescent="0.25">
      <c r="A54" s="2" t="s">
        <v>9</v>
      </c>
      <c r="B54" s="25" t="s">
        <v>86</v>
      </c>
      <c r="C54" s="24" t="s">
        <v>76</v>
      </c>
      <c r="D54" s="23" t="s">
        <v>19</v>
      </c>
      <c r="E54" s="27">
        <v>682.5</v>
      </c>
      <c r="F54" s="9">
        <v>3.5</v>
      </c>
      <c r="G54" s="12">
        <f>E54/F54</f>
        <v>195</v>
      </c>
      <c r="H54" s="13">
        <v>9280</v>
      </c>
      <c r="I54" s="26" t="s">
        <v>24</v>
      </c>
      <c r="J54" s="13" t="s">
        <v>16</v>
      </c>
      <c r="K54" s="26" t="s">
        <v>48</v>
      </c>
      <c r="L54" s="2"/>
      <c r="M54" s="14"/>
    </row>
    <row r="55" spans="1:13" ht="18" customHeight="1" x14ac:dyDescent="0.25">
      <c r="A55" s="2" t="s">
        <v>9</v>
      </c>
      <c r="B55" s="26" t="s">
        <v>86</v>
      </c>
      <c r="C55" s="26" t="s">
        <v>76</v>
      </c>
      <c r="D55" s="26" t="s">
        <v>19</v>
      </c>
      <c r="E55" s="27">
        <v>13.65</v>
      </c>
      <c r="F55" s="9" t="s">
        <v>10</v>
      </c>
      <c r="G55" s="15" t="s">
        <v>10</v>
      </c>
      <c r="H55" s="13">
        <v>9280</v>
      </c>
      <c r="I55" s="26" t="s">
        <v>24</v>
      </c>
      <c r="J55" s="13" t="s">
        <v>16</v>
      </c>
      <c r="K55" s="26" t="s">
        <v>21</v>
      </c>
      <c r="L55" s="2"/>
      <c r="M55" s="14"/>
    </row>
    <row r="56" spans="1:13" ht="18" customHeight="1" x14ac:dyDescent="0.25">
      <c r="A56" s="2" t="s">
        <v>17</v>
      </c>
      <c r="B56" s="25" t="s">
        <v>87</v>
      </c>
      <c r="C56" s="24" t="s">
        <v>77</v>
      </c>
      <c r="D56" s="23" t="s">
        <v>61</v>
      </c>
      <c r="E56" s="27">
        <v>321.86</v>
      </c>
      <c r="F56" s="9" t="s">
        <v>10</v>
      </c>
      <c r="G56" s="15" t="s">
        <v>10</v>
      </c>
      <c r="H56" s="13">
        <v>9280</v>
      </c>
      <c r="I56" s="26" t="s">
        <v>67</v>
      </c>
      <c r="J56" s="13" t="s">
        <v>94</v>
      </c>
      <c r="K56" s="2" t="s">
        <v>66</v>
      </c>
      <c r="L56" s="2"/>
      <c r="M56" s="14"/>
    </row>
    <row r="57" spans="1:13" ht="18" customHeight="1" x14ac:dyDescent="0.25">
      <c r="A57" s="2" t="s">
        <v>17</v>
      </c>
      <c r="B57" s="25" t="s">
        <v>88</v>
      </c>
      <c r="C57" s="24" t="s">
        <v>78</v>
      </c>
      <c r="D57" s="23" t="s">
        <v>61</v>
      </c>
      <c r="E57" s="27">
        <v>78.89</v>
      </c>
      <c r="F57" s="9" t="s">
        <v>10</v>
      </c>
      <c r="G57" s="15" t="s">
        <v>10</v>
      </c>
      <c r="H57" s="13">
        <v>9280</v>
      </c>
      <c r="I57" s="26" t="s">
        <v>67</v>
      </c>
      <c r="J57" s="13" t="s">
        <v>94</v>
      </c>
      <c r="K57" s="2" t="s">
        <v>66</v>
      </c>
      <c r="L57" s="2"/>
      <c r="M57" s="14"/>
    </row>
    <row r="58" spans="1:13" ht="18" customHeight="1" x14ac:dyDescent="0.25">
      <c r="A58" s="2" t="s">
        <v>17</v>
      </c>
      <c r="B58" s="25" t="s">
        <v>88</v>
      </c>
      <c r="C58" s="24" t="s">
        <v>78</v>
      </c>
      <c r="D58" s="23" t="s">
        <v>61</v>
      </c>
      <c r="E58" s="27">
        <v>184.13</v>
      </c>
      <c r="F58" s="9" t="s">
        <v>10</v>
      </c>
      <c r="G58" s="15" t="s">
        <v>10</v>
      </c>
      <c r="H58" s="13">
        <v>9280</v>
      </c>
      <c r="I58" s="26" t="s">
        <v>67</v>
      </c>
      <c r="J58" s="13" t="s">
        <v>94</v>
      </c>
      <c r="K58" s="2" t="s">
        <v>66</v>
      </c>
      <c r="L58" s="2"/>
      <c r="M58" s="14"/>
    </row>
    <row r="59" spans="1:13" ht="18" customHeight="1" x14ac:dyDescent="0.25">
      <c r="A59" s="2" t="s">
        <v>17</v>
      </c>
      <c r="B59" s="25" t="s">
        <v>89</v>
      </c>
      <c r="C59" s="24" t="s">
        <v>79</v>
      </c>
      <c r="D59" s="23" t="s">
        <v>61</v>
      </c>
      <c r="E59" s="27">
        <v>291.45</v>
      </c>
      <c r="F59" s="9" t="s">
        <v>10</v>
      </c>
      <c r="G59" s="15" t="s">
        <v>10</v>
      </c>
      <c r="H59" s="13">
        <v>9280</v>
      </c>
      <c r="I59" s="26" t="s">
        <v>67</v>
      </c>
      <c r="J59" s="13" t="s">
        <v>94</v>
      </c>
      <c r="K59" s="2" t="s">
        <v>66</v>
      </c>
      <c r="L59" s="2"/>
      <c r="M59" s="14"/>
    </row>
    <row r="60" spans="1:13" ht="18" customHeight="1" x14ac:dyDescent="0.25">
      <c r="A60" s="2" t="s">
        <v>17</v>
      </c>
      <c r="B60" s="25" t="s">
        <v>90</v>
      </c>
      <c r="C60" s="24" t="s">
        <v>80</v>
      </c>
      <c r="D60" s="23" t="s">
        <v>58</v>
      </c>
      <c r="E60" s="27">
        <v>1141.0899999999999</v>
      </c>
      <c r="F60" s="9" t="s">
        <v>10</v>
      </c>
      <c r="G60" s="15" t="s">
        <v>10</v>
      </c>
      <c r="H60" s="13">
        <v>9280</v>
      </c>
      <c r="I60" s="26" t="s">
        <v>68</v>
      </c>
      <c r="J60" s="13" t="s">
        <v>94</v>
      </c>
      <c r="K60" s="2" t="s">
        <v>69</v>
      </c>
      <c r="L60" s="2"/>
      <c r="M60" s="14"/>
    </row>
    <row r="61" spans="1:13" ht="18" customHeight="1" x14ac:dyDescent="0.25">
      <c r="A61" s="2" t="s">
        <v>9</v>
      </c>
      <c r="B61" s="25" t="s">
        <v>91</v>
      </c>
      <c r="C61" s="24" t="s">
        <v>81</v>
      </c>
      <c r="D61" s="23" t="s">
        <v>19</v>
      </c>
      <c r="E61" s="27">
        <v>1755</v>
      </c>
      <c r="F61" s="9">
        <v>6.5</v>
      </c>
      <c r="G61" s="12">
        <f>E61/F61</f>
        <v>270</v>
      </c>
      <c r="H61" s="13">
        <v>9280</v>
      </c>
      <c r="I61" s="26" t="s">
        <v>24</v>
      </c>
      <c r="J61" s="13" t="s">
        <v>94</v>
      </c>
      <c r="K61" s="26" t="s">
        <v>49</v>
      </c>
      <c r="L61" s="2"/>
      <c r="M61" s="14"/>
    </row>
    <row r="62" spans="1:13" ht="18" customHeight="1" x14ac:dyDescent="0.25">
      <c r="A62" s="2" t="s">
        <v>9</v>
      </c>
      <c r="B62" s="26" t="s">
        <v>91</v>
      </c>
      <c r="C62" s="26" t="s">
        <v>81</v>
      </c>
      <c r="D62" s="26" t="s">
        <v>19</v>
      </c>
      <c r="E62" s="27">
        <v>2047.5</v>
      </c>
      <c r="F62" s="9">
        <v>10.5</v>
      </c>
      <c r="G62" s="12">
        <f>E62/F62</f>
        <v>195</v>
      </c>
      <c r="H62" s="13">
        <v>9280</v>
      </c>
      <c r="I62" s="26" t="s">
        <v>24</v>
      </c>
      <c r="J62" s="13" t="s">
        <v>94</v>
      </c>
      <c r="K62" s="26" t="s">
        <v>48</v>
      </c>
      <c r="L62" s="2"/>
      <c r="M62" s="14"/>
    </row>
    <row r="63" spans="1:13" ht="18" customHeight="1" x14ac:dyDescent="0.25">
      <c r="A63" s="2" t="s">
        <v>9</v>
      </c>
      <c r="B63" s="26" t="s">
        <v>91</v>
      </c>
      <c r="C63" s="26" t="s">
        <v>81</v>
      </c>
      <c r="D63" s="26" t="s">
        <v>19</v>
      </c>
      <c r="E63" s="27">
        <v>76.05</v>
      </c>
      <c r="F63" s="9" t="s">
        <v>10</v>
      </c>
      <c r="G63" s="15" t="s">
        <v>10</v>
      </c>
      <c r="H63" s="13">
        <v>9280</v>
      </c>
      <c r="I63" s="26" t="s">
        <v>24</v>
      </c>
      <c r="J63" s="13" t="s">
        <v>94</v>
      </c>
      <c r="K63" s="26" t="s">
        <v>21</v>
      </c>
      <c r="L63" s="2"/>
      <c r="M63" s="14"/>
    </row>
    <row r="64" spans="1:13" ht="18" customHeight="1" x14ac:dyDescent="0.25">
      <c r="A64" s="2" t="s">
        <v>9</v>
      </c>
      <c r="B64" s="25" t="s">
        <v>92</v>
      </c>
      <c r="C64" s="24" t="s">
        <v>82</v>
      </c>
      <c r="D64" s="23" t="s">
        <v>19</v>
      </c>
      <c r="E64" s="27">
        <v>472.5</v>
      </c>
      <c r="F64" s="9">
        <v>1.75</v>
      </c>
      <c r="G64" s="12">
        <f>E64/F64</f>
        <v>270</v>
      </c>
      <c r="H64" s="13">
        <v>9280</v>
      </c>
      <c r="I64" s="26" t="s">
        <v>24</v>
      </c>
      <c r="J64" s="13" t="s">
        <v>94</v>
      </c>
      <c r="K64" s="26" t="s">
        <v>49</v>
      </c>
      <c r="L64" s="2"/>
      <c r="M64" s="14"/>
    </row>
    <row r="65" spans="1:13" ht="18" customHeight="1" x14ac:dyDescent="0.25">
      <c r="A65" s="2" t="s">
        <v>9</v>
      </c>
      <c r="B65" s="26" t="s">
        <v>92</v>
      </c>
      <c r="C65" s="26" t="s">
        <v>82</v>
      </c>
      <c r="D65" s="26" t="s">
        <v>19</v>
      </c>
      <c r="E65" s="27">
        <v>585</v>
      </c>
      <c r="F65" s="9">
        <v>3</v>
      </c>
      <c r="G65" s="12">
        <f>E65/F65</f>
        <v>195</v>
      </c>
      <c r="H65" s="13">
        <v>9280</v>
      </c>
      <c r="I65" s="26" t="s">
        <v>24</v>
      </c>
      <c r="J65" s="13" t="s">
        <v>94</v>
      </c>
      <c r="K65" s="26" t="s">
        <v>48</v>
      </c>
      <c r="L65" s="2"/>
      <c r="M65" s="14"/>
    </row>
    <row r="66" spans="1:13" ht="18" customHeight="1" x14ac:dyDescent="0.25">
      <c r="A66" s="2" t="s">
        <v>9</v>
      </c>
      <c r="B66" s="26" t="s">
        <v>92</v>
      </c>
      <c r="C66" s="26" t="s">
        <v>82</v>
      </c>
      <c r="D66" s="26" t="s">
        <v>19</v>
      </c>
      <c r="E66" s="27">
        <v>21.15</v>
      </c>
      <c r="F66" s="9" t="s">
        <v>10</v>
      </c>
      <c r="G66" s="15" t="s">
        <v>10</v>
      </c>
      <c r="H66" s="13">
        <v>9280</v>
      </c>
      <c r="I66" s="26" t="s">
        <v>24</v>
      </c>
      <c r="J66" s="13" t="s">
        <v>94</v>
      </c>
      <c r="K66" s="26" t="s">
        <v>21</v>
      </c>
      <c r="L66" s="2"/>
      <c r="M66" s="14"/>
    </row>
    <row r="67" spans="1:13" ht="18" customHeight="1" x14ac:dyDescent="0.25">
      <c r="A67" s="2" t="s">
        <v>17</v>
      </c>
      <c r="B67" s="25" t="s">
        <v>93</v>
      </c>
      <c r="C67" s="24" t="s">
        <v>83</v>
      </c>
      <c r="D67" s="23" t="s">
        <v>74</v>
      </c>
      <c r="E67" s="27">
        <v>908.7</v>
      </c>
      <c r="F67" s="9" t="s">
        <v>10</v>
      </c>
      <c r="G67" s="15" t="s">
        <v>10</v>
      </c>
      <c r="H67" s="13">
        <v>9280</v>
      </c>
      <c r="I67" s="26" t="s">
        <v>46</v>
      </c>
      <c r="J67" s="13" t="s">
        <v>94</v>
      </c>
      <c r="K67" s="2" t="s">
        <v>97</v>
      </c>
      <c r="L67" s="2"/>
      <c r="M67" s="14"/>
    </row>
    <row r="68" spans="1:13" ht="18" customHeight="1" x14ac:dyDescent="0.25">
      <c r="A68" s="2" t="s">
        <v>9</v>
      </c>
      <c r="B68" s="25" t="s">
        <v>92</v>
      </c>
      <c r="C68" s="24" t="s">
        <v>84</v>
      </c>
      <c r="D68" s="23" t="s">
        <v>19</v>
      </c>
      <c r="E68" s="27">
        <v>810</v>
      </c>
      <c r="F68" s="9">
        <v>3</v>
      </c>
      <c r="G68" s="12">
        <f>E68/F68</f>
        <v>270</v>
      </c>
      <c r="H68" s="13">
        <v>9280</v>
      </c>
      <c r="I68" s="26" t="s">
        <v>24</v>
      </c>
      <c r="J68" s="13" t="s">
        <v>94</v>
      </c>
      <c r="K68" s="26" t="s">
        <v>49</v>
      </c>
      <c r="L68" s="2"/>
      <c r="M68" s="14"/>
    </row>
    <row r="69" spans="1:13" ht="18" customHeight="1" x14ac:dyDescent="0.25">
      <c r="A69" s="2" t="s">
        <v>9</v>
      </c>
      <c r="B69" s="26" t="s">
        <v>92</v>
      </c>
      <c r="C69" s="26" t="s">
        <v>84</v>
      </c>
      <c r="D69" s="26" t="s">
        <v>19</v>
      </c>
      <c r="E69" s="21">
        <v>5070</v>
      </c>
      <c r="F69" s="9">
        <v>26</v>
      </c>
      <c r="G69" s="12">
        <f>E69/F69</f>
        <v>195</v>
      </c>
      <c r="H69" s="13">
        <v>9280</v>
      </c>
      <c r="I69" s="26" t="s">
        <v>24</v>
      </c>
      <c r="J69" s="13" t="s">
        <v>94</v>
      </c>
      <c r="K69" s="26" t="s">
        <v>48</v>
      </c>
      <c r="L69" s="2"/>
      <c r="M69" s="14"/>
    </row>
    <row r="70" spans="1:13" ht="18" customHeight="1" x14ac:dyDescent="0.25">
      <c r="A70" s="2" t="s">
        <v>9</v>
      </c>
      <c r="B70" s="26" t="s">
        <v>92</v>
      </c>
      <c r="C70" s="26" t="s">
        <v>84</v>
      </c>
      <c r="D70" s="26" t="s">
        <v>19</v>
      </c>
      <c r="E70" s="27">
        <v>195</v>
      </c>
      <c r="F70" s="9">
        <v>1</v>
      </c>
      <c r="G70" s="12">
        <f>E70/F70</f>
        <v>195</v>
      </c>
      <c r="H70" s="13">
        <v>9280</v>
      </c>
      <c r="I70" s="26" t="s">
        <v>24</v>
      </c>
      <c r="J70" s="13" t="s">
        <v>94</v>
      </c>
      <c r="K70" s="26" t="s">
        <v>95</v>
      </c>
      <c r="L70" s="2"/>
      <c r="M70" s="14"/>
    </row>
    <row r="71" spans="1:13" ht="18" customHeight="1" x14ac:dyDescent="0.25">
      <c r="A71" s="2" t="s">
        <v>9</v>
      </c>
      <c r="B71" s="26" t="s">
        <v>92</v>
      </c>
      <c r="C71" s="26" t="s">
        <v>84</v>
      </c>
      <c r="D71" s="26" t="s">
        <v>19</v>
      </c>
      <c r="E71" s="21">
        <v>121.5</v>
      </c>
      <c r="F71" s="9" t="s">
        <v>10</v>
      </c>
      <c r="G71" s="15" t="s">
        <v>10</v>
      </c>
      <c r="H71" s="13">
        <v>9280</v>
      </c>
      <c r="I71" s="26" t="s">
        <v>24</v>
      </c>
      <c r="J71" s="13" t="s">
        <v>94</v>
      </c>
      <c r="K71" s="26" t="s">
        <v>21</v>
      </c>
      <c r="L71" s="2"/>
      <c r="M71" s="14"/>
    </row>
    <row r="72" spans="1:13" ht="9" customHeight="1" thickBot="1" x14ac:dyDescent="0.25">
      <c r="A72" s="2"/>
      <c r="B72" s="8"/>
      <c r="C72" s="19" t="s">
        <v>18</v>
      </c>
      <c r="D72" s="19" t="s">
        <v>18</v>
      </c>
      <c r="E72" s="10"/>
      <c r="F72" s="9"/>
      <c r="G72" s="15"/>
      <c r="H72" s="13"/>
      <c r="I72" s="13"/>
      <c r="J72" s="13"/>
      <c r="K72" s="2"/>
      <c r="L72" s="2"/>
      <c r="M72" s="14"/>
    </row>
    <row r="73" spans="1:13" x14ac:dyDescent="0.2">
      <c r="A73" s="1" t="s">
        <v>14</v>
      </c>
      <c r="B73" s="2"/>
      <c r="C73" s="2"/>
      <c r="D73" s="2"/>
      <c r="E73" s="22">
        <f>SUM(E8:E71)</f>
        <v>189861.24000000002</v>
      </c>
      <c r="F73" s="9"/>
      <c r="G73" s="12"/>
      <c r="H73" s="13"/>
      <c r="I73" s="13"/>
      <c r="J73" s="13"/>
      <c r="K73" s="2"/>
      <c r="L73" s="2"/>
      <c r="M73" s="14"/>
    </row>
    <row r="74" spans="1:13" x14ac:dyDescent="0.2">
      <c r="A74" s="2"/>
      <c r="B74" s="8"/>
      <c r="C74" s="9"/>
      <c r="D74" s="2"/>
      <c r="E74" s="10"/>
      <c r="F74" s="9"/>
      <c r="G74" s="15"/>
      <c r="H74" s="13"/>
      <c r="I74" s="13"/>
      <c r="J74" s="13"/>
      <c r="K74" s="2"/>
      <c r="L74" s="2"/>
      <c r="M74" s="14"/>
    </row>
    <row r="75" spans="1:13" x14ac:dyDescent="0.2">
      <c r="A75" s="2"/>
      <c r="B75" s="8"/>
      <c r="C75" s="9"/>
      <c r="D75" s="2"/>
      <c r="E75" s="10"/>
      <c r="F75" s="11"/>
      <c r="G75" s="12"/>
      <c r="H75" s="13"/>
      <c r="I75" s="13"/>
      <c r="J75" s="13"/>
      <c r="K75" s="2"/>
      <c r="L75" s="2"/>
      <c r="M75" s="14"/>
    </row>
    <row r="76" spans="1:13" x14ac:dyDescent="0.2">
      <c r="A76" s="2"/>
      <c r="B76" s="8"/>
      <c r="C76" s="9"/>
      <c r="D76" s="2"/>
      <c r="E76" s="10"/>
      <c r="F76" s="11"/>
      <c r="G76" s="12"/>
      <c r="H76" s="13"/>
      <c r="I76" s="13"/>
      <c r="J76" s="13"/>
      <c r="K76" s="2"/>
      <c r="L76" s="2"/>
      <c r="M76" s="2"/>
    </row>
    <row r="77" spans="1:13" x14ac:dyDescent="0.2">
      <c r="A77" s="2"/>
      <c r="B77" s="8"/>
      <c r="C77" s="9"/>
      <c r="D77" s="2"/>
      <c r="E77" s="10"/>
      <c r="F77" s="9"/>
      <c r="G77" s="15"/>
      <c r="H77" s="13"/>
      <c r="I77" s="13"/>
      <c r="J77" s="13"/>
      <c r="K77" s="2"/>
      <c r="L77" s="2"/>
      <c r="M77" s="2"/>
    </row>
    <row r="78" spans="1:13" x14ac:dyDescent="0.2">
      <c r="A78" s="2"/>
      <c r="B78" s="8"/>
      <c r="C78" s="9"/>
      <c r="D78" s="2"/>
      <c r="E78" s="10"/>
      <c r="F78" s="9"/>
      <c r="G78" s="15"/>
      <c r="H78" s="13"/>
      <c r="I78" s="13"/>
      <c r="J78" s="13"/>
      <c r="K78" s="2"/>
      <c r="L78" s="2"/>
      <c r="M78" s="2"/>
    </row>
    <row r="79" spans="1:13" x14ac:dyDescent="0.2">
      <c r="A79" s="2"/>
      <c r="B79" s="8"/>
      <c r="C79" s="9"/>
      <c r="D79" s="2"/>
      <c r="E79" s="10"/>
      <c r="F79" s="11"/>
      <c r="G79" s="12"/>
      <c r="H79" s="13"/>
      <c r="I79" s="13"/>
      <c r="J79" s="13"/>
      <c r="K79" s="2"/>
      <c r="L79" s="2"/>
      <c r="M79" s="2"/>
    </row>
    <row r="80" spans="1:13" x14ac:dyDescent="0.2">
      <c r="A80" s="2"/>
      <c r="B80" s="8"/>
      <c r="C80" s="9"/>
      <c r="D80" s="2"/>
      <c r="E80" s="10"/>
      <c r="F80" s="11"/>
      <c r="G80" s="12"/>
      <c r="H80" s="13"/>
      <c r="I80" s="13"/>
      <c r="J80" s="13"/>
      <c r="K80" s="2"/>
      <c r="L80" s="2"/>
      <c r="M80" s="2"/>
    </row>
    <row r="81" spans="1:13" x14ac:dyDescent="0.2">
      <c r="A81" s="2"/>
      <c r="B81" s="8"/>
      <c r="C81" s="9"/>
      <c r="D81" s="2"/>
      <c r="E81" s="10"/>
      <c r="F81" s="11"/>
      <c r="G81" s="12"/>
      <c r="H81" s="13"/>
      <c r="I81" s="13"/>
      <c r="J81" s="13"/>
      <c r="K81" s="2"/>
      <c r="L81" s="2"/>
      <c r="M81" s="2"/>
    </row>
    <row r="82" spans="1:13" x14ac:dyDescent="0.2">
      <c r="A82" s="2"/>
      <c r="B82" s="8"/>
      <c r="C82" s="9"/>
      <c r="D82" s="2"/>
      <c r="E82" s="10"/>
      <c r="F82" s="9"/>
      <c r="G82" s="15"/>
      <c r="H82" s="13"/>
      <c r="I82" s="13"/>
      <c r="J82" s="13"/>
      <c r="K82" s="2"/>
      <c r="L82" s="2"/>
      <c r="M82" s="2"/>
    </row>
    <row r="83" spans="1:13" x14ac:dyDescent="0.2">
      <c r="A83" s="17"/>
      <c r="B83" s="8"/>
      <c r="C83" s="9"/>
      <c r="D83" s="2"/>
      <c r="E83" s="10"/>
      <c r="F83" s="9"/>
      <c r="G83" s="15"/>
      <c r="H83" s="13"/>
      <c r="I83" s="9"/>
      <c r="J83" s="13"/>
      <c r="K83" s="2"/>
      <c r="L83" s="2"/>
      <c r="M83" s="2"/>
    </row>
    <row r="84" spans="1:13" x14ac:dyDescent="0.2">
      <c r="A84" s="17"/>
      <c r="B84" s="8"/>
      <c r="C84" s="9"/>
      <c r="D84" s="2"/>
      <c r="E84" s="10"/>
      <c r="F84" s="9"/>
      <c r="G84" s="15"/>
      <c r="H84" s="13"/>
      <c r="I84" s="9"/>
      <c r="J84" s="13"/>
      <c r="K84" s="2"/>
      <c r="L84" s="2"/>
      <c r="M84" s="2"/>
    </row>
    <row r="85" spans="1:13" x14ac:dyDescent="0.2">
      <c r="A85" s="17"/>
      <c r="B85" s="8"/>
      <c r="C85" s="9"/>
      <c r="D85" s="2"/>
      <c r="E85" s="10"/>
      <c r="F85" s="9"/>
      <c r="G85" s="15"/>
      <c r="H85" s="13"/>
      <c r="I85" s="13"/>
      <c r="J85" s="13"/>
      <c r="K85" s="2"/>
      <c r="L85" s="2"/>
      <c r="M85" s="2"/>
    </row>
    <row r="86" spans="1:13" x14ac:dyDescent="0.2">
      <c r="A86" s="17"/>
      <c r="B86" s="8"/>
      <c r="C86" s="9"/>
      <c r="D86" s="2"/>
      <c r="E86" s="10"/>
      <c r="F86" s="9"/>
      <c r="G86" s="15"/>
      <c r="H86" s="13"/>
      <c r="I86" s="13"/>
      <c r="J86" s="13"/>
      <c r="K86" s="2"/>
      <c r="L86" s="2"/>
      <c r="M86" s="2"/>
    </row>
    <row r="87" spans="1:13" x14ac:dyDescent="0.2">
      <c r="A87" s="17"/>
      <c r="B87" s="8"/>
      <c r="C87" s="9"/>
      <c r="D87" s="2"/>
      <c r="E87" s="10"/>
      <c r="F87" s="9"/>
      <c r="G87" s="15"/>
      <c r="H87" s="13"/>
      <c r="I87" s="13"/>
      <c r="J87" s="13"/>
      <c r="K87" s="2"/>
      <c r="L87" s="2"/>
      <c r="M87" s="2"/>
    </row>
    <row r="88" spans="1:13" x14ac:dyDescent="0.2">
      <c r="A88" s="17"/>
      <c r="B88" s="8"/>
      <c r="C88" s="9"/>
      <c r="D88" s="2"/>
      <c r="E88" s="10"/>
      <c r="F88" s="9"/>
      <c r="G88" s="15"/>
      <c r="H88" s="13"/>
      <c r="I88" s="13"/>
      <c r="J88" s="13"/>
      <c r="K88" s="2"/>
      <c r="L88" s="2"/>
      <c r="M88" s="2"/>
    </row>
    <row r="89" spans="1:13" x14ac:dyDescent="0.2">
      <c r="A89" s="17"/>
      <c r="B89" s="8"/>
      <c r="C89" s="9"/>
      <c r="D89" s="2"/>
      <c r="E89" s="10"/>
      <c r="F89" s="9"/>
      <c r="G89" s="15"/>
      <c r="H89" s="13"/>
      <c r="I89" s="13"/>
      <c r="J89" s="13"/>
      <c r="K89" s="2"/>
      <c r="L89" s="2"/>
      <c r="M89" s="2"/>
    </row>
    <row r="90" spans="1:13" x14ac:dyDescent="0.2">
      <c r="A90" s="2"/>
      <c r="B90" s="8"/>
      <c r="C90" s="9"/>
      <c r="D90" s="2"/>
      <c r="E90" s="10"/>
      <c r="F90" s="9"/>
      <c r="G90" s="15"/>
      <c r="H90" s="13"/>
      <c r="I90" s="13"/>
      <c r="J90" s="13"/>
      <c r="K90" s="2"/>
      <c r="L90" s="2"/>
      <c r="M90" s="2"/>
    </row>
    <row r="91" spans="1:13" x14ac:dyDescent="0.2">
      <c r="A91" s="2"/>
      <c r="B91" s="8"/>
      <c r="C91" s="9"/>
      <c r="D91" s="2"/>
      <c r="E91" s="10"/>
      <c r="F91" s="9"/>
      <c r="G91" s="15"/>
      <c r="H91" s="13"/>
      <c r="I91" s="13"/>
      <c r="J91" s="13"/>
      <c r="K91" s="2"/>
      <c r="L91" s="2"/>
      <c r="M91" s="2"/>
    </row>
    <row r="92" spans="1:13" x14ac:dyDescent="0.2">
      <c r="F92" s="2"/>
      <c r="G92" s="3"/>
      <c r="H92" s="16"/>
      <c r="I92" s="16"/>
      <c r="J92" s="16"/>
      <c r="K92" s="2"/>
      <c r="L92" s="2"/>
      <c r="M92" s="2"/>
    </row>
    <row r="93" spans="1:13" x14ac:dyDescent="0.2">
      <c r="A93" s="2"/>
      <c r="B93" s="2"/>
      <c r="C93" s="2"/>
      <c r="D93" s="2"/>
      <c r="E93" s="3"/>
      <c r="F93" s="2"/>
      <c r="G93" s="3"/>
      <c r="H93" s="16"/>
      <c r="I93" s="16"/>
      <c r="J93" s="16"/>
      <c r="K93" s="2"/>
      <c r="L93" s="2"/>
      <c r="M93" s="2"/>
    </row>
    <row r="94" spans="1:13" x14ac:dyDescent="0.2">
      <c r="A94" s="2"/>
      <c r="B94" s="2"/>
      <c r="C94" s="2"/>
      <c r="D94" s="2"/>
      <c r="E94" s="3"/>
      <c r="F94" s="2"/>
      <c r="G94" s="3"/>
      <c r="H94" s="16"/>
      <c r="I94" s="16"/>
      <c r="J94" s="16"/>
      <c r="K94" s="2"/>
      <c r="L94" s="2"/>
      <c r="M94" s="2"/>
    </row>
    <row r="95" spans="1:13" x14ac:dyDescent="0.2">
      <c r="A95" s="2"/>
      <c r="B95" s="2"/>
      <c r="C95" s="2"/>
      <c r="D95" s="2"/>
      <c r="E95" s="3"/>
      <c r="F95" s="2"/>
      <c r="G95" s="3"/>
      <c r="H95" s="16"/>
      <c r="I95" s="16"/>
      <c r="J95" s="16"/>
      <c r="K95" s="2"/>
      <c r="L95" s="2"/>
      <c r="M95" s="2"/>
    </row>
    <row r="96" spans="1:13" x14ac:dyDescent="0.2">
      <c r="A96" s="2"/>
      <c r="B96" s="2"/>
      <c r="C96" s="2"/>
      <c r="D96" s="2"/>
      <c r="E96" s="3"/>
      <c r="F96" s="2"/>
      <c r="G96" s="3"/>
      <c r="H96" s="16"/>
      <c r="I96" s="16"/>
      <c r="J96" s="16"/>
      <c r="K96" s="2"/>
      <c r="L96" s="2"/>
      <c r="M96" s="2"/>
    </row>
  </sheetData>
  <printOptions horizontalCentered="1"/>
  <pageMargins left="0.7" right="0.7" top="0.75" bottom="0.75" header="0.3" footer="0.3"/>
  <pageSetup scale="51" orientation="landscape" r:id="rId1"/>
  <headerFooter>
    <oddHeader>&amp;RCASE NO. 2017-00349
ATTACHMENT 1
TO STAFF DR NO. 1-58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Josh C Densman</cp:lastModifiedBy>
  <cp:lastPrinted>2018-03-16T19:28:01Z</cp:lastPrinted>
  <dcterms:created xsi:type="dcterms:W3CDTF">2015-11-04T22:58:27Z</dcterms:created>
  <dcterms:modified xsi:type="dcterms:W3CDTF">2019-03-29T14:24:41Z</dcterms:modified>
</cp:coreProperties>
</file>