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8 KY Rate Case\Rebuttal Testimony\Joe Christian\"/>
    </mc:Choice>
  </mc:AlternateContent>
  <bookViews>
    <workbookView xWindow="0" yWindow="0" windowWidth="17325" windowHeight="8040"/>
  </bookViews>
  <sheets>
    <sheet name="Long Term 2-15-19" sheetId="6" r:id="rId1"/>
  </sheets>
  <definedNames>
    <definedName name="_xlnm.Print_Area" localSheetId="0">'Long Term 2-15-19'!$A$1:$G$19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F10" i="6" l="1"/>
  <c r="G10" i="6" s="1"/>
  <c r="F9" i="6"/>
  <c r="C11" i="6"/>
  <c r="G9" i="6" l="1"/>
  <c r="G11" i="6" s="1"/>
</calcChain>
</file>

<file path=xl/sharedStrings.xml><?xml version="1.0" encoding="utf-8"?>
<sst xmlns="http://schemas.openxmlformats.org/spreadsheetml/2006/main" count="27" uniqueCount="27">
  <si>
    <t>Delta</t>
  </si>
  <si>
    <t>Tenor</t>
  </si>
  <si>
    <t>10 Y</t>
  </si>
  <si>
    <t>30 Y</t>
  </si>
  <si>
    <t>Example Amounts</t>
  </si>
  <si>
    <t>Est. Expense
Savings</t>
  </si>
  <si>
    <t>(1)</t>
  </si>
  <si>
    <t>The BVAL curve is populated with USD denominated senior unsecured fixed rate bonds</t>
  </si>
  <si>
    <t>issued by Utilities companies with the respective Bloomberg composite rating.</t>
  </si>
  <si>
    <t>(2)</t>
  </si>
  <si>
    <t>US Utilities A+ A A- BVAL Yield for the 10Y and 30Y tenors.</t>
  </si>
  <si>
    <t>US Utilities BBB+ BBB BBB- BVAL Yield for the 10Y and 30Y tenors.</t>
  </si>
  <si>
    <t>Source:  Bloomberg rates for February 15, 2019</t>
  </si>
  <si>
    <t>Line #</t>
  </si>
  <si>
    <t>Atmos Energy</t>
  </si>
  <si>
    <t>Comparison of Debt Cost using Bloomberg Financial Services Bond Value Yields</t>
  </si>
  <si>
    <t>(a)</t>
  </si>
  <si>
    <t>(b)</t>
  </si>
  <si>
    <t>(c)</t>
  </si>
  <si>
    <t>(d)</t>
  </si>
  <si>
    <t>(e)</t>
  </si>
  <si>
    <t>(f)</t>
  </si>
  <si>
    <t>Case No. 2018-00281</t>
  </si>
  <si>
    <t>Exhibit JTC-R-3</t>
  </si>
  <si>
    <r>
      <t xml:space="preserve">Rating </t>
    </r>
    <r>
      <rPr>
        <u/>
        <vertAlign val="superscript"/>
        <sz val="12"/>
        <color indexed="8"/>
        <rFont val="Times New Roman"/>
        <family val="1"/>
      </rPr>
      <t>(1)</t>
    </r>
  </si>
  <si>
    <r>
      <t xml:space="preserve">Rating </t>
    </r>
    <r>
      <rPr>
        <u/>
        <vertAlign val="superscript"/>
        <sz val="12"/>
        <color indexed="8"/>
        <rFont val="Times New Roman"/>
        <family val="1"/>
      </rPr>
      <t>(2)</t>
    </r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</si>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</sst>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u/>
      <vertAlign val="superscript"/>
      <sz val="12"/>
      <color indexed="8"/>
      <name val="Times New Roman"/>
      <family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2" applyNumberFormat="1" applyFont="1" applyFill="1" applyBorder="1" applyAlignment="1" applyProtection="1"/>
    <xf numFmtId="0" fontId="6" fillId="0" borderId="2" xfId="0" applyFont="1" applyBorder="1"/>
    <xf numFmtId="0" fontId="8" fillId="0" borderId="2" xfId="2" applyNumberFormat="1" applyFont="1" applyFill="1" applyBorder="1" applyAlignment="1" applyProtection="1">
      <alignment horizontal="center"/>
    </xf>
    <xf numFmtId="0" fontId="8" fillId="0" borderId="2" xfId="2" applyNumberFormat="1" applyFont="1" applyFill="1" applyBorder="1" applyAlignment="1" applyProtection="1">
      <alignment horizontal="center" wrapText="1"/>
    </xf>
    <xf numFmtId="0" fontId="8" fillId="0" borderId="0" xfId="2" quotePrefix="1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Fill="1" applyBorder="1" applyAlignment="1" applyProtection="1"/>
    <xf numFmtId="164" fontId="8" fillId="0" borderId="1" xfId="2" applyNumberFormat="1" applyFont="1" applyFill="1" applyBorder="1" applyAlignment="1" applyProtection="1"/>
    <xf numFmtId="164" fontId="8" fillId="0" borderId="1" xfId="1" applyNumberFormat="1" applyFont="1" applyFill="1" applyBorder="1" applyAlignment="1" applyProtection="1"/>
    <xf numFmtId="0" fontId="7" fillId="0" borderId="3" xfId="0" applyFont="1" applyBorder="1"/>
    <xf numFmtId="0" fontId="7" fillId="0" borderId="0" xfId="0" quotePrefix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5" zoomScaleNormal="85" workbookViewId="0"/>
  </sheetViews>
  <sheetFormatPr defaultRowHeight="15" x14ac:dyDescent="0.25"/>
  <cols>
    <col min="2" max="2" width="9.5703125" customWidth="1"/>
    <col min="3" max="3" width="21.7109375" customWidth="1"/>
    <col min="4" max="4" width="12.85546875" customWidth="1"/>
    <col min="5" max="5" width="14" customWidth="1"/>
    <col min="6" max="6" width="14.42578125" customWidth="1"/>
    <col min="7" max="7" width="13.85546875" customWidth="1"/>
    <col min="8" max="8" width="15.85546875" bestFit="1" customWidth="1"/>
  </cols>
  <sheetData>
    <row r="1" spans="1:8" ht="15.75" x14ac:dyDescent="0.25">
      <c r="B1" s="1"/>
      <c r="C1" s="1"/>
      <c r="D1" s="1"/>
      <c r="E1" s="1"/>
      <c r="F1" s="1"/>
      <c r="G1" s="16" t="s">
        <v>23</v>
      </c>
      <c r="H1" s="1"/>
    </row>
    <row r="2" spans="1:8" ht="15.75" x14ac:dyDescent="0.25">
      <c r="B2" s="1"/>
      <c r="C2" s="1"/>
      <c r="D2" s="1"/>
      <c r="E2" s="1"/>
      <c r="F2" s="1"/>
      <c r="G2" s="17" t="s">
        <v>26</v>
      </c>
      <c r="H2" s="1"/>
    </row>
    <row r="3" spans="1:8" ht="15.75" x14ac:dyDescent="0.25">
      <c r="B3" s="1"/>
      <c r="C3" s="1"/>
      <c r="D3" s="1"/>
      <c r="E3" s="1"/>
      <c r="F3" s="1"/>
      <c r="G3" s="1"/>
      <c r="H3" s="1"/>
    </row>
    <row r="4" spans="1:8" ht="15.75" x14ac:dyDescent="0.25">
      <c r="A4" s="2" t="s">
        <v>14</v>
      </c>
      <c r="B4" s="3"/>
      <c r="C4" s="4"/>
      <c r="D4" s="4"/>
      <c r="E4" s="4"/>
      <c r="F4" s="4"/>
      <c r="H4" s="1"/>
    </row>
    <row r="5" spans="1:8" ht="15.75" x14ac:dyDescent="0.25">
      <c r="A5" s="2" t="s">
        <v>22</v>
      </c>
      <c r="B5" s="3"/>
      <c r="C5" s="4"/>
      <c r="D5" s="4"/>
      <c r="E5" s="4"/>
      <c r="F5" s="4"/>
      <c r="G5" s="4"/>
      <c r="H5" s="1"/>
    </row>
    <row r="6" spans="1:8" ht="15.75" x14ac:dyDescent="0.25">
      <c r="A6" s="2" t="s">
        <v>15</v>
      </c>
      <c r="B6" s="2"/>
      <c r="C6" s="5"/>
      <c r="D6" s="5"/>
      <c r="E6" s="5"/>
      <c r="F6" s="5"/>
      <c r="G6" s="5"/>
      <c r="H6" s="1"/>
    </row>
    <row r="7" spans="1:8" ht="31.5" x14ac:dyDescent="0.25">
      <c r="A7" s="6" t="s">
        <v>13</v>
      </c>
      <c r="B7" s="7" t="s">
        <v>1</v>
      </c>
      <c r="C7" s="7" t="s">
        <v>4</v>
      </c>
      <c r="D7" s="8" t="s">
        <v>24</v>
      </c>
      <c r="E7" s="8" t="s">
        <v>25</v>
      </c>
      <c r="F7" s="7" t="s">
        <v>0</v>
      </c>
      <c r="G7" s="8" t="s">
        <v>5</v>
      </c>
      <c r="H7" s="1"/>
    </row>
    <row r="8" spans="1:8" ht="15.75" x14ac:dyDescent="0.25">
      <c r="A8" s="3"/>
      <c r="B8" s="9" t="s">
        <v>16</v>
      </c>
      <c r="C8" s="9" t="s">
        <v>17</v>
      </c>
      <c r="D8" s="9" t="s">
        <v>18</v>
      </c>
      <c r="E8" s="9" t="s">
        <v>19</v>
      </c>
      <c r="F8" s="9" t="s">
        <v>20</v>
      </c>
      <c r="G8" s="9" t="s">
        <v>21</v>
      </c>
      <c r="H8" s="1"/>
    </row>
    <row r="9" spans="1:8" ht="15.75" x14ac:dyDescent="0.25">
      <c r="A9" s="10">
        <v>1</v>
      </c>
      <c r="B9" s="5" t="s">
        <v>2</v>
      </c>
      <c r="C9" s="11">
        <v>960000000</v>
      </c>
      <c r="D9" s="5">
        <v>3.7189999999999999</v>
      </c>
      <c r="E9" s="5">
        <v>4.0860000000000003</v>
      </c>
      <c r="F9" s="5">
        <f>+E9-D9</f>
        <v>0.36700000000000044</v>
      </c>
      <c r="G9" s="11">
        <f>+C9*(F9/100)</f>
        <v>3523200.0000000042</v>
      </c>
      <c r="H9" s="1"/>
    </row>
    <row r="10" spans="1:8" ht="15.75" x14ac:dyDescent="0.25">
      <c r="A10" s="10">
        <v>2</v>
      </c>
      <c r="B10" s="5" t="s">
        <v>3</v>
      </c>
      <c r="C10" s="11">
        <f>2040000000+600000000</f>
        <v>2640000000</v>
      </c>
      <c r="D10" s="5">
        <v>4.2450000000000001</v>
      </c>
      <c r="E10" s="5">
        <v>4.593</v>
      </c>
      <c r="F10" s="5">
        <f>+E10-D10</f>
        <v>0.34799999999999986</v>
      </c>
      <c r="G10" s="11">
        <f>+C10*(F10/100)</f>
        <v>9187199.9999999963</v>
      </c>
      <c r="H10" s="1"/>
    </row>
    <row r="11" spans="1:8" ht="15.75" x14ac:dyDescent="0.25">
      <c r="A11" s="10">
        <v>3</v>
      </c>
      <c r="B11" s="5"/>
      <c r="C11" s="12">
        <f>+C9+C10</f>
        <v>3600000000</v>
      </c>
      <c r="D11" s="5"/>
      <c r="E11" s="5"/>
      <c r="F11" s="5"/>
      <c r="G11" s="13">
        <f>+G9+G10</f>
        <v>12710400</v>
      </c>
      <c r="H11" s="1"/>
    </row>
    <row r="12" spans="1:8" ht="15.75" x14ac:dyDescent="0.25">
      <c r="A12" s="10">
        <v>4</v>
      </c>
      <c r="B12" s="4"/>
      <c r="C12" s="4"/>
      <c r="D12" s="4"/>
      <c r="E12" s="5"/>
      <c r="F12" s="4"/>
      <c r="G12" s="4"/>
      <c r="H12" s="1"/>
    </row>
    <row r="13" spans="1:8" ht="15.75" x14ac:dyDescent="0.25">
      <c r="A13" s="10">
        <v>5</v>
      </c>
      <c r="B13" s="4"/>
      <c r="C13" s="4"/>
      <c r="D13" s="4"/>
      <c r="E13" s="4"/>
      <c r="F13" s="4"/>
      <c r="G13" s="4"/>
      <c r="H13" s="1"/>
    </row>
    <row r="14" spans="1:8" ht="15.75" x14ac:dyDescent="0.25">
      <c r="A14" s="10">
        <v>6</v>
      </c>
      <c r="B14" s="14" t="s">
        <v>12</v>
      </c>
      <c r="C14" s="14"/>
      <c r="D14" s="14"/>
      <c r="E14" s="14"/>
      <c r="F14" s="14"/>
      <c r="G14" s="14"/>
      <c r="H14" s="1"/>
    </row>
    <row r="15" spans="1:8" ht="15.75" x14ac:dyDescent="0.25">
      <c r="A15" s="10">
        <v>7</v>
      </c>
      <c r="B15" s="15" t="s">
        <v>6</v>
      </c>
      <c r="C15" s="4" t="s">
        <v>10</v>
      </c>
      <c r="D15" s="4"/>
      <c r="E15" s="4"/>
      <c r="F15" s="4"/>
      <c r="G15" s="4"/>
      <c r="H15" s="1"/>
    </row>
    <row r="16" spans="1:8" ht="15.75" x14ac:dyDescent="0.25">
      <c r="A16" s="10">
        <v>8</v>
      </c>
      <c r="B16" s="15" t="s">
        <v>9</v>
      </c>
      <c r="C16" s="4" t="s">
        <v>11</v>
      </c>
      <c r="D16" s="4"/>
      <c r="E16" s="4"/>
      <c r="F16" s="4"/>
      <c r="G16" s="4"/>
      <c r="H16" s="1"/>
    </row>
    <row r="17" spans="1:8" ht="15.75" x14ac:dyDescent="0.25">
      <c r="A17" s="10">
        <v>9</v>
      </c>
      <c r="B17" s="4"/>
      <c r="C17" s="4"/>
      <c r="D17" s="4"/>
      <c r="E17" s="4"/>
      <c r="F17" s="4"/>
      <c r="G17" s="4"/>
      <c r="H17" s="1"/>
    </row>
    <row r="18" spans="1:8" ht="15.75" x14ac:dyDescent="0.25">
      <c r="A18" s="10">
        <v>10</v>
      </c>
      <c r="B18" s="4" t="s">
        <v>7</v>
      </c>
      <c r="C18" s="4"/>
      <c r="D18" s="4"/>
      <c r="E18" s="4"/>
      <c r="F18" s="4"/>
      <c r="G18" s="4"/>
      <c r="H18" s="1"/>
    </row>
    <row r="19" spans="1:8" ht="15.75" x14ac:dyDescent="0.25">
      <c r="A19" s="10">
        <v>11</v>
      </c>
      <c r="B19" s="4" t="s">
        <v>8</v>
      </c>
      <c r="C19" s="4"/>
      <c r="D19" s="4"/>
      <c r="E19" s="4"/>
      <c r="F19" s="4"/>
      <c r="G19" s="4"/>
      <c r="H19" s="1"/>
    </row>
    <row r="20" spans="1:8" ht="15.75" x14ac:dyDescent="0.25">
      <c r="B20" s="1"/>
      <c r="C20" s="1"/>
      <c r="D20" s="1"/>
      <c r="E20" s="1"/>
      <c r="F20" s="1"/>
      <c r="G20" s="1"/>
      <c r="H20" s="1"/>
    </row>
  </sheetData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Long Term 2-15-19</vt:lpstr>
      <vt:lpstr>'Long Term 2-15-19'!Print_Area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 Schneider</dc:creator>
  <cp:lastModifiedBy>Eric J Wilen</cp:lastModifiedBy>
  <cp:lastPrinted>2019-03-12T01:02:11Z</cp:lastPrinted>
  <dcterms:created xsi:type="dcterms:W3CDTF">2017-10-11T17:33:56Z</dcterms:created>
  <dcterms:modified xsi:type="dcterms:W3CDTF">2019-03-12T01:02:21Z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