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Staff Set 4 Attachments\"/>
    </mc:Choice>
  </mc:AlternateContent>
  <bookViews>
    <workbookView xWindow="0" yWindow="0" windowWidth="20490" windowHeight="7305"/>
  </bookViews>
  <sheets>
    <sheet name="Summary" sheetId="6" r:id="rId1"/>
  </sheets>
  <definedNames>
    <definedName name="_xlnm.Print_Area" localSheetId="0">Summary!$A$1:$I$46</definedName>
  </definedNames>
  <calcPr calcId="152511"/>
  <webPublishing codePage="0"/>
</workbook>
</file>

<file path=xl/calcChain.xml><?xml version="1.0" encoding="utf-8"?>
<calcChain xmlns="http://schemas.openxmlformats.org/spreadsheetml/2006/main">
  <c r="H38" i="6" l="1"/>
  <c r="H29" i="6"/>
  <c r="H36" i="6"/>
  <c r="H27" i="6" l="1"/>
  <c r="H17" i="6"/>
  <c r="H15" i="6"/>
  <c r="H9" i="6" l="1"/>
  <c r="H42" i="6" l="1"/>
</calcChain>
</file>

<file path=xl/sharedStrings.xml><?xml version="1.0" encoding="utf-8"?>
<sst xmlns="http://schemas.openxmlformats.org/spreadsheetml/2006/main" count="138" uniqueCount="55">
  <si>
    <t>Company</t>
  </si>
  <si>
    <t>Account</t>
  </si>
  <si>
    <t>Account Description</t>
  </si>
  <si>
    <t>Sub Account</t>
  </si>
  <si>
    <t>Sub Account Description</t>
  </si>
  <si>
    <t>Division</t>
  </si>
  <si>
    <t>Division Description</t>
  </si>
  <si>
    <t>050</t>
  </si>
  <si>
    <t>9210</t>
  </si>
  <si>
    <t>A&amp;G-Office supplies &amp; expense</t>
  </si>
  <si>
    <t>04070</t>
  </si>
  <si>
    <t>Insurance-Other</t>
  </si>
  <si>
    <t>9240</t>
  </si>
  <si>
    <t>A&amp;G-Property insurance</t>
  </si>
  <si>
    <t>04072</t>
  </si>
  <si>
    <t>Insurance Capitalized</t>
  </si>
  <si>
    <t>04069</t>
  </si>
  <si>
    <t>Blueflame Property Insurance</t>
  </si>
  <si>
    <t>010</t>
  </si>
  <si>
    <t>9250</t>
  </si>
  <si>
    <t>A&amp;G-Injuries &amp; damages</t>
  </si>
  <si>
    <t>07119</t>
  </si>
  <si>
    <t>Insurance - D&amp;O</t>
  </si>
  <si>
    <t>Shared Services General Office</t>
  </si>
  <si>
    <t>Customer Support</t>
  </si>
  <si>
    <t>07121</t>
  </si>
  <si>
    <t>Insurance - Public Liability</t>
  </si>
  <si>
    <t>009</t>
  </si>
  <si>
    <t>091</t>
  </si>
  <si>
    <t>002</t>
  </si>
  <si>
    <t>012</t>
  </si>
  <si>
    <t>Kentucky</t>
  </si>
  <si>
    <t>Calendar 2018</t>
  </si>
  <si>
    <t>Property Insurance Capitalized</t>
  </si>
  <si>
    <t>Property Insurance Net Expense to KY</t>
  </si>
  <si>
    <t>KMD Division General Office</t>
  </si>
  <si>
    <t>Div 091 Gross Insurance</t>
  </si>
  <si>
    <t>Div 091 Insurance Capitalized</t>
  </si>
  <si>
    <t>Div 091 Net Insurance Expense</t>
  </si>
  <si>
    <t>Div 091 Net Insurance Expense Allocated to KY</t>
  </si>
  <si>
    <t>Div 002 Gross Insurance</t>
  </si>
  <si>
    <t>Div 002 Capitalized Overhead</t>
  </si>
  <si>
    <t>Div 002 Net Insurance Expense</t>
  </si>
  <si>
    <t>Div 002 Net Insurance Expenes Allocated to KY</t>
  </si>
  <si>
    <t>Div 012 Gross Insurance</t>
  </si>
  <si>
    <t>Div 012 Capitalized Overhead</t>
  </si>
  <si>
    <t>Div 012 Net Insurance Expense</t>
  </si>
  <si>
    <t>Div 012 Net Insurance Expenes Allocated to KY</t>
  </si>
  <si>
    <t>Note:</t>
  </si>
  <si>
    <t>The total allocated insurance expense to Kentucky includes property insurance premiums for Blueflame as well as other types of insurance such</t>
  </si>
  <si>
    <t>as public liability insurance premiums, D&amp;O insurance premiums, etc.</t>
  </si>
  <si>
    <t>Atmos Energy Corporation</t>
  </si>
  <si>
    <t>Insurance Expense Allocated to Kentucky</t>
  </si>
  <si>
    <t>Total Insurance Expense Allocated to KY from Blueflame Insurance Services, Div 002, Div 012 and Div 091 for CY18</t>
  </si>
  <si>
    <t>Property Insurance Allocated for Blueflame Insurance Services to 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</si>
</sst>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">
    <xf numFmtId="0" fontId="0" fillId="0" borderId="0" xfId="0"/>
    <xf numFmtId="41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41" fontId="0" fillId="0" borderId="1" xfId="0" applyNumberForma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1" fontId="0" fillId="0" borderId="0" xfId="0" applyNumberFormat="1" applyBorder="1"/>
    <xf numFmtId="10" fontId="0" fillId="0" borderId="0" xfId="1" applyNumberFormat="1" applyFont="1"/>
    <xf numFmtId="41" fontId="0" fillId="0" borderId="3" xfId="0" applyNumberFormat="1" applyBorder="1"/>
    <xf numFmtId="41" fontId="0" fillId="0" borderId="4" xfId="0" applyNumberFormat="1" applyBorder="1"/>
    <xf numFmtId="0" fontId="3" fillId="0" borderId="0" xfId="0" applyFont="1" applyAlignment="1">
      <alignment horizontal="right"/>
    </xf>
    <xf numFmtId="41" fontId="3" fillId="0" borderId="2" xfId="1" applyNumberFormat="1" applyFont="1" applyBorder="1"/>
    <xf numFmtId="0" fontId="3" fillId="0" borderId="0" xfId="0" applyFont="1" applyAlignment="1">
      <alignment horizontal="left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zoomScaleNormal="100" workbookViewId="0"/>
  </sheetViews>
  <sheetFormatPr defaultRowHeight="12.75" x14ac:dyDescent="0.2"/>
  <cols>
    <col min="1" max="2" width="9.140625" style="2"/>
    <col min="3" max="3" width="27.85546875" customWidth="1"/>
    <col min="4" max="4" width="9.140625" style="2"/>
    <col min="5" max="5" width="27.7109375" customWidth="1"/>
    <col min="6" max="6" width="13.85546875" style="2" customWidth="1"/>
    <col min="7" max="7" width="25.85546875" bestFit="1" customWidth="1"/>
    <col min="8" max="8" width="15.140625" customWidth="1"/>
    <col min="9" max="9" width="73.85546875" customWidth="1"/>
  </cols>
  <sheetData>
    <row r="1" spans="1:9" x14ac:dyDescent="0.2">
      <c r="A1" s="15" t="s">
        <v>51</v>
      </c>
    </row>
    <row r="2" spans="1:9" x14ac:dyDescent="0.2">
      <c r="A2" s="15" t="s">
        <v>52</v>
      </c>
    </row>
    <row r="3" spans="1:9" x14ac:dyDescent="0.2">
      <c r="A3" s="15" t="s">
        <v>32</v>
      </c>
    </row>
    <row r="6" spans="1:9" x14ac:dyDescent="0.2">
      <c r="A6" s="7" t="s">
        <v>0</v>
      </c>
      <c r="B6" s="7" t="s">
        <v>5</v>
      </c>
      <c r="C6" s="8" t="s">
        <v>6</v>
      </c>
      <c r="D6" s="7" t="s">
        <v>1</v>
      </c>
      <c r="E6" s="8" t="s">
        <v>2</v>
      </c>
      <c r="F6" s="7" t="s">
        <v>3</v>
      </c>
      <c r="G6" s="8" t="s">
        <v>4</v>
      </c>
      <c r="H6" s="8" t="s">
        <v>32</v>
      </c>
    </row>
    <row r="7" spans="1:9" x14ac:dyDescent="0.2">
      <c r="A7" s="2" t="s">
        <v>7</v>
      </c>
      <c r="B7" s="2" t="s">
        <v>27</v>
      </c>
      <c r="C7" s="3" t="s">
        <v>31</v>
      </c>
      <c r="D7" s="2" t="s">
        <v>12</v>
      </c>
      <c r="E7" t="s">
        <v>13</v>
      </c>
      <c r="F7" s="2" t="s">
        <v>16</v>
      </c>
      <c r="G7" t="s">
        <v>17</v>
      </c>
      <c r="H7" s="1">
        <v>399952.56</v>
      </c>
      <c r="I7" s="5" t="s">
        <v>54</v>
      </c>
    </row>
    <row r="8" spans="1:9" ht="13.5" thickBot="1" x14ac:dyDescent="0.25">
      <c r="A8" s="2" t="s">
        <v>7</v>
      </c>
      <c r="B8" s="2" t="s">
        <v>27</v>
      </c>
      <c r="C8" s="3" t="s">
        <v>31</v>
      </c>
      <c r="D8" s="2" t="s">
        <v>12</v>
      </c>
      <c r="E8" t="s">
        <v>13</v>
      </c>
      <c r="F8" s="2" t="s">
        <v>14</v>
      </c>
      <c r="G8" t="s">
        <v>15</v>
      </c>
      <c r="H8" s="9">
        <v>-228949.77000000008</v>
      </c>
      <c r="I8" s="5" t="s">
        <v>33</v>
      </c>
    </row>
    <row r="9" spans="1:9" ht="13.5" thickBot="1" x14ac:dyDescent="0.25">
      <c r="H9" s="11">
        <f>SUM(H7:H8)</f>
        <v>171002.78999999992</v>
      </c>
      <c r="I9" s="5" t="s">
        <v>34</v>
      </c>
    </row>
    <row r="12" spans="1:9" x14ac:dyDescent="0.2">
      <c r="A12" s="7" t="s">
        <v>0</v>
      </c>
      <c r="B12" s="7" t="s">
        <v>5</v>
      </c>
      <c r="C12" s="8" t="s">
        <v>6</v>
      </c>
      <c r="D12" s="7" t="s">
        <v>1</v>
      </c>
      <c r="E12" s="8" t="s">
        <v>2</v>
      </c>
      <c r="F12" s="7" t="s">
        <v>3</v>
      </c>
      <c r="G12" s="8" t="s">
        <v>4</v>
      </c>
      <c r="H12" s="8" t="s">
        <v>32</v>
      </c>
    </row>
    <row r="13" spans="1:9" x14ac:dyDescent="0.2">
      <c r="A13" s="2" t="s">
        <v>7</v>
      </c>
      <c r="B13" s="2" t="s">
        <v>28</v>
      </c>
      <c r="C13" s="3" t="s">
        <v>35</v>
      </c>
      <c r="D13" s="2" t="s">
        <v>12</v>
      </c>
      <c r="E13" t="s">
        <v>13</v>
      </c>
      <c r="F13" s="2" t="s">
        <v>16</v>
      </c>
      <c r="G13" t="s">
        <v>17</v>
      </c>
      <c r="H13" s="1">
        <v>5322.5199999999995</v>
      </c>
    </row>
    <row r="14" spans="1:9" x14ac:dyDescent="0.2">
      <c r="A14" s="2" t="s">
        <v>7</v>
      </c>
      <c r="B14" s="2" t="s">
        <v>28</v>
      </c>
      <c r="C14" s="3" t="s">
        <v>35</v>
      </c>
      <c r="D14" s="2" t="s">
        <v>19</v>
      </c>
      <c r="E14" t="s">
        <v>20</v>
      </c>
      <c r="F14" s="2" t="s">
        <v>10</v>
      </c>
      <c r="G14" t="s">
        <v>11</v>
      </c>
      <c r="H14" s="6">
        <v>27084.549999999996</v>
      </c>
    </row>
    <row r="15" spans="1:9" x14ac:dyDescent="0.2">
      <c r="H15" s="1">
        <f>SUM(H13:H14)</f>
        <v>32407.069999999996</v>
      </c>
      <c r="I15" s="5" t="s">
        <v>36</v>
      </c>
    </row>
    <row r="16" spans="1:9" x14ac:dyDescent="0.2">
      <c r="A16" s="2" t="s">
        <v>7</v>
      </c>
      <c r="B16" s="2" t="s">
        <v>28</v>
      </c>
      <c r="C16" s="3" t="s">
        <v>35</v>
      </c>
      <c r="D16" s="2" t="s">
        <v>12</v>
      </c>
      <c r="E16" t="s">
        <v>13</v>
      </c>
      <c r="F16" s="2" t="s">
        <v>14</v>
      </c>
      <c r="G16" t="s">
        <v>15</v>
      </c>
      <c r="H16" s="6">
        <v>-18327.16</v>
      </c>
      <c r="I16" s="5" t="s">
        <v>37</v>
      </c>
    </row>
    <row r="17" spans="1:9" ht="13.5" thickBot="1" x14ac:dyDescent="0.25">
      <c r="H17" s="12">
        <f>SUM(H15:H16)</f>
        <v>14079.909999999996</v>
      </c>
      <c r="I17" s="5" t="s">
        <v>38</v>
      </c>
    </row>
    <row r="18" spans="1:9" ht="13.5" thickBot="1" x14ac:dyDescent="0.25">
      <c r="H18" s="11">
        <v>7058.2339980000006</v>
      </c>
      <c r="I18" s="5" t="s">
        <v>39</v>
      </c>
    </row>
    <row r="19" spans="1:9" x14ac:dyDescent="0.2">
      <c r="H19" s="1"/>
      <c r="I19" s="5"/>
    </row>
    <row r="21" spans="1:9" x14ac:dyDescent="0.2">
      <c r="A21" s="7" t="s">
        <v>0</v>
      </c>
      <c r="B21" s="7" t="s">
        <v>5</v>
      </c>
      <c r="C21" s="8" t="s">
        <v>6</v>
      </c>
      <c r="D21" s="7" t="s">
        <v>1</v>
      </c>
      <c r="E21" s="8" t="s">
        <v>2</v>
      </c>
      <c r="F21" s="7" t="s">
        <v>3</v>
      </c>
      <c r="G21" s="8" t="s">
        <v>4</v>
      </c>
      <c r="H21" s="8" t="s">
        <v>32</v>
      </c>
    </row>
    <row r="22" spans="1:9" x14ac:dyDescent="0.2">
      <c r="A22" s="2" t="s">
        <v>18</v>
      </c>
      <c r="B22" s="2" t="s">
        <v>29</v>
      </c>
      <c r="C22" t="s">
        <v>23</v>
      </c>
      <c r="D22" s="2" t="s">
        <v>8</v>
      </c>
      <c r="E22" t="s">
        <v>9</v>
      </c>
      <c r="F22" s="2" t="s">
        <v>10</v>
      </c>
      <c r="G22" t="s">
        <v>11</v>
      </c>
      <c r="H22" s="1">
        <v>145.56</v>
      </c>
    </row>
    <row r="23" spans="1:9" x14ac:dyDescent="0.2">
      <c r="A23" s="2" t="s">
        <v>18</v>
      </c>
      <c r="B23" s="2" t="s">
        <v>29</v>
      </c>
      <c r="C23" t="s">
        <v>23</v>
      </c>
      <c r="D23" s="2" t="s">
        <v>12</v>
      </c>
      <c r="E23" t="s">
        <v>13</v>
      </c>
      <c r="F23" s="2" t="s">
        <v>16</v>
      </c>
      <c r="G23" t="s">
        <v>17</v>
      </c>
      <c r="H23" s="1">
        <v>131038.14000000004</v>
      </c>
    </row>
    <row r="24" spans="1:9" x14ac:dyDescent="0.2">
      <c r="A24" s="2" t="s">
        <v>18</v>
      </c>
      <c r="B24" s="2" t="s">
        <v>29</v>
      </c>
      <c r="C24" t="s">
        <v>23</v>
      </c>
      <c r="D24" s="2" t="s">
        <v>19</v>
      </c>
      <c r="E24" t="s">
        <v>20</v>
      </c>
      <c r="F24" s="2" t="s">
        <v>10</v>
      </c>
      <c r="G24" t="s">
        <v>11</v>
      </c>
      <c r="H24" s="1">
        <v>101815.12000000001</v>
      </c>
    </row>
    <row r="25" spans="1:9" x14ac:dyDescent="0.2">
      <c r="A25" s="2" t="s">
        <v>18</v>
      </c>
      <c r="B25" s="2" t="s">
        <v>29</v>
      </c>
      <c r="C25" t="s">
        <v>23</v>
      </c>
      <c r="D25" s="2" t="s">
        <v>19</v>
      </c>
      <c r="E25" t="s">
        <v>20</v>
      </c>
      <c r="F25" s="2" t="s">
        <v>21</v>
      </c>
      <c r="G25" t="s">
        <v>22</v>
      </c>
      <c r="H25" s="1">
        <v>1794616.7999999996</v>
      </c>
    </row>
    <row r="26" spans="1:9" x14ac:dyDescent="0.2">
      <c r="A26" s="2" t="s">
        <v>18</v>
      </c>
      <c r="B26" s="2" t="s">
        <v>29</v>
      </c>
      <c r="C26" t="s">
        <v>23</v>
      </c>
      <c r="D26" s="2" t="s">
        <v>19</v>
      </c>
      <c r="E26" t="s">
        <v>20</v>
      </c>
      <c r="F26" s="2" t="s">
        <v>25</v>
      </c>
      <c r="G26" t="s">
        <v>26</v>
      </c>
      <c r="H26" s="6">
        <v>16772446.310000001</v>
      </c>
    </row>
    <row r="27" spans="1:9" x14ac:dyDescent="0.2">
      <c r="H27" s="1">
        <f>SUM(H22:H26)</f>
        <v>18800061.93</v>
      </c>
      <c r="I27" s="5" t="s">
        <v>40</v>
      </c>
    </row>
    <row r="28" spans="1:9" x14ac:dyDescent="0.2">
      <c r="H28" s="6">
        <v>-14327657.090955002</v>
      </c>
      <c r="I28" s="5" t="s">
        <v>41</v>
      </c>
    </row>
    <row r="29" spans="1:9" ht="13.5" thickBot="1" x14ac:dyDescent="0.25">
      <c r="H29" s="1">
        <f>H27+H28</f>
        <v>4472404.8390449975</v>
      </c>
      <c r="I29" s="5" t="s">
        <v>42</v>
      </c>
    </row>
    <row r="30" spans="1:9" ht="13.5" thickBot="1" x14ac:dyDescent="0.25">
      <c r="H30" s="11">
        <v>232375.22036945162</v>
      </c>
      <c r="I30" s="5" t="s">
        <v>43</v>
      </c>
    </row>
    <row r="31" spans="1:9" x14ac:dyDescent="0.2">
      <c r="H31" s="1"/>
      <c r="I31" s="5"/>
    </row>
    <row r="32" spans="1:9" x14ac:dyDescent="0.2">
      <c r="H32" s="10"/>
    </row>
    <row r="33" spans="1:9" x14ac:dyDescent="0.2">
      <c r="A33" s="7" t="s">
        <v>0</v>
      </c>
      <c r="B33" s="7" t="s">
        <v>5</v>
      </c>
      <c r="C33" s="8" t="s">
        <v>6</v>
      </c>
      <c r="D33" s="7" t="s">
        <v>1</v>
      </c>
      <c r="E33" s="8" t="s">
        <v>2</v>
      </c>
      <c r="F33" s="7" t="s">
        <v>3</v>
      </c>
      <c r="G33" s="8" t="s">
        <v>4</v>
      </c>
      <c r="H33" s="8" t="s">
        <v>32</v>
      </c>
    </row>
    <row r="34" spans="1:9" x14ac:dyDescent="0.2">
      <c r="A34" s="2" t="s">
        <v>18</v>
      </c>
      <c r="B34" s="2" t="s">
        <v>30</v>
      </c>
      <c r="C34" t="s">
        <v>24</v>
      </c>
      <c r="D34" s="2" t="s">
        <v>12</v>
      </c>
      <c r="E34" t="s">
        <v>13</v>
      </c>
      <c r="F34" s="2" t="s">
        <v>16</v>
      </c>
      <c r="G34" t="s">
        <v>17</v>
      </c>
      <c r="H34" s="1">
        <v>92815.680000000008</v>
      </c>
    </row>
    <row r="35" spans="1:9" x14ac:dyDescent="0.2">
      <c r="A35" s="2" t="s">
        <v>18</v>
      </c>
      <c r="B35" s="2" t="s">
        <v>30</v>
      </c>
      <c r="C35" t="s">
        <v>24</v>
      </c>
      <c r="D35" s="2" t="s">
        <v>19</v>
      </c>
      <c r="E35" t="s">
        <v>20</v>
      </c>
      <c r="F35" s="2" t="s">
        <v>10</v>
      </c>
      <c r="G35" t="s">
        <v>11</v>
      </c>
      <c r="H35" s="6">
        <v>51.84</v>
      </c>
    </row>
    <row r="36" spans="1:9" x14ac:dyDescent="0.2">
      <c r="H36" s="1">
        <f>SUM(H34:H35)</f>
        <v>92867.520000000004</v>
      </c>
      <c r="I36" s="5" t="s">
        <v>44</v>
      </c>
    </row>
    <row r="37" spans="1:9" x14ac:dyDescent="0.2">
      <c r="H37" s="6">
        <v>-70833.062529000017</v>
      </c>
      <c r="I37" s="5" t="s">
        <v>45</v>
      </c>
    </row>
    <row r="38" spans="1:9" ht="13.5" thickBot="1" x14ac:dyDescent="0.25">
      <c r="H38" s="1">
        <f>H36+H37</f>
        <v>22034.457470999987</v>
      </c>
      <c r="I38" s="5" t="s">
        <v>46</v>
      </c>
    </row>
    <row r="39" spans="1:9" ht="13.5" thickBot="1" x14ac:dyDescent="0.25">
      <c r="H39" s="11">
        <v>1241.7791114712002</v>
      </c>
      <c r="I39" s="5" t="s">
        <v>47</v>
      </c>
    </row>
    <row r="40" spans="1:9" x14ac:dyDescent="0.2">
      <c r="H40" s="9"/>
      <c r="I40" s="5"/>
    </row>
    <row r="41" spans="1:9" x14ac:dyDescent="0.2">
      <c r="H41" s="1"/>
    </row>
    <row r="42" spans="1:9" ht="13.5" thickBot="1" x14ac:dyDescent="0.25">
      <c r="G42" s="13" t="s">
        <v>53</v>
      </c>
      <c r="H42" s="14">
        <f>H9+H18+H30+H39</f>
        <v>411678.02347892273</v>
      </c>
    </row>
    <row r="43" spans="1:9" ht="13.5" thickTop="1" x14ac:dyDescent="0.2">
      <c r="H43" s="10"/>
    </row>
    <row r="44" spans="1:9" x14ac:dyDescent="0.2">
      <c r="C44" s="13" t="s">
        <v>48</v>
      </c>
      <c r="D44" s="15" t="s">
        <v>49</v>
      </c>
      <c r="E44" s="5"/>
      <c r="F44" s="4"/>
      <c r="G44" s="5"/>
      <c r="H44" s="5"/>
      <c r="I44" s="5"/>
    </row>
    <row r="45" spans="1:9" x14ac:dyDescent="0.2">
      <c r="C45" s="5"/>
      <c r="D45" s="15" t="s">
        <v>50</v>
      </c>
      <c r="E45" s="5"/>
      <c r="F45" s="4"/>
      <c r="G45" s="5"/>
      <c r="H45" s="5"/>
      <c r="I45" s="5"/>
    </row>
  </sheetData>
  <pageMargins left="0.7" right="0.7" top="0.75" bottom="0.75" header="0.3" footer="0.3"/>
  <pageSetup scale="59" orientation="landscape" r:id="rId1"/>
  <headerFooter>
    <oddHeader>&amp;RCASE NO. 2018-00281
ATTACHMENT 2
 TO STAFF DR NO. 4-01</oddHeader>
  </headerFooter>
  <ignoredErrors>
    <ignoredError sqref="A7:H7 A8:I10 A15:G15 A13:H14 A20:I20 A16:I17 A29:G29 I22:I26 A22:H27 A34:H35 A18:G18 I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Pilkinton, Chad W</dc:creator>
  <cp:keywords/>
  <dc:description/>
  <cp:lastModifiedBy>Eric J Wilen</cp:lastModifiedBy>
  <cp:lastPrinted>2019-02-14T02:32:30Z</cp:lastPrinted>
  <dcterms:created xsi:type="dcterms:W3CDTF">2019-02-06T15:30:47Z</dcterms:created>
  <dcterms:modified xsi:type="dcterms:W3CDTF">2019-02-14T02:32:32Z</dcterms:modified>
  <cp:category/>
  <cp:contentStatus/>
</cp:coreProperties>
</file>