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2150"/>
  </bookViews>
  <sheets>
    <sheet name="Amortization" sheetId="3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Order1">0</definedName>
    <definedName name="_Order2">0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5">[1]LOGO!$G$10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PERIOD'!$E$12:$E$223</definedName>
    <definedName name="AmountFP">'[1]FORECASTED PERIOD'!$E$12:$E$223</definedName>
    <definedName name="APPORT">[1]SCH_E1!$AJ$275</definedName>
    <definedName name="AS2DocOpenMode">"AS2DocumentBrowse"</definedName>
    <definedName name="AS2NamedRange">7</definedName>
    <definedName name="Base_Period">[1]LOGO!$B$10</definedName>
    <definedName name="Base1">'[1]BASE PERIOD'!$F$12:$F$223</definedName>
    <definedName name="Base10">'[1]BASE PERIOD'!$O$12:$O$223</definedName>
    <definedName name="Base11">'[1]BASE PERIOD'!$P$12:$P$223</definedName>
    <definedName name="Base12">'[1]BASE PERIOD'!$Q$12:$Q$223</definedName>
    <definedName name="Base2">'[1]BASE PERIOD'!$G$12:$G$223</definedName>
    <definedName name="Base3">'[1]BASE PERIOD'!$H$12:$H$223</definedName>
    <definedName name="Base4">'[1]BASE PERIOD'!$I$12:$I$223</definedName>
    <definedName name="Base5">'[1]BASE PERIOD'!$J$12:$J$223</definedName>
    <definedName name="Base6">'[1]BASE PERIOD'!$K$12:$K$223</definedName>
    <definedName name="Base7">'[1]BASE PERIOD'!$L$12:$L$223</definedName>
    <definedName name="Base8">'[1]BASE PERIOD'!$M$12:$M$223</definedName>
    <definedName name="Base9">'[1]BASE PERIOD'!$N$12:$N$223</definedName>
    <definedName name="BaseFuelCurrent">[1]LOGO!$C$31</definedName>
    <definedName name="BaseFuelProposed">[1]LOGO!$C$32</definedName>
    <definedName name="BasePeriod">'[1]BASE PERIOD'!$A$12:$Q$223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PERIOD'!$C$12:$C$223</definedName>
    <definedName name="CodeF">'[1]FORECASTED PERIOD'!$C$12:$C$223</definedName>
    <definedName name="CommonE">'[1]SCH B-2.1'!$C$258</definedName>
    <definedName name="COMPANY">[1]LOGO!$B$5</definedName>
    <definedName name="D_1_INTADJ">[1]SCH_D2.19!$AE$99</definedName>
    <definedName name="Data">[1]LOGO!$B$12</definedName>
    <definedName name="DataB">[1]LOGO!$B$14</definedName>
    <definedName name="DataF">[1]LOGO!$B$13</definedName>
    <definedName name="DEK_FED">'[2]DEK Fed'!$A$15:$H$22</definedName>
    <definedName name="DEK_FED_NB">'[2]DEK Fed no Bonus'!$A$15:$H$22</definedName>
    <definedName name="DEPT">[1]LOGO!$B$9</definedName>
    <definedName name="ERBR_BP">'[1]Rate Base Ratios'!$J$49</definedName>
    <definedName name="ERBR_FP">'[1]Rate Base Ratios'!$X$108</definedName>
    <definedName name="EssOptions">"A1110000000130000000001100000_0000"</definedName>
    <definedName name="ExpGRCF">[1]SCH_H!$I$81</definedName>
    <definedName name="FERCBP">'[1]BASE PERIOD'!$D$12:$D$223</definedName>
    <definedName name="FERCFP">'[1]FORECASTED PERIOD'!$D$12:$D$223</definedName>
    <definedName name="FIT">[1]LOGO!$C$25</definedName>
    <definedName name="Forecast">[1]LOGO!$B$11</definedName>
    <definedName name="Forecast1">'[1]FORECASTED PERIOD'!$F$12:$F$223</definedName>
    <definedName name="Forecast10">'[1]FORECASTED PERIOD'!$O$12:$O$223</definedName>
    <definedName name="Forecast11">'[1]FORECASTED PERIOD'!$P$12:$P$223</definedName>
    <definedName name="Forecast12">'[1]FORECASTED PERIOD'!$Q$12:$Q$223</definedName>
    <definedName name="Forecast2">'[1]FORECASTED PERIOD'!$G$12:$G$223</definedName>
    <definedName name="Forecast3">'[1]FORECASTED PERIOD'!$H$12:$H$223</definedName>
    <definedName name="forecast4">'[1]FORECASTED PERIOD'!$I$12:$I$223</definedName>
    <definedName name="Forecast5">'[1]FORECASTED PERIOD'!$J$12:$J$223</definedName>
    <definedName name="Forecast6">'[1]FORECASTED PERIOD'!$K$12:$K$223</definedName>
    <definedName name="Forecast7">'[1]FORECASTED PERIOD'!$L$12:$L$223</definedName>
    <definedName name="Forecast8">'[1]FORECASTED PERIOD'!$M$12:$M$223</definedName>
    <definedName name="Forecast9">'[1]FORECASTED PERIOD'!$N$12:$N$223</definedName>
    <definedName name="FPERIOD">'[1]FORECASTED PERIOD'!$A$12:$Q$223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LaborIncrease">[1]SCH_G3!#REF!</definedName>
    <definedName name="Medicare_rate">[1]SCH_G2!$N$11</definedName>
    <definedName name="MINCR">[1]SCH_C1!$G$17</definedName>
    <definedName name="Number_of_Payments">MATCH(0.01,End_Bal,-1)+1</definedName>
    <definedName name="NvsASD">"V2001-12-31"</definedName>
    <definedName name="NvsAutoDrillOk">"VN"</definedName>
    <definedName name="NvsElapsedTime">0.00178425925696502</definedName>
    <definedName name="NvsEndTime">37277.5592229167</definedName>
    <definedName name="NvsInstSpec">"%"</definedName>
    <definedName name="NvsLayoutType">"M3"</definedName>
    <definedName name="NvsNplSpec">"%,X,RNF.ACCOUNT.robyn,CZF.."</definedName>
    <definedName name="NvsPanelEffdt">"V2000-01-01"</definedName>
    <definedName name="NvsPanelSetid">"VELECT"</definedName>
    <definedName name="NvsReqBU">"V10008"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Z_FUNCTION">"Z_FUNCTION_TBL"</definedName>
    <definedName name="NvsValTbl.Z_REG_ID">"Z_REG_ID_TBL"</definedName>
    <definedName name="Payment_Date">DATE(YEAR(Loan_Start),MONTH(Loan_Start)+Payment_Number,DAY(Loan_Start))</definedName>
    <definedName name="PayrollTax">[1]SCH_G2!$N$9</definedName>
    <definedName name="PERIOD">[1]LOGO!$B$7</definedName>
    <definedName name="PeriodF">[1]LOGO!$B$8</definedName>
    <definedName name="PLANT_IN_SERVICE">[1]SCH_B1!$I$18</definedName>
    <definedName name="Print_Area_Reset">OFFSET(Full_Print,0,0,Last_Row)</definedName>
    <definedName name="Range1">#NAME?</definedName>
    <definedName name="RofR">'[1]SCH_J1 - Forecast'!$M$21</definedName>
    <definedName name="RofRdiff">'[1]Rate Case Drivers'!$I$16</definedName>
    <definedName name="RofRold">'[1]Rate Case Drivers'!$C$16</definedName>
    <definedName name="RSP_rate">[1]SCH_G2!$N$5</definedName>
    <definedName name="SIT">[1]LOGO!$C$24</definedName>
    <definedName name="taxable_plant">INDEX(bs_netplant,1,period_summary_col)</definedName>
    <definedName name="TAXRECONTABLE">[1]SCH_E1!$T$148:$Z$156</definedName>
    <definedName name="Testyear">[1]LOGO!$B$17</definedName>
    <definedName name="TESTYR">[1]LOGO!$B$10</definedName>
    <definedName name="Total_Payment">Scheduled_Payment+Extra_Payment</definedName>
    <definedName name="TP_Footer_User">"combsk"</definedName>
    <definedName name="TP_Footer_Version">"v4.00"</definedName>
    <definedName name="Type">[1]LOGO!$B$15</definedName>
    <definedName name="UncollExp">[1]LOGO!$C$22</definedName>
    <definedName name="UncollRatio">[1]LOGO!$C$22</definedName>
    <definedName name="UserPass">"verify"</definedName>
    <definedName name="Values_Entered">IF(Loan_Amount*Interest_Rate*Loan_Years*Loan_Start&gt;0,1,0)</definedName>
    <definedName name="versionnumber">"2.00"</definedName>
    <definedName name="XRefColumnsCount">3</definedName>
    <definedName name="XRefCopyRangeCount">3</definedName>
    <definedName name="XRefPasteRangeCount">2</definedName>
    <definedName name="xyzUserPassword">"abcd"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5" i="3"/>
  <c r="C12" i="3"/>
  <c r="C6" i="3"/>
  <c r="C8" i="3" s="1"/>
  <c r="C14" i="3" l="1"/>
  <c r="G21" i="3" l="1"/>
  <c r="G23" i="3" s="1"/>
  <c r="G25" i="3" l="1"/>
  <c r="E8" i="3" l="1"/>
  <c r="E12" i="3" l="1"/>
  <c r="E14" i="3" s="1"/>
  <c r="E10" i="3"/>
  <c r="C9" i="3"/>
  <c r="C10" i="3"/>
  <c r="C20" i="3" s="1"/>
  <c r="E20" i="3" s="1"/>
  <c r="E9" i="3"/>
  <c r="E15" i="3" l="1"/>
  <c r="C21" i="3"/>
  <c r="C23" i="3" s="1"/>
  <c r="C25" i="3" s="1"/>
  <c r="E21" i="3"/>
  <c r="E23" i="3" s="1"/>
  <c r="E25" i="3" s="1"/>
</calcChain>
</file>

<file path=xl/sharedStrings.xml><?xml version="1.0" encoding="utf-8"?>
<sst xmlns="http://schemas.openxmlformats.org/spreadsheetml/2006/main" count="21" uniqueCount="20">
  <si>
    <t>State</t>
  </si>
  <si>
    <t>Year 1 Estimated ARAM</t>
  </si>
  <si>
    <t>Amortization 9 months ended 12/31/19</t>
  </si>
  <si>
    <t>Total TY Amortization Protected Excess ADITs</t>
  </si>
  <si>
    <t>Total TY Amortization Unprotected Excess ADITs</t>
  </si>
  <si>
    <t>Total Amortization of Excess ADITs in Test Year</t>
  </si>
  <si>
    <t>Protected ADITs</t>
  </si>
  <si>
    <t>Unprotected Excess ADITs</t>
  </si>
  <si>
    <t>9/12</t>
  </si>
  <si>
    <t>3/12</t>
  </si>
  <si>
    <t>Year 2 Estimated ARAM</t>
  </si>
  <si>
    <t>Total</t>
  </si>
  <si>
    <t xml:space="preserve">Federal </t>
  </si>
  <si>
    <t>Remaining Amortization</t>
  </si>
  <si>
    <t>Moved to Unprotected</t>
  </si>
  <si>
    <t>Total Unprotected ADITs</t>
  </si>
  <si>
    <t>Moved from Protected</t>
  </si>
  <si>
    <t>Amortization 3 months ended 03/31/20</t>
  </si>
  <si>
    <t>No. of Years</t>
  </si>
  <si>
    <t>AMORTIZATION OF 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</si>
</sst>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 applyBorder="1"/>
    <xf numFmtId="164" fontId="2" fillId="0" borderId="0" xfId="1" applyNumberFormat="1" applyFont="1"/>
    <xf numFmtId="165" fontId="2" fillId="0" borderId="1" xfId="2" applyNumberFormat="1" applyFont="1" applyBorder="1"/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0" xfId="1" applyNumberFormat="1" applyFont="1" applyBorder="1"/>
    <xf numFmtId="10" fontId="2" fillId="0" borderId="0" xfId="2" applyNumberFormat="1" applyFont="1" applyBorder="1"/>
    <xf numFmtId="10" fontId="2" fillId="0" borderId="0" xfId="0" applyNumberFormat="1" applyFont="1" applyBorder="1"/>
    <xf numFmtId="16" fontId="2" fillId="0" borderId="0" xfId="0" quotePrefix="1" applyNumberFormat="1" applyFont="1" applyBorder="1"/>
    <xf numFmtId="0" fontId="2" fillId="0" borderId="0" xfId="0" quotePrefix="1" applyFont="1" applyAlignment="1">
      <alignment horizontal="right"/>
    </xf>
    <xf numFmtId="164" fontId="2" fillId="0" borderId="1" xfId="0" applyNumberFormat="1" applyFont="1" applyBorder="1"/>
    <xf numFmtId="164" fontId="2" fillId="0" borderId="1" xfId="1" applyNumberFormat="1" applyFont="1" applyBorder="1"/>
    <xf numFmtId="0" fontId="2" fillId="0" borderId="1" xfId="0" applyFont="1" applyBorder="1"/>
    <xf numFmtId="0" fontId="2" fillId="0" borderId="0" xfId="0" applyFont="1" applyBorder="1"/>
    <xf numFmtId="43" fontId="2" fillId="0" borderId="0" xfId="0" applyNumberFormat="1" applyFont="1"/>
    <xf numFmtId="164" fontId="2" fillId="0" borderId="0" xfId="1" quotePrefix="1" applyNumberFormat="1" applyFont="1" applyBorder="1"/>
    <xf numFmtId="43" fontId="2" fillId="0" borderId="0" xfId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2" xfId="0" applyNumberFormat="1" applyFont="1" applyBorder="1"/>
    <xf numFmtId="0" fontId="3" fillId="0" borderId="0" xfId="0" applyFont="1" applyBorder="1" applyAlignment="1"/>
    <xf numFmtId="165" fontId="2" fillId="0" borderId="0" xfId="2" applyNumberFormat="1" applyFont="1" applyBorder="1"/>
    <xf numFmtId="165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te%20Case%20Filings\DEK%20Electric%20Case%202017-XXXX\SFR%20Model\KPSC%20Electric%20SFRs-2017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ecast\2017\2&amp;10\2017%202&amp;10%20ALL%20State%20Bonus%20Adj%20%20-%20Revised%20to%20include%20Wind%20Post-2014%20C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2.3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0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-DR-01-015"/>
      <sheetName val="Staff-DR-01-031"/>
    </sheetNames>
    <sheetDataSet>
      <sheetData sheetId="0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AUGUST 31, 2017</v>
          </cell>
          <cell r="G10" t="str">
            <v>R. H. PRATT / P. A. LAUB</v>
          </cell>
        </row>
        <row r="11">
          <cell r="B11" t="str">
            <v>12 MONTHS ENDED DECEMBER 31, 2018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C. S. LEE</v>
          </cell>
        </row>
        <row r="13">
          <cell r="B13" t="str">
            <v>DATA:  BASE PERIOD  "X" FORECASTED PERIOD</v>
          </cell>
          <cell r="G13" t="str">
            <v>B. L. SAILERS</v>
          </cell>
        </row>
        <row r="14">
          <cell r="B14" t="str">
            <v>DATA: "X" BASE PERIOD  "X" FORECASTED PERIOD</v>
          </cell>
          <cell r="G14" t="str">
            <v>M. W. ARNOLD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DECEMBER 31, 2018</v>
          </cell>
        </row>
        <row r="22">
          <cell r="C22">
            <v>6.6600000000000003E-4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1" refreshError="1"/>
      <sheetData sheetId="2" refreshError="1"/>
      <sheetData sheetId="3" refreshError="1"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34287041</v>
          </cell>
          <cell r="F12">
            <v>2554860</v>
          </cell>
          <cell r="G12">
            <v>2557548</v>
          </cell>
          <cell r="H12">
            <v>2536615</v>
          </cell>
          <cell r="I12">
            <v>2537047</v>
          </cell>
          <cell r="J12">
            <v>2524945</v>
          </cell>
          <cell r="K12">
            <v>2944497</v>
          </cell>
          <cell r="L12">
            <v>2946398</v>
          </cell>
          <cell r="M12">
            <v>3126084</v>
          </cell>
          <cell r="N12">
            <v>3123190</v>
          </cell>
          <cell r="O12">
            <v>3124053</v>
          </cell>
          <cell r="P12">
            <v>3173848</v>
          </cell>
          <cell r="Q12">
            <v>3137956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404000</v>
          </cell>
          <cell r="B14" t="str">
            <v>Amortization of Deferred Expenses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Of Elec Plt - Software</v>
          </cell>
          <cell r="C15" t="str">
            <v>DEPR</v>
          </cell>
          <cell r="D15">
            <v>404</v>
          </cell>
          <cell r="E15">
            <v>998942</v>
          </cell>
          <cell r="F15">
            <v>181226</v>
          </cell>
          <cell r="G15">
            <v>167823</v>
          </cell>
          <cell r="H15">
            <v>169217</v>
          </cell>
          <cell r="I15">
            <v>-122995</v>
          </cell>
          <cell r="J15">
            <v>185846</v>
          </cell>
          <cell r="K15">
            <v>0</v>
          </cell>
          <cell r="L15">
            <v>0</v>
          </cell>
          <cell r="M15">
            <v>82841</v>
          </cell>
          <cell r="N15">
            <v>82841</v>
          </cell>
          <cell r="O15">
            <v>82841</v>
          </cell>
          <cell r="P15">
            <v>84651</v>
          </cell>
          <cell r="Q15">
            <v>84651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-189033</v>
          </cell>
          <cell r="F16">
            <v>43506</v>
          </cell>
          <cell r="G16">
            <v>-109504</v>
          </cell>
          <cell r="H16">
            <v>-366075</v>
          </cell>
          <cell r="I16">
            <v>-73896</v>
          </cell>
          <cell r="J16">
            <v>281236</v>
          </cell>
          <cell r="K16">
            <v>5100</v>
          </cell>
          <cell r="L16">
            <v>5100</v>
          </cell>
          <cell r="M16">
            <v>5100</v>
          </cell>
          <cell r="N16">
            <v>5100</v>
          </cell>
          <cell r="O16">
            <v>5100</v>
          </cell>
          <cell r="P16">
            <v>5100</v>
          </cell>
          <cell r="Q16">
            <v>5100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-535852</v>
          </cell>
          <cell r="F17">
            <v>-100479</v>
          </cell>
          <cell r="G17">
            <v>-103069</v>
          </cell>
          <cell r="H17">
            <v>-106234</v>
          </cell>
          <cell r="I17">
            <v>-111055</v>
          </cell>
          <cell r="J17">
            <v>-115015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52003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7429</v>
          </cell>
          <cell r="L18">
            <v>7429</v>
          </cell>
          <cell r="M18">
            <v>7429</v>
          </cell>
          <cell r="N18">
            <v>7429</v>
          </cell>
          <cell r="O18">
            <v>7429</v>
          </cell>
          <cell r="P18">
            <v>7429</v>
          </cell>
          <cell r="Q18">
            <v>7429</v>
          </cell>
        </row>
        <row r="19">
          <cell r="A19">
            <v>408050</v>
          </cell>
          <cell r="B19" t="str">
            <v>Municipal License-Electric</v>
          </cell>
          <cell r="C19" t="str">
            <v>OTHTX</v>
          </cell>
          <cell r="D19">
            <v>408</v>
          </cell>
          <cell r="E19">
            <v>3814</v>
          </cell>
          <cell r="F19">
            <v>1924</v>
          </cell>
          <cell r="G19">
            <v>0</v>
          </cell>
          <cell r="H19">
            <v>0</v>
          </cell>
          <cell r="I19">
            <v>0</v>
          </cell>
          <cell r="J19">
            <v>1890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408120</v>
          </cell>
          <cell r="B20" t="str">
            <v>Franchise Tax - Non Electric</v>
          </cell>
          <cell r="C20" t="str">
            <v>OTHTX</v>
          </cell>
          <cell r="D20">
            <v>408</v>
          </cell>
          <cell r="E20">
            <v>72</v>
          </cell>
          <cell r="F20">
            <v>0</v>
          </cell>
          <cell r="G20">
            <v>72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408121</v>
          </cell>
          <cell r="B21" t="str">
            <v>Taxes Property-Operating</v>
          </cell>
          <cell r="C21" t="str">
            <v>OTHTX</v>
          </cell>
          <cell r="D21">
            <v>408</v>
          </cell>
          <cell r="E21">
            <v>8187260</v>
          </cell>
          <cell r="F21">
            <v>613136</v>
          </cell>
          <cell r="G21">
            <v>611167</v>
          </cell>
          <cell r="H21">
            <v>538943</v>
          </cell>
          <cell r="I21">
            <v>614919</v>
          </cell>
          <cell r="J21">
            <v>725968</v>
          </cell>
          <cell r="K21">
            <v>726161</v>
          </cell>
          <cell r="L21">
            <v>726161</v>
          </cell>
          <cell r="M21">
            <v>726161</v>
          </cell>
          <cell r="N21">
            <v>726161</v>
          </cell>
          <cell r="O21">
            <v>726161</v>
          </cell>
          <cell r="P21">
            <v>726161</v>
          </cell>
          <cell r="Q21">
            <v>726161</v>
          </cell>
        </row>
        <row r="22">
          <cell r="A22">
            <v>408150</v>
          </cell>
          <cell r="B22" t="str">
            <v>State Unemployment Tax</v>
          </cell>
          <cell r="C22" t="str">
            <v>OTHTX</v>
          </cell>
          <cell r="D22">
            <v>408</v>
          </cell>
          <cell r="E22">
            <v>10376</v>
          </cell>
          <cell r="F22">
            <v>665</v>
          </cell>
          <cell r="G22">
            <v>-2460</v>
          </cell>
          <cell r="H22">
            <v>167</v>
          </cell>
          <cell r="I22">
            <v>338</v>
          </cell>
          <cell r="J22">
            <v>11666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408151</v>
          </cell>
          <cell r="B23" t="str">
            <v>Federal Unemployment Tax</v>
          </cell>
          <cell r="C23" t="str">
            <v>OTHTX</v>
          </cell>
          <cell r="D23">
            <v>408</v>
          </cell>
          <cell r="E23">
            <v>4633</v>
          </cell>
          <cell r="F23">
            <v>234</v>
          </cell>
          <cell r="G23">
            <v>75</v>
          </cell>
          <cell r="H23">
            <v>92</v>
          </cell>
          <cell r="I23">
            <v>154</v>
          </cell>
          <cell r="J23">
            <v>4078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408152</v>
          </cell>
          <cell r="B24" t="str">
            <v>Employer FICA Tax</v>
          </cell>
          <cell r="C24" t="str">
            <v>OTHTX</v>
          </cell>
          <cell r="D24">
            <v>408</v>
          </cell>
          <cell r="E24">
            <v>428615</v>
          </cell>
          <cell r="F24">
            <v>109780</v>
          </cell>
          <cell r="G24">
            <v>87491</v>
          </cell>
          <cell r="H24">
            <v>72602</v>
          </cell>
          <cell r="I24">
            <v>75800</v>
          </cell>
          <cell r="J24">
            <v>82942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930</v>
          </cell>
          <cell r="F25">
            <v>0</v>
          </cell>
          <cell r="G25">
            <v>126</v>
          </cell>
          <cell r="H25">
            <v>778</v>
          </cell>
          <cell r="I25">
            <v>0</v>
          </cell>
          <cell r="J25">
            <v>26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35437</v>
          </cell>
          <cell r="F26">
            <v>0</v>
          </cell>
          <cell r="G26">
            <v>0</v>
          </cell>
          <cell r="H26">
            <v>11266</v>
          </cell>
          <cell r="I26">
            <v>24171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-2000</v>
          </cell>
          <cell r="F27">
            <v>-17000</v>
          </cell>
          <cell r="G27">
            <v>3000</v>
          </cell>
          <cell r="H27">
            <v>7000</v>
          </cell>
          <cell r="I27">
            <v>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12</v>
          </cell>
          <cell r="F28">
            <v>3</v>
          </cell>
          <cell r="G28">
            <v>0</v>
          </cell>
          <cell r="H28">
            <v>6</v>
          </cell>
          <cell r="I28">
            <v>0</v>
          </cell>
          <cell r="J28">
            <v>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-80</v>
          </cell>
          <cell r="F29">
            <v>-86</v>
          </cell>
          <cell r="G29">
            <v>0</v>
          </cell>
          <cell r="H29">
            <v>2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1723917</v>
          </cell>
          <cell r="F30">
            <v>95901</v>
          </cell>
          <cell r="G30">
            <v>36348</v>
          </cell>
          <cell r="H30">
            <v>73527</v>
          </cell>
          <cell r="I30">
            <v>148212</v>
          </cell>
          <cell r="J30">
            <v>159781</v>
          </cell>
          <cell r="K30">
            <v>168138</v>
          </cell>
          <cell r="L30">
            <v>198992</v>
          </cell>
          <cell r="M30">
            <v>175131</v>
          </cell>
          <cell r="N30">
            <v>165364</v>
          </cell>
          <cell r="O30">
            <v>168235</v>
          </cell>
          <cell r="P30">
            <v>167983</v>
          </cell>
          <cell r="Q30">
            <v>166305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-3591630</v>
          </cell>
          <cell r="F31">
            <v>-1128750</v>
          </cell>
          <cell r="G31">
            <v>11036</v>
          </cell>
          <cell r="H31">
            <v>-160356</v>
          </cell>
          <cell r="I31">
            <v>-441314</v>
          </cell>
          <cell r="J31">
            <v>0</v>
          </cell>
          <cell r="K31">
            <v>-277836</v>
          </cell>
          <cell r="L31">
            <v>-436538</v>
          </cell>
          <cell r="M31">
            <v>-241334</v>
          </cell>
          <cell r="N31">
            <v>-356647</v>
          </cell>
          <cell r="O31">
            <v>-206304</v>
          </cell>
          <cell r="P31">
            <v>-163336</v>
          </cell>
          <cell r="Q31">
            <v>-190251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-1005409</v>
          </cell>
          <cell r="F32">
            <v>0</v>
          </cell>
          <cell r="G32">
            <v>-458624</v>
          </cell>
          <cell r="H32">
            <v>0</v>
          </cell>
          <cell r="I32">
            <v>-546785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-21853162</v>
          </cell>
          <cell r="F33">
            <v>-5212082</v>
          </cell>
          <cell r="G33">
            <v>-157858</v>
          </cell>
          <cell r="H33">
            <v>-1634431</v>
          </cell>
          <cell r="I33">
            <v>472159</v>
          </cell>
          <cell r="J33">
            <v>0</v>
          </cell>
          <cell r="K33">
            <v>-2252992</v>
          </cell>
          <cell r="L33">
            <v>-3236617</v>
          </cell>
          <cell r="M33">
            <v>-2026755</v>
          </cell>
          <cell r="N33">
            <v>-2741457</v>
          </cell>
          <cell r="O33">
            <v>-1809646</v>
          </cell>
          <cell r="P33">
            <v>-1543331</v>
          </cell>
          <cell r="Q33">
            <v>-1710152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0</v>
          </cell>
          <cell r="G35">
            <v>0</v>
          </cell>
          <cell r="H35">
            <v>0</v>
          </cell>
          <cell r="I35">
            <v>-197047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0</v>
          </cell>
          <cell r="G37">
            <v>0</v>
          </cell>
          <cell r="H37">
            <v>0</v>
          </cell>
          <cell r="I37">
            <v>562990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64648652</v>
          </cell>
          <cell r="F38">
            <v>13891344</v>
          </cell>
          <cell r="G38">
            <v>3527366</v>
          </cell>
          <cell r="H38">
            <v>3719875</v>
          </cell>
          <cell r="I38">
            <v>17953163</v>
          </cell>
          <cell r="J38">
            <v>0</v>
          </cell>
          <cell r="K38">
            <v>3613628</v>
          </cell>
          <cell r="L38">
            <v>3666107</v>
          </cell>
          <cell r="M38">
            <v>3606289</v>
          </cell>
          <cell r="N38">
            <v>3638735</v>
          </cell>
          <cell r="O38">
            <v>3537532</v>
          </cell>
          <cell r="P38">
            <v>3734896</v>
          </cell>
          <cell r="Q38">
            <v>3759717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9747015</v>
          </cell>
          <cell r="F39">
            <v>2253477</v>
          </cell>
          <cell r="G39">
            <v>495261</v>
          </cell>
          <cell r="H39">
            <v>589810</v>
          </cell>
          <cell r="I39">
            <v>2855291</v>
          </cell>
          <cell r="J39">
            <v>0</v>
          </cell>
          <cell r="K39">
            <v>500255</v>
          </cell>
          <cell r="L39">
            <v>504205</v>
          </cell>
          <cell r="M39">
            <v>499071</v>
          </cell>
          <cell r="N39">
            <v>504306</v>
          </cell>
          <cell r="O39">
            <v>501692</v>
          </cell>
          <cell r="P39">
            <v>519821</v>
          </cell>
          <cell r="Q39">
            <v>523826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444330</v>
          </cell>
          <cell r="F41">
            <v>0</v>
          </cell>
          <cell r="G41">
            <v>444330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-30505759</v>
          </cell>
          <cell r="F43">
            <v>-6775479</v>
          </cell>
          <cell r="G43">
            <v>-1824912</v>
          </cell>
          <cell r="H43">
            <v>-4200024</v>
          </cell>
          <cell r="I43">
            <v>-17705344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-4378699</v>
          </cell>
          <cell r="F44">
            <v>-785073</v>
          </cell>
          <cell r="G44">
            <v>-363256</v>
          </cell>
          <cell r="H44">
            <v>-783055</v>
          </cell>
          <cell r="I44">
            <v>-2447315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-158687</v>
          </cell>
          <cell r="F45">
            <v>0</v>
          </cell>
          <cell r="G45">
            <v>-158687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9062</v>
          </cell>
          <cell r="F46">
            <v>0</v>
          </cell>
          <cell r="G46">
            <v>9062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-60367</v>
          </cell>
          <cell r="F48">
            <v>-1787</v>
          </cell>
          <cell r="G48">
            <v>-1786</v>
          </cell>
          <cell r="H48">
            <v>-1787</v>
          </cell>
          <cell r="I48">
            <v>-1786</v>
          </cell>
          <cell r="J48">
            <v>0</v>
          </cell>
          <cell r="K48">
            <v>-7603</v>
          </cell>
          <cell r="L48">
            <v>-7603</v>
          </cell>
          <cell r="M48">
            <v>-7603</v>
          </cell>
          <cell r="N48">
            <v>-7603</v>
          </cell>
          <cell r="O48">
            <v>-7603</v>
          </cell>
          <cell r="P48">
            <v>-7603</v>
          </cell>
          <cell r="Q48">
            <v>-7603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127855905</v>
          </cell>
          <cell r="F49">
            <v>13174849</v>
          </cell>
          <cell r="G49">
            <v>9404319</v>
          </cell>
          <cell r="H49">
            <v>7756374</v>
          </cell>
          <cell r="I49">
            <v>10764634</v>
          </cell>
          <cell r="J49">
            <v>12874646</v>
          </cell>
          <cell r="K49">
            <v>11748138</v>
          </cell>
          <cell r="L49">
            <v>11054363</v>
          </cell>
          <cell r="M49">
            <v>8907257</v>
          </cell>
          <cell r="N49">
            <v>7604698</v>
          </cell>
          <cell r="O49">
            <v>9469175</v>
          </cell>
          <cell r="P49">
            <v>12395394</v>
          </cell>
          <cell r="Q49">
            <v>12702058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-2773513</v>
          </cell>
          <cell r="F50">
            <v>-825427</v>
          </cell>
          <cell r="G50">
            <v>-1241289</v>
          </cell>
          <cell r="H50">
            <v>882729</v>
          </cell>
          <cell r="I50">
            <v>1212394</v>
          </cell>
          <cell r="J50">
            <v>-1263731</v>
          </cell>
          <cell r="K50">
            <v>-1247544</v>
          </cell>
          <cell r="L50">
            <v>-293289</v>
          </cell>
          <cell r="M50">
            <v>-1002494</v>
          </cell>
          <cell r="N50">
            <v>520590</v>
          </cell>
          <cell r="O50">
            <v>1101729</v>
          </cell>
          <cell r="P50">
            <v>234596</v>
          </cell>
          <cell r="Q50">
            <v>-851777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112830294</v>
          </cell>
          <cell r="F51">
            <v>10926054</v>
          </cell>
          <cell r="G51">
            <v>9654091</v>
          </cell>
          <cell r="H51">
            <v>8714235</v>
          </cell>
          <cell r="I51">
            <v>9044777</v>
          </cell>
          <cell r="J51">
            <v>9229396</v>
          </cell>
          <cell r="K51">
            <v>8588758</v>
          </cell>
          <cell r="L51">
            <v>8946984</v>
          </cell>
          <cell r="M51">
            <v>8847408</v>
          </cell>
          <cell r="N51">
            <v>8765767</v>
          </cell>
          <cell r="O51">
            <v>9474717</v>
          </cell>
          <cell r="P51">
            <v>10323797</v>
          </cell>
          <cell r="Q51">
            <v>10314310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169249</v>
          </cell>
          <cell r="F52">
            <v>-269549</v>
          </cell>
          <cell r="G52">
            <v>-377969</v>
          </cell>
          <cell r="H52">
            <v>-90601</v>
          </cell>
          <cell r="I52">
            <v>-134486</v>
          </cell>
          <cell r="J52">
            <v>-235686</v>
          </cell>
          <cell r="K52">
            <v>-50315</v>
          </cell>
          <cell r="L52">
            <v>338810</v>
          </cell>
          <cell r="M52">
            <v>-93138</v>
          </cell>
          <cell r="N52">
            <v>227052</v>
          </cell>
          <cell r="O52">
            <v>588408</v>
          </cell>
          <cell r="P52">
            <v>375156</v>
          </cell>
          <cell r="Q52">
            <v>-108433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53854915</v>
          </cell>
          <cell r="F53">
            <v>4947424</v>
          </cell>
          <cell r="G53">
            <v>4505599</v>
          </cell>
          <cell r="H53">
            <v>4211745</v>
          </cell>
          <cell r="I53">
            <v>4183045</v>
          </cell>
          <cell r="J53">
            <v>3985183</v>
          </cell>
          <cell r="K53">
            <v>4390886</v>
          </cell>
          <cell r="L53">
            <v>4633463</v>
          </cell>
          <cell r="M53">
            <v>4556241</v>
          </cell>
          <cell r="N53">
            <v>4443415</v>
          </cell>
          <cell r="O53">
            <v>4612828</v>
          </cell>
          <cell r="P53">
            <v>4698988</v>
          </cell>
          <cell r="Q53">
            <v>4686098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-72887</v>
          </cell>
          <cell r="F54">
            <v>-120340</v>
          </cell>
          <cell r="G54">
            <v>-85209</v>
          </cell>
          <cell r="H54">
            <v>-159172</v>
          </cell>
          <cell r="I54">
            <v>-153749</v>
          </cell>
          <cell r="J54">
            <v>15961</v>
          </cell>
          <cell r="K54">
            <v>29973</v>
          </cell>
          <cell r="L54">
            <v>136518</v>
          </cell>
          <cell r="M54">
            <v>73193</v>
          </cell>
          <cell r="N54">
            <v>69430</v>
          </cell>
          <cell r="O54">
            <v>94679</v>
          </cell>
          <cell r="P54">
            <v>9994</v>
          </cell>
          <cell r="Q54">
            <v>15835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1631351</v>
          </cell>
          <cell r="F55">
            <v>137822</v>
          </cell>
          <cell r="G55">
            <v>126385</v>
          </cell>
          <cell r="H55">
            <v>151160</v>
          </cell>
          <cell r="I55">
            <v>136237</v>
          </cell>
          <cell r="J55">
            <v>116540</v>
          </cell>
          <cell r="K55">
            <v>138504</v>
          </cell>
          <cell r="L55">
            <v>139226</v>
          </cell>
          <cell r="M55">
            <v>137837</v>
          </cell>
          <cell r="N55">
            <v>138656</v>
          </cell>
          <cell r="O55">
            <v>133952</v>
          </cell>
          <cell r="P55">
            <v>137708</v>
          </cell>
          <cell r="Q55">
            <v>137324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21550922</v>
          </cell>
          <cell r="F56">
            <v>2154423</v>
          </cell>
          <cell r="G56">
            <v>1932452</v>
          </cell>
          <cell r="H56">
            <v>1736337</v>
          </cell>
          <cell r="I56">
            <v>1709352</v>
          </cell>
          <cell r="J56">
            <v>1715247</v>
          </cell>
          <cell r="K56">
            <v>1697444</v>
          </cell>
          <cell r="L56">
            <v>1818290</v>
          </cell>
          <cell r="M56">
            <v>1642680</v>
          </cell>
          <cell r="N56">
            <v>1639121</v>
          </cell>
          <cell r="O56">
            <v>1770066</v>
          </cell>
          <cell r="P56">
            <v>1834370</v>
          </cell>
          <cell r="Q56">
            <v>1901140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51178</v>
          </cell>
          <cell r="F57">
            <v>-65189</v>
          </cell>
          <cell r="G57">
            <v>-20775</v>
          </cell>
          <cell r="H57">
            <v>-42808</v>
          </cell>
          <cell r="I57">
            <v>-61084</v>
          </cell>
          <cell r="J57">
            <v>-10057</v>
          </cell>
          <cell r="K57">
            <v>-85373</v>
          </cell>
          <cell r="L57">
            <v>33261</v>
          </cell>
          <cell r="M57">
            <v>-18355</v>
          </cell>
          <cell r="N57">
            <v>97891</v>
          </cell>
          <cell r="O57">
            <v>108023</v>
          </cell>
          <cell r="P57">
            <v>65849</v>
          </cell>
          <cell r="Q57">
            <v>49795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19799887</v>
          </cell>
          <cell r="F58">
            <v>3338011</v>
          </cell>
          <cell r="G58">
            <v>2564341</v>
          </cell>
          <cell r="H58">
            <v>1538107</v>
          </cell>
          <cell r="I58">
            <v>2931217</v>
          </cell>
          <cell r="J58">
            <v>1775211</v>
          </cell>
          <cell r="K58">
            <v>1649000</v>
          </cell>
          <cell r="L58">
            <v>1947000</v>
          </cell>
          <cell r="M58">
            <v>744000</v>
          </cell>
          <cell r="N58">
            <v>1090000</v>
          </cell>
          <cell r="O58">
            <v>672000</v>
          </cell>
          <cell r="P58">
            <v>835000</v>
          </cell>
          <cell r="Q58">
            <v>716000</v>
          </cell>
        </row>
        <row r="59">
          <cell r="A59">
            <v>447155</v>
          </cell>
          <cell r="B59" t="str">
            <v>I/C Sales for Resale</v>
          </cell>
          <cell r="C59" t="str">
            <v>REV</v>
          </cell>
          <cell r="D59">
            <v>447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448000</v>
          </cell>
          <cell r="B60" t="str">
            <v>Interdepartmental Sales-Elec</v>
          </cell>
          <cell r="C60" t="str">
            <v>REV</v>
          </cell>
          <cell r="D60">
            <v>448</v>
          </cell>
          <cell r="E60">
            <v>48798</v>
          </cell>
          <cell r="F60">
            <v>3610</v>
          </cell>
          <cell r="G60">
            <v>3621</v>
          </cell>
          <cell r="H60">
            <v>2834</v>
          </cell>
          <cell r="I60">
            <v>2467</v>
          </cell>
          <cell r="J60">
            <v>9022</v>
          </cell>
          <cell r="K60">
            <v>7473</v>
          </cell>
          <cell r="L60">
            <v>4997</v>
          </cell>
          <cell r="M60">
            <v>2131</v>
          </cell>
          <cell r="N60">
            <v>1473</v>
          </cell>
          <cell r="O60">
            <v>2989</v>
          </cell>
          <cell r="P60">
            <v>4290</v>
          </cell>
          <cell r="Q60">
            <v>3891</v>
          </cell>
        </row>
        <row r="61">
          <cell r="A61">
            <v>449100</v>
          </cell>
          <cell r="B61" t="str">
            <v>Provisions For Rate Refunds</v>
          </cell>
          <cell r="C61" t="str">
            <v>REV</v>
          </cell>
          <cell r="D61">
            <v>449</v>
          </cell>
          <cell r="E61">
            <v>186999</v>
          </cell>
          <cell r="F61">
            <v>-32948</v>
          </cell>
          <cell r="G61">
            <v>171355</v>
          </cell>
          <cell r="H61">
            <v>334417</v>
          </cell>
          <cell r="I61">
            <v>-379172</v>
          </cell>
          <cell r="J61">
            <v>93347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287696</v>
          </cell>
          <cell r="F63">
            <v>27472</v>
          </cell>
          <cell r="G63">
            <v>16973</v>
          </cell>
          <cell r="H63">
            <v>24025</v>
          </cell>
          <cell r="I63">
            <v>26203</v>
          </cell>
          <cell r="J63">
            <v>19479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453625</v>
          </cell>
          <cell r="B64" t="str">
            <v>Intercompany Sales of Water</v>
          </cell>
          <cell r="C64" t="str">
            <v>REV</v>
          </cell>
          <cell r="D64">
            <v>453</v>
          </cell>
          <cell r="E64">
            <v>94819</v>
          </cell>
          <cell r="F64">
            <v>0</v>
          </cell>
          <cell r="G64">
            <v>0</v>
          </cell>
          <cell r="H64">
            <v>0</v>
          </cell>
          <cell r="I64">
            <v>85000</v>
          </cell>
          <cell r="J64">
            <v>9819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132314</v>
          </cell>
          <cell r="F65">
            <v>0</v>
          </cell>
          <cell r="G65">
            <v>498</v>
          </cell>
          <cell r="H65">
            <v>108</v>
          </cell>
          <cell r="I65">
            <v>0</v>
          </cell>
          <cell r="J65">
            <v>32539</v>
          </cell>
          <cell r="K65">
            <v>14167</v>
          </cell>
          <cell r="L65">
            <v>14167</v>
          </cell>
          <cell r="M65">
            <v>14167</v>
          </cell>
          <cell r="N65">
            <v>14167</v>
          </cell>
          <cell r="O65">
            <v>14167</v>
          </cell>
          <cell r="P65">
            <v>14167</v>
          </cell>
          <cell r="Q65">
            <v>14167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1155</v>
          </cell>
          <cell r="F66">
            <v>231</v>
          </cell>
          <cell r="G66">
            <v>231</v>
          </cell>
          <cell r="H66">
            <v>231</v>
          </cell>
          <cell r="I66">
            <v>231</v>
          </cell>
          <cell r="J66">
            <v>231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1031635</v>
          </cell>
          <cell r="F67">
            <v>91800</v>
          </cell>
          <cell r="G67">
            <v>104669</v>
          </cell>
          <cell r="H67">
            <v>104990</v>
          </cell>
          <cell r="I67">
            <v>32503</v>
          </cell>
          <cell r="J67">
            <v>80504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454601</v>
          </cell>
          <cell r="B68" t="str">
            <v>Other Miscellaneous</v>
          </cell>
          <cell r="C68" t="str">
            <v>REV</v>
          </cell>
          <cell r="D68">
            <v>454</v>
          </cell>
          <cell r="E68">
            <v>4000000</v>
          </cell>
          <cell r="F68">
            <v>91800</v>
          </cell>
          <cell r="G68">
            <v>104669</v>
          </cell>
          <cell r="H68">
            <v>104990</v>
          </cell>
          <cell r="I68">
            <v>32503</v>
          </cell>
          <cell r="J68">
            <v>80504</v>
          </cell>
          <cell r="K68">
            <v>66175</v>
          </cell>
          <cell r="L68">
            <v>0</v>
          </cell>
          <cell r="M68">
            <v>4000000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456025</v>
          </cell>
          <cell r="B69" t="str">
            <v>RSG Rev - MISO Make Whole</v>
          </cell>
          <cell r="C69" t="str">
            <v>REV</v>
          </cell>
          <cell r="D69">
            <v>456</v>
          </cell>
          <cell r="E69">
            <v>831290</v>
          </cell>
          <cell r="F69">
            <v>125181</v>
          </cell>
          <cell r="G69">
            <v>250140</v>
          </cell>
          <cell r="H69">
            <v>217219</v>
          </cell>
          <cell r="I69">
            <v>66722</v>
          </cell>
          <cell r="J69">
            <v>172028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456040</v>
          </cell>
          <cell r="B70" t="str">
            <v>Sales Use Tax Coll Fee</v>
          </cell>
          <cell r="C70" t="str">
            <v>REV</v>
          </cell>
          <cell r="D70">
            <v>456</v>
          </cell>
          <cell r="E70">
            <v>250</v>
          </cell>
          <cell r="F70">
            <v>50</v>
          </cell>
          <cell r="G70">
            <v>50</v>
          </cell>
          <cell r="H70">
            <v>50</v>
          </cell>
          <cell r="I70">
            <v>50</v>
          </cell>
          <cell r="J70">
            <v>50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456075</v>
          </cell>
          <cell r="B71" t="str">
            <v>Data Processing Service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109339</v>
          </cell>
          <cell r="F72">
            <v>5263</v>
          </cell>
          <cell r="G72">
            <v>4154</v>
          </cell>
          <cell r="H72">
            <v>4931</v>
          </cell>
          <cell r="I72">
            <v>5041</v>
          </cell>
          <cell r="J72">
            <v>5369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2113557</v>
          </cell>
          <cell r="F73">
            <v>188860</v>
          </cell>
          <cell r="G73">
            <v>30975</v>
          </cell>
          <cell r="H73">
            <v>-62695</v>
          </cell>
          <cell r="I73">
            <v>304346</v>
          </cell>
          <cell r="J73">
            <v>60201</v>
          </cell>
          <cell r="K73">
            <v>227410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20633</v>
          </cell>
          <cell r="F74">
            <v>0</v>
          </cell>
          <cell r="G74">
            <v>5000</v>
          </cell>
          <cell r="H74">
            <v>0</v>
          </cell>
          <cell r="I74">
            <v>0</v>
          </cell>
          <cell r="J74">
            <v>15633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40889</v>
          </cell>
          <cell r="F75">
            <v>6291</v>
          </cell>
          <cell r="G75">
            <v>6069</v>
          </cell>
          <cell r="H75">
            <v>4024</v>
          </cell>
          <cell r="I75">
            <v>4447</v>
          </cell>
          <cell r="J75">
            <v>5764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197130</v>
          </cell>
          <cell r="F76">
            <v>0</v>
          </cell>
          <cell r="G76">
            <v>0</v>
          </cell>
          <cell r="H76">
            <v>197130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1124527</v>
          </cell>
          <cell r="F77">
            <v>0</v>
          </cell>
          <cell r="G77">
            <v>0</v>
          </cell>
          <cell r="H77">
            <v>0</v>
          </cell>
          <cell r="I77">
            <v>1100470</v>
          </cell>
          <cell r="J77">
            <v>24057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1775522</v>
          </cell>
          <cell r="F78">
            <v>213168</v>
          </cell>
          <cell r="G78">
            <v>248241</v>
          </cell>
          <cell r="H78">
            <v>47827</v>
          </cell>
          <cell r="I78">
            <v>358766</v>
          </cell>
          <cell r="J78">
            <v>216246</v>
          </cell>
          <cell r="K78">
            <v>95028</v>
          </cell>
          <cell r="L78">
            <v>101713</v>
          </cell>
          <cell r="M78">
            <v>100455</v>
          </cell>
          <cell r="N78">
            <v>97345</v>
          </cell>
          <cell r="O78">
            <v>98265</v>
          </cell>
          <cell r="P78">
            <v>97670</v>
          </cell>
          <cell r="Q78">
            <v>100798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88239473</v>
          </cell>
          <cell r="F79">
            <v>8707997</v>
          </cell>
          <cell r="G79">
            <v>9070472</v>
          </cell>
          <cell r="H79">
            <v>7054855</v>
          </cell>
          <cell r="I79">
            <v>6189750</v>
          </cell>
          <cell r="J79">
            <v>9352399</v>
          </cell>
          <cell r="K79">
            <v>7191000</v>
          </cell>
          <cell r="L79">
            <v>7433000</v>
          </cell>
          <cell r="M79">
            <v>5953000</v>
          </cell>
          <cell r="N79">
            <v>5668000</v>
          </cell>
          <cell r="O79">
            <v>6782000</v>
          </cell>
          <cell r="P79">
            <v>7394000</v>
          </cell>
          <cell r="Q79">
            <v>7443000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1936680</v>
          </cell>
          <cell r="F80">
            <v>172324</v>
          </cell>
          <cell r="G80">
            <v>120613</v>
          </cell>
          <cell r="H80">
            <v>116125</v>
          </cell>
          <cell r="I80">
            <v>478191</v>
          </cell>
          <cell r="J80">
            <v>64236</v>
          </cell>
          <cell r="K80">
            <v>137128</v>
          </cell>
          <cell r="L80">
            <v>155417</v>
          </cell>
          <cell r="M80">
            <v>138668</v>
          </cell>
          <cell r="N80">
            <v>138382</v>
          </cell>
          <cell r="O80">
            <v>138863</v>
          </cell>
          <cell r="P80">
            <v>138291</v>
          </cell>
          <cell r="Q80">
            <v>138442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1090</v>
          </cell>
          <cell r="F81">
            <v>1090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501190</v>
          </cell>
          <cell r="B82" t="str">
            <v>Sale Of Fly Ash-Expenses</v>
          </cell>
          <cell r="C82" t="str">
            <v>PO</v>
          </cell>
          <cell r="D82">
            <v>501</v>
          </cell>
          <cell r="E82">
            <v>2129850</v>
          </cell>
          <cell r="F82">
            <v>165710</v>
          </cell>
          <cell r="G82">
            <v>205413</v>
          </cell>
          <cell r="H82">
            <v>188228</v>
          </cell>
          <cell r="I82">
            <v>188048</v>
          </cell>
          <cell r="J82">
            <v>14255</v>
          </cell>
          <cell r="K82">
            <v>195346</v>
          </cell>
          <cell r="L82">
            <v>195475</v>
          </cell>
          <cell r="M82">
            <v>195475</v>
          </cell>
          <cell r="N82">
            <v>195475</v>
          </cell>
          <cell r="O82">
            <v>195475</v>
          </cell>
          <cell r="P82">
            <v>195475</v>
          </cell>
          <cell r="Q82">
            <v>195475</v>
          </cell>
        </row>
        <row r="83">
          <cell r="A83">
            <v>501310</v>
          </cell>
          <cell r="B83" t="str">
            <v>Oil Consumed-Fossil Steam</v>
          </cell>
          <cell r="C83" t="str">
            <v>Fuel</v>
          </cell>
          <cell r="D83">
            <v>501</v>
          </cell>
          <cell r="E83">
            <v>641088</v>
          </cell>
          <cell r="F83">
            <v>48233</v>
          </cell>
          <cell r="G83">
            <v>40236</v>
          </cell>
          <cell r="H83">
            <v>53822</v>
          </cell>
          <cell r="I83">
            <v>223682</v>
          </cell>
          <cell r="J83">
            <v>275115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501350</v>
          </cell>
          <cell r="B84" t="str">
            <v>Oil Handling Expense</v>
          </cell>
          <cell r="C84" t="str">
            <v>PO</v>
          </cell>
          <cell r="D84">
            <v>501</v>
          </cell>
          <cell r="E84">
            <v>3461</v>
          </cell>
          <cell r="F84">
            <v>3061</v>
          </cell>
          <cell r="G84">
            <v>400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501996</v>
          </cell>
          <cell r="B85" t="str">
            <v>Fuel Expense</v>
          </cell>
          <cell r="C85" t="str">
            <v>Fuel</v>
          </cell>
          <cell r="D85">
            <v>501</v>
          </cell>
          <cell r="E85">
            <v>6954000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1413000</v>
          </cell>
          <cell r="L85">
            <v>1768000</v>
          </cell>
          <cell r="M85">
            <v>705000</v>
          </cell>
          <cell r="N85">
            <v>1113000</v>
          </cell>
          <cell r="O85">
            <v>567000</v>
          </cell>
          <cell r="P85">
            <v>659000</v>
          </cell>
          <cell r="Q85">
            <v>729000</v>
          </cell>
        </row>
        <row r="86">
          <cell r="A86">
            <v>502040</v>
          </cell>
          <cell r="B86" t="str">
            <v>COST OF LIME</v>
          </cell>
          <cell r="C86" t="str">
            <v>PO</v>
          </cell>
          <cell r="D86">
            <v>502</v>
          </cell>
          <cell r="E86">
            <v>5004369</v>
          </cell>
          <cell r="F86">
            <v>764642</v>
          </cell>
          <cell r="G86">
            <v>788414</v>
          </cell>
          <cell r="H86">
            <v>724565</v>
          </cell>
          <cell r="I86">
            <v>565241</v>
          </cell>
          <cell r="J86">
            <v>899842</v>
          </cell>
          <cell r="K86">
            <v>271847</v>
          </cell>
          <cell r="L86">
            <v>493772</v>
          </cell>
          <cell r="M86">
            <v>131855</v>
          </cell>
          <cell r="N86">
            <v>-186769</v>
          </cell>
          <cell r="O86">
            <v>-37902</v>
          </cell>
          <cell r="P86">
            <v>272981</v>
          </cell>
          <cell r="Q86">
            <v>315881</v>
          </cell>
        </row>
        <row r="87">
          <cell r="A87">
            <v>502070</v>
          </cell>
          <cell r="B87" t="str">
            <v>Gypsum - Qualifying</v>
          </cell>
          <cell r="C87" t="str">
            <v>PO</v>
          </cell>
          <cell r="D87">
            <v>502</v>
          </cell>
          <cell r="E87">
            <v>15000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5000</v>
          </cell>
          <cell r="P87">
            <v>5000</v>
          </cell>
          <cell r="Q87">
            <v>5000</v>
          </cell>
        </row>
        <row r="88">
          <cell r="A88">
            <v>502100</v>
          </cell>
          <cell r="B88" t="str">
            <v>Fossil Steam Exp-Other</v>
          </cell>
          <cell r="C88" t="str">
            <v>PO</v>
          </cell>
          <cell r="D88">
            <v>502</v>
          </cell>
          <cell r="E88">
            <v>8029257</v>
          </cell>
          <cell r="F88">
            <v>437760</v>
          </cell>
          <cell r="G88">
            <v>351847</v>
          </cell>
          <cell r="H88">
            <v>454309</v>
          </cell>
          <cell r="I88">
            <v>276235</v>
          </cell>
          <cell r="J88">
            <v>335629</v>
          </cell>
          <cell r="K88">
            <v>886959</v>
          </cell>
          <cell r="L88">
            <v>1078849</v>
          </cell>
          <cell r="M88">
            <v>849741</v>
          </cell>
          <cell r="N88">
            <v>732377</v>
          </cell>
          <cell r="O88">
            <v>798151</v>
          </cell>
          <cell r="P88">
            <v>905744</v>
          </cell>
          <cell r="Q88">
            <v>921656</v>
          </cell>
        </row>
        <row r="89">
          <cell r="A89">
            <v>505000</v>
          </cell>
          <cell r="B89" t="str">
            <v>Electric Expenses-Steam Oper</v>
          </cell>
          <cell r="C89" t="str">
            <v>PO</v>
          </cell>
          <cell r="D89">
            <v>505</v>
          </cell>
          <cell r="E89">
            <v>679461</v>
          </cell>
          <cell r="F89">
            <v>78049</v>
          </cell>
          <cell r="G89">
            <v>68233</v>
          </cell>
          <cell r="H89">
            <v>66039</v>
          </cell>
          <cell r="I89">
            <v>59590</v>
          </cell>
          <cell r="J89">
            <v>76168</v>
          </cell>
          <cell r="K89">
            <v>43988</v>
          </cell>
          <cell r="L89">
            <v>63031</v>
          </cell>
          <cell r="M89">
            <v>44849</v>
          </cell>
          <cell r="N89">
            <v>44906</v>
          </cell>
          <cell r="O89">
            <v>44824</v>
          </cell>
          <cell r="P89">
            <v>44823</v>
          </cell>
          <cell r="Q89">
            <v>44961</v>
          </cell>
        </row>
        <row r="90">
          <cell r="A90">
            <v>506000</v>
          </cell>
          <cell r="B90" t="str">
            <v>Misc Fossil Power Expenses</v>
          </cell>
          <cell r="C90" t="str">
            <v>PO</v>
          </cell>
          <cell r="D90">
            <v>506</v>
          </cell>
          <cell r="E90">
            <v>2086687</v>
          </cell>
          <cell r="F90">
            <v>377508</v>
          </cell>
          <cell r="G90">
            <v>164521</v>
          </cell>
          <cell r="H90">
            <v>128489</v>
          </cell>
          <cell r="I90">
            <v>441290</v>
          </cell>
          <cell r="J90">
            <v>75530</v>
          </cell>
          <cell r="K90">
            <v>111509</v>
          </cell>
          <cell r="L90">
            <v>124590</v>
          </cell>
          <cell r="M90">
            <v>165026</v>
          </cell>
          <cell r="N90">
            <v>109006</v>
          </cell>
          <cell r="O90">
            <v>114575</v>
          </cell>
          <cell r="P90">
            <v>166005</v>
          </cell>
          <cell r="Q90">
            <v>108638</v>
          </cell>
        </row>
        <row r="91">
          <cell r="A91">
            <v>509030</v>
          </cell>
          <cell r="B91" t="str">
            <v>SO2 Emission Expense</v>
          </cell>
          <cell r="C91" t="str">
            <v>EA</v>
          </cell>
          <cell r="D91">
            <v>509</v>
          </cell>
          <cell r="E91">
            <v>953</v>
          </cell>
          <cell r="F91">
            <v>82</v>
          </cell>
          <cell r="G91">
            <v>86</v>
          </cell>
          <cell r="H91">
            <v>75</v>
          </cell>
          <cell r="I91">
            <v>68</v>
          </cell>
          <cell r="J91">
            <v>53</v>
          </cell>
          <cell r="K91">
            <v>85</v>
          </cell>
          <cell r="L91">
            <v>92</v>
          </cell>
          <cell r="M91">
            <v>75</v>
          </cell>
          <cell r="N91">
            <v>70</v>
          </cell>
          <cell r="O91">
            <v>84</v>
          </cell>
          <cell r="P91">
            <v>89</v>
          </cell>
          <cell r="Q91">
            <v>94</v>
          </cell>
        </row>
        <row r="92">
          <cell r="A92">
            <v>509210</v>
          </cell>
          <cell r="B92" t="str">
            <v>Seasonal NOx Emission Expense</v>
          </cell>
          <cell r="C92" t="str">
            <v>EA</v>
          </cell>
          <cell r="D92">
            <v>509</v>
          </cell>
          <cell r="E92">
            <v>24829</v>
          </cell>
          <cell r="F92">
            <v>7317</v>
          </cell>
          <cell r="G92">
            <v>7750</v>
          </cell>
          <cell r="H92">
            <v>231</v>
          </cell>
          <cell r="I92">
            <v>-54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1980</v>
          </cell>
          <cell r="O92">
            <v>2374</v>
          </cell>
          <cell r="P92">
            <v>2561</v>
          </cell>
          <cell r="Q92">
            <v>2670</v>
          </cell>
        </row>
        <row r="93">
          <cell r="A93">
            <v>509212</v>
          </cell>
          <cell r="B93" t="str">
            <v>Annual NOx Emission Expense</v>
          </cell>
          <cell r="C93" t="str">
            <v>EA</v>
          </cell>
          <cell r="D93">
            <v>509</v>
          </cell>
          <cell r="E93">
            <v>13475</v>
          </cell>
          <cell r="F93">
            <v>2636</v>
          </cell>
          <cell r="G93">
            <v>2793</v>
          </cell>
          <cell r="H93">
            <v>3053</v>
          </cell>
          <cell r="I93">
            <v>2678</v>
          </cell>
          <cell r="J93">
            <v>2315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510000</v>
          </cell>
          <cell r="B94" t="str">
            <v>Suprvsn and Engrng-Steam Maint</v>
          </cell>
          <cell r="C94" t="str">
            <v>PM</v>
          </cell>
          <cell r="D94">
            <v>510</v>
          </cell>
          <cell r="E94">
            <v>2189657</v>
          </cell>
          <cell r="F94">
            <v>175503</v>
          </cell>
          <cell r="G94">
            <v>229714</v>
          </cell>
          <cell r="H94">
            <v>172131</v>
          </cell>
          <cell r="I94">
            <v>171031</v>
          </cell>
          <cell r="J94">
            <v>157470</v>
          </cell>
          <cell r="K94">
            <v>177296</v>
          </cell>
          <cell r="L94">
            <v>182265</v>
          </cell>
          <cell r="M94">
            <v>189586</v>
          </cell>
          <cell r="N94">
            <v>183770</v>
          </cell>
          <cell r="O94">
            <v>183461</v>
          </cell>
          <cell r="P94">
            <v>183458</v>
          </cell>
          <cell r="Q94">
            <v>183972</v>
          </cell>
        </row>
        <row r="95">
          <cell r="A95">
            <v>510100</v>
          </cell>
          <cell r="B95" t="str">
            <v>Suprvsn &amp; Engrng-Steam Maint R</v>
          </cell>
          <cell r="C95" t="str">
            <v>PM</v>
          </cell>
          <cell r="D95">
            <v>510</v>
          </cell>
          <cell r="E95">
            <v>43740</v>
          </cell>
          <cell r="F95">
            <v>3540</v>
          </cell>
          <cell r="G95">
            <v>3524</v>
          </cell>
          <cell r="H95">
            <v>3992</v>
          </cell>
          <cell r="I95">
            <v>4239</v>
          </cell>
          <cell r="J95">
            <v>1368</v>
          </cell>
          <cell r="K95">
            <v>3726</v>
          </cell>
          <cell r="L95">
            <v>3892</v>
          </cell>
          <cell r="M95">
            <v>3891</v>
          </cell>
          <cell r="N95">
            <v>3892</v>
          </cell>
          <cell r="O95">
            <v>3891</v>
          </cell>
          <cell r="P95">
            <v>3892</v>
          </cell>
          <cell r="Q95">
            <v>3893</v>
          </cell>
        </row>
        <row r="96">
          <cell r="A96">
            <v>511000</v>
          </cell>
          <cell r="B96" t="str">
            <v>Maint Of Structures-Steam</v>
          </cell>
          <cell r="C96" t="str">
            <v>PM</v>
          </cell>
          <cell r="D96">
            <v>511</v>
          </cell>
          <cell r="E96">
            <v>3059383</v>
          </cell>
          <cell r="F96">
            <v>193499</v>
          </cell>
          <cell r="G96">
            <v>412460</v>
          </cell>
          <cell r="H96">
            <v>202415</v>
          </cell>
          <cell r="I96">
            <v>284649</v>
          </cell>
          <cell r="J96">
            <v>281469</v>
          </cell>
          <cell r="K96">
            <v>235698</v>
          </cell>
          <cell r="L96">
            <v>262033</v>
          </cell>
          <cell r="M96">
            <v>238008</v>
          </cell>
          <cell r="N96">
            <v>237324</v>
          </cell>
          <cell r="O96">
            <v>237200</v>
          </cell>
          <cell r="P96">
            <v>237232</v>
          </cell>
          <cell r="Q96">
            <v>237396</v>
          </cell>
        </row>
        <row r="97">
          <cell r="A97">
            <v>511200</v>
          </cell>
          <cell r="B97" t="str">
            <v>Maint Of Structures-Steam - Re</v>
          </cell>
          <cell r="C97" t="str">
            <v>PM</v>
          </cell>
          <cell r="D97">
            <v>511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5573334</v>
          </cell>
          <cell r="F98">
            <v>458893</v>
          </cell>
          <cell r="G98">
            <v>223657</v>
          </cell>
          <cell r="H98">
            <v>499995</v>
          </cell>
          <cell r="I98">
            <v>483448</v>
          </cell>
          <cell r="J98">
            <v>509567</v>
          </cell>
          <cell r="K98">
            <v>376157</v>
          </cell>
          <cell r="L98">
            <v>412345</v>
          </cell>
          <cell r="M98">
            <v>517814</v>
          </cell>
          <cell r="N98">
            <v>887917</v>
          </cell>
          <cell r="O98">
            <v>447765</v>
          </cell>
          <cell r="P98">
            <v>377771</v>
          </cell>
          <cell r="Q98">
            <v>378005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184502</v>
          </cell>
          <cell r="F99">
            <v>79008</v>
          </cell>
          <cell r="G99">
            <v>-282867</v>
          </cell>
          <cell r="H99">
            <v>41577</v>
          </cell>
          <cell r="I99">
            <v>69752</v>
          </cell>
          <cell r="J99">
            <v>161743</v>
          </cell>
          <cell r="K99">
            <v>16451</v>
          </cell>
          <cell r="L99">
            <v>16467</v>
          </cell>
          <cell r="M99">
            <v>16481</v>
          </cell>
          <cell r="N99">
            <v>16473</v>
          </cell>
          <cell r="O99">
            <v>16477</v>
          </cell>
          <cell r="P99">
            <v>16489</v>
          </cell>
          <cell r="Q99">
            <v>16451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750110</v>
          </cell>
          <cell r="F100">
            <v>136561</v>
          </cell>
          <cell r="G100">
            <v>-4862</v>
          </cell>
          <cell r="H100">
            <v>98736</v>
          </cell>
          <cell r="I100">
            <v>235239</v>
          </cell>
          <cell r="J100">
            <v>85988</v>
          </cell>
          <cell r="K100">
            <v>25186</v>
          </cell>
          <cell r="L100">
            <v>34700</v>
          </cell>
          <cell r="M100">
            <v>25622</v>
          </cell>
          <cell r="N100">
            <v>36049</v>
          </cell>
          <cell r="O100">
            <v>25609</v>
          </cell>
          <cell r="P100">
            <v>25611</v>
          </cell>
          <cell r="Q100">
            <v>25671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155</v>
          </cell>
          <cell r="F101">
            <v>41</v>
          </cell>
          <cell r="G101">
            <v>10</v>
          </cell>
          <cell r="H101">
            <v>39</v>
          </cell>
          <cell r="I101">
            <v>19</v>
          </cell>
          <cell r="J101">
            <v>46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326512</v>
          </cell>
          <cell r="F102">
            <v>35540</v>
          </cell>
          <cell r="G102">
            <v>27617</v>
          </cell>
          <cell r="H102">
            <v>25997</v>
          </cell>
          <cell r="I102">
            <v>24593</v>
          </cell>
          <cell r="J102">
            <v>31995</v>
          </cell>
          <cell r="K102">
            <v>24965</v>
          </cell>
          <cell r="L102">
            <v>27177</v>
          </cell>
          <cell r="M102">
            <v>25713</v>
          </cell>
          <cell r="N102">
            <v>25739</v>
          </cell>
          <cell r="O102">
            <v>25705</v>
          </cell>
          <cell r="P102">
            <v>25710</v>
          </cell>
          <cell r="Q102">
            <v>25761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698709</v>
          </cell>
          <cell r="F103">
            <v>236072</v>
          </cell>
          <cell r="G103">
            <v>302031</v>
          </cell>
          <cell r="H103">
            <v>70675</v>
          </cell>
          <cell r="I103">
            <v>-10659</v>
          </cell>
          <cell r="J103">
            <v>100590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10787</v>
          </cell>
          <cell r="F104">
            <v>802</v>
          </cell>
          <cell r="G104">
            <v>805</v>
          </cell>
          <cell r="H104">
            <v>790</v>
          </cell>
          <cell r="I104">
            <v>745</v>
          </cell>
          <cell r="J104">
            <v>897</v>
          </cell>
          <cell r="K104">
            <v>940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2309</v>
          </cell>
          <cell r="F105">
            <v>752</v>
          </cell>
          <cell r="G105">
            <v>478</v>
          </cell>
          <cell r="H105">
            <v>332</v>
          </cell>
          <cell r="I105">
            <v>290</v>
          </cell>
          <cell r="J105">
            <v>457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15691</v>
          </cell>
          <cell r="F106">
            <v>242</v>
          </cell>
          <cell r="G106">
            <v>147</v>
          </cell>
          <cell r="H106">
            <v>1048</v>
          </cell>
          <cell r="I106">
            <v>517</v>
          </cell>
          <cell r="J106">
            <v>485</v>
          </cell>
          <cell r="K106">
            <v>1808</v>
          </cell>
          <cell r="L106">
            <v>1992</v>
          </cell>
          <cell r="M106">
            <v>1852</v>
          </cell>
          <cell r="N106">
            <v>1864</v>
          </cell>
          <cell r="O106">
            <v>1972</v>
          </cell>
          <cell r="P106">
            <v>1903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319102</v>
          </cell>
          <cell r="F107">
            <v>29212</v>
          </cell>
          <cell r="G107">
            <v>19517</v>
          </cell>
          <cell r="H107">
            <v>21621</v>
          </cell>
          <cell r="I107">
            <v>23156</v>
          </cell>
          <cell r="J107">
            <v>30205</v>
          </cell>
          <cell r="K107">
            <v>25734</v>
          </cell>
          <cell r="L107">
            <v>38110</v>
          </cell>
          <cell r="M107">
            <v>26294</v>
          </cell>
          <cell r="N107">
            <v>26331</v>
          </cell>
          <cell r="O107">
            <v>26278</v>
          </cell>
          <cell r="P107">
            <v>26277</v>
          </cell>
          <cell r="Q107">
            <v>26367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916105</v>
          </cell>
          <cell r="F108">
            <v>82369</v>
          </cell>
          <cell r="G108">
            <v>105168</v>
          </cell>
          <cell r="H108">
            <v>91798</v>
          </cell>
          <cell r="I108">
            <v>77739</v>
          </cell>
          <cell r="J108">
            <v>92270</v>
          </cell>
          <cell r="K108">
            <v>60214</v>
          </cell>
          <cell r="L108">
            <v>78741</v>
          </cell>
          <cell r="M108">
            <v>58615</v>
          </cell>
          <cell r="N108">
            <v>80194</v>
          </cell>
          <cell r="O108">
            <v>66335</v>
          </cell>
          <cell r="P108">
            <v>61413</v>
          </cell>
          <cell r="Q108">
            <v>61249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229242</v>
          </cell>
          <cell r="F109">
            <v>5628</v>
          </cell>
          <cell r="G109">
            <v>3416</v>
          </cell>
          <cell r="H109">
            <v>3070</v>
          </cell>
          <cell r="I109">
            <v>4305</v>
          </cell>
          <cell r="J109">
            <v>4695</v>
          </cell>
          <cell r="K109">
            <v>28250</v>
          </cell>
          <cell r="L109">
            <v>28607</v>
          </cell>
          <cell r="M109">
            <v>30677</v>
          </cell>
          <cell r="N109">
            <v>31703</v>
          </cell>
          <cell r="O109">
            <v>28705</v>
          </cell>
          <cell r="P109">
            <v>31409</v>
          </cell>
          <cell r="Q109">
            <v>28777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510046</v>
          </cell>
          <cell r="F110">
            <v>77864</v>
          </cell>
          <cell r="G110">
            <v>48472</v>
          </cell>
          <cell r="H110">
            <v>27374</v>
          </cell>
          <cell r="I110">
            <v>52452</v>
          </cell>
          <cell r="J110">
            <v>36454</v>
          </cell>
          <cell r="K110">
            <v>31983</v>
          </cell>
          <cell r="L110">
            <v>31983</v>
          </cell>
          <cell r="M110">
            <v>31984</v>
          </cell>
          <cell r="N110">
            <v>75529</v>
          </cell>
          <cell r="O110">
            <v>31984</v>
          </cell>
          <cell r="P110">
            <v>31984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4779316</v>
          </cell>
          <cell r="F111">
            <v>22366</v>
          </cell>
          <cell r="G111">
            <v>668265</v>
          </cell>
          <cell r="H111">
            <v>9195</v>
          </cell>
          <cell r="I111">
            <v>1180961</v>
          </cell>
          <cell r="J111">
            <v>94694</v>
          </cell>
          <cell r="K111">
            <v>6347</v>
          </cell>
          <cell r="L111">
            <v>1057989</v>
          </cell>
          <cell r="M111">
            <v>1131500</v>
          </cell>
          <cell r="N111">
            <v>579482</v>
          </cell>
          <cell r="O111">
            <v>15572</v>
          </cell>
          <cell r="P111">
            <v>6521</v>
          </cell>
          <cell r="Q111">
            <v>6424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191343</v>
          </cell>
          <cell r="F112">
            <v>16857</v>
          </cell>
          <cell r="G112">
            <v>14715</v>
          </cell>
          <cell r="H112">
            <v>17227</v>
          </cell>
          <cell r="I112">
            <v>19946</v>
          </cell>
          <cell r="J112">
            <v>18289</v>
          </cell>
          <cell r="K112">
            <v>11542</v>
          </cell>
          <cell r="L112">
            <v>14070</v>
          </cell>
          <cell r="M112">
            <v>11656</v>
          </cell>
          <cell r="N112">
            <v>32064</v>
          </cell>
          <cell r="O112">
            <v>11653</v>
          </cell>
          <cell r="P112">
            <v>11653</v>
          </cell>
          <cell r="Q112">
            <v>11671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-19530</v>
          </cell>
          <cell r="F113">
            <v>-89252</v>
          </cell>
          <cell r="G113">
            <v>0</v>
          </cell>
          <cell r="H113">
            <v>0</v>
          </cell>
          <cell r="I113">
            <v>69722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29016158</v>
          </cell>
          <cell r="F115">
            <v>3861897</v>
          </cell>
          <cell r="G115">
            <v>45814</v>
          </cell>
          <cell r="H115">
            <v>1250480</v>
          </cell>
          <cell r="I115">
            <v>7242320</v>
          </cell>
          <cell r="J115">
            <v>426721</v>
          </cell>
          <cell r="K115">
            <v>2291969</v>
          </cell>
          <cell r="L115">
            <v>1037054</v>
          </cell>
          <cell r="M115">
            <v>1858026</v>
          </cell>
          <cell r="N115">
            <v>2801054</v>
          </cell>
          <cell r="O115">
            <v>2620511</v>
          </cell>
          <cell r="P115">
            <v>3262156</v>
          </cell>
          <cell r="Q115">
            <v>2318156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582</v>
          </cell>
          <cell r="F116">
            <v>64</v>
          </cell>
          <cell r="G116">
            <v>64</v>
          </cell>
          <cell r="H116">
            <v>79</v>
          </cell>
          <cell r="I116">
            <v>38</v>
          </cell>
          <cell r="J116">
            <v>169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10055586</v>
          </cell>
          <cell r="F117">
            <v>942490</v>
          </cell>
          <cell r="G117">
            <v>870885</v>
          </cell>
          <cell r="H117">
            <v>1125449</v>
          </cell>
          <cell r="I117">
            <v>969469</v>
          </cell>
          <cell r="J117">
            <v>896361</v>
          </cell>
          <cell r="K117">
            <v>636483</v>
          </cell>
          <cell r="L117">
            <v>722366</v>
          </cell>
          <cell r="M117">
            <v>653616</v>
          </cell>
          <cell r="N117">
            <v>692137</v>
          </cell>
          <cell r="O117">
            <v>788120</v>
          </cell>
          <cell r="P117">
            <v>932400</v>
          </cell>
          <cell r="Q117">
            <v>825810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14870</v>
          </cell>
          <cell r="F118">
            <v>2775</v>
          </cell>
          <cell r="G118">
            <v>2775</v>
          </cell>
          <cell r="H118">
            <v>2848</v>
          </cell>
          <cell r="I118">
            <v>3413</v>
          </cell>
          <cell r="J118">
            <v>3059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OPS</v>
          </cell>
          <cell r="D119">
            <v>557</v>
          </cell>
          <cell r="E119">
            <v>4501019</v>
          </cell>
          <cell r="F119">
            <v>249667</v>
          </cell>
          <cell r="G119">
            <v>855656</v>
          </cell>
          <cell r="H119">
            <v>4135401</v>
          </cell>
          <cell r="I119">
            <v>-740995</v>
          </cell>
          <cell r="J119">
            <v>-150770</v>
          </cell>
          <cell r="K119">
            <v>-792028</v>
          </cell>
          <cell r="L119">
            <v>1630314</v>
          </cell>
          <cell r="M119">
            <v>520842</v>
          </cell>
          <cell r="N119">
            <v>-845596</v>
          </cell>
          <cell r="O119">
            <v>-196528</v>
          </cell>
          <cell r="P119">
            <v>-226416</v>
          </cell>
          <cell r="Q119">
            <v>61472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70728</v>
          </cell>
          <cell r="F120">
            <v>143</v>
          </cell>
          <cell r="G120">
            <v>202</v>
          </cell>
          <cell r="H120">
            <v>209</v>
          </cell>
          <cell r="I120">
            <v>168</v>
          </cell>
          <cell r="J120">
            <v>156</v>
          </cell>
          <cell r="K120">
            <v>8640</v>
          </cell>
          <cell r="L120">
            <v>10534</v>
          </cell>
          <cell r="M120">
            <v>12879</v>
          </cell>
          <cell r="N120">
            <v>10989</v>
          </cell>
          <cell r="O120">
            <v>8571</v>
          </cell>
          <cell r="P120">
            <v>11748</v>
          </cell>
          <cell r="Q120">
            <v>6489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113664</v>
          </cell>
          <cell r="F121">
            <v>8645</v>
          </cell>
          <cell r="G121">
            <v>8682</v>
          </cell>
          <cell r="H121">
            <v>8875</v>
          </cell>
          <cell r="I121">
            <v>9039</v>
          </cell>
          <cell r="J121">
            <v>8995</v>
          </cell>
          <cell r="K121">
            <v>9615</v>
          </cell>
          <cell r="L121">
            <v>9993</v>
          </cell>
          <cell r="M121">
            <v>9958</v>
          </cell>
          <cell r="N121">
            <v>9970</v>
          </cell>
          <cell r="O121">
            <v>9970</v>
          </cell>
          <cell r="P121">
            <v>9970</v>
          </cell>
          <cell r="Q121">
            <v>9952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519126</v>
          </cell>
          <cell r="F122">
            <v>40770</v>
          </cell>
          <cell r="G122">
            <v>41083</v>
          </cell>
          <cell r="H122">
            <v>41643</v>
          </cell>
          <cell r="I122">
            <v>42513</v>
          </cell>
          <cell r="J122">
            <v>39986</v>
          </cell>
          <cell r="K122">
            <v>43350</v>
          </cell>
          <cell r="L122">
            <v>45102</v>
          </cell>
          <cell r="M122">
            <v>44874</v>
          </cell>
          <cell r="N122">
            <v>44916</v>
          </cell>
          <cell r="O122">
            <v>44997</v>
          </cell>
          <cell r="P122">
            <v>44998</v>
          </cell>
          <cell r="Q122">
            <v>44894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70191</v>
          </cell>
          <cell r="F123">
            <v>5503</v>
          </cell>
          <cell r="G123">
            <v>5528</v>
          </cell>
          <cell r="H123">
            <v>5632</v>
          </cell>
          <cell r="I123">
            <v>5735</v>
          </cell>
          <cell r="J123">
            <v>5474</v>
          </cell>
          <cell r="K123">
            <v>5862</v>
          </cell>
          <cell r="L123">
            <v>6098</v>
          </cell>
          <cell r="M123">
            <v>6069</v>
          </cell>
          <cell r="N123">
            <v>6075</v>
          </cell>
          <cell r="O123">
            <v>6074</v>
          </cell>
          <cell r="P123">
            <v>6075</v>
          </cell>
          <cell r="Q123">
            <v>6066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1460340</v>
          </cell>
          <cell r="F124">
            <v>0</v>
          </cell>
          <cell r="G124">
            <v>0</v>
          </cell>
          <cell r="H124">
            <v>0</v>
          </cell>
          <cell r="I124">
            <v>1460340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1505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562000</v>
          </cell>
          <cell r="B126" t="str">
            <v>Station Expenses</v>
          </cell>
          <cell r="C126" t="str">
            <v>TO</v>
          </cell>
          <cell r="D126">
            <v>562</v>
          </cell>
          <cell r="E126">
            <v>112957</v>
          </cell>
          <cell r="F126">
            <v>13022</v>
          </cell>
          <cell r="G126">
            <v>9204</v>
          </cell>
          <cell r="H126">
            <v>5561</v>
          </cell>
          <cell r="I126">
            <v>4787</v>
          </cell>
          <cell r="J126">
            <v>18254</v>
          </cell>
          <cell r="K126">
            <v>8492</v>
          </cell>
          <cell r="L126">
            <v>9925</v>
          </cell>
          <cell r="M126">
            <v>8812</v>
          </cell>
          <cell r="N126">
            <v>8729</v>
          </cell>
          <cell r="O126">
            <v>8779</v>
          </cell>
          <cell r="P126">
            <v>8901</v>
          </cell>
          <cell r="Q126">
            <v>8491</v>
          </cell>
        </row>
        <row r="127">
          <cell r="A127">
            <v>563000</v>
          </cell>
          <cell r="B127" t="str">
            <v>Overhead Line Expenses-Trans</v>
          </cell>
          <cell r="C127" t="str">
            <v>TO</v>
          </cell>
          <cell r="D127">
            <v>563</v>
          </cell>
          <cell r="E127">
            <v>50291</v>
          </cell>
          <cell r="F127">
            <v>360</v>
          </cell>
          <cell r="G127">
            <v>350</v>
          </cell>
          <cell r="H127">
            <v>8646</v>
          </cell>
          <cell r="I127">
            <v>364</v>
          </cell>
          <cell r="J127">
            <v>27842</v>
          </cell>
          <cell r="K127">
            <v>1657</v>
          </cell>
          <cell r="L127">
            <v>2537</v>
          </cell>
          <cell r="M127">
            <v>1721</v>
          </cell>
          <cell r="N127">
            <v>1704</v>
          </cell>
          <cell r="O127">
            <v>1715</v>
          </cell>
          <cell r="P127">
            <v>1739</v>
          </cell>
          <cell r="Q127">
            <v>1656</v>
          </cell>
        </row>
        <row r="128">
          <cell r="A128">
            <v>565000</v>
          </cell>
          <cell r="B128" t="str">
            <v>Transm Of Elec By Others</v>
          </cell>
          <cell r="C128" t="str">
            <v>TO</v>
          </cell>
          <cell r="D128">
            <v>565</v>
          </cell>
          <cell r="E128">
            <v>13934036</v>
          </cell>
          <cell r="F128">
            <v>1478543</v>
          </cell>
          <cell r="G128">
            <v>1319070</v>
          </cell>
          <cell r="H128">
            <v>1418823</v>
          </cell>
          <cell r="I128">
            <v>1378624</v>
          </cell>
          <cell r="J128">
            <v>1410810</v>
          </cell>
          <cell r="K128">
            <v>989738</v>
          </cell>
          <cell r="L128">
            <v>989738</v>
          </cell>
          <cell r="M128">
            <v>989738</v>
          </cell>
          <cell r="N128">
            <v>989738</v>
          </cell>
          <cell r="O128">
            <v>989738</v>
          </cell>
          <cell r="P128">
            <v>989738</v>
          </cell>
          <cell r="Q128">
            <v>989738</v>
          </cell>
        </row>
        <row r="129">
          <cell r="A129">
            <v>566000</v>
          </cell>
          <cell r="B129" t="str">
            <v>Misc Trans Exp-Other</v>
          </cell>
          <cell r="C129" t="str">
            <v>TO</v>
          </cell>
          <cell r="D129">
            <v>566</v>
          </cell>
          <cell r="E129">
            <v>358073</v>
          </cell>
          <cell r="F129">
            <v>30937</v>
          </cell>
          <cell r="G129">
            <v>96383</v>
          </cell>
          <cell r="H129">
            <v>22523</v>
          </cell>
          <cell r="I129">
            <v>17970</v>
          </cell>
          <cell r="J129">
            <v>14313</v>
          </cell>
          <cell r="K129">
            <v>9662</v>
          </cell>
          <cell r="L129">
            <v>10300</v>
          </cell>
          <cell r="M129">
            <v>66820</v>
          </cell>
          <cell r="N129">
            <v>6217</v>
          </cell>
          <cell r="O129">
            <v>9957</v>
          </cell>
          <cell r="P129">
            <v>66864</v>
          </cell>
          <cell r="Q129">
            <v>6127</v>
          </cell>
        </row>
        <row r="130">
          <cell r="A130">
            <v>566100</v>
          </cell>
          <cell r="B130" t="str">
            <v>Misc Trans-Trans Lines Related</v>
          </cell>
          <cell r="C130" t="str">
            <v>TO</v>
          </cell>
          <cell r="D130">
            <v>566</v>
          </cell>
          <cell r="E130">
            <v>551</v>
          </cell>
          <cell r="F130">
            <v>55</v>
          </cell>
          <cell r="G130">
            <v>74</v>
          </cell>
          <cell r="H130">
            <v>79</v>
          </cell>
          <cell r="I130">
            <v>260</v>
          </cell>
          <cell r="J130">
            <v>83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567000</v>
          </cell>
          <cell r="B131" t="str">
            <v>Rents-Trans Oper</v>
          </cell>
          <cell r="C131" t="str">
            <v>TO</v>
          </cell>
          <cell r="D131">
            <v>567</v>
          </cell>
          <cell r="E131">
            <v>793</v>
          </cell>
          <cell r="F131">
            <v>0</v>
          </cell>
          <cell r="G131">
            <v>300</v>
          </cell>
          <cell r="H131">
            <v>493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569000</v>
          </cell>
          <cell r="B132" t="str">
            <v>Maint Of Structures-Trans</v>
          </cell>
          <cell r="C132" t="str">
            <v>TM</v>
          </cell>
          <cell r="D132">
            <v>569</v>
          </cell>
          <cell r="E132">
            <v>15036</v>
          </cell>
          <cell r="F132">
            <v>11492</v>
          </cell>
          <cell r="G132">
            <v>356</v>
          </cell>
          <cell r="H132">
            <v>2719</v>
          </cell>
          <cell r="I132">
            <v>404</v>
          </cell>
          <cell r="J132">
            <v>65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569100</v>
          </cell>
          <cell r="B133" t="str">
            <v>Maint of Computer Hardware</v>
          </cell>
          <cell r="C133" t="str">
            <v>TM</v>
          </cell>
          <cell r="D133">
            <v>569</v>
          </cell>
          <cell r="E133">
            <v>663</v>
          </cell>
          <cell r="F133">
            <v>110</v>
          </cell>
          <cell r="G133">
            <v>16</v>
          </cell>
          <cell r="H133">
            <v>466</v>
          </cell>
          <cell r="I133">
            <v>71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569200</v>
          </cell>
          <cell r="B134" t="str">
            <v>Maint Of Computer Software</v>
          </cell>
          <cell r="C134" t="str">
            <v>TM</v>
          </cell>
          <cell r="D134">
            <v>569</v>
          </cell>
          <cell r="E134">
            <v>245762</v>
          </cell>
          <cell r="F134">
            <v>14127</v>
          </cell>
          <cell r="G134">
            <v>14561</v>
          </cell>
          <cell r="H134">
            <v>12867</v>
          </cell>
          <cell r="I134">
            <v>8523</v>
          </cell>
          <cell r="J134">
            <v>9869</v>
          </cell>
          <cell r="K134">
            <v>48652</v>
          </cell>
          <cell r="L134">
            <v>30122</v>
          </cell>
          <cell r="M134">
            <v>40637</v>
          </cell>
          <cell r="N134">
            <v>23364</v>
          </cell>
          <cell r="O134">
            <v>13843</v>
          </cell>
          <cell r="P134">
            <v>14972</v>
          </cell>
          <cell r="Q134">
            <v>14225</v>
          </cell>
        </row>
        <row r="135">
          <cell r="A135">
            <v>570100</v>
          </cell>
          <cell r="B135" t="str">
            <v>Maint  Stat Equip-Other- Trans</v>
          </cell>
          <cell r="C135" t="str">
            <v>TM</v>
          </cell>
          <cell r="D135">
            <v>570</v>
          </cell>
          <cell r="E135">
            <v>107818</v>
          </cell>
          <cell r="F135">
            <v>32636</v>
          </cell>
          <cell r="G135">
            <v>17392</v>
          </cell>
          <cell r="H135">
            <v>13035</v>
          </cell>
          <cell r="I135">
            <v>-4600</v>
          </cell>
          <cell r="J135">
            <v>5786</v>
          </cell>
          <cell r="K135">
            <v>5951</v>
          </cell>
          <cell r="L135">
            <v>7038</v>
          </cell>
          <cell r="M135">
            <v>6162</v>
          </cell>
          <cell r="N135">
            <v>6107</v>
          </cell>
          <cell r="O135">
            <v>6140</v>
          </cell>
          <cell r="P135">
            <v>6220</v>
          </cell>
          <cell r="Q135">
            <v>5951</v>
          </cell>
        </row>
        <row r="136">
          <cell r="A136">
            <v>570200</v>
          </cell>
          <cell r="B136" t="str">
            <v>Main-Cir BrkrsTrnsf Mtrs-Trans</v>
          </cell>
          <cell r="C136" t="str">
            <v>TM</v>
          </cell>
          <cell r="D136">
            <v>570</v>
          </cell>
          <cell r="E136">
            <v>117147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16344</v>
          </cell>
          <cell r="L136">
            <v>16671</v>
          </cell>
          <cell r="M136">
            <v>16960</v>
          </cell>
          <cell r="N136">
            <v>16802</v>
          </cell>
          <cell r="O136">
            <v>16896</v>
          </cell>
          <cell r="P136">
            <v>17132</v>
          </cell>
          <cell r="Q136">
            <v>16342</v>
          </cell>
        </row>
        <row r="137">
          <cell r="A137">
            <v>571000</v>
          </cell>
          <cell r="B137" t="str">
            <v>Maint Of Overhead Lines-Trans</v>
          </cell>
          <cell r="C137" t="str">
            <v>TM</v>
          </cell>
          <cell r="D137">
            <v>571</v>
          </cell>
          <cell r="E137">
            <v>243473</v>
          </cell>
          <cell r="F137">
            <v>14803</v>
          </cell>
          <cell r="G137">
            <v>4383</v>
          </cell>
          <cell r="H137">
            <v>15050</v>
          </cell>
          <cell r="I137">
            <v>26170</v>
          </cell>
          <cell r="J137">
            <v>-9309</v>
          </cell>
          <cell r="K137">
            <v>21874</v>
          </cell>
          <cell r="L137">
            <v>29907</v>
          </cell>
          <cell r="M137">
            <v>25871</v>
          </cell>
          <cell r="N137">
            <v>27541</v>
          </cell>
          <cell r="O137">
            <v>28423</v>
          </cell>
          <cell r="P137">
            <v>28924</v>
          </cell>
          <cell r="Q137">
            <v>29836</v>
          </cell>
        </row>
        <row r="138">
          <cell r="A138">
            <v>575700</v>
          </cell>
          <cell r="B138" t="str">
            <v>Market Faciliation-Mntr&amp;Comp</v>
          </cell>
          <cell r="C138" t="str">
            <v>RMO</v>
          </cell>
          <cell r="D138">
            <v>575</v>
          </cell>
          <cell r="E138">
            <v>1716633</v>
          </cell>
          <cell r="F138">
            <v>173280</v>
          </cell>
          <cell r="G138">
            <v>128530</v>
          </cell>
          <cell r="H138">
            <v>115099</v>
          </cell>
          <cell r="I138">
            <v>162974</v>
          </cell>
          <cell r="J138">
            <v>166543</v>
          </cell>
          <cell r="K138">
            <v>138601</v>
          </cell>
          <cell r="L138">
            <v>138601</v>
          </cell>
          <cell r="M138">
            <v>138601</v>
          </cell>
          <cell r="N138">
            <v>138601</v>
          </cell>
          <cell r="O138">
            <v>138601</v>
          </cell>
          <cell r="P138">
            <v>138601</v>
          </cell>
          <cell r="Q138">
            <v>138601</v>
          </cell>
        </row>
        <row r="139">
          <cell r="A139">
            <v>580000</v>
          </cell>
          <cell r="B139" t="str">
            <v>Supervsn and Engring-Dist Oper</v>
          </cell>
          <cell r="C139" t="str">
            <v>DO</v>
          </cell>
          <cell r="D139">
            <v>580</v>
          </cell>
          <cell r="E139">
            <v>274438</v>
          </cell>
          <cell r="F139">
            <v>3625</v>
          </cell>
          <cell r="G139">
            <v>4517</v>
          </cell>
          <cell r="H139">
            <v>9475</v>
          </cell>
          <cell r="I139">
            <v>5448</v>
          </cell>
          <cell r="J139">
            <v>3077</v>
          </cell>
          <cell r="K139">
            <v>30716</v>
          </cell>
          <cell r="L139">
            <v>41545</v>
          </cell>
          <cell r="M139">
            <v>43438</v>
          </cell>
          <cell r="N139">
            <v>37770</v>
          </cell>
          <cell r="O139">
            <v>30512</v>
          </cell>
          <cell r="P139">
            <v>40046</v>
          </cell>
          <cell r="Q139">
            <v>24269</v>
          </cell>
        </row>
        <row r="140">
          <cell r="A140">
            <v>581004</v>
          </cell>
          <cell r="B140" t="str">
            <v>Load Dispatch-Dist of Elec</v>
          </cell>
          <cell r="C140" t="str">
            <v>DO</v>
          </cell>
          <cell r="D140">
            <v>581</v>
          </cell>
          <cell r="E140">
            <v>423937</v>
          </cell>
          <cell r="F140">
            <v>29719</v>
          </cell>
          <cell r="G140">
            <v>33007</v>
          </cell>
          <cell r="H140">
            <v>33109</v>
          </cell>
          <cell r="I140">
            <v>28916</v>
          </cell>
          <cell r="J140">
            <v>34357</v>
          </cell>
          <cell r="K140">
            <v>36733</v>
          </cell>
          <cell r="L140">
            <v>38004</v>
          </cell>
          <cell r="M140">
            <v>39717</v>
          </cell>
          <cell r="N140">
            <v>37517</v>
          </cell>
          <cell r="O140">
            <v>37523</v>
          </cell>
          <cell r="P140">
            <v>37819</v>
          </cell>
          <cell r="Q140">
            <v>37516</v>
          </cell>
        </row>
        <row r="141">
          <cell r="A141">
            <v>582100</v>
          </cell>
          <cell r="B141" t="str">
            <v>Station Expenses-Other-Dist</v>
          </cell>
          <cell r="C141" t="str">
            <v>DO</v>
          </cell>
          <cell r="D141">
            <v>582</v>
          </cell>
          <cell r="E141">
            <v>138152</v>
          </cell>
          <cell r="F141">
            <v>26992</v>
          </cell>
          <cell r="G141">
            <v>10608</v>
          </cell>
          <cell r="H141">
            <v>9062</v>
          </cell>
          <cell r="I141">
            <v>7535</v>
          </cell>
          <cell r="J141">
            <v>20491</v>
          </cell>
          <cell r="K141">
            <v>8860</v>
          </cell>
          <cell r="L141">
            <v>9033</v>
          </cell>
          <cell r="M141">
            <v>9185</v>
          </cell>
          <cell r="N141">
            <v>9101</v>
          </cell>
          <cell r="O141">
            <v>9151</v>
          </cell>
          <cell r="P141">
            <v>9275</v>
          </cell>
          <cell r="Q141">
            <v>8859</v>
          </cell>
        </row>
        <row r="142">
          <cell r="A142">
            <v>583100</v>
          </cell>
          <cell r="B142" t="str">
            <v>Overhead Line Exps-Other-Dist</v>
          </cell>
          <cell r="C142" t="str">
            <v>DO</v>
          </cell>
          <cell r="D142">
            <v>583</v>
          </cell>
          <cell r="E142">
            <v>587138</v>
          </cell>
          <cell r="F142">
            <v>207902</v>
          </cell>
          <cell r="G142">
            <v>-73510</v>
          </cell>
          <cell r="H142">
            <v>1494</v>
          </cell>
          <cell r="I142">
            <v>-22821</v>
          </cell>
          <cell r="J142">
            <v>8300</v>
          </cell>
          <cell r="K142">
            <v>164460</v>
          </cell>
          <cell r="L142">
            <v>158710</v>
          </cell>
          <cell r="M142">
            <v>23780</v>
          </cell>
          <cell r="N142">
            <v>21511</v>
          </cell>
          <cell r="O142">
            <v>55529</v>
          </cell>
          <cell r="P142">
            <v>21357</v>
          </cell>
          <cell r="Q142">
            <v>20426</v>
          </cell>
        </row>
        <row r="143">
          <cell r="A143">
            <v>583200</v>
          </cell>
          <cell r="B143" t="str">
            <v>Transf Set Rem Reset Test-Dist</v>
          </cell>
          <cell r="C143" t="str">
            <v>DO</v>
          </cell>
          <cell r="D143">
            <v>583</v>
          </cell>
          <cell r="E143">
            <v>92819</v>
          </cell>
          <cell r="F143">
            <v>10892</v>
          </cell>
          <cell r="G143">
            <v>8088</v>
          </cell>
          <cell r="H143">
            <v>8254</v>
          </cell>
          <cell r="I143">
            <v>10865</v>
          </cell>
          <cell r="J143">
            <v>8212</v>
          </cell>
          <cell r="K143">
            <v>6201</v>
          </cell>
          <cell r="L143">
            <v>9302</v>
          </cell>
          <cell r="M143">
            <v>6201</v>
          </cell>
          <cell r="N143">
            <v>6201</v>
          </cell>
          <cell r="O143">
            <v>6201</v>
          </cell>
          <cell r="P143">
            <v>6201</v>
          </cell>
          <cell r="Q143">
            <v>6201</v>
          </cell>
        </row>
        <row r="144">
          <cell r="A144">
            <v>584000</v>
          </cell>
          <cell r="B144" t="str">
            <v>Underground Line Expenses-Dist</v>
          </cell>
          <cell r="C144" t="str">
            <v>DO</v>
          </cell>
          <cell r="D144">
            <v>584</v>
          </cell>
          <cell r="E144">
            <v>577273</v>
          </cell>
          <cell r="F144">
            <v>29450</v>
          </cell>
          <cell r="G144">
            <v>35594</v>
          </cell>
          <cell r="H144">
            <v>25694</v>
          </cell>
          <cell r="I144">
            <v>22406</v>
          </cell>
          <cell r="J144">
            <v>37990</v>
          </cell>
          <cell r="K144">
            <v>110980</v>
          </cell>
          <cell r="L144">
            <v>103365</v>
          </cell>
          <cell r="M144">
            <v>48642</v>
          </cell>
          <cell r="N144">
            <v>37370</v>
          </cell>
          <cell r="O144">
            <v>39861</v>
          </cell>
          <cell r="P144">
            <v>56350</v>
          </cell>
          <cell r="Q144">
            <v>29571</v>
          </cell>
        </row>
        <row r="145">
          <cell r="A145">
            <v>586000</v>
          </cell>
          <cell r="B145" t="str">
            <v>Meter Expenses-Dist</v>
          </cell>
          <cell r="C145" t="str">
            <v>DO</v>
          </cell>
          <cell r="D145">
            <v>586</v>
          </cell>
          <cell r="E145">
            <v>349338</v>
          </cell>
          <cell r="F145">
            <v>42144</v>
          </cell>
          <cell r="G145">
            <v>52844</v>
          </cell>
          <cell r="H145">
            <v>73759</v>
          </cell>
          <cell r="I145">
            <v>73202</v>
          </cell>
          <cell r="J145">
            <v>68930</v>
          </cell>
          <cell r="K145">
            <v>24</v>
          </cell>
          <cell r="L145">
            <v>11618</v>
          </cell>
          <cell r="M145">
            <v>6897</v>
          </cell>
          <cell r="N145">
            <v>10122</v>
          </cell>
          <cell r="O145">
            <v>2633</v>
          </cell>
          <cell r="P145">
            <v>1860</v>
          </cell>
          <cell r="Q145">
            <v>5305</v>
          </cell>
        </row>
        <row r="146">
          <cell r="A146">
            <v>587000</v>
          </cell>
          <cell r="B146" t="str">
            <v>Cust Install Exp-Other Dist</v>
          </cell>
          <cell r="C146" t="str">
            <v>DO</v>
          </cell>
          <cell r="D146">
            <v>587</v>
          </cell>
          <cell r="E146">
            <v>1018849</v>
          </cell>
          <cell r="F146">
            <v>134896</v>
          </cell>
          <cell r="G146">
            <v>51457</v>
          </cell>
          <cell r="H146">
            <v>46815</v>
          </cell>
          <cell r="I146">
            <v>85750</v>
          </cell>
          <cell r="J146">
            <v>60557</v>
          </cell>
          <cell r="K146">
            <v>91206</v>
          </cell>
          <cell r="L146">
            <v>86701</v>
          </cell>
          <cell r="M146">
            <v>124648</v>
          </cell>
          <cell r="N146">
            <v>83679</v>
          </cell>
          <cell r="O146">
            <v>95159</v>
          </cell>
          <cell r="P146">
            <v>74419</v>
          </cell>
          <cell r="Q146">
            <v>83562</v>
          </cell>
        </row>
        <row r="147">
          <cell r="A147">
            <v>588100</v>
          </cell>
          <cell r="B147" t="str">
            <v>Misc Distribution Exp-Other</v>
          </cell>
          <cell r="C147" t="str">
            <v>DO</v>
          </cell>
          <cell r="D147">
            <v>588</v>
          </cell>
          <cell r="E147">
            <v>3246934</v>
          </cell>
          <cell r="F147">
            <v>166794</v>
          </cell>
          <cell r="G147">
            <v>197035</v>
          </cell>
          <cell r="H147">
            <v>256622</v>
          </cell>
          <cell r="I147">
            <v>229803</v>
          </cell>
          <cell r="J147">
            <v>136198</v>
          </cell>
          <cell r="K147">
            <v>481043</v>
          </cell>
          <cell r="L147">
            <v>493780</v>
          </cell>
          <cell r="M147">
            <v>364809</v>
          </cell>
          <cell r="N147">
            <v>230536</v>
          </cell>
          <cell r="O147">
            <v>285046</v>
          </cell>
          <cell r="P147">
            <v>232777</v>
          </cell>
          <cell r="Q147">
            <v>172491</v>
          </cell>
        </row>
        <row r="148">
          <cell r="A148">
            <v>589000</v>
          </cell>
          <cell r="B148" t="str">
            <v>Rents-Dist Oper</v>
          </cell>
          <cell r="C148" t="str">
            <v>DO</v>
          </cell>
          <cell r="D148">
            <v>589</v>
          </cell>
          <cell r="E148">
            <v>74477</v>
          </cell>
          <cell r="F148">
            <v>2560</v>
          </cell>
          <cell r="G148">
            <v>12827</v>
          </cell>
          <cell r="H148">
            <v>-7048</v>
          </cell>
          <cell r="I148">
            <v>8450</v>
          </cell>
          <cell r="J148">
            <v>3370</v>
          </cell>
          <cell r="K148">
            <v>53838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480</v>
          </cell>
        </row>
        <row r="149">
          <cell r="A149">
            <v>591000</v>
          </cell>
          <cell r="B149" t="str">
            <v>Maintenance Of Structures-Dist</v>
          </cell>
          <cell r="C149" t="str">
            <v>DM</v>
          </cell>
          <cell r="D149">
            <v>591</v>
          </cell>
          <cell r="E149">
            <v>2318</v>
          </cell>
          <cell r="F149">
            <v>179</v>
          </cell>
          <cell r="G149">
            <v>1334</v>
          </cell>
          <cell r="H149">
            <v>339</v>
          </cell>
          <cell r="I149">
            <v>466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592100</v>
          </cell>
          <cell r="B150" t="str">
            <v>Maint Station Equip-Other-Dist</v>
          </cell>
          <cell r="C150" t="str">
            <v>DM</v>
          </cell>
          <cell r="D150">
            <v>592</v>
          </cell>
          <cell r="E150">
            <v>186574</v>
          </cell>
          <cell r="F150">
            <v>48117</v>
          </cell>
          <cell r="G150">
            <v>22608</v>
          </cell>
          <cell r="H150">
            <v>13714</v>
          </cell>
          <cell r="I150">
            <v>14114</v>
          </cell>
          <cell r="J150">
            <v>28402</v>
          </cell>
          <cell r="K150">
            <v>7761</v>
          </cell>
          <cell r="L150">
            <v>11860</v>
          </cell>
          <cell r="M150">
            <v>8066</v>
          </cell>
          <cell r="N150">
            <v>7986</v>
          </cell>
          <cell r="O150">
            <v>8035</v>
          </cell>
          <cell r="P150">
            <v>8151</v>
          </cell>
          <cell r="Q150">
            <v>7760</v>
          </cell>
        </row>
        <row r="151">
          <cell r="A151">
            <v>592200</v>
          </cell>
          <cell r="B151" t="str">
            <v>Cir BrkrsTrnsf Mters Rely-Dist</v>
          </cell>
          <cell r="C151" t="str">
            <v>DM</v>
          </cell>
          <cell r="D151">
            <v>592</v>
          </cell>
          <cell r="E151">
            <v>212472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29696</v>
          </cell>
          <cell r="L151">
            <v>30246</v>
          </cell>
          <cell r="M151">
            <v>30731</v>
          </cell>
          <cell r="N151">
            <v>30464</v>
          </cell>
          <cell r="O151">
            <v>30623</v>
          </cell>
          <cell r="P151">
            <v>31019</v>
          </cell>
          <cell r="Q151">
            <v>29693</v>
          </cell>
        </row>
        <row r="152">
          <cell r="A152">
            <v>593000</v>
          </cell>
          <cell r="B152" t="str">
            <v>Maint Overhd Lines-Other-Dist</v>
          </cell>
          <cell r="C152" t="str">
            <v>DM</v>
          </cell>
          <cell r="D152">
            <v>593</v>
          </cell>
          <cell r="E152">
            <v>5455587</v>
          </cell>
          <cell r="F152">
            <v>728310</v>
          </cell>
          <cell r="G152">
            <v>407883</v>
          </cell>
          <cell r="H152">
            <v>366307</v>
          </cell>
          <cell r="I152">
            <v>455910</v>
          </cell>
          <cell r="J152">
            <v>307484</v>
          </cell>
          <cell r="K152">
            <v>434108</v>
          </cell>
          <cell r="L152">
            <v>467589</v>
          </cell>
          <cell r="M152">
            <v>367489</v>
          </cell>
          <cell r="N152">
            <v>419542</v>
          </cell>
          <cell r="O152">
            <v>432589</v>
          </cell>
          <cell r="P152">
            <v>535150</v>
          </cell>
          <cell r="Q152">
            <v>533226</v>
          </cell>
        </row>
        <row r="153">
          <cell r="A153">
            <v>593100</v>
          </cell>
          <cell r="B153" t="str">
            <v>Right-Of-Way Maintenance-Dist</v>
          </cell>
          <cell r="C153" t="str">
            <v>DM</v>
          </cell>
          <cell r="D153">
            <v>593</v>
          </cell>
          <cell r="E153">
            <v>19685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1143</v>
          </cell>
          <cell r="L153">
            <v>1143</v>
          </cell>
          <cell r="M153">
            <v>2413</v>
          </cell>
          <cell r="N153">
            <v>5080</v>
          </cell>
          <cell r="O153">
            <v>5080</v>
          </cell>
          <cell r="P153">
            <v>2413</v>
          </cell>
          <cell r="Q153">
            <v>2413</v>
          </cell>
        </row>
        <row r="154">
          <cell r="A154">
            <v>594000</v>
          </cell>
          <cell r="B154" t="str">
            <v>Maint-Underground Lines-Dist</v>
          </cell>
          <cell r="C154" t="str">
            <v>DM</v>
          </cell>
          <cell r="D154">
            <v>594</v>
          </cell>
          <cell r="E154">
            <v>289216</v>
          </cell>
          <cell r="F154">
            <v>26188</v>
          </cell>
          <cell r="G154">
            <v>18454</v>
          </cell>
          <cell r="H154">
            <v>-8083</v>
          </cell>
          <cell r="I154">
            <v>14430</v>
          </cell>
          <cell r="J154">
            <v>17660</v>
          </cell>
          <cell r="K154">
            <v>18088</v>
          </cell>
          <cell r="L154">
            <v>23232</v>
          </cell>
          <cell r="M154">
            <v>34911</v>
          </cell>
          <cell r="N154">
            <v>21702</v>
          </cell>
          <cell r="O154">
            <v>30756</v>
          </cell>
          <cell r="P154">
            <v>45607</v>
          </cell>
          <cell r="Q154">
            <v>46271</v>
          </cell>
        </row>
        <row r="155">
          <cell r="A155">
            <v>595100</v>
          </cell>
          <cell r="B155" t="str">
            <v>Maint Line Transfrs-Other-Dist</v>
          </cell>
          <cell r="C155" t="str">
            <v>DM</v>
          </cell>
          <cell r="D155">
            <v>595</v>
          </cell>
          <cell r="E155">
            <v>81047</v>
          </cell>
          <cell r="F155">
            <v>-685</v>
          </cell>
          <cell r="G155">
            <v>1878</v>
          </cell>
          <cell r="H155">
            <v>2199</v>
          </cell>
          <cell r="I155">
            <v>106</v>
          </cell>
          <cell r="J155">
            <v>778</v>
          </cell>
          <cell r="K155">
            <v>11365</v>
          </cell>
          <cell r="L155">
            <v>10654</v>
          </cell>
          <cell r="M155">
            <v>27902</v>
          </cell>
          <cell r="N155">
            <v>10378</v>
          </cell>
          <cell r="O155">
            <v>6272</v>
          </cell>
          <cell r="P155">
            <v>4499</v>
          </cell>
          <cell r="Q155">
            <v>5701</v>
          </cell>
        </row>
        <row r="156">
          <cell r="A156">
            <v>596000</v>
          </cell>
          <cell r="B156" t="str">
            <v>Maint-StreetLightng/Signl-Dist</v>
          </cell>
          <cell r="C156" t="str">
            <v>DM</v>
          </cell>
          <cell r="D156">
            <v>596</v>
          </cell>
          <cell r="E156">
            <v>452470</v>
          </cell>
          <cell r="F156">
            <v>25594</v>
          </cell>
          <cell r="G156">
            <v>31185</v>
          </cell>
          <cell r="H156">
            <v>65763</v>
          </cell>
          <cell r="I156">
            <v>69734</v>
          </cell>
          <cell r="J156">
            <v>40106</v>
          </cell>
          <cell r="K156">
            <v>52140</v>
          </cell>
          <cell r="L156">
            <v>65757</v>
          </cell>
          <cell r="M156">
            <v>21042</v>
          </cell>
          <cell r="N156">
            <v>10743</v>
          </cell>
          <cell r="O156">
            <v>19742</v>
          </cell>
          <cell r="P156">
            <v>28736</v>
          </cell>
          <cell r="Q156">
            <v>21928</v>
          </cell>
        </row>
        <row r="157">
          <cell r="A157">
            <v>597000</v>
          </cell>
          <cell r="B157" t="str">
            <v>Maintenance Of Meters-Dist</v>
          </cell>
          <cell r="C157" t="str">
            <v>DM</v>
          </cell>
          <cell r="D157">
            <v>597</v>
          </cell>
          <cell r="E157">
            <v>306504</v>
          </cell>
          <cell r="F157">
            <v>31686</v>
          </cell>
          <cell r="G157">
            <v>22869</v>
          </cell>
          <cell r="H157">
            <v>21005</v>
          </cell>
          <cell r="I157">
            <v>25519</v>
          </cell>
          <cell r="J157">
            <v>28348</v>
          </cell>
          <cell r="K157">
            <v>23639</v>
          </cell>
          <cell r="L157">
            <v>31443</v>
          </cell>
          <cell r="M157">
            <v>24399</v>
          </cell>
          <cell r="N157">
            <v>24399</v>
          </cell>
          <cell r="O157">
            <v>24399</v>
          </cell>
          <cell r="P157">
            <v>24399</v>
          </cell>
          <cell r="Q157">
            <v>24399</v>
          </cell>
        </row>
        <row r="158">
          <cell r="A158">
            <v>598100</v>
          </cell>
          <cell r="B158" t="str">
            <v>Main Misc Dist Plt-Other-Dist</v>
          </cell>
          <cell r="C158" t="str">
            <v>DM</v>
          </cell>
          <cell r="D158">
            <v>598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507505</v>
          </cell>
          <cell r="F159">
            <v>25343</v>
          </cell>
          <cell r="G159">
            <v>19689</v>
          </cell>
          <cell r="H159">
            <v>15126</v>
          </cell>
          <cell r="I159">
            <v>18261</v>
          </cell>
          <cell r="J159">
            <v>22044</v>
          </cell>
          <cell r="K159">
            <v>56980</v>
          </cell>
          <cell r="L159">
            <v>62130</v>
          </cell>
          <cell r="M159">
            <v>57584</v>
          </cell>
          <cell r="N159">
            <v>57587</v>
          </cell>
          <cell r="O159">
            <v>57585</v>
          </cell>
          <cell r="P159">
            <v>57588</v>
          </cell>
          <cell r="Q159">
            <v>57588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836624</v>
          </cell>
          <cell r="F160">
            <v>87141</v>
          </cell>
          <cell r="G160">
            <v>43011</v>
          </cell>
          <cell r="H160">
            <v>65645</v>
          </cell>
          <cell r="I160">
            <v>65006</v>
          </cell>
          <cell r="J160">
            <v>88441</v>
          </cell>
          <cell r="K160">
            <v>55639</v>
          </cell>
          <cell r="L160">
            <v>70312</v>
          </cell>
          <cell r="M160">
            <v>93492</v>
          </cell>
          <cell r="N160">
            <v>57467</v>
          </cell>
          <cell r="O160">
            <v>65649</v>
          </cell>
          <cell r="P160">
            <v>72688</v>
          </cell>
          <cell r="Q160">
            <v>72133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2575160</v>
          </cell>
          <cell r="F161">
            <v>321215</v>
          </cell>
          <cell r="G161">
            <v>276438</v>
          </cell>
          <cell r="H161">
            <v>410729</v>
          </cell>
          <cell r="I161">
            <v>159586</v>
          </cell>
          <cell r="J161">
            <v>290243</v>
          </cell>
          <cell r="K161">
            <v>176239</v>
          </cell>
          <cell r="L161">
            <v>138139</v>
          </cell>
          <cell r="M161">
            <v>157979</v>
          </cell>
          <cell r="N161">
            <v>179475</v>
          </cell>
          <cell r="O161">
            <v>162945</v>
          </cell>
          <cell r="P161">
            <v>126194</v>
          </cell>
          <cell r="Q161">
            <v>175978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436023</v>
          </cell>
          <cell r="F162">
            <v>17832</v>
          </cell>
          <cell r="G162">
            <v>11444</v>
          </cell>
          <cell r="H162">
            <v>16197</v>
          </cell>
          <cell r="I162">
            <v>26921</v>
          </cell>
          <cell r="J162">
            <v>22422</v>
          </cell>
          <cell r="K162">
            <v>48645</v>
          </cell>
          <cell r="L162">
            <v>50167</v>
          </cell>
          <cell r="M162">
            <v>48024</v>
          </cell>
          <cell r="N162">
            <v>48505</v>
          </cell>
          <cell r="O162">
            <v>47801</v>
          </cell>
          <cell r="P162">
            <v>48390</v>
          </cell>
          <cell r="Q162">
            <v>49675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1258162</v>
          </cell>
          <cell r="F163">
            <v>204895</v>
          </cell>
          <cell r="G163">
            <v>192290</v>
          </cell>
          <cell r="H163">
            <v>198415</v>
          </cell>
          <cell r="I163">
            <v>73103</v>
          </cell>
          <cell r="J163">
            <v>75475</v>
          </cell>
          <cell r="K163">
            <v>74675</v>
          </cell>
          <cell r="L163">
            <v>81169</v>
          </cell>
          <cell r="M163">
            <v>71198</v>
          </cell>
          <cell r="N163">
            <v>71653</v>
          </cell>
          <cell r="O163">
            <v>70986</v>
          </cell>
          <cell r="P163">
            <v>71544</v>
          </cell>
          <cell r="Q163">
            <v>72759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-521242</v>
          </cell>
          <cell r="F164">
            <v>-546705</v>
          </cell>
          <cell r="G164">
            <v>182346</v>
          </cell>
          <cell r="H164">
            <v>214450</v>
          </cell>
          <cell r="I164">
            <v>149909</v>
          </cell>
          <cell r="J164">
            <v>0</v>
          </cell>
          <cell r="K164">
            <v>-62123</v>
          </cell>
          <cell r="L164">
            <v>-35148</v>
          </cell>
          <cell r="M164">
            <v>-35731</v>
          </cell>
          <cell r="N164">
            <v>-73163</v>
          </cell>
          <cell r="O164">
            <v>-105802</v>
          </cell>
          <cell r="P164">
            <v>-110008</v>
          </cell>
          <cell r="Q164">
            <v>-99267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408115</v>
          </cell>
          <cell r="F165">
            <v>21866</v>
          </cell>
          <cell r="G165">
            <v>15057</v>
          </cell>
          <cell r="H165">
            <v>18535</v>
          </cell>
          <cell r="I165">
            <v>22220</v>
          </cell>
          <cell r="J165">
            <v>22388</v>
          </cell>
          <cell r="K165">
            <v>43174</v>
          </cell>
          <cell r="L165">
            <v>45031</v>
          </cell>
          <cell r="M165">
            <v>42742</v>
          </cell>
          <cell r="N165">
            <v>43105</v>
          </cell>
          <cell r="O165">
            <v>42647</v>
          </cell>
          <cell r="P165">
            <v>43018</v>
          </cell>
          <cell r="Q165">
            <v>48332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68701</v>
          </cell>
          <cell r="F166">
            <v>3468</v>
          </cell>
          <cell r="G166">
            <v>2767</v>
          </cell>
          <cell r="H166">
            <v>2920</v>
          </cell>
          <cell r="I166">
            <v>5728</v>
          </cell>
          <cell r="J166">
            <v>3132</v>
          </cell>
          <cell r="K166">
            <v>6943</v>
          </cell>
          <cell r="L166">
            <v>7185</v>
          </cell>
          <cell r="M166">
            <v>7158</v>
          </cell>
          <cell r="N166">
            <v>7235</v>
          </cell>
          <cell r="O166">
            <v>7312</v>
          </cell>
          <cell r="P166">
            <v>7388</v>
          </cell>
          <cell r="Q166">
            <v>7465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89</v>
          </cell>
          <cell r="F167">
            <v>70</v>
          </cell>
          <cell r="G167">
            <v>19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-184448</v>
          </cell>
          <cell r="F168">
            <v>0</v>
          </cell>
          <cell r="G168">
            <v>0</v>
          </cell>
          <cell r="H168">
            <v>0</v>
          </cell>
          <cell r="I168">
            <v>-166863</v>
          </cell>
          <cell r="J168">
            <v>-17585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344897</v>
          </cell>
          <cell r="F169">
            <v>548534</v>
          </cell>
          <cell r="G169">
            <v>-182027</v>
          </cell>
          <cell r="H169">
            <v>51010</v>
          </cell>
          <cell r="I169">
            <v>-114140</v>
          </cell>
          <cell r="J169">
            <v>9320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-7128</v>
          </cell>
          <cell r="F170">
            <v>-941571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77784</v>
          </cell>
          <cell r="L170">
            <v>48776</v>
          </cell>
          <cell r="M170">
            <v>135203</v>
          </cell>
          <cell r="N170">
            <v>106768</v>
          </cell>
          <cell r="O170">
            <v>142941</v>
          </cell>
          <cell r="P170">
            <v>228881</v>
          </cell>
          <cell r="Q170">
            <v>194090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449250</v>
          </cell>
          <cell r="F171">
            <v>-97455</v>
          </cell>
          <cell r="G171">
            <v>-85268</v>
          </cell>
          <cell r="H171">
            <v>-49235</v>
          </cell>
          <cell r="I171">
            <v>681208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258</v>
          </cell>
          <cell r="F172">
            <v>65</v>
          </cell>
          <cell r="G172">
            <v>98</v>
          </cell>
          <cell r="H172">
            <v>0</v>
          </cell>
          <cell r="I172">
            <v>63</v>
          </cell>
          <cell r="J172">
            <v>32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65712</v>
          </cell>
          <cell r="F173">
            <v>0</v>
          </cell>
          <cell r="G173">
            <v>0</v>
          </cell>
          <cell r="H173">
            <v>0</v>
          </cell>
          <cell r="I173">
            <v>3</v>
          </cell>
          <cell r="J173">
            <v>0</v>
          </cell>
          <cell r="K173">
            <v>9387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908140</v>
          </cell>
          <cell r="B174" t="str">
            <v>Economic Development</v>
          </cell>
          <cell r="C174" t="str">
            <v>CSI</v>
          </cell>
          <cell r="D174">
            <v>908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908160</v>
          </cell>
          <cell r="B175" t="str">
            <v>Cust Assist Exp-General</v>
          </cell>
          <cell r="C175" t="str">
            <v>CSI</v>
          </cell>
          <cell r="D175">
            <v>908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909650</v>
          </cell>
          <cell r="B176" t="str">
            <v>Misc Advertising Expenses</v>
          </cell>
          <cell r="C176" t="str">
            <v>CSI</v>
          </cell>
          <cell r="D176">
            <v>909</v>
          </cell>
          <cell r="E176">
            <v>4481</v>
          </cell>
          <cell r="F176">
            <v>0</v>
          </cell>
          <cell r="G176">
            <v>2422</v>
          </cell>
          <cell r="H176">
            <v>224</v>
          </cell>
          <cell r="I176">
            <v>643</v>
          </cell>
          <cell r="J176">
            <v>1192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910000</v>
          </cell>
          <cell r="B177" t="str">
            <v>Misc Cust Serv/Inform Exp</v>
          </cell>
          <cell r="C177" t="str">
            <v>CSI</v>
          </cell>
          <cell r="D177">
            <v>910</v>
          </cell>
          <cell r="E177">
            <v>389773</v>
          </cell>
          <cell r="F177">
            <v>28547</v>
          </cell>
          <cell r="G177">
            <v>28255</v>
          </cell>
          <cell r="H177">
            <v>30467</v>
          </cell>
          <cell r="I177">
            <v>33579</v>
          </cell>
          <cell r="J177">
            <v>36653</v>
          </cell>
          <cell r="K177">
            <v>32740</v>
          </cell>
          <cell r="L177">
            <v>32543</v>
          </cell>
          <cell r="M177">
            <v>32765</v>
          </cell>
          <cell r="N177">
            <v>34364</v>
          </cell>
          <cell r="O177">
            <v>35735</v>
          </cell>
          <cell r="P177">
            <v>32446</v>
          </cell>
          <cell r="Q177">
            <v>31679</v>
          </cell>
        </row>
        <row r="178">
          <cell r="A178">
            <v>910100</v>
          </cell>
          <cell r="B178" t="str">
            <v>Exp-Rs Reg Prod/Svces-CstAccts</v>
          </cell>
          <cell r="C178" t="str">
            <v>CSI</v>
          </cell>
          <cell r="D178">
            <v>910</v>
          </cell>
          <cell r="E178">
            <v>431145</v>
          </cell>
          <cell r="F178">
            <v>25469</v>
          </cell>
          <cell r="G178">
            <v>17449</v>
          </cell>
          <cell r="H178">
            <v>22714</v>
          </cell>
          <cell r="I178">
            <v>41563</v>
          </cell>
          <cell r="J178">
            <v>18031</v>
          </cell>
          <cell r="K178">
            <v>36793</v>
          </cell>
          <cell r="L178">
            <v>54687</v>
          </cell>
          <cell r="M178">
            <v>41590</v>
          </cell>
          <cell r="N178">
            <v>40041</v>
          </cell>
          <cell r="O178">
            <v>43991</v>
          </cell>
          <cell r="P178">
            <v>46999</v>
          </cell>
          <cell r="Q178">
            <v>41818</v>
          </cell>
        </row>
        <row r="179">
          <cell r="A179">
            <v>912000</v>
          </cell>
          <cell r="B179" t="str">
            <v>Demonstrating &amp; Selling Exp</v>
          </cell>
          <cell r="C179" t="str">
            <v>SE</v>
          </cell>
          <cell r="D179">
            <v>912</v>
          </cell>
          <cell r="E179">
            <v>964716</v>
          </cell>
          <cell r="F179">
            <v>59849</v>
          </cell>
          <cell r="G179">
            <v>65238</v>
          </cell>
          <cell r="H179">
            <v>88395</v>
          </cell>
          <cell r="I179">
            <v>90487</v>
          </cell>
          <cell r="J179">
            <v>64056</v>
          </cell>
          <cell r="K179">
            <v>82704</v>
          </cell>
          <cell r="L179">
            <v>86016</v>
          </cell>
          <cell r="M179">
            <v>85525</v>
          </cell>
          <cell r="N179">
            <v>85535</v>
          </cell>
          <cell r="O179">
            <v>85515</v>
          </cell>
          <cell r="P179">
            <v>85538</v>
          </cell>
          <cell r="Q179">
            <v>85858</v>
          </cell>
        </row>
        <row r="180">
          <cell r="A180">
            <v>913001</v>
          </cell>
          <cell r="B180" t="str">
            <v>Advertising Expense</v>
          </cell>
          <cell r="C180" t="str">
            <v>SE</v>
          </cell>
          <cell r="D180">
            <v>913</v>
          </cell>
          <cell r="E180">
            <v>32292</v>
          </cell>
          <cell r="F180">
            <v>4126</v>
          </cell>
          <cell r="G180">
            <v>1347</v>
          </cell>
          <cell r="H180">
            <v>4746</v>
          </cell>
          <cell r="I180">
            <v>19556</v>
          </cell>
          <cell r="J180">
            <v>1436</v>
          </cell>
          <cell r="K180">
            <v>151</v>
          </cell>
          <cell r="L180">
            <v>155</v>
          </cell>
          <cell r="M180">
            <v>155</v>
          </cell>
          <cell r="N180">
            <v>155</v>
          </cell>
          <cell r="O180">
            <v>155</v>
          </cell>
          <cell r="P180">
            <v>155</v>
          </cell>
          <cell r="Q180">
            <v>155</v>
          </cell>
        </row>
        <row r="181">
          <cell r="A181">
            <v>920000</v>
          </cell>
          <cell r="B181" t="str">
            <v>A &amp; G Salaries</v>
          </cell>
          <cell r="C181" t="str">
            <v>AGO</v>
          </cell>
          <cell r="D181">
            <v>920</v>
          </cell>
          <cell r="E181">
            <v>6220747</v>
          </cell>
          <cell r="F181">
            <v>423333</v>
          </cell>
          <cell r="G181">
            <v>469616</v>
          </cell>
          <cell r="H181">
            <v>512624</v>
          </cell>
          <cell r="I181">
            <v>1191335</v>
          </cell>
          <cell r="J181">
            <v>437118</v>
          </cell>
          <cell r="K181">
            <v>468641</v>
          </cell>
          <cell r="L181">
            <v>236222</v>
          </cell>
          <cell r="M181">
            <v>481698</v>
          </cell>
          <cell r="N181">
            <v>481467</v>
          </cell>
          <cell r="O181">
            <v>556109</v>
          </cell>
          <cell r="P181">
            <v>481434</v>
          </cell>
          <cell r="Q181">
            <v>481150</v>
          </cell>
        </row>
        <row r="182">
          <cell r="A182">
            <v>920100</v>
          </cell>
          <cell r="B182" t="str">
            <v>Salaries &amp; Wages - Proj Supt -</v>
          </cell>
          <cell r="C182" t="str">
            <v>AGO</v>
          </cell>
          <cell r="D182">
            <v>920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255112</v>
          </cell>
          <cell r="F183">
            <v>26098</v>
          </cell>
          <cell r="G183">
            <v>56096</v>
          </cell>
          <cell r="H183">
            <v>-25654</v>
          </cell>
          <cell r="I183">
            <v>-15331</v>
          </cell>
          <cell r="J183">
            <v>44316</v>
          </cell>
          <cell r="K183">
            <v>23315</v>
          </cell>
          <cell r="L183">
            <v>25837</v>
          </cell>
          <cell r="M183">
            <v>24732</v>
          </cell>
          <cell r="N183">
            <v>23600</v>
          </cell>
          <cell r="O183">
            <v>25404</v>
          </cell>
          <cell r="P183">
            <v>23254</v>
          </cell>
          <cell r="Q183">
            <v>23445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5</v>
          </cell>
          <cell r="F184">
            <v>0</v>
          </cell>
          <cell r="G184">
            <v>0</v>
          </cell>
          <cell r="H184">
            <v>2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13</v>
          </cell>
          <cell r="F185">
            <v>3</v>
          </cell>
          <cell r="G185">
            <v>2</v>
          </cell>
          <cell r="H185">
            <v>5</v>
          </cell>
          <cell r="I185">
            <v>3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729212</v>
          </cell>
          <cell r="F186">
            <v>51052</v>
          </cell>
          <cell r="G186">
            <v>28157</v>
          </cell>
          <cell r="H186">
            <v>23893</v>
          </cell>
          <cell r="I186">
            <v>66587</v>
          </cell>
          <cell r="J186">
            <v>39743</v>
          </cell>
          <cell r="K186">
            <v>66397</v>
          </cell>
          <cell r="L186">
            <v>94525</v>
          </cell>
          <cell r="M186">
            <v>66222</v>
          </cell>
          <cell r="N186">
            <v>68334</v>
          </cell>
          <cell r="O186">
            <v>92056</v>
          </cell>
          <cell r="P186">
            <v>66674</v>
          </cell>
          <cell r="Q186">
            <v>65572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4</v>
          </cell>
          <cell r="F187">
            <v>1</v>
          </cell>
          <cell r="G187">
            <v>0</v>
          </cell>
          <cell r="H187">
            <v>1</v>
          </cell>
          <cell r="I187">
            <v>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314001</v>
          </cell>
          <cell r="F188">
            <v>13160</v>
          </cell>
          <cell r="G188">
            <v>10202</v>
          </cell>
          <cell r="H188">
            <v>5968</v>
          </cell>
          <cell r="I188">
            <v>119226</v>
          </cell>
          <cell r="J188">
            <v>34640</v>
          </cell>
          <cell r="K188">
            <v>27683</v>
          </cell>
          <cell r="L188">
            <v>12915</v>
          </cell>
          <cell r="M188">
            <v>16606</v>
          </cell>
          <cell r="N188">
            <v>11909</v>
          </cell>
          <cell r="O188">
            <v>34304</v>
          </cell>
          <cell r="P188">
            <v>18887</v>
          </cell>
          <cell r="Q188">
            <v>8501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62019</v>
          </cell>
          <cell r="F189">
            <v>49226</v>
          </cell>
          <cell r="G189">
            <v>2006</v>
          </cell>
          <cell r="H189">
            <v>3940</v>
          </cell>
          <cell r="I189">
            <v>2113</v>
          </cell>
          <cell r="J189">
            <v>3630</v>
          </cell>
          <cell r="K189">
            <v>48</v>
          </cell>
          <cell r="L189">
            <v>44</v>
          </cell>
          <cell r="M189">
            <v>44</v>
          </cell>
          <cell r="N189">
            <v>44</v>
          </cell>
          <cell r="O189">
            <v>44</v>
          </cell>
          <cell r="P189">
            <v>836</v>
          </cell>
          <cell r="Q189">
            <v>44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388</v>
          </cell>
          <cell r="F190">
            <v>189</v>
          </cell>
          <cell r="G190">
            <v>59</v>
          </cell>
          <cell r="H190">
            <v>68</v>
          </cell>
          <cell r="I190">
            <v>70</v>
          </cell>
          <cell r="J190">
            <v>2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921900</v>
          </cell>
          <cell r="B191" t="str">
            <v>Office Supply And Exp-Partner</v>
          </cell>
          <cell r="C191" t="str">
            <v>AGO</v>
          </cell>
          <cell r="D191">
            <v>921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921980</v>
          </cell>
          <cell r="B192" t="str">
            <v>Office Supplies &amp; Expenses</v>
          </cell>
          <cell r="C192" t="str">
            <v>AGO</v>
          </cell>
          <cell r="D192">
            <v>921</v>
          </cell>
          <cell r="E192">
            <v>1203367</v>
          </cell>
          <cell r="F192">
            <v>82596</v>
          </cell>
          <cell r="G192">
            <v>96354</v>
          </cell>
          <cell r="H192">
            <v>86186</v>
          </cell>
          <cell r="I192">
            <v>109204</v>
          </cell>
          <cell r="J192">
            <v>81479</v>
          </cell>
          <cell r="K192">
            <v>107151</v>
          </cell>
          <cell r="L192">
            <v>106317</v>
          </cell>
          <cell r="M192">
            <v>106829</v>
          </cell>
          <cell r="N192">
            <v>106898</v>
          </cell>
          <cell r="O192">
            <v>106874</v>
          </cell>
          <cell r="P192">
            <v>106756</v>
          </cell>
          <cell r="Q192">
            <v>106723</v>
          </cell>
        </row>
        <row r="193">
          <cell r="A193">
            <v>922000</v>
          </cell>
          <cell r="B193" t="str">
            <v>Admin Expense Transfer</v>
          </cell>
          <cell r="C193" t="str">
            <v>AGO</v>
          </cell>
          <cell r="D193">
            <v>922</v>
          </cell>
          <cell r="E193">
            <v>23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23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923000</v>
          </cell>
          <cell r="B194" t="str">
            <v>Outside Services Employed</v>
          </cell>
          <cell r="C194" t="str">
            <v>AGO</v>
          </cell>
          <cell r="D194">
            <v>923</v>
          </cell>
          <cell r="E194">
            <v>2207679</v>
          </cell>
          <cell r="F194">
            <v>170807</v>
          </cell>
          <cell r="G194">
            <v>109480</v>
          </cell>
          <cell r="H194">
            <v>141580</v>
          </cell>
          <cell r="I194">
            <v>229444</v>
          </cell>
          <cell r="J194">
            <v>66138</v>
          </cell>
          <cell r="K194">
            <v>195781</v>
          </cell>
          <cell r="L194">
            <v>237811</v>
          </cell>
          <cell r="M194">
            <v>199340</v>
          </cell>
          <cell r="N194">
            <v>205038</v>
          </cell>
          <cell r="O194">
            <v>265705</v>
          </cell>
          <cell r="P194">
            <v>187380</v>
          </cell>
          <cell r="Q194">
            <v>199175</v>
          </cell>
        </row>
        <row r="195">
          <cell r="A195">
            <v>923100</v>
          </cell>
          <cell r="B195" t="str">
            <v>Outside Svcs Cont -Proj Supt -</v>
          </cell>
          <cell r="C195" t="str">
            <v>AGO</v>
          </cell>
          <cell r="D195">
            <v>923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923980</v>
          </cell>
          <cell r="B196" t="str">
            <v>Outside Services Employee &amp;</v>
          </cell>
          <cell r="C196" t="str">
            <v>AGO</v>
          </cell>
          <cell r="D196">
            <v>923</v>
          </cell>
          <cell r="E196">
            <v>-10939</v>
          </cell>
          <cell r="F196">
            <v>-1227</v>
          </cell>
          <cell r="G196">
            <v>-5373</v>
          </cell>
          <cell r="H196">
            <v>-2756</v>
          </cell>
          <cell r="I196">
            <v>-217</v>
          </cell>
          <cell r="J196">
            <v>-1366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924000</v>
          </cell>
          <cell r="B197" t="str">
            <v>Property Insurance</v>
          </cell>
          <cell r="C197" t="str">
            <v>AGO</v>
          </cell>
          <cell r="D197">
            <v>924</v>
          </cell>
          <cell r="E197">
            <v>2999</v>
          </cell>
          <cell r="F197">
            <v>-268</v>
          </cell>
          <cell r="G197">
            <v>395</v>
          </cell>
          <cell r="H197">
            <v>572</v>
          </cell>
          <cell r="I197">
            <v>-466</v>
          </cell>
          <cell r="J197">
            <v>403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2363</v>
          </cell>
          <cell r="Q197">
            <v>0</v>
          </cell>
        </row>
        <row r="198">
          <cell r="A198">
            <v>924050</v>
          </cell>
          <cell r="B198" t="str">
            <v>Inter-Co Prop Ins Exp</v>
          </cell>
          <cell r="C198" t="str">
            <v>AGO</v>
          </cell>
          <cell r="D198">
            <v>924</v>
          </cell>
          <cell r="E198">
            <v>177949</v>
          </cell>
          <cell r="F198">
            <v>15328</v>
          </cell>
          <cell r="G198">
            <v>15328</v>
          </cell>
          <cell r="H198">
            <v>15328</v>
          </cell>
          <cell r="I198">
            <v>15328</v>
          </cell>
          <cell r="J198">
            <v>15781</v>
          </cell>
          <cell r="K198">
            <v>14408</v>
          </cell>
          <cell r="L198">
            <v>14408</v>
          </cell>
          <cell r="M198">
            <v>14408</v>
          </cell>
          <cell r="N198">
            <v>14408</v>
          </cell>
          <cell r="O198">
            <v>14408</v>
          </cell>
          <cell r="P198">
            <v>14408</v>
          </cell>
          <cell r="Q198">
            <v>14408</v>
          </cell>
        </row>
        <row r="199">
          <cell r="A199">
            <v>924980</v>
          </cell>
          <cell r="B199" t="str">
            <v>Property Insurance For Corp.</v>
          </cell>
          <cell r="C199" t="str">
            <v>AGO</v>
          </cell>
          <cell r="D199">
            <v>924</v>
          </cell>
          <cell r="E199">
            <v>175034</v>
          </cell>
          <cell r="F199">
            <v>14213</v>
          </cell>
          <cell r="G199">
            <v>14213</v>
          </cell>
          <cell r="H199">
            <v>14213</v>
          </cell>
          <cell r="I199">
            <v>14213</v>
          </cell>
          <cell r="J199">
            <v>13553</v>
          </cell>
          <cell r="K199">
            <v>14947</v>
          </cell>
          <cell r="L199">
            <v>14947</v>
          </cell>
          <cell r="M199">
            <v>14947</v>
          </cell>
          <cell r="N199">
            <v>14947</v>
          </cell>
          <cell r="O199">
            <v>14947</v>
          </cell>
          <cell r="P199">
            <v>14947</v>
          </cell>
          <cell r="Q199">
            <v>14947</v>
          </cell>
        </row>
        <row r="200">
          <cell r="A200">
            <v>925000</v>
          </cell>
          <cell r="B200" t="str">
            <v>Injuries &amp; Damages</v>
          </cell>
          <cell r="C200" t="str">
            <v>AGO</v>
          </cell>
          <cell r="D200">
            <v>925</v>
          </cell>
          <cell r="E200">
            <v>152021</v>
          </cell>
          <cell r="F200">
            <v>12520</v>
          </cell>
          <cell r="G200">
            <v>21833</v>
          </cell>
          <cell r="H200">
            <v>8880</v>
          </cell>
          <cell r="I200">
            <v>13943</v>
          </cell>
          <cell r="J200">
            <v>15626</v>
          </cell>
          <cell r="K200">
            <v>11317</v>
          </cell>
          <cell r="L200">
            <v>11317</v>
          </cell>
          <cell r="M200">
            <v>11317</v>
          </cell>
          <cell r="N200">
            <v>11317</v>
          </cell>
          <cell r="O200">
            <v>11317</v>
          </cell>
          <cell r="P200">
            <v>11317</v>
          </cell>
          <cell r="Q200">
            <v>11317</v>
          </cell>
        </row>
        <row r="201">
          <cell r="A201">
            <v>925050</v>
          </cell>
          <cell r="B201" t="str">
            <v>Intercompany Non-Prop Ins Exp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925051</v>
          </cell>
          <cell r="B202" t="str">
            <v>INTER-CO GEN LIAB EXP</v>
          </cell>
          <cell r="C202" t="str">
            <v>AGO</v>
          </cell>
          <cell r="D202">
            <v>925</v>
          </cell>
          <cell r="E202">
            <v>752816</v>
          </cell>
          <cell r="F202">
            <v>54925</v>
          </cell>
          <cell r="G202">
            <v>54925</v>
          </cell>
          <cell r="H202">
            <v>54925</v>
          </cell>
          <cell r="I202">
            <v>54925</v>
          </cell>
          <cell r="J202">
            <v>60266</v>
          </cell>
          <cell r="K202">
            <v>67550</v>
          </cell>
          <cell r="L202">
            <v>67550</v>
          </cell>
          <cell r="M202">
            <v>67550</v>
          </cell>
          <cell r="N202">
            <v>67550</v>
          </cell>
          <cell r="O202">
            <v>67550</v>
          </cell>
          <cell r="P202">
            <v>67550</v>
          </cell>
          <cell r="Q202">
            <v>67550</v>
          </cell>
        </row>
        <row r="203">
          <cell r="A203">
            <v>925200</v>
          </cell>
          <cell r="B203" t="str">
            <v>Injuries And Damages-Other</v>
          </cell>
          <cell r="C203" t="str">
            <v>AGO</v>
          </cell>
          <cell r="D203">
            <v>925</v>
          </cell>
          <cell r="E203">
            <v>4241</v>
          </cell>
          <cell r="F203">
            <v>886</v>
          </cell>
          <cell r="G203">
            <v>917</v>
          </cell>
          <cell r="H203">
            <v>869</v>
          </cell>
          <cell r="I203">
            <v>900</v>
          </cell>
          <cell r="J203">
            <v>669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925300</v>
          </cell>
          <cell r="B204" t="str">
            <v>Environmental Inj &amp; Damages</v>
          </cell>
          <cell r="C204" t="str">
            <v>AGO</v>
          </cell>
          <cell r="D204">
            <v>925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925980</v>
          </cell>
          <cell r="B205" t="str">
            <v>Injuries And Damages For Corp.</v>
          </cell>
          <cell r="C205" t="str">
            <v>AGO</v>
          </cell>
          <cell r="D205">
            <v>925</v>
          </cell>
          <cell r="E205">
            <v>85319</v>
          </cell>
          <cell r="F205">
            <v>1076</v>
          </cell>
          <cell r="G205">
            <v>1076</v>
          </cell>
          <cell r="H205">
            <v>1076</v>
          </cell>
          <cell r="I205">
            <v>1076</v>
          </cell>
          <cell r="J205">
            <v>1054</v>
          </cell>
          <cell r="K205">
            <v>11152</v>
          </cell>
          <cell r="L205">
            <v>5188</v>
          </cell>
          <cell r="M205">
            <v>40784</v>
          </cell>
          <cell r="N205">
            <v>4350</v>
          </cell>
          <cell r="O205">
            <v>5001</v>
          </cell>
          <cell r="P205">
            <v>7645</v>
          </cell>
          <cell r="Q205">
            <v>5841</v>
          </cell>
        </row>
        <row r="206">
          <cell r="A206">
            <v>926000</v>
          </cell>
          <cell r="B206" t="str">
            <v>EMPL PENSIONS AND BENEFITS</v>
          </cell>
          <cell r="C206" t="str">
            <v>AGO</v>
          </cell>
          <cell r="D206">
            <v>926</v>
          </cell>
          <cell r="E206">
            <v>3856695</v>
          </cell>
          <cell r="F206">
            <v>330332</v>
          </cell>
          <cell r="G206">
            <v>304889</v>
          </cell>
          <cell r="H206">
            <v>307204</v>
          </cell>
          <cell r="I206">
            <v>396955</v>
          </cell>
          <cell r="J206">
            <v>284723</v>
          </cell>
          <cell r="K206">
            <v>342254</v>
          </cell>
          <cell r="L206">
            <v>235756</v>
          </cell>
          <cell r="M206">
            <v>328550</v>
          </cell>
          <cell r="N206">
            <v>325848</v>
          </cell>
          <cell r="O206">
            <v>353840</v>
          </cell>
          <cell r="P206">
            <v>323531</v>
          </cell>
          <cell r="Q206">
            <v>322813</v>
          </cell>
        </row>
        <row r="207">
          <cell r="A207">
            <v>926420</v>
          </cell>
          <cell r="B207" t="str">
            <v>Employees' Tuition Refund</v>
          </cell>
          <cell r="C207" t="str">
            <v>AGO</v>
          </cell>
          <cell r="D207">
            <v>926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926430</v>
          </cell>
          <cell r="B208" t="str">
            <v>Employees'Recreation Expense</v>
          </cell>
          <cell r="C208" t="str">
            <v>AGO</v>
          </cell>
          <cell r="D208">
            <v>926</v>
          </cell>
          <cell r="E208">
            <v>1010</v>
          </cell>
          <cell r="F208">
            <v>0</v>
          </cell>
          <cell r="G208">
            <v>0</v>
          </cell>
          <cell r="H208">
            <v>2</v>
          </cell>
          <cell r="I208">
            <v>21</v>
          </cell>
          <cell r="J208">
            <v>0</v>
          </cell>
          <cell r="K208">
            <v>141</v>
          </cell>
          <cell r="L208">
            <v>141</v>
          </cell>
          <cell r="M208">
            <v>141</v>
          </cell>
          <cell r="N208">
            <v>141</v>
          </cell>
          <cell r="O208">
            <v>141</v>
          </cell>
          <cell r="P208">
            <v>141</v>
          </cell>
          <cell r="Q208">
            <v>141</v>
          </cell>
        </row>
        <row r="209">
          <cell r="A209">
            <v>926490</v>
          </cell>
          <cell r="B209" t="str">
            <v>Other Employee Benefits</v>
          </cell>
          <cell r="C209" t="str">
            <v>AGO</v>
          </cell>
          <cell r="D209">
            <v>926</v>
          </cell>
          <cell r="E209">
            <v>348</v>
          </cell>
          <cell r="F209">
            <v>348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926600</v>
          </cell>
          <cell r="B210" t="str">
            <v>Employee Benefits-Transferred</v>
          </cell>
          <cell r="C210" t="str">
            <v>AGO</v>
          </cell>
          <cell r="D210">
            <v>926</v>
          </cell>
          <cell r="E210">
            <v>2354454</v>
          </cell>
          <cell r="F210">
            <v>171844</v>
          </cell>
          <cell r="G210">
            <v>119873</v>
          </cell>
          <cell r="H210">
            <v>259330</v>
          </cell>
          <cell r="I210">
            <v>38101</v>
          </cell>
          <cell r="J210">
            <v>235088</v>
          </cell>
          <cell r="K210">
            <v>221661</v>
          </cell>
          <cell r="L210">
            <v>269097</v>
          </cell>
          <cell r="M210">
            <v>241910</v>
          </cell>
          <cell r="N210">
            <v>184829</v>
          </cell>
          <cell r="O210">
            <v>211482</v>
          </cell>
          <cell r="P210">
            <v>228440</v>
          </cell>
          <cell r="Q210">
            <v>172799</v>
          </cell>
        </row>
        <row r="211">
          <cell r="A211">
            <v>928000</v>
          </cell>
          <cell r="B211" t="str">
            <v>Regulatory Expenses</v>
          </cell>
          <cell r="C211" t="str">
            <v>AGO</v>
          </cell>
          <cell r="D211">
            <v>928</v>
          </cell>
          <cell r="E211">
            <v>86</v>
          </cell>
          <cell r="F211">
            <v>0</v>
          </cell>
          <cell r="G211">
            <v>86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928006</v>
          </cell>
          <cell r="B212" t="str">
            <v>State Reg Comm Proceeding</v>
          </cell>
          <cell r="C212" t="str">
            <v>AGO</v>
          </cell>
          <cell r="D212">
            <v>928</v>
          </cell>
          <cell r="E212">
            <v>707550</v>
          </cell>
          <cell r="F212">
            <v>58602</v>
          </cell>
          <cell r="G212">
            <v>58602</v>
          </cell>
          <cell r="H212">
            <v>58602</v>
          </cell>
          <cell r="I212">
            <v>58602</v>
          </cell>
          <cell r="J212">
            <v>58602</v>
          </cell>
          <cell r="K212">
            <v>59220</v>
          </cell>
          <cell r="L212">
            <v>59220</v>
          </cell>
          <cell r="M212">
            <v>59220</v>
          </cell>
          <cell r="N212">
            <v>59220</v>
          </cell>
          <cell r="O212">
            <v>59220</v>
          </cell>
          <cell r="P212">
            <v>59220</v>
          </cell>
          <cell r="Q212">
            <v>59220</v>
          </cell>
        </row>
        <row r="213">
          <cell r="A213">
            <v>928030</v>
          </cell>
          <cell r="B213" t="str">
            <v>Professional Fees Consultant</v>
          </cell>
          <cell r="C213" t="str">
            <v>AGO</v>
          </cell>
          <cell r="D213">
            <v>928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929000</v>
          </cell>
          <cell r="B214" t="str">
            <v>Duplicate Chrgs-Enrgy To Exp</v>
          </cell>
          <cell r="C214" t="str">
            <v>AGO</v>
          </cell>
          <cell r="D214">
            <v>929</v>
          </cell>
          <cell r="E214">
            <v>-21552</v>
          </cell>
          <cell r="F214">
            <v>-4971</v>
          </cell>
          <cell r="G214">
            <v>-5158</v>
          </cell>
          <cell r="H214">
            <v>-3726</v>
          </cell>
          <cell r="I214">
            <v>-3281</v>
          </cell>
          <cell r="J214">
            <v>-4416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929500</v>
          </cell>
          <cell r="B215" t="str">
            <v>Admin Exp Transf</v>
          </cell>
          <cell r="C215" t="str">
            <v>AGO</v>
          </cell>
          <cell r="D215">
            <v>929</v>
          </cell>
          <cell r="E215">
            <v>-483873</v>
          </cell>
          <cell r="F215">
            <v>-63928</v>
          </cell>
          <cell r="G215">
            <v>-117477</v>
          </cell>
          <cell r="H215">
            <v>-42618</v>
          </cell>
          <cell r="I215">
            <v>-31499</v>
          </cell>
          <cell r="J215">
            <v>-26046</v>
          </cell>
          <cell r="K215">
            <v>-26646</v>
          </cell>
          <cell r="L215">
            <v>-39294</v>
          </cell>
          <cell r="M215">
            <v>-27273</v>
          </cell>
          <cell r="N215">
            <v>-27273</v>
          </cell>
          <cell r="O215">
            <v>-27273</v>
          </cell>
          <cell r="P215">
            <v>-27273</v>
          </cell>
          <cell r="Q215">
            <v>-27273</v>
          </cell>
        </row>
        <row r="216">
          <cell r="A216">
            <v>930150</v>
          </cell>
          <cell r="B216" t="str">
            <v>Miscellaneous Advertising Exp</v>
          </cell>
          <cell r="C216" t="str">
            <v>AGO</v>
          </cell>
          <cell r="D216">
            <v>930</v>
          </cell>
          <cell r="E216">
            <v>8503</v>
          </cell>
          <cell r="F216">
            <v>2394</v>
          </cell>
          <cell r="G216">
            <v>1562</v>
          </cell>
          <cell r="H216">
            <v>1574</v>
          </cell>
          <cell r="I216">
            <v>1260</v>
          </cell>
          <cell r="J216">
            <v>1713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930200</v>
          </cell>
          <cell r="B217" t="str">
            <v>Misc General Expenses</v>
          </cell>
          <cell r="C217" t="str">
            <v>AGO</v>
          </cell>
          <cell r="D217">
            <v>930</v>
          </cell>
          <cell r="E217">
            <v>528224</v>
          </cell>
          <cell r="F217">
            <v>77456</v>
          </cell>
          <cell r="G217">
            <v>27537</v>
          </cell>
          <cell r="H217">
            <v>26877</v>
          </cell>
          <cell r="I217">
            <v>26195</v>
          </cell>
          <cell r="J217">
            <v>24148</v>
          </cell>
          <cell r="K217">
            <v>47518</v>
          </cell>
          <cell r="L217">
            <v>51974</v>
          </cell>
          <cell r="M217">
            <v>49233</v>
          </cell>
          <cell r="N217">
            <v>48867</v>
          </cell>
          <cell r="O217">
            <v>48994</v>
          </cell>
          <cell r="P217">
            <v>49625</v>
          </cell>
          <cell r="Q217">
            <v>49800</v>
          </cell>
        </row>
        <row r="218">
          <cell r="A218">
            <v>930210</v>
          </cell>
          <cell r="B218" t="str">
            <v>Industry Association Dues</v>
          </cell>
          <cell r="C218" t="str">
            <v>AGO</v>
          </cell>
          <cell r="D218">
            <v>930</v>
          </cell>
          <cell r="E218">
            <v>47702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47702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930220</v>
          </cell>
          <cell r="B219" t="str">
            <v>Exp Of Servicing Securities</v>
          </cell>
          <cell r="C219" t="str">
            <v>AGO</v>
          </cell>
          <cell r="D219">
            <v>930</v>
          </cell>
          <cell r="E219">
            <v>23300</v>
          </cell>
          <cell r="F219">
            <v>424</v>
          </cell>
          <cell r="G219">
            <v>-541</v>
          </cell>
          <cell r="H219">
            <v>-42</v>
          </cell>
          <cell r="I219">
            <v>-41</v>
          </cell>
          <cell r="J219">
            <v>0</v>
          </cell>
          <cell r="K219">
            <v>0</v>
          </cell>
          <cell r="L219">
            <v>0</v>
          </cell>
          <cell r="M219">
            <v>23500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930230</v>
          </cell>
          <cell r="B220" t="str">
            <v>Dues To Various Organizations</v>
          </cell>
          <cell r="C220" t="str">
            <v>AGO</v>
          </cell>
          <cell r="D220">
            <v>930</v>
          </cell>
          <cell r="E220">
            <v>44221</v>
          </cell>
          <cell r="F220">
            <v>3917</v>
          </cell>
          <cell r="G220">
            <v>5318</v>
          </cell>
          <cell r="H220">
            <v>8739</v>
          </cell>
          <cell r="I220">
            <v>10399</v>
          </cell>
          <cell r="J220">
            <v>947</v>
          </cell>
          <cell r="K220">
            <v>1464</v>
          </cell>
          <cell r="L220">
            <v>1321</v>
          </cell>
          <cell r="M220">
            <v>1956</v>
          </cell>
          <cell r="N220">
            <v>4139</v>
          </cell>
          <cell r="O220">
            <v>1467</v>
          </cell>
          <cell r="P220">
            <v>1550</v>
          </cell>
          <cell r="Q220">
            <v>3004</v>
          </cell>
        </row>
        <row r="221">
          <cell r="A221">
            <v>930240</v>
          </cell>
          <cell r="B221" t="str">
            <v>Director'S Expenses</v>
          </cell>
          <cell r="C221" t="str">
            <v>AGO</v>
          </cell>
          <cell r="D221">
            <v>930</v>
          </cell>
          <cell r="E221">
            <v>39812</v>
          </cell>
          <cell r="F221">
            <v>763</v>
          </cell>
          <cell r="G221">
            <v>5491</v>
          </cell>
          <cell r="H221">
            <v>315</v>
          </cell>
          <cell r="I221">
            <v>6826</v>
          </cell>
          <cell r="J221">
            <v>7167</v>
          </cell>
          <cell r="K221">
            <v>0</v>
          </cell>
          <cell r="L221">
            <v>0</v>
          </cell>
          <cell r="M221">
            <v>0</v>
          </cell>
          <cell r="N221">
            <v>19250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930250</v>
          </cell>
          <cell r="B222" t="str">
            <v>Buy\Sell Transf Employee Homes</v>
          </cell>
          <cell r="C222" t="str">
            <v>AGO</v>
          </cell>
          <cell r="D222">
            <v>930</v>
          </cell>
          <cell r="E222">
            <v>19673</v>
          </cell>
          <cell r="F222">
            <v>3622</v>
          </cell>
          <cell r="G222">
            <v>1087</v>
          </cell>
          <cell r="H222">
            <v>1566</v>
          </cell>
          <cell r="I222">
            <v>3347</v>
          </cell>
          <cell r="J222">
            <v>2978</v>
          </cell>
          <cell r="K222">
            <v>301</v>
          </cell>
          <cell r="L222">
            <v>2784</v>
          </cell>
          <cell r="M222">
            <v>301</v>
          </cell>
          <cell r="N222">
            <v>301</v>
          </cell>
          <cell r="O222">
            <v>2784</v>
          </cell>
          <cell r="P222">
            <v>301</v>
          </cell>
          <cell r="Q222">
            <v>301</v>
          </cell>
        </row>
        <row r="223">
          <cell r="A223">
            <v>930700</v>
          </cell>
          <cell r="B223" t="str">
            <v>Research &amp; Development</v>
          </cell>
          <cell r="C223" t="str">
            <v>AGO</v>
          </cell>
          <cell r="D223">
            <v>930</v>
          </cell>
          <cell r="E223">
            <v>2601</v>
          </cell>
          <cell r="F223">
            <v>131</v>
          </cell>
          <cell r="G223">
            <v>441</v>
          </cell>
          <cell r="H223">
            <v>1483</v>
          </cell>
          <cell r="I223">
            <v>501</v>
          </cell>
          <cell r="J223">
            <v>45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</sheetData>
      <sheetData sheetId="4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 t="str">
            <v>201704</v>
          </cell>
          <cell r="K1" t="str">
            <v>201705</v>
          </cell>
          <cell r="L1" t="str">
            <v>201706</v>
          </cell>
          <cell r="M1" t="str">
            <v>201707</v>
          </cell>
          <cell r="N1" t="str">
            <v>201708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2536615</v>
          </cell>
          <cell r="F2">
            <v>2537047</v>
          </cell>
          <cell r="G2">
            <v>2524945</v>
          </cell>
          <cell r="H2">
            <v>2519867</v>
          </cell>
          <cell r="I2">
            <v>2946398</v>
          </cell>
          <cell r="J2">
            <v>3126084</v>
          </cell>
          <cell r="K2">
            <v>3123190</v>
          </cell>
          <cell r="L2">
            <v>3124053</v>
          </cell>
          <cell r="M2">
            <v>3173848</v>
          </cell>
          <cell r="N2">
            <v>3137956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404000</v>
          </cell>
          <cell r="B5" t="str">
            <v>Amortization of Deferred Expenses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404200</v>
          </cell>
          <cell r="B6" t="str">
            <v>Amort Of Elec Plt - Software</v>
          </cell>
          <cell r="C6">
            <v>181226</v>
          </cell>
          <cell r="D6">
            <v>167823</v>
          </cell>
          <cell r="E6">
            <v>169217</v>
          </cell>
          <cell r="F6">
            <v>-122995</v>
          </cell>
          <cell r="G6">
            <v>185846</v>
          </cell>
          <cell r="H6">
            <v>184652</v>
          </cell>
          <cell r="I6">
            <v>0</v>
          </cell>
          <cell r="J6">
            <v>82841</v>
          </cell>
          <cell r="K6">
            <v>82841</v>
          </cell>
          <cell r="L6">
            <v>82841</v>
          </cell>
          <cell r="M6">
            <v>84651</v>
          </cell>
          <cell r="N6">
            <v>84651</v>
          </cell>
        </row>
        <row r="7">
          <cell r="A7">
            <v>407354</v>
          </cell>
          <cell r="B7" t="str">
            <v>DSM Deferral - Electric</v>
          </cell>
          <cell r="C7">
            <v>43506</v>
          </cell>
          <cell r="D7">
            <v>-109504</v>
          </cell>
          <cell r="E7">
            <v>-366075</v>
          </cell>
          <cell r="F7">
            <v>-73896</v>
          </cell>
          <cell r="G7">
            <v>281236</v>
          </cell>
          <cell r="H7">
            <v>-75145</v>
          </cell>
          <cell r="I7">
            <v>5100</v>
          </cell>
          <cell r="J7">
            <v>5100</v>
          </cell>
          <cell r="K7">
            <v>5100</v>
          </cell>
          <cell r="L7">
            <v>5100</v>
          </cell>
          <cell r="M7">
            <v>5100</v>
          </cell>
          <cell r="N7">
            <v>5100</v>
          </cell>
        </row>
        <row r="8">
          <cell r="A8">
            <v>407407</v>
          </cell>
          <cell r="B8" t="str">
            <v>Carrying Charges</v>
          </cell>
          <cell r="C8">
            <v>-100479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7429</v>
          </cell>
          <cell r="J8">
            <v>7429</v>
          </cell>
          <cell r="K8">
            <v>7429</v>
          </cell>
          <cell r="L8">
            <v>7429</v>
          </cell>
          <cell r="M8">
            <v>7429</v>
          </cell>
          <cell r="N8">
            <v>7429</v>
          </cell>
        </row>
        <row r="9">
          <cell r="A9">
            <v>408040</v>
          </cell>
          <cell r="B9" t="str">
            <v>Taxes Property-Allocated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7429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408050</v>
          </cell>
          <cell r="B10" t="str">
            <v>Municipal License-Electric</v>
          </cell>
          <cell r="C10">
            <v>1924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408120</v>
          </cell>
          <cell r="B11" t="str">
            <v>Franchise Tax - Non Electric</v>
          </cell>
          <cell r="C11">
            <v>614919</v>
          </cell>
          <cell r="D11">
            <v>72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408121</v>
          </cell>
          <cell r="B12" t="str">
            <v>Taxes Property-Operating</v>
          </cell>
          <cell r="C12">
            <v>613136</v>
          </cell>
          <cell r="D12">
            <v>611167</v>
          </cell>
          <cell r="E12">
            <v>538943</v>
          </cell>
          <cell r="F12">
            <v>614919</v>
          </cell>
          <cell r="G12">
            <v>725968</v>
          </cell>
          <cell r="H12">
            <v>732101</v>
          </cell>
          <cell r="I12">
            <v>726161</v>
          </cell>
          <cell r="J12">
            <v>726161</v>
          </cell>
          <cell r="K12">
            <v>726161</v>
          </cell>
          <cell r="L12">
            <v>726161</v>
          </cell>
          <cell r="M12">
            <v>726161</v>
          </cell>
          <cell r="N12">
            <v>726161</v>
          </cell>
        </row>
        <row r="13">
          <cell r="A13">
            <v>408150</v>
          </cell>
          <cell r="B13" t="str">
            <v>State Unemployment Tax</v>
          </cell>
          <cell r="C13">
            <v>665</v>
          </cell>
          <cell r="D13">
            <v>-2460</v>
          </cell>
          <cell r="E13">
            <v>167</v>
          </cell>
          <cell r="F13">
            <v>338</v>
          </cell>
          <cell r="G13">
            <v>11666</v>
          </cell>
          <cell r="H13">
            <v>2265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408151</v>
          </cell>
          <cell r="B14" t="str">
            <v>Federal Unemployment Tax</v>
          </cell>
          <cell r="C14">
            <v>234</v>
          </cell>
          <cell r="D14">
            <v>75</v>
          </cell>
          <cell r="E14">
            <v>92</v>
          </cell>
          <cell r="F14">
            <v>154</v>
          </cell>
          <cell r="G14">
            <v>4078</v>
          </cell>
          <cell r="H14">
            <v>-530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408152</v>
          </cell>
          <cell r="B15" t="str">
            <v>Employer FICA Tax</v>
          </cell>
          <cell r="C15">
            <v>109780</v>
          </cell>
          <cell r="D15">
            <v>87491</v>
          </cell>
          <cell r="E15">
            <v>3</v>
          </cell>
          <cell r="F15">
            <v>75800</v>
          </cell>
          <cell r="G15">
            <v>82942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408153</v>
          </cell>
          <cell r="B16" t="str">
            <v>Employer Local Tax</v>
          </cell>
          <cell r="C16">
            <v>0</v>
          </cell>
          <cell r="D16">
            <v>126</v>
          </cell>
          <cell r="E16">
            <v>778</v>
          </cell>
          <cell r="F16">
            <v>0</v>
          </cell>
          <cell r="G16">
            <v>26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408205</v>
          </cell>
          <cell r="B17" t="str">
            <v>Highway Use Tax</v>
          </cell>
          <cell r="C17">
            <v>24171</v>
          </cell>
          <cell r="D17">
            <v>126</v>
          </cell>
          <cell r="E17">
            <v>11266</v>
          </cell>
          <cell r="F17">
            <v>24171</v>
          </cell>
          <cell r="G17">
            <v>26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408470</v>
          </cell>
          <cell r="B18" t="str">
            <v>Franchise Tax</v>
          </cell>
          <cell r="C18">
            <v>-17000</v>
          </cell>
          <cell r="D18">
            <v>3000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408700</v>
          </cell>
          <cell r="B19" t="str">
            <v>Fed Social Security Tax-Elec</v>
          </cell>
          <cell r="C19">
            <v>-17000</v>
          </cell>
          <cell r="D19">
            <v>3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408800</v>
          </cell>
          <cell r="B20" t="str">
            <v>Federal Highway Use Tax-Elec</v>
          </cell>
          <cell r="C20">
            <v>3</v>
          </cell>
          <cell r="D20">
            <v>0</v>
          </cell>
          <cell r="E20">
            <v>-1</v>
          </cell>
          <cell r="F20">
            <v>0</v>
          </cell>
          <cell r="G20">
            <v>-195</v>
          </cell>
          <cell r="H20">
            <v>-1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408851</v>
          </cell>
          <cell r="B21" t="str">
            <v>Sales &amp; Use Tax Exp</v>
          </cell>
          <cell r="C21">
            <v>-86</v>
          </cell>
          <cell r="D21">
            <v>0</v>
          </cell>
          <cell r="E21">
            <v>2</v>
          </cell>
          <cell r="F21">
            <v>4</v>
          </cell>
          <cell r="G21">
            <v>159781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408960</v>
          </cell>
          <cell r="B22" t="str">
            <v>Allocated Payroll Taxes</v>
          </cell>
          <cell r="C22">
            <v>95901</v>
          </cell>
          <cell r="D22">
            <v>36348</v>
          </cell>
          <cell r="E22">
            <v>73527</v>
          </cell>
          <cell r="F22">
            <v>148212</v>
          </cell>
          <cell r="G22">
            <v>159781</v>
          </cell>
          <cell r="H22">
            <v>83928</v>
          </cell>
          <cell r="I22">
            <v>198992</v>
          </cell>
          <cell r="J22">
            <v>175131</v>
          </cell>
          <cell r="K22">
            <v>165364</v>
          </cell>
          <cell r="L22">
            <v>168235</v>
          </cell>
          <cell r="M22">
            <v>167983</v>
          </cell>
          <cell r="N22">
            <v>166305</v>
          </cell>
        </row>
        <row r="23">
          <cell r="A23">
            <v>409102</v>
          </cell>
          <cell r="B23" t="str">
            <v>Sit Exp-Utility</v>
          </cell>
          <cell r="C23">
            <v>-1128750</v>
          </cell>
          <cell r="D23">
            <v>11036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409104</v>
          </cell>
          <cell r="B24" t="str">
            <v>Current State Income Tax - PY</v>
          </cell>
          <cell r="C24">
            <v>0</v>
          </cell>
          <cell r="D24">
            <v>-458624</v>
          </cell>
          <cell r="E24">
            <v>0</v>
          </cell>
          <cell r="F24">
            <v>-546785</v>
          </cell>
          <cell r="G24">
            <v>-1237063</v>
          </cell>
          <cell r="H24">
            <v>-2252992</v>
          </cell>
          <cell r="I24">
            <v>-3236617</v>
          </cell>
          <cell r="J24">
            <v>-2026755</v>
          </cell>
          <cell r="K24">
            <v>-2741457</v>
          </cell>
          <cell r="L24">
            <v>-1809646</v>
          </cell>
          <cell r="M24">
            <v>-1543331</v>
          </cell>
          <cell r="N24">
            <v>-1710152</v>
          </cell>
        </row>
        <row r="25">
          <cell r="A25">
            <v>409190</v>
          </cell>
          <cell r="B25" t="str">
            <v>Federal Income Tax-Electric-CY</v>
          </cell>
          <cell r="C25">
            <v>-5212082</v>
          </cell>
          <cell r="D25">
            <v>-157858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409191</v>
          </cell>
          <cell r="B26" t="str">
            <v>Fed Income Tax-Electric-PY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409194</v>
          </cell>
          <cell r="B27" t="str">
            <v>Current FIT Elec - PY Audit</v>
          </cell>
          <cell r="C27">
            <v>0</v>
          </cell>
          <cell r="D27">
            <v>0</v>
          </cell>
          <cell r="E27">
            <v>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409195</v>
          </cell>
          <cell r="B28" t="str">
            <v>UTP Tax Expense: Fed Util-PY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409197</v>
          </cell>
          <cell r="B29" t="str">
            <v>Current State Inc Tax-Util</v>
          </cell>
          <cell r="C29">
            <v>13891344</v>
          </cell>
          <cell r="D29">
            <v>3527366</v>
          </cell>
          <cell r="E29">
            <v>3719875</v>
          </cell>
          <cell r="F29">
            <v>562990</v>
          </cell>
          <cell r="G29">
            <v>2527314</v>
          </cell>
          <cell r="H29">
            <v>3613628</v>
          </cell>
          <cell r="I29">
            <v>3666107</v>
          </cell>
          <cell r="J29">
            <v>3606289</v>
          </cell>
          <cell r="K29">
            <v>3638735</v>
          </cell>
          <cell r="L29">
            <v>3537532</v>
          </cell>
          <cell r="M29">
            <v>3734896</v>
          </cell>
          <cell r="N29">
            <v>3759717</v>
          </cell>
        </row>
        <row r="30">
          <cell r="A30">
            <v>410100</v>
          </cell>
          <cell r="B30" t="str">
            <v>DFIT: Utility: Current Year</v>
          </cell>
          <cell r="C30">
            <v>13891344</v>
          </cell>
          <cell r="D30">
            <v>3527366</v>
          </cell>
          <cell r="E30">
            <v>3719875</v>
          </cell>
          <cell r="F30">
            <v>17953163</v>
          </cell>
          <cell r="G30">
            <v>315746</v>
          </cell>
          <cell r="H30">
            <v>500255</v>
          </cell>
          <cell r="I30">
            <v>504205</v>
          </cell>
          <cell r="J30">
            <v>499071</v>
          </cell>
          <cell r="K30">
            <v>504306</v>
          </cell>
          <cell r="L30">
            <v>501692</v>
          </cell>
          <cell r="M30">
            <v>519821</v>
          </cell>
          <cell r="N30">
            <v>523826</v>
          </cell>
        </row>
        <row r="31">
          <cell r="A31">
            <v>410102</v>
          </cell>
          <cell r="B31" t="str">
            <v>DSIT: Utility: Current Year</v>
          </cell>
          <cell r="C31">
            <v>2253477</v>
          </cell>
          <cell r="D31">
            <v>495261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410105</v>
          </cell>
          <cell r="B32" t="str">
            <v>DFIT: Utility: Prior Year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410106</v>
          </cell>
          <cell r="B33" t="str">
            <v>DSIT: Utility: Prior Year</v>
          </cell>
          <cell r="C33">
            <v>0</v>
          </cell>
          <cell r="D33">
            <v>444330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411050</v>
          </cell>
          <cell r="B34" t="str">
            <v>Accretion Expense ARO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411051</v>
          </cell>
          <cell r="B35" t="str">
            <v>Accretion Expense-ARO Ash Pond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411100</v>
          </cell>
          <cell r="B36" t="str">
            <v>DFIT: Utility: Curr Year CR</v>
          </cell>
          <cell r="C36">
            <v>-6775479</v>
          </cell>
          <cell r="D36">
            <v>-1824912</v>
          </cell>
          <cell r="E36">
            <v>-4200024</v>
          </cell>
          <cell r="F36">
            <v>-17705344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411101</v>
          </cell>
          <cell r="B37" t="str">
            <v>DSIT: Utility: Curr Year CR</v>
          </cell>
          <cell r="C37">
            <v>-785073</v>
          </cell>
          <cell r="D37">
            <v>-363256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411102</v>
          </cell>
          <cell r="B38" t="str">
            <v>DFIT: Utility: Prior Year CR</v>
          </cell>
          <cell r="C38">
            <v>0</v>
          </cell>
          <cell r="D38">
            <v>-158687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411103</v>
          </cell>
          <cell r="B39" t="str">
            <v>DSIT: Utility: Prior Year CR</v>
          </cell>
          <cell r="C39">
            <v>0</v>
          </cell>
          <cell r="D39">
            <v>9062</v>
          </cell>
          <cell r="E39">
            <v>0</v>
          </cell>
          <cell r="F39">
            <v>0</v>
          </cell>
          <cell r="G39">
            <v>-924</v>
          </cell>
          <cell r="H39">
            <v>-7603</v>
          </cell>
          <cell r="I39">
            <v>-7603</v>
          </cell>
          <cell r="J39">
            <v>-7603</v>
          </cell>
          <cell r="K39">
            <v>-7603</v>
          </cell>
          <cell r="L39">
            <v>-7603</v>
          </cell>
          <cell r="M39">
            <v>-7603</v>
          </cell>
          <cell r="N39">
            <v>-7603</v>
          </cell>
        </row>
        <row r="40">
          <cell r="A40">
            <v>411410</v>
          </cell>
          <cell r="B40" t="str">
            <v>Invest Tax Credit Adj-Electric</v>
          </cell>
          <cell r="C40">
            <v>-1787</v>
          </cell>
          <cell r="D40">
            <v>-1786</v>
          </cell>
          <cell r="E40">
            <v>-1787</v>
          </cell>
          <cell r="F40">
            <v>-1786</v>
          </cell>
          <cell r="G40">
            <v>12874646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440000</v>
          </cell>
          <cell r="B41" t="str">
            <v>Residential</v>
          </cell>
          <cell r="C41">
            <v>13174849</v>
          </cell>
          <cell r="D41">
            <v>9404319</v>
          </cell>
          <cell r="E41">
            <v>7756374</v>
          </cell>
          <cell r="F41">
            <v>10764634</v>
          </cell>
          <cell r="G41">
            <v>12874646</v>
          </cell>
          <cell r="H41">
            <v>10127950</v>
          </cell>
          <cell r="I41">
            <v>11054363</v>
          </cell>
          <cell r="J41">
            <v>8907257</v>
          </cell>
          <cell r="K41">
            <v>7604698</v>
          </cell>
          <cell r="L41">
            <v>9469175</v>
          </cell>
          <cell r="M41">
            <v>12395394</v>
          </cell>
          <cell r="N41">
            <v>12702058</v>
          </cell>
        </row>
        <row r="42">
          <cell r="A42">
            <v>440990</v>
          </cell>
          <cell r="B42" t="str">
            <v>Residential Unbilled Rev</v>
          </cell>
          <cell r="C42">
            <v>-825427</v>
          </cell>
          <cell r="D42">
            <v>-1241289</v>
          </cell>
          <cell r="E42">
            <v>882729</v>
          </cell>
          <cell r="F42">
            <v>1212394</v>
          </cell>
          <cell r="G42">
            <v>-1263731</v>
          </cell>
          <cell r="H42">
            <v>-836672</v>
          </cell>
          <cell r="I42">
            <v>-293289</v>
          </cell>
          <cell r="J42">
            <v>-1002494</v>
          </cell>
          <cell r="K42">
            <v>520590</v>
          </cell>
          <cell r="L42">
            <v>1101729</v>
          </cell>
          <cell r="M42">
            <v>234596</v>
          </cell>
          <cell r="N42">
            <v>-851777</v>
          </cell>
        </row>
        <row r="43">
          <cell r="A43">
            <v>442100</v>
          </cell>
          <cell r="B43" t="str">
            <v>General Service</v>
          </cell>
          <cell r="C43">
            <v>10926054</v>
          </cell>
          <cell r="D43">
            <v>9654091</v>
          </cell>
          <cell r="E43">
            <v>8714235</v>
          </cell>
          <cell r="F43">
            <v>9044777</v>
          </cell>
          <cell r="G43">
            <v>9229396</v>
          </cell>
          <cell r="H43">
            <v>8637290</v>
          </cell>
          <cell r="I43">
            <v>8946984</v>
          </cell>
          <cell r="J43">
            <v>8847408</v>
          </cell>
          <cell r="K43">
            <v>8765767</v>
          </cell>
          <cell r="L43">
            <v>9474717</v>
          </cell>
          <cell r="M43">
            <v>10323797</v>
          </cell>
          <cell r="N43">
            <v>10314310</v>
          </cell>
        </row>
        <row r="44">
          <cell r="A44">
            <v>442190</v>
          </cell>
          <cell r="B44" t="str">
            <v>General Service Unbilled Rev</v>
          </cell>
          <cell r="C44">
            <v>-269549</v>
          </cell>
          <cell r="D44">
            <v>-377969</v>
          </cell>
          <cell r="E44">
            <v>-90601</v>
          </cell>
          <cell r="F44">
            <v>-134486</v>
          </cell>
          <cell r="G44">
            <v>-235686</v>
          </cell>
          <cell r="H44">
            <v>-289852</v>
          </cell>
          <cell r="I44">
            <v>338810</v>
          </cell>
          <cell r="J44">
            <v>-93138</v>
          </cell>
          <cell r="K44">
            <v>227052</v>
          </cell>
          <cell r="L44">
            <v>588408</v>
          </cell>
          <cell r="M44">
            <v>375156</v>
          </cell>
          <cell r="N44">
            <v>-108433</v>
          </cell>
        </row>
        <row r="45">
          <cell r="A45">
            <v>442200</v>
          </cell>
          <cell r="B45" t="str">
            <v>Industrial Service</v>
          </cell>
          <cell r="C45">
            <v>4947424</v>
          </cell>
          <cell r="D45">
            <v>4505599</v>
          </cell>
          <cell r="E45">
            <v>4211745</v>
          </cell>
          <cell r="F45">
            <v>4183045</v>
          </cell>
          <cell r="G45">
            <v>3985183</v>
          </cell>
          <cell r="H45">
            <v>4020096</v>
          </cell>
          <cell r="I45">
            <v>4633463</v>
          </cell>
          <cell r="J45">
            <v>4556241</v>
          </cell>
          <cell r="K45">
            <v>4443415</v>
          </cell>
          <cell r="L45">
            <v>4612828</v>
          </cell>
          <cell r="M45">
            <v>4698988</v>
          </cell>
          <cell r="N45">
            <v>4686098</v>
          </cell>
        </row>
        <row r="46">
          <cell r="A46">
            <v>442290</v>
          </cell>
          <cell r="B46" t="str">
            <v>Industrial Svc Unbilled Rev</v>
          </cell>
          <cell r="C46">
            <v>-120340</v>
          </cell>
          <cell r="D46">
            <v>-85209</v>
          </cell>
          <cell r="E46">
            <v>-159172</v>
          </cell>
          <cell r="F46">
            <v>-153749</v>
          </cell>
          <cell r="G46">
            <v>15961</v>
          </cell>
          <cell r="H46">
            <v>-218848</v>
          </cell>
          <cell r="I46">
            <v>136518</v>
          </cell>
          <cell r="J46">
            <v>73193</v>
          </cell>
          <cell r="K46">
            <v>69430</v>
          </cell>
          <cell r="L46">
            <v>94679</v>
          </cell>
          <cell r="M46">
            <v>9994</v>
          </cell>
          <cell r="N46">
            <v>15835</v>
          </cell>
        </row>
        <row r="47">
          <cell r="A47">
            <v>444000</v>
          </cell>
          <cell r="B47" t="str">
            <v>Public St &amp; Highway Lighting</v>
          </cell>
          <cell r="C47">
            <v>137822</v>
          </cell>
          <cell r="D47">
            <v>126385</v>
          </cell>
          <cell r="E47">
            <v>151160</v>
          </cell>
          <cell r="F47">
            <v>136237</v>
          </cell>
          <cell r="G47">
            <v>116540</v>
          </cell>
          <cell r="H47">
            <v>135023</v>
          </cell>
          <cell r="I47">
            <v>139226</v>
          </cell>
          <cell r="J47">
            <v>137837</v>
          </cell>
          <cell r="K47">
            <v>138656</v>
          </cell>
          <cell r="L47">
            <v>133952</v>
          </cell>
          <cell r="M47">
            <v>137708</v>
          </cell>
          <cell r="N47">
            <v>137324</v>
          </cell>
        </row>
        <row r="48">
          <cell r="A48">
            <v>445000</v>
          </cell>
          <cell r="B48" t="str">
            <v>Other Sales to Public Auth</v>
          </cell>
          <cell r="C48">
            <v>2154423</v>
          </cell>
          <cell r="D48">
            <v>1932452</v>
          </cell>
          <cell r="E48">
            <v>1736337</v>
          </cell>
          <cell r="F48">
            <v>1709352</v>
          </cell>
          <cell r="G48">
            <v>1715247</v>
          </cell>
          <cell r="H48">
            <v>1574174</v>
          </cell>
          <cell r="I48">
            <v>1818290</v>
          </cell>
          <cell r="J48">
            <v>1642680</v>
          </cell>
          <cell r="K48">
            <v>1639121</v>
          </cell>
          <cell r="L48">
            <v>1770066</v>
          </cell>
          <cell r="M48">
            <v>1834370</v>
          </cell>
          <cell r="N48">
            <v>1901140</v>
          </cell>
        </row>
        <row r="49">
          <cell r="A49">
            <v>445090</v>
          </cell>
          <cell r="B49" t="str">
            <v>OPA Unbilled</v>
          </cell>
          <cell r="C49">
            <v>-65189</v>
          </cell>
          <cell r="D49">
            <v>-20775</v>
          </cell>
          <cell r="E49">
            <v>-42808</v>
          </cell>
          <cell r="F49">
            <v>-61084</v>
          </cell>
          <cell r="G49">
            <v>-10057</v>
          </cell>
          <cell r="H49">
            <v>-114799</v>
          </cell>
          <cell r="I49">
            <v>33261</v>
          </cell>
          <cell r="J49">
            <v>-18355</v>
          </cell>
          <cell r="K49">
            <v>97891</v>
          </cell>
          <cell r="L49">
            <v>108023</v>
          </cell>
          <cell r="M49">
            <v>65849</v>
          </cell>
          <cell r="N49">
            <v>49795</v>
          </cell>
        </row>
        <row r="50">
          <cell r="A50">
            <v>447150</v>
          </cell>
          <cell r="B50" t="str">
            <v>Sales For Resale - Outside</v>
          </cell>
          <cell r="C50">
            <v>3338011</v>
          </cell>
          <cell r="D50">
            <v>2564341</v>
          </cell>
          <cell r="E50">
            <v>1538107</v>
          </cell>
          <cell r="F50">
            <v>2931217</v>
          </cell>
          <cell r="G50">
            <v>1775211</v>
          </cell>
          <cell r="H50">
            <v>1608680</v>
          </cell>
          <cell r="I50">
            <v>1947000</v>
          </cell>
          <cell r="J50">
            <v>744000</v>
          </cell>
          <cell r="K50">
            <v>1090000</v>
          </cell>
          <cell r="L50">
            <v>672000</v>
          </cell>
          <cell r="M50">
            <v>835000</v>
          </cell>
          <cell r="N50">
            <v>716000</v>
          </cell>
        </row>
        <row r="51">
          <cell r="A51">
            <v>448000</v>
          </cell>
          <cell r="B51" t="str">
            <v>Interdepartmental Sales-Elec</v>
          </cell>
          <cell r="C51">
            <v>3610</v>
          </cell>
          <cell r="D51">
            <v>3621</v>
          </cell>
          <cell r="E51">
            <v>2834</v>
          </cell>
          <cell r="F51">
            <v>2467</v>
          </cell>
          <cell r="G51">
            <v>9022</v>
          </cell>
          <cell r="H51">
            <v>11880</v>
          </cell>
          <cell r="I51">
            <v>4997</v>
          </cell>
          <cell r="J51">
            <v>2131</v>
          </cell>
          <cell r="K51">
            <v>1473</v>
          </cell>
          <cell r="L51">
            <v>2989</v>
          </cell>
          <cell r="M51">
            <v>4290</v>
          </cell>
          <cell r="N51">
            <v>3891</v>
          </cell>
        </row>
        <row r="52">
          <cell r="A52">
            <v>449100</v>
          </cell>
          <cell r="B52" t="str">
            <v>Provisions For Rate Refunds</v>
          </cell>
          <cell r="C52">
            <v>-32948</v>
          </cell>
          <cell r="D52">
            <v>171355</v>
          </cell>
          <cell r="E52">
            <v>334417</v>
          </cell>
          <cell r="F52">
            <v>-379172</v>
          </cell>
          <cell r="G52">
            <v>93347</v>
          </cell>
          <cell r="H52">
            <v>225359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450100</v>
          </cell>
          <cell r="B53" t="str">
            <v>Late Pmt and Forf Disc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19479</v>
          </cell>
          <cell r="H53">
            <v>24792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451100</v>
          </cell>
          <cell r="B54" t="str">
            <v>Misc Service Revenue</v>
          </cell>
          <cell r="C54">
            <v>27472</v>
          </cell>
          <cell r="D54">
            <v>16973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453625</v>
          </cell>
          <cell r="B55" t="str">
            <v>Intercompany Sales of Water</v>
          </cell>
          <cell r="C55">
            <v>26203</v>
          </cell>
          <cell r="D55">
            <v>498</v>
          </cell>
          <cell r="E55">
            <v>108</v>
          </cell>
          <cell r="F55">
            <v>85000</v>
          </cell>
          <cell r="G55">
            <v>32539</v>
          </cell>
          <cell r="H55">
            <v>14167</v>
          </cell>
          <cell r="I55">
            <v>14167</v>
          </cell>
          <cell r="J55">
            <v>14167</v>
          </cell>
          <cell r="K55">
            <v>14167</v>
          </cell>
          <cell r="L55">
            <v>14167</v>
          </cell>
          <cell r="M55">
            <v>14167</v>
          </cell>
          <cell r="N55">
            <v>14167</v>
          </cell>
        </row>
        <row r="56">
          <cell r="A56">
            <v>454200</v>
          </cell>
          <cell r="B56" t="str">
            <v>Pole &amp; Line Attachments</v>
          </cell>
          <cell r="C56">
            <v>231</v>
          </cell>
          <cell r="D56">
            <v>498</v>
          </cell>
          <cell r="E56">
            <v>108</v>
          </cell>
          <cell r="F56">
            <v>231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454300</v>
          </cell>
          <cell r="B57" t="str">
            <v>Tower Lease Revenues</v>
          </cell>
          <cell r="C57">
            <v>231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0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454400</v>
          </cell>
          <cell r="B58" t="str">
            <v>Other Electric Rents</v>
          </cell>
          <cell r="C58">
            <v>91800</v>
          </cell>
          <cell r="D58">
            <v>104669</v>
          </cell>
          <cell r="E58">
            <v>104990</v>
          </cell>
          <cell r="F58">
            <v>32503</v>
          </cell>
          <cell r="G58">
            <v>80504</v>
          </cell>
          <cell r="H58">
            <v>66175</v>
          </cell>
          <cell r="I58">
            <v>88167</v>
          </cell>
          <cell r="J58">
            <v>88167</v>
          </cell>
          <cell r="K58">
            <v>88167</v>
          </cell>
          <cell r="L58">
            <v>88167</v>
          </cell>
          <cell r="M58">
            <v>88167</v>
          </cell>
          <cell r="N58">
            <v>88167</v>
          </cell>
        </row>
        <row r="59">
          <cell r="A59">
            <v>454601</v>
          </cell>
          <cell r="B59" t="str">
            <v>Other Miscellaneous</v>
          </cell>
          <cell r="C59">
            <v>125181</v>
          </cell>
          <cell r="D59">
            <v>250140</v>
          </cell>
          <cell r="E59">
            <v>217219</v>
          </cell>
          <cell r="F59">
            <v>66722</v>
          </cell>
          <cell r="G59">
            <v>172028</v>
          </cell>
          <cell r="H59">
            <v>66175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456025</v>
          </cell>
          <cell r="B60" t="str">
            <v>RSG Rev - MISO Make Whole</v>
          </cell>
          <cell r="C60">
            <v>125181</v>
          </cell>
          <cell r="D60">
            <v>250140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456040</v>
          </cell>
          <cell r="B61" t="str">
            <v>Sales Use Tax Coll Fee</v>
          </cell>
          <cell r="C61">
            <v>50</v>
          </cell>
          <cell r="D61">
            <v>50</v>
          </cell>
          <cell r="E61">
            <v>50</v>
          </cell>
          <cell r="F61">
            <v>50</v>
          </cell>
          <cell r="G61">
            <v>50</v>
          </cell>
          <cell r="H61">
            <v>50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456110</v>
          </cell>
          <cell r="B62" t="str">
            <v>Transmission Charge PTP</v>
          </cell>
          <cell r="C62">
            <v>5263</v>
          </cell>
          <cell r="D62">
            <v>4154</v>
          </cell>
          <cell r="E62">
            <v>4931</v>
          </cell>
          <cell r="F62">
            <v>5041</v>
          </cell>
          <cell r="G62">
            <v>5369</v>
          </cell>
          <cell r="H62">
            <v>6684</v>
          </cell>
          <cell r="I62">
            <v>12083</v>
          </cell>
          <cell r="J62">
            <v>12083</v>
          </cell>
          <cell r="K62">
            <v>12083</v>
          </cell>
          <cell r="L62">
            <v>12083</v>
          </cell>
          <cell r="M62">
            <v>12083</v>
          </cell>
          <cell r="N62">
            <v>12083</v>
          </cell>
        </row>
        <row r="63">
          <cell r="A63">
            <v>456111</v>
          </cell>
          <cell r="B63" t="str">
            <v>Other Transmission Revenues</v>
          </cell>
          <cell r="C63">
            <v>188860</v>
          </cell>
          <cell r="D63">
            <v>30975</v>
          </cell>
          <cell r="E63">
            <v>-62695</v>
          </cell>
          <cell r="F63">
            <v>304346</v>
          </cell>
          <cell r="G63">
            <v>60201</v>
          </cell>
          <cell r="H63">
            <v>-3379</v>
          </cell>
          <cell r="I63">
            <v>227410</v>
          </cell>
          <cell r="J63">
            <v>227410</v>
          </cell>
          <cell r="K63">
            <v>227410</v>
          </cell>
          <cell r="L63">
            <v>227410</v>
          </cell>
          <cell r="M63">
            <v>227410</v>
          </cell>
          <cell r="N63">
            <v>227410</v>
          </cell>
        </row>
        <row r="64">
          <cell r="A64">
            <v>456610</v>
          </cell>
          <cell r="B64" t="str">
            <v>Other Electric Revenues</v>
          </cell>
          <cell r="C64">
            <v>6291</v>
          </cell>
          <cell r="D64">
            <v>5000</v>
          </cell>
          <cell r="E64">
            <v>4024</v>
          </cell>
          <cell r="F64">
            <v>4447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456970</v>
          </cell>
          <cell r="B65" t="str">
            <v>Wheel Transmission Rev - ED</v>
          </cell>
          <cell r="C65">
            <v>6291</v>
          </cell>
          <cell r="D65">
            <v>15633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457100</v>
          </cell>
          <cell r="B66" t="str">
            <v>SC Direct PT Offset</v>
          </cell>
          <cell r="C66">
            <v>4447</v>
          </cell>
          <cell r="D66">
            <v>5764</v>
          </cell>
          <cell r="E66">
            <v>197130</v>
          </cell>
          <cell r="F66">
            <v>1100470</v>
          </cell>
          <cell r="G66">
            <v>24057</v>
          </cell>
          <cell r="H66">
            <v>5591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457105</v>
          </cell>
          <cell r="B67" t="str">
            <v>Scheduling &amp; Dispatch Revenues</v>
          </cell>
          <cell r="C67">
            <v>213168</v>
          </cell>
          <cell r="D67">
            <v>248241</v>
          </cell>
          <cell r="E67">
            <v>47827</v>
          </cell>
          <cell r="F67">
            <v>0</v>
          </cell>
          <cell r="G67">
            <v>216246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457204</v>
          </cell>
          <cell r="B68" t="str">
            <v>PJM Reactive Rev</v>
          </cell>
          <cell r="C68">
            <v>8707997</v>
          </cell>
          <cell r="D68">
            <v>9070472</v>
          </cell>
          <cell r="E68">
            <v>65634</v>
          </cell>
          <cell r="F68">
            <v>13302</v>
          </cell>
          <cell r="G68">
            <v>-1</v>
          </cell>
          <cell r="H68">
            <v>65634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500000</v>
          </cell>
          <cell r="B69" t="str">
            <v>Suprvsn and Engrg - Steam Oper</v>
          </cell>
          <cell r="C69">
            <v>213168</v>
          </cell>
          <cell r="D69">
            <v>248241</v>
          </cell>
          <cell r="E69">
            <v>47827</v>
          </cell>
          <cell r="F69">
            <v>358766</v>
          </cell>
          <cell r="G69">
            <v>216246</v>
          </cell>
          <cell r="H69">
            <v>312104</v>
          </cell>
          <cell r="I69">
            <v>101713</v>
          </cell>
          <cell r="J69">
            <v>100455</v>
          </cell>
          <cell r="K69">
            <v>97345</v>
          </cell>
          <cell r="L69">
            <v>98265</v>
          </cell>
          <cell r="M69">
            <v>97670</v>
          </cell>
          <cell r="N69">
            <v>100798</v>
          </cell>
        </row>
        <row r="70">
          <cell r="A70">
            <v>501110</v>
          </cell>
          <cell r="B70" t="str">
            <v>Coal Consumed-Fossil Steam</v>
          </cell>
          <cell r="C70">
            <v>8707997</v>
          </cell>
          <cell r="D70">
            <v>9070472</v>
          </cell>
          <cell r="E70">
            <v>7054855</v>
          </cell>
          <cell r="F70">
            <v>6189750</v>
          </cell>
          <cell r="G70">
            <v>9352399</v>
          </cell>
          <cell r="H70">
            <v>7368099</v>
          </cell>
          <cell r="I70">
            <v>7433000</v>
          </cell>
          <cell r="J70">
            <v>5953000</v>
          </cell>
          <cell r="K70">
            <v>5668000</v>
          </cell>
          <cell r="L70">
            <v>6782000</v>
          </cell>
          <cell r="M70">
            <v>7394000</v>
          </cell>
          <cell r="N70">
            <v>7443000</v>
          </cell>
        </row>
        <row r="71">
          <cell r="A71">
            <v>501150</v>
          </cell>
          <cell r="B71" t="str">
            <v>Coal &amp; Other Fuel Handling</v>
          </cell>
          <cell r="C71">
            <v>172324</v>
          </cell>
          <cell r="D71">
            <v>120613</v>
          </cell>
          <cell r="E71">
            <v>116125</v>
          </cell>
          <cell r="F71">
            <v>478191</v>
          </cell>
          <cell r="G71">
            <v>64236</v>
          </cell>
          <cell r="H71">
            <v>115658</v>
          </cell>
          <cell r="I71">
            <v>155417</v>
          </cell>
          <cell r="J71">
            <v>138668</v>
          </cell>
          <cell r="K71">
            <v>138382</v>
          </cell>
          <cell r="L71">
            <v>138863</v>
          </cell>
          <cell r="M71">
            <v>138291</v>
          </cell>
          <cell r="N71">
            <v>138442</v>
          </cell>
        </row>
        <row r="72">
          <cell r="A72">
            <v>501160</v>
          </cell>
          <cell r="B72" t="str">
            <v>Coal Sampling &amp; Testing</v>
          </cell>
          <cell r="C72">
            <v>1090</v>
          </cell>
          <cell r="D72">
            <v>40236</v>
          </cell>
          <cell r="E72">
            <v>53822</v>
          </cell>
          <cell r="F72">
            <v>223682</v>
          </cell>
          <cell r="G72">
            <v>275115</v>
          </cell>
          <cell r="H72">
            <v>115658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501190</v>
          </cell>
          <cell r="B73" t="str">
            <v>Sale Of Fly Ash-Expenses</v>
          </cell>
          <cell r="C73">
            <v>165710</v>
          </cell>
          <cell r="D73">
            <v>205413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501310</v>
          </cell>
          <cell r="B74" t="str">
            <v>Oil Consumed-Fossil Steam</v>
          </cell>
          <cell r="C74">
            <v>48233</v>
          </cell>
          <cell r="D74">
            <v>40236</v>
          </cell>
          <cell r="E74">
            <v>53822</v>
          </cell>
          <cell r="F74">
            <v>223682</v>
          </cell>
          <cell r="G74">
            <v>275115</v>
          </cell>
          <cell r="H74">
            <v>116257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501350</v>
          </cell>
          <cell r="B75" t="str">
            <v>Oil Handling Expense</v>
          </cell>
          <cell r="C75">
            <v>3061</v>
          </cell>
          <cell r="D75">
            <v>400</v>
          </cell>
          <cell r="E75">
            <v>724565</v>
          </cell>
          <cell r="F75">
            <v>565241</v>
          </cell>
          <cell r="G75">
            <v>899842</v>
          </cell>
          <cell r="H75">
            <v>271847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501996</v>
          </cell>
          <cell r="B76" t="str">
            <v>Fuel Expense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502040</v>
          </cell>
          <cell r="B77" t="str">
            <v>COST OF LIME</v>
          </cell>
          <cell r="C77">
            <v>764642</v>
          </cell>
          <cell r="D77">
            <v>788414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502070</v>
          </cell>
          <cell r="B78" t="str">
            <v>Gypsum</v>
          </cell>
          <cell r="C78">
            <v>78049</v>
          </cell>
          <cell r="D78">
            <v>68233</v>
          </cell>
          <cell r="E78">
            <v>66039</v>
          </cell>
          <cell r="F78">
            <v>59590</v>
          </cell>
          <cell r="G78">
            <v>76168</v>
          </cell>
          <cell r="H78">
            <v>43988</v>
          </cell>
          <cell r="I78">
            <v>63031</v>
          </cell>
          <cell r="J78">
            <v>44849</v>
          </cell>
          <cell r="K78">
            <v>44906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502100</v>
          </cell>
          <cell r="B79" t="str">
            <v>Fossil Steam Exp-Other</v>
          </cell>
          <cell r="C79">
            <v>437760</v>
          </cell>
          <cell r="D79">
            <v>351847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505000</v>
          </cell>
          <cell r="B80" t="str">
            <v>Electric Expenses-Steam Oper</v>
          </cell>
          <cell r="C80">
            <v>78049</v>
          </cell>
          <cell r="D80">
            <v>68233</v>
          </cell>
          <cell r="E80">
            <v>66039</v>
          </cell>
          <cell r="F80">
            <v>59590</v>
          </cell>
          <cell r="G80">
            <v>76168</v>
          </cell>
          <cell r="H80">
            <v>57068</v>
          </cell>
          <cell r="I80">
            <v>63031</v>
          </cell>
          <cell r="J80">
            <v>44849</v>
          </cell>
          <cell r="K80">
            <v>44906</v>
          </cell>
          <cell r="L80">
            <v>44824</v>
          </cell>
          <cell r="M80">
            <v>44823</v>
          </cell>
          <cell r="N80">
            <v>44961</v>
          </cell>
        </row>
        <row r="81">
          <cell r="A81">
            <v>506000</v>
          </cell>
          <cell r="B81" t="str">
            <v>Misc Fossil Power Expenses</v>
          </cell>
          <cell r="C81">
            <v>377508</v>
          </cell>
          <cell r="D81">
            <v>164521</v>
          </cell>
          <cell r="E81">
            <v>128489</v>
          </cell>
          <cell r="F81">
            <v>441290</v>
          </cell>
          <cell r="G81">
            <v>75530</v>
          </cell>
          <cell r="H81">
            <v>143951</v>
          </cell>
          <cell r="I81">
            <v>124590</v>
          </cell>
          <cell r="J81">
            <v>165026</v>
          </cell>
          <cell r="K81">
            <v>109006</v>
          </cell>
          <cell r="L81">
            <v>114575</v>
          </cell>
          <cell r="M81">
            <v>166005</v>
          </cell>
          <cell r="N81">
            <v>108638</v>
          </cell>
        </row>
        <row r="82">
          <cell r="A82">
            <v>509030</v>
          </cell>
          <cell r="B82" t="str">
            <v>SO2 Emission Expense</v>
          </cell>
          <cell r="C82">
            <v>82</v>
          </cell>
          <cell r="D82">
            <v>86</v>
          </cell>
          <cell r="E82">
            <v>75</v>
          </cell>
          <cell r="F82">
            <v>68</v>
          </cell>
          <cell r="G82">
            <v>53</v>
          </cell>
          <cell r="H82">
            <v>49</v>
          </cell>
          <cell r="I82">
            <v>92</v>
          </cell>
          <cell r="J82">
            <v>75</v>
          </cell>
          <cell r="K82">
            <v>70</v>
          </cell>
          <cell r="L82">
            <v>84</v>
          </cell>
          <cell r="M82">
            <v>89</v>
          </cell>
          <cell r="N82">
            <v>94</v>
          </cell>
        </row>
        <row r="83">
          <cell r="A83">
            <v>509210</v>
          </cell>
          <cell r="B83" t="str">
            <v>Seasonal NOx Emission Expense</v>
          </cell>
          <cell r="C83">
            <v>7317</v>
          </cell>
          <cell r="D83">
            <v>7750</v>
          </cell>
          <cell r="E83">
            <v>231</v>
          </cell>
          <cell r="F83">
            <v>-54</v>
          </cell>
          <cell r="G83">
            <v>157470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509212</v>
          </cell>
          <cell r="B84" t="str">
            <v>Annual NOx Emission Expense</v>
          </cell>
          <cell r="C84">
            <v>2636</v>
          </cell>
          <cell r="D84">
            <v>2793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510000</v>
          </cell>
          <cell r="B85" t="str">
            <v>Suprvsn and Engrng-Steam Maint</v>
          </cell>
          <cell r="C85">
            <v>175503</v>
          </cell>
          <cell r="D85">
            <v>229714</v>
          </cell>
          <cell r="E85">
            <v>172131</v>
          </cell>
          <cell r="F85">
            <v>171031</v>
          </cell>
          <cell r="G85">
            <v>157470</v>
          </cell>
          <cell r="H85">
            <v>153293</v>
          </cell>
          <cell r="I85">
            <v>182265</v>
          </cell>
          <cell r="J85">
            <v>189586</v>
          </cell>
          <cell r="K85">
            <v>183770</v>
          </cell>
          <cell r="L85">
            <v>183461</v>
          </cell>
          <cell r="M85">
            <v>183458</v>
          </cell>
          <cell r="N85">
            <v>183972</v>
          </cell>
        </row>
        <row r="86">
          <cell r="A86">
            <v>510100</v>
          </cell>
          <cell r="B86" t="str">
            <v>Suprvsn &amp; Engrng-Steam Maint R</v>
          </cell>
          <cell r="C86">
            <v>3540</v>
          </cell>
          <cell r="D86">
            <v>3524</v>
          </cell>
          <cell r="E86">
            <v>3992</v>
          </cell>
          <cell r="F86">
            <v>4239</v>
          </cell>
          <cell r="G86">
            <v>1368</v>
          </cell>
          <cell r="H86">
            <v>2830</v>
          </cell>
          <cell r="I86">
            <v>3892</v>
          </cell>
          <cell r="J86">
            <v>3891</v>
          </cell>
          <cell r="K86">
            <v>3892</v>
          </cell>
          <cell r="L86">
            <v>3891</v>
          </cell>
          <cell r="M86">
            <v>3892</v>
          </cell>
          <cell r="N86">
            <v>3893</v>
          </cell>
        </row>
        <row r="87">
          <cell r="A87">
            <v>511000</v>
          </cell>
          <cell r="B87" t="str">
            <v>Maint Of Structures-Steam</v>
          </cell>
          <cell r="C87">
            <v>193499</v>
          </cell>
          <cell r="D87">
            <v>412460</v>
          </cell>
          <cell r="E87">
            <v>202415</v>
          </cell>
          <cell r="F87">
            <v>284649</v>
          </cell>
          <cell r="G87">
            <v>281469</v>
          </cell>
          <cell r="H87">
            <v>275899</v>
          </cell>
          <cell r="I87">
            <v>262033</v>
          </cell>
          <cell r="J87">
            <v>238008</v>
          </cell>
          <cell r="K87">
            <v>237324</v>
          </cell>
          <cell r="L87">
            <v>237200</v>
          </cell>
          <cell r="M87">
            <v>237232</v>
          </cell>
          <cell r="N87">
            <v>237396</v>
          </cell>
        </row>
        <row r="88">
          <cell r="A88">
            <v>512100</v>
          </cell>
          <cell r="B88" t="str">
            <v>Maint Of Boiler Plant-Other</v>
          </cell>
          <cell r="C88">
            <v>458893</v>
          </cell>
          <cell r="D88">
            <v>223657</v>
          </cell>
          <cell r="E88">
            <v>499995</v>
          </cell>
          <cell r="F88">
            <v>483448</v>
          </cell>
          <cell r="G88">
            <v>509567</v>
          </cell>
          <cell r="H88">
            <v>469542</v>
          </cell>
          <cell r="I88">
            <v>412345</v>
          </cell>
          <cell r="J88">
            <v>517814</v>
          </cell>
          <cell r="K88">
            <v>887917</v>
          </cell>
          <cell r="L88">
            <v>447765</v>
          </cell>
          <cell r="M88">
            <v>377771</v>
          </cell>
          <cell r="N88">
            <v>378005</v>
          </cell>
        </row>
        <row r="89">
          <cell r="A89">
            <v>513100</v>
          </cell>
          <cell r="B89" t="str">
            <v>Maint Of Electric Plant-Other</v>
          </cell>
          <cell r="C89">
            <v>79008</v>
          </cell>
          <cell r="D89">
            <v>-282867</v>
          </cell>
          <cell r="E89">
            <v>41577</v>
          </cell>
          <cell r="F89">
            <v>69752</v>
          </cell>
          <cell r="G89">
            <v>161743</v>
          </cell>
          <cell r="H89">
            <v>77787</v>
          </cell>
          <cell r="I89">
            <v>16467</v>
          </cell>
          <cell r="J89">
            <v>16481</v>
          </cell>
          <cell r="K89">
            <v>16473</v>
          </cell>
          <cell r="L89">
            <v>16477</v>
          </cell>
          <cell r="M89">
            <v>16489</v>
          </cell>
          <cell r="N89">
            <v>16451</v>
          </cell>
        </row>
        <row r="90">
          <cell r="A90">
            <v>514000</v>
          </cell>
          <cell r="B90" t="str">
            <v>Maintenance - Misc Steam Plant</v>
          </cell>
          <cell r="C90">
            <v>136561</v>
          </cell>
          <cell r="D90">
            <v>-4862</v>
          </cell>
          <cell r="E90">
            <v>98736</v>
          </cell>
          <cell r="F90">
            <v>235239</v>
          </cell>
          <cell r="G90">
            <v>85988</v>
          </cell>
          <cell r="H90">
            <v>228980</v>
          </cell>
          <cell r="I90">
            <v>34700</v>
          </cell>
          <cell r="J90">
            <v>25622</v>
          </cell>
          <cell r="K90">
            <v>36049</v>
          </cell>
          <cell r="L90">
            <v>25609</v>
          </cell>
          <cell r="M90">
            <v>25611</v>
          </cell>
          <cell r="N90">
            <v>25671</v>
          </cell>
        </row>
        <row r="91">
          <cell r="A91">
            <v>514300</v>
          </cell>
          <cell r="B91" t="str">
            <v>Maintenance - Misc Steam Plant</v>
          </cell>
          <cell r="C91">
            <v>41</v>
          </cell>
          <cell r="D91">
            <v>10</v>
          </cell>
          <cell r="E91">
            <v>39</v>
          </cell>
          <cell r="F91">
            <v>19</v>
          </cell>
          <cell r="G91">
            <v>46</v>
          </cell>
          <cell r="H91">
            <v>45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546000</v>
          </cell>
          <cell r="B92" t="str">
            <v>Suprvsn and Enginring-CT Oper</v>
          </cell>
          <cell r="C92">
            <v>35540</v>
          </cell>
          <cell r="D92">
            <v>27617</v>
          </cell>
          <cell r="E92">
            <v>25997</v>
          </cell>
          <cell r="F92">
            <v>24593</v>
          </cell>
          <cell r="G92">
            <v>31995</v>
          </cell>
          <cell r="H92">
            <v>33079</v>
          </cell>
          <cell r="I92">
            <v>27177</v>
          </cell>
          <cell r="J92">
            <v>25713</v>
          </cell>
          <cell r="K92">
            <v>25739</v>
          </cell>
          <cell r="L92">
            <v>25705</v>
          </cell>
          <cell r="M92">
            <v>25710</v>
          </cell>
          <cell r="N92">
            <v>25761</v>
          </cell>
        </row>
        <row r="93">
          <cell r="A93">
            <v>547100</v>
          </cell>
          <cell r="B93" t="str">
            <v>Natural Gas</v>
          </cell>
          <cell r="C93">
            <v>236072</v>
          </cell>
          <cell r="D93">
            <v>302031</v>
          </cell>
          <cell r="E93">
            <v>70675</v>
          </cell>
          <cell r="F93">
            <v>-10659</v>
          </cell>
          <cell r="G93">
            <v>100590</v>
          </cell>
          <cell r="H93">
            <v>108101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547150</v>
          </cell>
          <cell r="B94" t="str">
            <v>Natural Gas Handling-CT</v>
          </cell>
          <cell r="C94">
            <v>802</v>
          </cell>
          <cell r="D94">
            <v>805</v>
          </cell>
          <cell r="E94">
            <v>790</v>
          </cell>
          <cell r="F94">
            <v>745</v>
          </cell>
          <cell r="G94">
            <v>897</v>
          </cell>
          <cell r="H94">
            <v>793</v>
          </cell>
          <cell r="I94">
            <v>968</v>
          </cell>
          <cell r="J94">
            <v>968</v>
          </cell>
          <cell r="K94">
            <v>968</v>
          </cell>
          <cell r="L94">
            <v>968</v>
          </cell>
          <cell r="M94">
            <v>968</v>
          </cell>
          <cell r="N94">
            <v>968</v>
          </cell>
        </row>
        <row r="95">
          <cell r="A95">
            <v>547701</v>
          </cell>
          <cell r="B95" t="str">
            <v>Propane Gas</v>
          </cell>
          <cell r="C95">
            <v>752</v>
          </cell>
          <cell r="D95">
            <v>478</v>
          </cell>
          <cell r="E95">
            <v>332</v>
          </cell>
          <cell r="F95">
            <v>290</v>
          </cell>
          <cell r="G95">
            <v>457</v>
          </cell>
          <cell r="H95">
            <v>209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548100</v>
          </cell>
          <cell r="B96" t="str">
            <v>Generation Expenses-Other CT</v>
          </cell>
          <cell r="C96">
            <v>242</v>
          </cell>
          <cell r="D96">
            <v>147</v>
          </cell>
          <cell r="E96">
            <v>1048</v>
          </cell>
          <cell r="F96">
            <v>517</v>
          </cell>
          <cell r="G96">
            <v>485</v>
          </cell>
          <cell r="H96">
            <v>237</v>
          </cell>
          <cell r="I96">
            <v>1992</v>
          </cell>
          <cell r="J96">
            <v>1852</v>
          </cell>
          <cell r="K96">
            <v>1864</v>
          </cell>
          <cell r="L96">
            <v>1972</v>
          </cell>
          <cell r="M96">
            <v>1903</v>
          </cell>
          <cell r="N96">
            <v>1861</v>
          </cell>
        </row>
        <row r="97">
          <cell r="A97">
            <v>548200</v>
          </cell>
          <cell r="B97" t="str">
            <v>Prime Movers - Generators- CT</v>
          </cell>
          <cell r="C97">
            <v>29212</v>
          </cell>
          <cell r="D97">
            <v>19517</v>
          </cell>
          <cell r="E97">
            <v>21621</v>
          </cell>
          <cell r="F97">
            <v>23156</v>
          </cell>
          <cell r="G97">
            <v>30205</v>
          </cell>
          <cell r="H97">
            <v>22235</v>
          </cell>
          <cell r="I97">
            <v>38110</v>
          </cell>
          <cell r="J97">
            <v>26294</v>
          </cell>
          <cell r="K97">
            <v>26331</v>
          </cell>
          <cell r="L97">
            <v>26278</v>
          </cell>
          <cell r="M97">
            <v>26277</v>
          </cell>
          <cell r="N97">
            <v>26367</v>
          </cell>
        </row>
        <row r="98">
          <cell r="A98">
            <v>549000</v>
          </cell>
          <cell r="B98" t="str">
            <v>Misc-Power Generation Expenses</v>
          </cell>
          <cell r="C98">
            <v>82369</v>
          </cell>
          <cell r="D98">
            <v>105168</v>
          </cell>
          <cell r="E98">
            <v>91798</v>
          </cell>
          <cell r="F98">
            <v>77739</v>
          </cell>
          <cell r="G98">
            <v>92270</v>
          </cell>
          <cell r="H98">
            <v>64503</v>
          </cell>
          <cell r="I98">
            <v>78741</v>
          </cell>
          <cell r="J98">
            <v>58615</v>
          </cell>
          <cell r="K98">
            <v>80194</v>
          </cell>
          <cell r="L98">
            <v>66335</v>
          </cell>
          <cell r="M98">
            <v>61413</v>
          </cell>
          <cell r="N98">
            <v>61249</v>
          </cell>
        </row>
        <row r="99">
          <cell r="A99">
            <v>551000</v>
          </cell>
          <cell r="B99" t="str">
            <v>Suprvsn and Enginring-CT Maint</v>
          </cell>
          <cell r="C99">
            <v>5628</v>
          </cell>
          <cell r="D99">
            <v>3416</v>
          </cell>
          <cell r="E99">
            <v>3070</v>
          </cell>
          <cell r="F99">
            <v>4305</v>
          </cell>
          <cell r="G99">
            <v>4695</v>
          </cell>
          <cell r="H99">
            <v>5054</v>
          </cell>
          <cell r="I99">
            <v>28607</v>
          </cell>
          <cell r="J99">
            <v>30677</v>
          </cell>
          <cell r="K99">
            <v>31703</v>
          </cell>
          <cell r="L99">
            <v>28705</v>
          </cell>
          <cell r="M99">
            <v>31409</v>
          </cell>
          <cell r="N99">
            <v>28777</v>
          </cell>
        </row>
        <row r="100">
          <cell r="A100">
            <v>552000</v>
          </cell>
          <cell r="B100" t="str">
            <v>Maintenance Of Structures-CT</v>
          </cell>
          <cell r="C100">
            <v>77864</v>
          </cell>
          <cell r="D100">
            <v>48472</v>
          </cell>
          <cell r="E100">
            <v>27374</v>
          </cell>
          <cell r="F100">
            <v>52452</v>
          </cell>
          <cell r="G100">
            <v>36454</v>
          </cell>
          <cell r="H100">
            <v>10251</v>
          </cell>
          <cell r="I100">
            <v>31983</v>
          </cell>
          <cell r="J100">
            <v>31984</v>
          </cell>
          <cell r="K100">
            <v>75529</v>
          </cell>
          <cell r="L100">
            <v>31984</v>
          </cell>
          <cell r="M100">
            <v>31984</v>
          </cell>
          <cell r="N100">
            <v>31983</v>
          </cell>
        </row>
        <row r="101">
          <cell r="A101">
            <v>553000</v>
          </cell>
          <cell r="B101" t="str">
            <v>Maint-Gentg and Elect Equip-CT</v>
          </cell>
          <cell r="C101">
            <v>22366</v>
          </cell>
          <cell r="D101">
            <v>668265</v>
          </cell>
          <cell r="E101">
            <v>9195</v>
          </cell>
          <cell r="F101">
            <v>1180961</v>
          </cell>
          <cell r="G101">
            <v>94694</v>
          </cell>
          <cell r="H101">
            <v>12375</v>
          </cell>
          <cell r="I101">
            <v>1057989</v>
          </cell>
          <cell r="J101">
            <v>1131500</v>
          </cell>
          <cell r="K101">
            <v>579482</v>
          </cell>
          <cell r="L101">
            <v>15572</v>
          </cell>
          <cell r="M101">
            <v>6521</v>
          </cell>
          <cell r="N101">
            <v>6424</v>
          </cell>
        </row>
        <row r="102">
          <cell r="A102">
            <v>554000</v>
          </cell>
          <cell r="B102" t="str">
            <v>Misc Power Generation Plant-CT</v>
          </cell>
          <cell r="C102">
            <v>16857</v>
          </cell>
          <cell r="D102">
            <v>14715</v>
          </cell>
          <cell r="E102">
            <v>17227</v>
          </cell>
          <cell r="F102">
            <v>19946</v>
          </cell>
          <cell r="G102">
            <v>18289</v>
          </cell>
          <cell r="H102">
            <v>24117</v>
          </cell>
          <cell r="I102">
            <v>14070</v>
          </cell>
          <cell r="J102">
            <v>11656</v>
          </cell>
          <cell r="K102">
            <v>32064</v>
          </cell>
          <cell r="L102">
            <v>11653</v>
          </cell>
          <cell r="M102">
            <v>11653</v>
          </cell>
          <cell r="N102">
            <v>11671</v>
          </cell>
        </row>
        <row r="103">
          <cell r="A103">
            <v>555028</v>
          </cell>
          <cell r="B103" t="str">
            <v>Purch Pwr - Non-native - net</v>
          </cell>
          <cell r="C103">
            <v>-89252</v>
          </cell>
          <cell r="D103">
            <v>64</v>
          </cell>
          <cell r="E103">
            <v>79</v>
          </cell>
          <cell r="F103">
            <v>69722</v>
          </cell>
          <cell r="G103">
            <v>169</v>
          </cell>
          <cell r="H103">
            <v>24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555202</v>
          </cell>
          <cell r="B104" t="str">
            <v>Purch Power-Fuel Clause</v>
          </cell>
          <cell r="C104">
            <v>3861897</v>
          </cell>
          <cell r="D104">
            <v>45814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556000</v>
          </cell>
          <cell r="B105" t="str">
            <v>System Cnts &amp; Load Dispatching</v>
          </cell>
          <cell r="C105">
            <v>64</v>
          </cell>
          <cell r="D105">
            <v>64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557000</v>
          </cell>
          <cell r="B106" t="str">
            <v>Other Expenses-Oper</v>
          </cell>
          <cell r="C106">
            <v>942490</v>
          </cell>
          <cell r="D106">
            <v>870885</v>
          </cell>
          <cell r="E106">
            <v>1125449</v>
          </cell>
          <cell r="F106">
            <v>969469</v>
          </cell>
          <cell r="G106">
            <v>896361</v>
          </cell>
          <cell r="H106">
            <v>934137</v>
          </cell>
          <cell r="I106">
            <v>722366</v>
          </cell>
          <cell r="J106">
            <v>653616</v>
          </cell>
          <cell r="K106">
            <v>692137</v>
          </cell>
          <cell r="L106">
            <v>788120</v>
          </cell>
          <cell r="M106">
            <v>932400</v>
          </cell>
          <cell r="N106">
            <v>825810</v>
          </cell>
        </row>
        <row r="107">
          <cell r="A107">
            <v>557450</v>
          </cell>
          <cell r="B107" t="str">
            <v>Commissions/Brokerage Expense</v>
          </cell>
          <cell r="C107">
            <v>2775</v>
          </cell>
          <cell r="D107">
            <v>2775</v>
          </cell>
          <cell r="E107">
            <v>2848</v>
          </cell>
          <cell r="F107">
            <v>3413</v>
          </cell>
          <cell r="G107">
            <v>3059</v>
          </cell>
          <cell r="H107">
            <v>2775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557980</v>
          </cell>
          <cell r="B108" t="str">
            <v>Retail Deferred Fuel Expenses</v>
          </cell>
          <cell r="C108">
            <v>249667</v>
          </cell>
          <cell r="D108">
            <v>855656</v>
          </cell>
          <cell r="E108">
            <v>4135401</v>
          </cell>
          <cell r="F108">
            <v>-740995</v>
          </cell>
          <cell r="G108">
            <v>-150770</v>
          </cell>
          <cell r="H108">
            <v>-293962</v>
          </cell>
          <cell r="I108">
            <v>1630314</v>
          </cell>
          <cell r="J108">
            <v>520842</v>
          </cell>
          <cell r="K108">
            <v>-845596</v>
          </cell>
          <cell r="L108">
            <v>-196528</v>
          </cell>
          <cell r="M108">
            <v>-226416</v>
          </cell>
          <cell r="N108">
            <v>61472</v>
          </cell>
        </row>
        <row r="109">
          <cell r="A109">
            <v>560000</v>
          </cell>
          <cell r="B109" t="str">
            <v>Supervsn and Engrng-Trans Oper</v>
          </cell>
          <cell r="C109">
            <v>143</v>
          </cell>
          <cell r="D109">
            <v>202</v>
          </cell>
          <cell r="E109">
            <v>209</v>
          </cell>
          <cell r="F109">
            <v>168</v>
          </cell>
          <cell r="G109">
            <v>156</v>
          </cell>
          <cell r="H109">
            <v>238</v>
          </cell>
          <cell r="I109">
            <v>10534</v>
          </cell>
          <cell r="J109">
            <v>12879</v>
          </cell>
          <cell r="K109">
            <v>10989</v>
          </cell>
          <cell r="L109">
            <v>8571</v>
          </cell>
          <cell r="M109">
            <v>11748</v>
          </cell>
          <cell r="N109">
            <v>6489</v>
          </cell>
        </row>
        <row r="110">
          <cell r="A110">
            <v>561100</v>
          </cell>
          <cell r="B110" t="str">
            <v>Load Dispatch-Reliability</v>
          </cell>
          <cell r="C110">
            <v>8645</v>
          </cell>
          <cell r="D110">
            <v>8682</v>
          </cell>
          <cell r="E110">
            <v>8875</v>
          </cell>
          <cell r="F110">
            <v>9039</v>
          </cell>
          <cell r="G110">
            <v>8995</v>
          </cell>
          <cell r="H110">
            <v>8554</v>
          </cell>
          <cell r="I110">
            <v>9993</v>
          </cell>
          <cell r="J110">
            <v>9958</v>
          </cell>
          <cell r="K110">
            <v>9970</v>
          </cell>
          <cell r="L110">
            <v>9970</v>
          </cell>
          <cell r="M110">
            <v>9970</v>
          </cell>
          <cell r="N110">
            <v>9952</v>
          </cell>
        </row>
        <row r="111">
          <cell r="A111">
            <v>561200</v>
          </cell>
          <cell r="B111" t="str">
            <v>Load Dispatch-Mnitor&amp;OprTrnSys</v>
          </cell>
          <cell r="C111">
            <v>40770</v>
          </cell>
          <cell r="D111">
            <v>41083</v>
          </cell>
          <cell r="E111">
            <v>41643</v>
          </cell>
          <cell r="F111">
            <v>42513</v>
          </cell>
          <cell r="G111">
            <v>39986</v>
          </cell>
          <cell r="H111">
            <v>38840</v>
          </cell>
          <cell r="I111">
            <v>45102</v>
          </cell>
          <cell r="J111">
            <v>44874</v>
          </cell>
          <cell r="K111">
            <v>44916</v>
          </cell>
          <cell r="L111">
            <v>44997</v>
          </cell>
          <cell r="M111">
            <v>44998</v>
          </cell>
          <cell r="N111">
            <v>44894</v>
          </cell>
        </row>
        <row r="112">
          <cell r="A112">
            <v>561300</v>
          </cell>
          <cell r="B112" t="str">
            <v>Load Dispatch - TransSvc&amp;Sch</v>
          </cell>
          <cell r="C112">
            <v>5503</v>
          </cell>
          <cell r="D112">
            <v>5528</v>
          </cell>
          <cell r="E112">
            <v>5632</v>
          </cell>
          <cell r="F112">
            <v>5735</v>
          </cell>
          <cell r="G112">
            <v>5474</v>
          </cell>
          <cell r="H112">
            <v>5235</v>
          </cell>
          <cell r="I112">
            <v>6098</v>
          </cell>
          <cell r="J112">
            <v>6069</v>
          </cell>
          <cell r="K112">
            <v>6075</v>
          </cell>
          <cell r="L112">
            <v>6074</v>
          </cell>
          <cell r="M112">
            <v>6075</v>
          </cell>
          <cell r="N112">
            <v>6066</v>
          </cell>
        </row>
        <row r="113">
          <cell r="A113">
            <v>561400</v>
          </cell>
          <cell r="B113" t="str">
            <v>Scheduling-Sys Cntrl&amp;Disp Svs</v>
          </cell>
          <cell r="C113">
            <v>13022</v>
          </cell>
          <cell r="D113">
            <v>9204</v>
          </cell>
          <cell r="E113">
            <v>5561</v>
          </cell>
          <cell r="F113">
            <v>1460340</v>
          </cell>
          <cell r="G113">
            <v>18254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561500</v>
          </cell>
          <cell r="B114" t="str">
            <v>ReliabilityPlanning&amp;StdsDev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27842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562000</v>
          </cell>
          <cell r="B115" t="str">
            <v>Station Expenses</v>
          </cell>
          <cell r="C115">
            <v>13022</v>
          </cell>
          <cell r="D115">
            <v>9204</v>
          </cell>
          <cell r="E115">
            <v>70841</v>
          </cell>
          <cell r="F115">
            <v>487951</v>
          </cell>
          <cell r="G115">
            <v>145656</v>
          </cell>
          <cell r="H115">
            <v>70841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563000</v>
          </cell>
          <cell r="B116" t="str">
            <v>Overhead Line Expenses-Trans</v>
          </cell>
          <cell r="C116">
            <v>360</v>
          </cell>
          <cell r="D116">
            <v>350</v>
          </cell>
          <cell r="E116">
            <v>456</v>
          </cell>
          <cell r="F116">
            <v>968</v>
          </cell>
          <cell r="G116">
            <v>27842</v>
          </cell>
          <cell r="H116">
            <v>456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565000</v>
          </cell>
          <cell r="B117" t="str">
            <v>Transm Of Elec By Others</v>
          </cell>
          <cell r="C117">
            <v>1478543</v>
          </cell>
          <cell r="D117">
            <v>1319070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566000</v>
          </cell>
          <cell r="B118" t="str">
            <v>Misc Trans Exp-Other</v>
          </cell>
          <cell r="C118">
            <v>30937</v>
          </cell>
          <cell r="D118">
            <v>96383</v>
          </cell>
          <cell r="E118">
            <v>22523</v>
          </cell>
          <cell r="F118">
            <v>17970</v>
          </cell>
          <cell r="G118">
            <v>14313</v>
          </cell>
          <cell r="H118">
            <v>73359</v>
          </cell>
          <cell r="I118">
            <v>10300</v>
          </cell>
          <cell r="J118">
            <v>66820</v>
          </cell>
          <cell r="K118">
            <v>6217</v>
          </cell>
          <cell r="L118">
            <v>9957</v>
          </cell>
          <cell r="M118">
            <v>66864</v>
          </cell>
          <cell r="N118">
            <v>6127</v>
          </cell>
        </row>
        <row r="119">
          <cell r="A119">
            <v>566100</v>
          </cell>
          <cell r="B119" t="str">
            <v>Misc Trans-Trans Lines Related</v>
          </cell>
          <cell r="C119">
            <v>55</v>
          </cell>
          <cell r="D119">
            <v>74</v>
          </cell>
          <cell r="E119">
            <v>79</v>
          </cell>
          <cell r="F119">
            <v>260</v>
          </cell>
          <cell r="G119">
            <v>83</v>
          </cell>
          <cell r="H119">
            <v>60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567000</v>
          </cell>
          <cell r="B120" t="str">
            <v>Rents-Trans Oper</v>
          </cell>
          <cell r="C120">
            <v>110</v>
          </cell>
          <cell r="D120">
            <v>300</v>
          </cell>
          <cell r="E120">
            <v>493</v>
          </cell>
          <cell r="F120">
            <v>71</v>
          </cell>
          <cell r="G120">
            <v>1231399</v>
          </cell>
          <cell r="H120">
            <v>1203370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569000</v>
          </cell>
          <cell r="B121" t="str">
            <v>Maint Of Structures-Trans</v>
          </cell>
          <cell r="C121">
            <v>11492</v>
          </cell>
          <cell r="D121">
            <v>356</v>
          </cell>
          <cell r="E121">
            <v>2719</v>
          </cell>
          <cell r="F121">
            <v>404</v>
          </cell>
          <cell r="G121">
            <v>65</v>
          </cell>
          <cell r="H121">
            <v>552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569100</v>
          </cell>
          <cell r="B122" t="str">
            <v>Maint of Computer Hardware</v>
          </cell>
          <cell r="C122">
            <v>110</v>
          </cell>
          <cell r="D122">
            <v>16</v>
          </cell>
          <cell r="E122">
            <v>466</v>
          </cell>
          <cell r="F122">
            <v>71</v>
          </cell>
          <cell r="G122">
            <v>5786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569200</v>
          </cell>
          <cell r="B123" t="str">
            <v>Maint Of Computer Software</v>
          </cell>
          <cell r="C123">
            <v>14127</v>
          </cell>
          <cell r="D123">
            <v>14561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570100</v>
          </cell>
          <cell r="B124" t="str">
            <v>Maint  Stat Equip-Other- Trans</v>
          </cell>
          <cell r="C124">
            <v>32636</v>
          </cell>
          <cell r="D124">
            <v>17392</v>
          </cell>
          <cell r="E124">
            <v>13035</v>
          </cell>
          <cell r="F124">
            <v>-4600</v>
          </cell>
          <cell r="G124">
            <v>5786</v>
          </cell>
          <cell r="H124">
            <v>9852</v>
          </cell>
          <cell r="I124">
            <v>7038</v>
          </cell>
          <cell r="J124">
            <v>6162</v>
          </cell>
          <cell r="K124">
            <v>6107</v>
          </cell>
          <cell r="L124">
            <v>6140</v>
          </cell>
          <cell r="M124">
            <v>6220</v>
          </cell>
          <cell r="N124">
            <v>5951</v>
          </cell>
        </row>
        <row r="125">
          <cell r="A125">
            <v>570200</v>
          </cell>
          <cell r="B125" t="str">
            <v>Main-Cir BrkrsTrnsf Mtrs-Trans</v>
          </cell>
          <cell r="C125">
            <v>173280</v>
          </cell>
          <cell r="D125">
            <v>128530</v>
          </cell>
          <cell r="E125">
            <v>89</v>
          </cell>
          <cell r="F125">
            <v>23</v>
          </cell>
          <cell r="G125">
            <v>166543</v>
          </cell>
          <cell r="H125">
            <v>89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571000</v>
          </cell>
          <cell r="B126" t="str">
            <v>Maint Of Overhead Lines-Trans</v>
          </cell>
          <cell r="C126">
            <v>14803</v>
          </cell>
          <cell r="D126">
            <v>4383</v>
          </cell>
          <cell r="E126">
            <v>15050</v>
          </cell>
          <cell r="F126">
            <v>26170</v>
          </cell>
          <cell r="G126">
            <v>-9309</v>
          </cell>
          <cell r="H126">
            <v>13888</v>
          </cell>
          <cell r="I126">
            <v>29907</v>
          </cell>
          <cell r="J126">
            <v>25871</v>
          </cell>
          <cell r="K126">
            <v>27541</v>
          </cell>
          <cell r="L126">
            <v>28423</v>
          </cell>
          <cell r="M126">
            <v>28924</v>
          </cell>
          <cell r="N126">
            <v>29836</v>
          </cell>
        </row>
        <row r="127">
          <cell r="A127">
            <v>575700</v>
          </cell>
          <cell r="B127" t="str">
            <v>Market Faciliation-Mntr&amp;Comp</v>
          </cell>
          <cell r="C127">
            <v>173280</v>
          </cell>
          <cell r="D127">
            <v>128530</v>
          </cell>
          <cell r="E127">
            <v>115099</v>
          </cell>
          <cell r="F127">
            <v>162974</v>
          </cell>
          <cell r="G127">
            <v>166543</v>
          </cell>
          <cell r="H127">
            <v>139692</v>
          </cell>
          <cell r="I127">
            <v>138601</v>
          </cell>
          <cell r="J127">
            <v>138601</v>
          </cell>
          <cell r="K127">
            <v>138601</v>
          </cell>
          <cell r="L127">
            <v>138601</v>
          </cell>
          <cell r="M127">
            <v>138601</v>
          </cell>
          <cell r="N127">
            <v>138601</v>
          </cell>
        </row>
        <row r="128">
          <cell r="A128">
            <v>580000</v>
          </cell>
          <cell r="B128" t="str">
            <v>Supervsn and Engring-Dist Oper</v>
          </cell>
          <cell r="C128">
            <v>3625</v>
          </cell>
          <cell r="D128">
            <v>4517</v>
          </cell>
          <cell r="E128">
            <v>6667</v>
          </cell>
          <cell r="F128">
            <v>2333</v>
          </cell>
          <cell r="G128">
            <v>7457</v>
          </cell>
          <cell r="H128">
            <v>6667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581004</v>
          </cell>
          <cell r="B129" t="str">
            <v>Load Dispatch-Dist of Elec</v>
          </cell>
          <cell r="C129">
            <v>29719</v>
          </cell>
          <cell r="D129">
            <v>33007</v>
          </cell>
          <cell r="E129">
            <v>33109</v>
          </cell>
          <cell r="F129">
            <v>28916</v>
          </cell>
          <cell r="G129">
            <v>34357</v>
          </cell>
          <cell r="H129">
            <v>32154</v>
          </cell>
          <cell r="I129">
            <v>38004</v>
          </cell>
          <cell r="J129">
            <v>39717</v>
          </cell>
          <cell r="K129">
            <v>37517</v>
          </cell>
          <cell r="L129">
            <v>37523</v>
          </cell>
          <cell r="M129">
            <v>37819</v>
          </cell>
          <cell r="N129">
            <v>37516</v>
          </cell>
        </row>
        <row r="130">
          <cell r="A130">
            <v>582100</v>
          </cell>
          <cell r="B130" t="str">
            <v>Station Expenses-Other-Dist</v>
          </cell>
          <cell r="C130">
            <v>26992</v>
          </cell>
          <cell r="D130">
            <v>10608</v>
          </cell>
          <cell r="E130">
            <v>9062</v>
          </cell>
          <cell r="F130">
            <v>7535</v>
          </cell>
          <cell r="G130">
            <v>20491</v>
          </cell>
          <cell r="H130">
            <v>16776</v>
          </cell>
          <cell r="I130">
            <v>9033</v>
          </cell>
          <cell r="J130">
            <v>9185</v>
          </cell>
          <cell r="K130">
            <v>9101</v>
          </cell>
          <cell r="L130">
            <v>9151</v>
          </cell>
          <cell r="M130">
            <v>9275</v>
          </cell>
          <cell r="N130">
            <v>8859</v>
          </cell>
        </row>
        <row r="131">
          <cell r="A131">
            <v>583100</v>
          </cell>
          <cell r="B131" t="str">
            <v>Overhead Line Exps-Other-Dist</v>
          </cell>
          <cell r="C131">
            <v>207902</v>
          </cell>
          <cell r="D131">
            <v>-73510</v>
          </cell>
          <cell r="E131">
            <v>1494</v>
          </cell>
          <cell r="F131">
            <v>-22821</v>
          </cell>
          <cell r="G131">
            <v>8300</v>
          </cell>
          <cell r="H131">
            <v>2721</v>
          </cell>
          <cell r="I131">
            <v>158710</v>
          </cell>
          <cell r="J131">
            <v>23780</v>
          </cell>
          <cell r="K131">
            <v>21511</v>
          </cell>
          <cell r="L131">
            <v>55529</v>
          </cell>
          <cell r="M131">
            <v>21357</v>
          </cell>
          <cell r="N131">
            <v>20426</v>
          </cell>
        </row>
        <row r="132">
          <cell r="A132">
            <v>583200</v>
          </cell>
          <cell r="B132" t="str">
            <v>Transf Set Rem Reset Test-Dist</v>
          </cell>
          <cell r="C132">
            <v>10892</v>
          </cell>
          <cell r="D132">
            <v>8088</v>
          </cell>
          <cell r="E132">
            <v>8254</v>
          </cell>
          <cell r="F132">
            <v>10865</v>
          </cell>
          <cell r="G132">
            <v>8212</v>
          </cell>
          <cell r="H132">
            <v>8864</v>
          </cell>
          <cell r="I132">
            <v>9302</v>
          </cell>
          <cell r="J132">
            <v>6201</v>
          </cell>
          <cell r="K132">
            <v>6201</v>
          </cell>
          <cell r="L132">
            <v>6201</v>
          </cell>
          <cell r="M132">
            <v>6201</v>
          </cell>
          <cell r="N132">
            <v>6201</v>
          </cell>
        </row>
        <row r="133">
          <cell r="A133">
            <v>584000</v>
          </cell>
          <cell r="B133" t="str">
            <v>Underground Line Expenses-Dist</v>
          </cell>
          <cell r="C133">
            <v>29450</v>
          </cell>
          <cell r="D133">
            <v>35594</v>
          </cell>
          <cell r="E133">
            <v>25694</v>
          </cell>
          <cell r="F133">
            <v>22406</v>
          </cell>
          <cell r="G133">
            <v>37990</v>
          </cell>
          <cell r="H133">
            <v>31451</v>
          </cell>
          <cell r="I133">
            <v>103365</v>
          </cell>
          <cell r="J133">
            <v>48642</v>
          </cell>
          <cell r="K133">
            <v>37370</v>
          </cell>
          <cell r="L133">
            <v>39861</v>
          </cell>
          <cell r="M133">
            <v>56350</v>
          </cell>
          <cell r="N133">
            <v>29571</v>
          </cell>
        </row>
        <row r="134">
          <cell r="A134">
            <v>586000</v>
          </cell>
          <cell r="B134" t="str">
            <v>Meter Expenses-Dist</v>
          </cell>
          <cell r="C134">
            <v>42144</v>
          </cell>
          <cell r="D134">
            <v>52844</v>
          </cell>
          <cell r="E134">
            <v>73759</v>
          </cell>
          <cell r="F134">
            <v>73202</v>
          </cell>
          <cell r="G134">
            <v>68930</v>
          </cell>
          <cell r="H134">
            <v>61309</v>
          </cell>
          <cell r="I134">
            <v>11618</v>
          </cell>
          <cell r="J134">
            <v>6897</v>
          </cell>
          <cell r="K134">
            <v>10122</v>
          </cell>
          <cell r="L134">
            <v>2633</v>
          </cell>
          <cell r="M134">
            <v>1860</v>
          </cell>
          <cell r="N134">
            <v>5305</v>
          </cell>
        </row>
        <row r="135">
          <cell r="A135">
            <v>587000</v>
          </cell>
          <cell r="B135" t="str">
            <v>Cust Install Exp-Other Dist</v>
          </cell>
          <cell r="C135">
            <v>134896</v>
          </cell>
          <cell r="D135">
            <v>51457</v>
          </cell>
          <cell r="E135">
            <v>46815</v>
          </cell>
          <cell r="F135">
            <v>85750</v>
          </cell>
          <cell r="G135">
            <v>60557</v>
          </cell>
          <cell r="H135">
            <v>46019</v>
          </cell>
          <cell r="I135">
            <v>86701</v>
          </cell>
          <cell r="J135">
            <v>124648</v>
          </cell>
          <cell r="K135">
            <v>83679</v>
          </cell>
          <cell r="L135">
            <v>95159</v>
          </cell>
          <cell r="M135">
            <v>74419</v>
          </cell>
          <cell r="N135">
            <v>83562</v>
          </cell>
        </row>
        <row r="136">
          <cell r="A136">
            <v>588100</v>
          </cell>
          <cell r="B136" t="str">
            <v>Misc Distribution Exp-Other</v>
          </cell>
          <cell r="C136">
            <v>166794</v>
          </cell>
          <cell r="D136">
            <v>197035</v>
          </cell>
          <cell r="E136">
            <v>256622</v>
          </cell>
          <cell r="F136">
            <v>229803</v>
          </cell>
          <cell r="G136">
            <v>136198</v>
          </cell>
          <cell r="H136">
            <v>221862</v>
          </cell>
          <cell r="I136">
            <v>493780</v>
          </cell>
          <cell r="J136">
            <v>364809</v>
          </cell>
          <cell r="K136">
            <v>230536</v>
          </cell>
          <cell r="L136">
            <v>285046</v>
          </cell>
          <cell r="M136">
            <v>232777</v>
          </cell>
          <cell r="N136">
            <v>172491</v>
          </cell>
        </row>
        <row r="137">
          <cell r="A137">
            <v>589000</v>
          </cell>
          <cell r="B137" t="str">
            <v>Rents-Dist Oper</v>
          </cell>
          <cell r="C137">
            <v>2560</v>
          </cell>
          <cell r="D137">
            <v>12827</v>
          </cell>
          <cell r="E137">
            <v>-7048</v>
          </cell>
          <cell r="F137">
            <v>8450</v>
          </cell>
          <cell r="G137">
            <v>3370</v>
          </cell>
          <cell r="H137">
            <v>13192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480</v>
          </cell>
        </row>
        <row r="138">
          <cell r="A138">
            <v>591000</v>
          </cell>
          <cell r="B138" t="str">
            <v>Maintenance Of Structures-Dist</v>
          </cell>
          <cell r="C138">
            <v>179</v>
          </cell>
          <cell r="D138">
            <v>1334</v>
          </cell>
          <cell r="E138">
            <v>339</v>
          </cell>
          <cell r="F138">
            <v>466</v>
          </cell>
          <cell r="G138">
            <v>32222</v>
          </cell>
          <cell r="H138">
            <v>29696</v>
          </cell>
          <cell r="I138">
            <v>30246</v>
          </cell>
          <cell r="J138">
            <v>30731</v>
          </cell>
          <cell r="K138">
            <v>30464</v>
          </cell>
          <cell r="L138">
            <v>30623</v>
          </cell>
          <cell r="M138">
            <v>31019</v>
          </cell>
          <cell r="N138">
            <v>29693</v>
          </cell>
        </row>
        <row r="139">
          <cell r="A139">
            <v>592100</v>
          </cell>
          <cell r="B139" t="str">
            <v>Maint Station Equip-Other-Dist</v>
          </cell>
          <cell r="C139">
            <v>48117</v>
          </cell>
          <cell r="D139">
            <v>22608</v>
          </cell>
          <cell r="E139">
            <v>13714</v>
          </cell>
          <cell r="F139">
            <v>14114</v>
          </cell>
          <cell r="G139">
            <v>28402</v>
          </cell>
          <cell r="H139">
            <v>15685</v>
          </cell>
          <cell r="I139">
            <v>11860</v>
          </cell>
          <cell r="J139">
            <v>8066</v>
          </cell>
          <cell r="K139">
            <v>7986</v>
          </cell>
          <cell r="L139">
            <v>8035</v>
          </cell>
          <cell r="M139">
            <v>8151</v>
          </cell>
          <cell r="N139">
            <v>7760</v>
          </cell>
        </row>
        <row r="140">
          <cell r="A140">
            <v>592200</v>
          </cell>
          <cell r="B140" t="str">
            <v>Cir BrkrsTrnsf Mters Rely-Dist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4991</v>
          </cell>
          <cell r="H140">
            <v>1143</v>
          </cell>
          <cell r="I140">
            <v>1143</v>
          </cell>
          <cell r="J140">
            <v>2413</v>
          </cell>
          <cell r="K140">
            <v>5080</v>
          </cell>
          <cell r="L140">
            <v>5080</v>
          </cell>
          <cell r="M140">
            <v>2413</v>
          </cell>
          <cell r="N140">
            <v>2413</v>
          </cell>
        </row>
        <row r="141">
          <cell r="A141">
            <v>593000</v>
          </cell>
          <cell r="B141" t="str">
            <v>Maint Overhd Lines-Other-Dist</v>
          </cell>
          <cell r="C141">
            <v>728310</v>
          </cell>
          <cell r="D141">
            <v>407883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593100</v>
          </cell>
          <cell r="B142" t="str">
            <v>Right-Of-Way Maintenance-Dist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778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594000</v>
          </cell>
          <cell r="B143" t="str">
            <v>Maint-Underground Lines-Dist</v>
          </cell>
          <cell r="C143">
            <v>26188</v>
          </cell>
          <cell r="D143">
            <v>18454</v>
          </cell>
          <cell r="E143">
            <v>0</v>
          </cell>
          <cell r="F143">
            <v>8196</v>
          </cell>
          <cell r="G143">
            <v>4333</v>
          </cell>
          <cell r="H143">
            <v>0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595100</v>
          </cell>
          <cell r="B144" t="str">
            <v>Maint Line Transfrs-Other-Dist</v>
          </cell>
          <cell r="C144">
            <v>-685</v>
          </cell>
          <cell r="D144">
            <v>1878</v>
          </cell>
          <cell r="E144">
            <v>2199</v>
          </cell>
          <cell r="F144">
            <v>106</v>
          </cell>
          <cell r="G144">
            <v>778</v>
          </cell>
          <cell r="H144">
            <v>1169</v>
          </cell>
          <cell r="I144">
            <v>10654</v>
          </cell>
          <cell r="J144">
            <v>27902</v>
          </cell>
          <cell r="K144">
            <v>10378</v>
          </cell>
          <cell r="L144">
            <v>6272</v>
          </cell>
          <cell r="M144">
            <v>4499</v>
          </cell>
          <cell r="N144">
            <v>5701</v>
          </cell>
        </row>
        <row r="145">
          <cell r="A145">
            <v>596000</v>
          </cell>
          <cell r="B145" t="str">
            <v>Maint-StreetLightng/Signl-Dist</v>
          </cell>
          <cell r="C145">
            <v>25594</v>
          </cell>
          <cell r="D145">
            <v>31185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597000</v>
          </cell>
          <cell r="B146" t="str">
            <v>Maintenance Of Meters-Dist</v>
          </cell>
          <cell r="C146">
            <v>31686</v>
          </cell>
          <cell r="D146">
            <v>22869</v>
          </cell>
          <cell r="E146">
            <v>21005</v>
          </cell>
          <cell r="F146">
            <v>25519</v>
          </cell>
          <cell r="G146">
            <v>28348</v>
          </cell>
          <cell r="H146">
            <v>21261</v>
          </cell>
          <cell r="I146">
            <v>31443</v>
          </cell>
          <cell r="J146">
            <v>24399</v>
          </cell>
          <cell r="K146">
            <v>24399</v>
          </cell>
          <cell r="L146">
            <v>24399</v>
          </cell>
          <cell r="M146">
            <v>24399</v>
          </cell>
          <cell r="N146">
            <v>24399</v>
          </cell>
        </row>
        <row r="147">
          <cell r="A147">
            <v>901000</v>
          </cell>
          <cell r="B147" t="str">
            <v>Supervision-Cust Accts</v>
          </cell>
          <cell r="C147">
            <v>25343</v>
          </cell>
          <cell r="D147">
            <v>19689</v>
          </cell>
          <cell r="E147">
            <v>15126</v>
          </cell>
          <cell r="F147">
            <v>18261</v>
          </cell>
          <cell r="G147">
            <v>22044</v>
          </cell>
          <cell r="H147">
            <v>18728</v>
          </cell>
          <cell r="I147">
            <v>62130</v>
          </cell>
          <cell r="J147">
            <v>57584</v>
          </cell>
          <cell r="K147">
            <v>57587</v>
          </cell>
          <cell r="L147">
            <v>57585</v>
          </cell>
          <cell r="M147">
            <v>57588</v>
          </cell>
          <cell r="N147">
            <v>57588</v>
          </cell>
        </row>
        <row r="148">
          <cell r="A148">
            <v>902000</v>
          </cell>
          <cell r="B148" t="str">
            <v>Meter Reading Expense</v>
          </cell>
          <cell r="C148">
            <v>87141</v>
          </cell>
          <cell r="D148">
            <v>43011</v>
          </cell>
          <cell r="E148">
            <v>65645</v>
          </cell>
          <cell r="F148">
            <v>65006</v>
          </cell>
          <cell r="G148">
            <v>88441</v>
          </cell>
          <cell r="H148">
            <v>61626</v>
          </cell>
          <cell r="I148">
            <v>70312</v>
          </cell>
          <cell r="J148">
            <v>93492</v>
          </cell>
          <cell r="K148">
            <v>57467</v>
          </cell>
          <cell r="L148">
            <v>65649</v>
          </cell>
          <cell r="M148">
            <v>72688</v>
          </cell>
          <cell r="N148">
            <v>72133</v>
          </cell>
        </row>
        <row r="149">
          <cell r="A149">
            <v>903000</v>
          </cell>
          <cell r="B149" t="str">
            <v>Cust Records &amp; Collection Exp</v>
          </cell>
          <cell r="C149">
            <v>321215</v>
          </cell>
          <cell r="D149">
            <v>276438</v>
          </cell>
          <cell r="E149">
            <v>410729</v>
          </cell>
          <cell r="F149">
            <v>159586</v>
          </cell>
          <cell r="G149">
            <v>290243</v>
          </cell>
          <cell r="H149">
            <v>248045</v>
          </cell>
          <cell r="I149">
            <v>138139</v>
          </cell>
          <cell r="J149">
            <v>157979</v>
          </cell>
          <cell r="K149">
            <v>179475</v>
          </cell>
          <cell r="L149">
            <v>162945</v>
          </cell>
          <cell r="M149">
            <v>126194</v>
          </cell>
          <cell r="N149">
            <v>175978</v>
          </cell>
        </row>
        <row r="150">
          <cell r="A150">
            <v>903100</v>
          </cell>
          <cell r="B150" t="str">
            <v>Cust Contracts &amp; Orders-Local</v>
          </cell>
          <cell r="C150">
            <v>17832</v>
          </cell>
          <cell r="D150">
            <v>11444</v>
          </cell>
          <cell r="E150">
            <v>16197</v>
          </cell>
          <cell r="F150">
            <v>26921</v>
          </cell>
          <cell r="G150">
            <v>22422</v>
          </cell>
          <cell r="H150">
            <v>8014</v>
          </cell>
          <cell r="I150">
            <v>50167</v>
          </cell>
          <cell r="J150">
            <v>48024</v>
          </cell>
          <cell r="K150">
            <v>48505</v>
          </cell>
          <cell r="L150">
            <v>47801</v>
          </cell>
          <cell r="M150">
            <v>48390</v>
          </cell>
          <cell r="N150">
            <v>49675</v>
          </cell>
        </row>
        <row r="151">
          <cell r="A151">
            <v>903200</v>
          </cell>
          <cell r="B151" t="str">
            <v>Cust Billing &amp; Acct</v>
          </cell>
          <cell r="C151">
            <v>204895</v>
          </cell>
          <cell r="D151">
            <v>192290</v>
          </cell>
          <cell r="E151">
            <v>198415</v>
          </cell>
          <cell r="F151">
            <v>73103</v>
          </cell>
          <cell r="G151">
            <v>75475</v>
          </cell>
          <cell r="H151">
            <v>193688</v>
          </cell>
          <cell r="I151">
            <v>81169</v>
          </cell>
          <cell r="J151">
            <v>71198</v>
          </cell>
          <cell r="K151">
            <v>71653</v>
          </cell>
          <cell r="L151">
            <v>70986</v>
          </cell>
          <cell r="M151">
            <v>71544</v>
          </cell>
          <cell r="N151">
            <v>72759</v>
          </cell>
        </row>
        <row r="152">
          <cell r="A152">
            <v>903250</v>
          </cell>
          <cell r="B152" t="str">
            <v>Customer Billing-Common</v>
          </cell>
          <cell r="C152">
            <v>-546705</v>
          </cell>
          <cell r="D152">
            <v>182346</v>
          </cell>
          <cell r="E152">
            <v>214450</v>
          </cell>
          <cell r="F152">
            <v>149909</v>
          </cell>
          <cell r="G152">
            <v>3132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903300</v>
          </cell>
          <cell r="B153" t="str">
            <v>Cust Collecting-Local</v>
          </cell>
          <cell r="C153">
            <v>21866</v>
          </cell>
          <cell r="D153">
            <v>15057</v>
          </cell>
          <cell r="E153">
            <v>18535</v>
          </cell>
          <cell r="F153">
            <v>22220</v>
          </cell>
          <cell r="G153">
            <v>22388</v>
          </cell>
          <cell r="H153">
            <v>18811</v>
          </cell>
          <cell r="I153">
            <v>45031</v>
          </cell>
          <cell r="J153">
            <v>42742</v>
          </cell>
          <cell r="K153">
            <v>43105</v>
          </cell>
          <cell r="L153">
            <v>42647</v>
          </cell>
          <cell r="M153">
            <v>43018</v>
          </cell>
          <cell r="N153">
            <v>48332</v>
          </cell>
        </row>
        <row r="154">
          <cell r="A154">
            <v>903400</v>
          </cell>
          <cell r="B154" t="str">
            <v>Cust Receiv &amp; Collect Exp-Edp</v>
          </cell>
          <cell r="C154">
            <v>3468</v>
          </cell>
          <cell r="D154">
            <v>2767</v>
          </cell>
          <cell r="E154">
            <v>2920</v>
          </cell>
          <cell r="F154">
            <v>5728</v>
          </cell>
          <cell r="G154">
            <v>3132</v>
          </cell>
          <cell r="H154">
            <v>2803</v>
          </cell>
          <cell r="I154">
            <v>7185</v>
          </cell>
          <cell r="J154">
            <v>7158</v>
          </cell>
          <cell r="K154">
            <v>7235</v>
          </cell>
          <cell r="L154">
            <v>7312</v>
          </cell>
          <cell r="M154">
            <v>7388</v>
          </cell>
          <cell r="N154">
            <v>7465</v>
          </cell>
        </row>
        <row r="155">
          <cell r="A155">
            <v>903750</v>
          </cell>
          <cell r="B155" t="str">
            <v>Common - Operating-Cust Accts</v>
          </cell>
          <cell r="C155">
            <v>70</v>
          </cell>
          <cell r="D155">
            <v>19</v>
          </cell>
          <cell r="E155">
            <v>0</v>
          </cell>
          <cell r="F155">
            <v>0</v>
          </cell>
          <cell r="G155">
            <v>9320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903891</v>
          </cell>
          <cell r="B156" t="str">
            <v>IC Collection Agent Revenue</v>
          </cell>
          <cell r="C156">
            <v>-941571</v>
          </cell>
          <cell r="D156">
            <v>0</v>
          </cell>
          <cell r="E156">
            <v>0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904001</v>
          </cell>
          <cell r="B157" t="str">
            <v>BAD DEBT EXPENSE</v>
          </cell>
          <cell r="C157">
            <v>548534</v>
          </cell>
          <cell r="D157">
            <v>-182027</v>
          </cell>
          <cell r="E157">
            <v>51010</v>
          </cell>
          <cell r="F157">
            <v>-114140</v>
          </cell>
          <cell r="G157">
            <v>9320</v>
          </cell>
          <cell r="H157">
            <v>-12108</v>
          </cell>
          <cell r="I157">
            <v>4600</v>
          </cell>
          <cell r="J157">
            <v>4600</v>
          </cell>
          <cell r="K157">
            <v>4600</v>
          </cell>
          <cell r="L157">
            <v>4600</v>
          </cell>
          <cell r="M157">
            <v>4600</v>
          </cell>
          <cell r="N157">
            <v>4600</v>
          </cell>
        </row>
        <row r="158">
          <cell r="A158">
            <v>904003</v>
          </cell>
          <cell r="B158" t="str">
            <v>Cust Acctg-Loss On Sale-A/R</v>
          </cell>
          <cell r="C158">
            <v>-941571</v>
          </cell>
          <cell r="D158">
            <v>0</v>
          </cell>
          <cell r="E158">
            <v>0</v>
          </cell>
          <cell r="F158">
            <v>63</v>
          </cell>
          <cell r="G158">
            <v>32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904891</v>
          </cell>
          <cell r="B159" t="str">
            <v>IC Loss on Sale of AR VIE</v>
          </cell>
          <cell r="C159">
            <v>-97455</v>
          </cell>
          <cell r="D159">
            <v>-85268</v>
          </cell>
          <cell r="E159">
            <v>-49235</v>
          </cell>
          <cell r="F159">
            <v>681208</v>
          </cell>
          <cell r="G159">
            <v>-11546</v>
          </cell>
          <cell r="H159">
            <v>9387</v>
          </cell>
          <cell r="I159">
            <v>9387</v>
          </cell>
          <cell r="J159">
            <v>9387</v>
          </cell>
          <cell r="K159">
            <v>9387</v>
          </cell>
          <cell r="L159">
            <v>9387</v>
          </cell>
          <cell r="M159">
            <v>9387</v>
          </cell>
          <cell r="N159">
            <v>9387</v>
          </cell>
        </row>
        <row r="160">
          <cell r="A160">
            <v>905000</v>
          </cell>
          <cell r="B160" t="str">
            <v>Misc Customer Accts Expenses</v>
          </cell>
          <cell r="C160">
            <v>65</v>
          </cell>
          <cell r="D160">
            <v>98</v>
          </cell>
          <cell r="E160">
            <v>224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908000</v>
          </cell>
          <cell r="B161" t="str">
            <v>Cust Asst Exp-Conservation Pro</v>
          </cell>
          <cell r="C161">
            <v>28547</v>
          </cell>
          <cell r="D161">
            <v>28255</v>
          </cell>
          <cell r="E161">
            <v>0</v>
          </cell>
          <cell r="F161">
            <v>3</v>
          </cell>
          <cell r="G161">
            <v>36653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909650</v>
          </cell>
          <cell r="B162" t="str">
            <v>Misc Advertising Expenses</v>
          </cell>
          <cell r="C162">
            <v>25469</v>
          </cell>
          <cell r="D162">
            <v>2422</v>
          </cell>
          <cell r="E162">
            <v>224</v>
          </cell>
          <cell r="F162">
            <v>0</v>
          </cell>
          <cell r="G162">
            <v>1192</v>
          </cell>
          <cell r="H162">
            <v>36793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910000</v>
          </cell>
          <cell r="B163" t="str">
            <v>Misc Cust Serv/Inform Exp</v>
          </cell>
          <cell r="C163">
            <v>28547</v>
          </cell>
          <cell r="D163">
            <v>28255</v>
          </cell>
          <cell r="E163">
            <v>30467</v>
          </cell>
          <cell r="F163">
            <v>33579</v>
          </cell>
          <cell r="G163">
            <v>36653</v>
          </cell>
          <cell r="H163">
            <v>49442</v>
          </cell>
          <cell r="I163">
            <v>32543</v>
          </cell>
          <cell r="J163">
            <v>32765</v>
          </cell>
          <cell r="K163">
            <v>34364</v>
          </cell>
          <cell r="L163">
            <v>35735</v>
          </cell>
          <cell r="M163">
            <v>32446</v>
          </cell>
          <cell r="N163">
            <v>31679</v>
          </cell>
        </row>
        <row r="164">
          <cell r="A164">
            <v>910100</v>
          </cell>
          <cell r="B164" t="str">
            <v>Exp-Rs Reg Prod/Svces-CstAccts</v>
          </cell>
          <cell r="C164">
            <v>25469</v>
          </cell>
          <cell r="D164">
            <v>17449</v>
          </cell>
          <cell r="E164">
            <v>1</v>
          </cell>
          <cell r="F164">
            <v>0</v>
          </cell>
          <cell r="G164">
            <v>18031</v>
          </cell>
          <cell r="H164">
            <v>1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912000</v>
          </cell>
          <cell r="B165" t="str">
            <v>Demonstrating &amp; Selling Exp</v>
          </cell>
          <cell r="C165">
            <v>59849</v>
          </cell>
          <cell r="D165">
            <v>65238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913001</v>
          </cell>
          <cell r="B166" t="str">
            <v>Advertising Expense</v>
          </cell>
          <cell r="C166">
            <v>4126</v>
          </cell>
          <cell r="D166">
            <v>1347</v>
          </cell>
          <cell r="E166">
            <v>4746</v>
          </cell>
          <cell r="F166">
            <v>19556</v>
          </cell>
          <cell r="G166">
            <v>1436</v>
          </cell>
          <cell r="H166">
            <v>1729</v>
          </cell>
          <cell r="I166">
            <v>155</v>
          </cell>
          <cell r="J166">
            <v>155</v>
          </cell>
          <cell r="K166">
            <v>155</v>
          </cell>
          <cell r="L166">
            <v>155</v>
          </cell>
          <cell r="M166">
            <v>155</v>
          </cell>
          <cell r="N166">
            <v>155</v>
          </cell>
        </row>
        <row r="167">
          <cell r="A167">
            <v>920000</v>
          </cell>
          <cell r="B167" t="str">
            <v>A &amp; G Salaries</v>
          </cell>
          <cell r="C167">
            <v>423333</v>
          </cell>
          <cell r="D167">
            <v>469616</v>
          </cell>
          <cell r="E167">
            <v>512624</v>
          </cell>
          <cell r="F167">
            <v>1191335</v>
          </cell>
          <cell r="G167">
            <v>437118</v>
          </cell>
          <cell r="H167">
            <v>439971</v>
          </cell>
          <cell r="I167">
            <v>236222</v>
          </cell>
          <cell r="J167">
            <v>481698</v>
          </cell>
          <cell r="K167">
            <v>481467</v>
          </cell>
          <cell r="L167">
            <v>556109</v>
          </cell>
          <cell r="M167">
            <v>481434</v>
          </cell>
          <cell r="N167">
            <v>481150</v>
          </cell>
        </row>
        <row r="168">
          <cell r="A168">
            <v>921100</v>
          </cell>
          <cell r="B168" t="str">
            <v>Employee Expenses</v>
          </cell>
          <cell r="C168">
            <v>26098</v>
          </cell>
          <cell r="D168">
            <v>56096</v>
          </cell>
          <cell r="E168">
            <v>-25654</v>
          </cell>
          <cell r="F168">
            <v>-15331</v>
          </cell>
          <cell r="G168">
            <v>44316</v>
          </cell>
          <cell r="H168">
            <v>27264</v>
          </cell>
          <cell r="I168">
            <v>25837</v>
          </cell>
          <cell r="J168">
            <v>24732</v>
          </cell>
          <cell r="K168">
            <v>23600</v>
          </cell>
          <cell r="L168">
            <v>25404</v>
          </cell>
          <cell r="M168">
            <v>23254</v>
          </cell>
          <cell r="N168">
            <v>23445</v>
          </cell>
        </row>
        <row r="169">
          <cell r="A169">
            <v>921101</v>
          </cell>
          <cell r="B169" t="str">
            <v>Employee Exp - NC</v>
          </cell>
          <cell r="C169">
            <v>0</v>
          </cell>
          <cell r="D169">
            <v>0</v>
          </cell>
          <cell r="E169">
            <v>2</v>
          </cell>
          <cell r="F169">
            <v>3</v>
          </cell>
          <cell r="G169">
            <v>39743</v>
          </cell>
          <cell r="H169">
            <v>66397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921110</v>
          </cell>
          <cell r="B170" t="str">
            <v>Relocation Expenses</v>
          </cell>
          <cell r="C170">
            <v>3</v>
          </cell>
          <cell r="D170">
            <v>2</v>
          </cell>
          <cell r="E170">
            <v>5</v>
          </cell>
          <cell r="F170">
            <v>3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921200</v>
          </cell>
          <cell r="B171" t="str">
            <v>Office Expenses</v>
          </cell>
          <cell r="C171">
            <v>51052</v>
          </cell>
          <cell r="D171">
            <v>28157</v>
          </cell>
          <cell r="E171">
            <v>23893</v>
          </cell>
          <cell r="F171">
            <v>66587</v>
          </cell>
          <cell r="G171">
            <v>39743</v>
          </cell>
          <cell r="H171">
            <v>36019</v>
          </cell>
          <cell r="I171">
            <v>94525</v>
          </cell>
          <cell r="J171">
            <v>66222</v>
          </cell>
          <cell r="K171">
            <v>68334</v>
          </cell>
          <cell r="L171">
            <v>92056</v>
          </cell>
          <cell r="M171">
            <v>66674</v>
          </cell>
          <cell r="N171">
            <v>65572</v>
          </cell>
        </row>
        <row r="172">
          <cell r="A172">
            <v>921300</v>
          </cell>
          <cell r="B172" t="str">
            <v>Telephone And Telegraph Exp</v>
          </cell>
          <cell r="C172">
            <v>1</v>
          </cell>
          <cell r="D172">
            <v>0</v>
          </cell>
          <cell r="E172">
            <v>1</v>
          </cell>
          <cell r="F172">
            <v>2</v>
          </cell>
          <cell r="G172">
            <v>3630</v>
          </cell>
          <cell r="H172">
            <v>48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921400</v>
          </cell>
          <cell r="B173" t="str">
            <v>Computer Services Expenses</v>
          </cell>
          <cell r="C173">
            <v>13160</v>
          </cell>
          <cell r="D173">
            <v>10202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921540</v>
          </cell>
          <cell r="B174" t="str">
            <v>Computer Rent (Go Only)</v>
          </cell>
          <cell r="C174">
            <v>49226</v>
          </cell>
          <cell r="D174">
            <v>2006</v>
          </cell>
          <cell r="E174">
            <v>3940</v>
          </cell>
          <cell r="F174">
            <v>2113</v>
          </cell>
          <cell r="G174">
            <v>3630</v>
          </cell>
          <cell r="H174">
            <v>4056</v>
          </cell>
          <cell r="I174">
            <v>44</v>
          </cell>
          <cell r="J174">
            <v>44</v>
          </cell>
          <cell r="K174">
            <v>44</v>
          </cell>
          <cell r="L174">
            <v>44</v>
          </cell>
          <cell r="M174">
            <v>836</v>
          </cell>
          <cell r="N174">
            <v>44</v>
          </cell>
        </row>
        <row r="175">
          <cell r="A175">
            <v>921600</v>
          </cell>
          <cell r="B175" t="str">
            <v>Other</v>
          </cell>
          <cell r="C175">
            <v>189</v>
          </cell>
          <cell r="D175">
            <v>59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921980</v>
          </cell>
          <cell r="B176" t="str">
            <v>Office Supplies &amp; Expenses</v>
          </cell>
          <cell r="C176">
            <v>82596</v>
          </cell>
          <cell r="D176">
            <v>96354</v>
          </cell>
          <cell r="E176">
            <v>86186</v>
          </cell>
          <cell r="F176">
            <v>109204</v>
          </cell>
          <cell r="G176">
            <v>81479</v>
          </cell>
          <cell r="H176">
            <v>82939</v>
          </cell>
          <cell r="I176">
            <v>106317</v>
          </cell>
          <cell r="J176">
            <v>106829</v>
          </cell>
          <cell r="K176">
            <v>106898</v>
          </cell>
          <cell r="L176">
            <v>106874</v>
          </cell>
          <cell r="M176">
            <v>106756</v>
          </cell>
          <cell r="N176">
            <v>106723</v>
          </cell>
        </row>
        <row r="177">
          <cell r="A177">
            <v>922000</v>
          </cell>
          <cell r="B177" t="str">
            <v>Admin  Exp Transfer</v>
          </cell>
          <cell r="C177">
            <v>170807</v>
          </cell>
          <cell r="D177">
            <v>0</v>
          </cell>
          <cell r="E177">
            <v>141580</v>
          </cell>
          <cell r="F177">
            <v>229444</v>
          </cell>
          <cell r="G177">
            <v>23</v>
          </cell>
          <cell r="H177">
            <v>195781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922100</v>
          </cell>
          <cell r="B178" t="str">
            <v>Admin Exp Transf-Construction</v>
          </cell>
          <cell r="C178">
            <v>0</v>
          </cell>
          <cell r="D178">
            <v>-5373</v>
          </cell>
          <cell r="E178">
            <v>-2756</v>
          </cell>
          <cell r="F178">
            <v>-217</v>
          </cell>
          <cell r="G178">
            <v>-1366</v>
          </cell>
          <cell r="H178">
            <v>24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923000</v>
          </cell>
          <cell r="B179" t="str">
            <v>Outside Services Employed</v>
          </cell>
          <cell r="C179">
            <v>170807</v>
          </cell>
          <cell r="D179">
            <v>109480</v>
          </cell>
          <cell r="E179">
            <v>141580</v>
          </cell>
          <cell r="F179">
            <v>229444</v>
          </cell>
          <cell r="G179">
            <v>66138</v>
          </cell>
          <cell r="H179">
            <v>150687</v>
          </cell>
          <cell r="I179">
            <v>237811</v>
          </cell>
          <cell r="J179">
            <v>199340</v>
          </cell>
          <cell r="K179">
            <v>205038</v>
          </cell>
          <cell r="L179">
            <v>265705</v>
          </cell>
          <cell r="M179">
            <v>187380</v>
          </cell>
          <cell r="N179">
            <v>199175</v>
          </cell>
        </row>
        <row r="180">
          <cell r="A180">
            <v>923980</v>
          </cell>
          <cell r="B180" t="str">
            <v>Outside Services Employee &amp;</v>
          </cell>
          <cell r="C180">
            <v>-1227</v>
          </cell>
          <cell r="D180">
            <v>23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924000</v>
          </cell>
          <cell r="B181" t="str">
            <v>Property Insurance</v>
          </cell>
          <cell r="C181">
            <v>-268</v>
          </cell>
          <cell r="D181">
            <v>395</v>
          </cell>
          <cell r="E181">
            <v>572</v>
          </cell>
          <cell r="F181">
            <v>-466</v>
          </cell>
          <cell r="G181">
            <v>403</v>
          </cell>
          <cell r="H181">
            <v>361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2363</v>
          </cell>
          <cell r="N181">
            <v>0</v>
          </cell>
        </row>
        <row r="182">
          <cell r="A182">
            <v>924050</v>
          </cell>
          <cell r="B182" t="str">
            <v>Inter-Co Prop Ins Exp</v>
          </cell>
          <cell r="C182">
            <v>15328</v>
          </cell>
          <cell r="D182">
            <v>15328</v>
          </cell>
          <cell r="E182">
            <v>15328</v>
          </cell>
          <cell r="F182">
            <v>15328</v>
          </cell>
          <cell r="G182">
            <v>15781</v>
          </cell>
          <cell r="H182">
            <v>15781</v>
          </cell>
          <cell r="I182">
            <v>14408</v>
          </cell>
          <cell r="J182">
            <v>14408</v>
          </cell>
          <cell r="K182">
            <v>14408</v>
          </cell>
          <cell r="L182">
            <v>14408</v>
          </cell>
          <cell r="M182">
            <v>14408</v>
          </cell>
          <cell r="N182">
            <v>14408</v>
          </cell>
        </row>
        <row r="183">
          <cell r="A183">
            <v>924980</v>
          </cell>
          <cell r="B183" t="str">
            <v>Property Insurance For Corp.</v>
          </cell>
          <cell r="C183">
            <v>14213</v>
          </cell>
          <cell r="D183">
            <v>14213</v>
          </cell>
          <cell r="E183">
            <v>14213</v>
          </cell>
          <cell r="F183">
            <v>14213</v>
          </cell>
          <cell r="G183">
            <v>13553</v>
          </cell>
          <cell r="H183">
            <v>13553</v>
          </cell>
          <cell r="I183">
            <v>14947</v>
          </cell>
          <cell r="J183">
            <v>14947</v>
          </cell>
          <cell r="K183">
            <v>14947</v>
          </cell>
          <cell r="L183">
            <v>14947</v>
          </cell>
          <cell r="M183">
            <v>14947</v>
          </cell>
          <cell r="N183">
            <v>14947</v>
          </cell>
        </row>
        <row r="184">
          <cell r="A184">
            <v>925000</v>
          </cell>
          <cell r="B184" t="str">
            <v>Injuries &amp; Damages</v>
          </cell>
          <cell r="C184">
            <v>12520</v>
          </cell>
          <cell r="D184">
            <v>21833</v>
          </cell>
          <cell r="E184">
            <v>8880</v>
          </cell>
          <cell r="F184">
            <v>13943</v>
          </cell>
          <cell r="G184">
            <v>15626</v>
          </cell>
          <cell r="H184">
            <v>17260</v>
          </cell>
          <cell r="I184">
            <v>11317</v>
          </cell>
          <cell r="J184">
            <v>11317</v>
          </cell>
          <cell r="K184">
            <v>11317</v>
          </cell>
          <cell r="L184">
            <v>11317</v>
          </cell>
          <cell r="M184">
            <v>11317</v>
          </cell>
          <cell r="N184">
            <v>11317</v>
          </cell>
        </row>
        <row r="185">
          <cell r="A185">
            <v>925050</v>
          </cell>
          <cell r="B185" t="str">
            <v>Intercompany Non-Prop Ins Exp</v>
          </cell>
          <cell r="C185">
            <v>886</v>
          </cell>
          <cell r="D185">
            <v>917</v>
          </cell>
          <cell r="E185">
            <v>869</v>
          </cell>
          <cell r="F185">
            <v>900</v>
          </cell>
          <cell r="G185">
            <v>669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925051</v>
          </cell>
          <cell r="B186" t="str">
            <v>INTER-CO GEN LIAB EXP</v>
          </cell>
          <cell r="C186">
            <v>54925</v>
          </cell>
          <cell r="D186">
            <v>54925</v>
          </cell>
          <cell r="E186">
            <v>54925</v>
          </cell>
          <cell r="F186">
            <v>54925</v>
          </cell>
          <cell r="G186">
            <v>60266</v>
          </cell>
          <cell r="H186">
            <v>60266</v>
          </cell>
          <cell r="I186">
            <v>67550</v>
          </cell>
          <cell r="J186">
            <v>67550</v>
          </cell>
          <cell r="K186">
            <v>67550</v>
          </cell>
          <cell r="L186">
            <v>67550</v>
          </cell>
          <cell r="M186">
            <v>67550</v>
          </cell>
          <cell r="N186">
            <v>67550</v>
          </cell>
        </row>
        <row r="187">
          <cell r="A187">
            <v>925200</v>
          </cell>
          <cell r="B187" t="str">
            <v>Injuries And Damages-Other</v>
          </cell>
          <cell r="C187">
            <v>886</v>
          </cell>
          <cell r="D187">
            <v>917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925980</v>
          </cell>
          <cell r="B188" t="str">
            <v>Injuries And Damages For Corp.</v>
          </cell>
          <cell r="C188">
            <v>1076</v>
          </cell>
          <cell r="D188">
            <v>1076</v>
          </cell>
          <cell r="E188">
            <v>1076</v>
          </cell>
          <cell r="F188">
            <v>1076</v>
          </cell>
          <cell r="G188">
            <v>1054</v>
          </cell>
          <cell r="H188">
            <v>1054</v>
          </cell>
          <cell r="I188">
            <v>5188</v>
          </cell>
          <cell r="J188">
            <v>40784</v>
          </cell>
          <cell r="K188">
            <v>4350</v>
          </cell>
          <cell r="L188">
            <v>5001</v>
          </cell>
          <cell r="M188">
            <v>7645</v>
          </cell>
          <cell r="N188">
            <v>5841</v>
          </cell>
        </row>
        <row r="189">
          <cell r="A189">
            <v>926000</v>
          </cell>
          <cell r="B189" t="str">
            <v>EMPL PENSIONS AND BENEFITS</v>
          </cell>
          <cell r="C189">
            <v>330332</v>
          </cell>
          <cell r="D189">
            <v>304889</v>
          </cell>
          <cell r="E189">
            <v>307204</v>
          </cell>
          <cell r="F189">
            <v>396955</v>
          </cell>
          <cell r="G189">
            <v>284723</v>
          </cell>
          <cell r="H189">
            <v>336818</v>
          </cell>
          <cell r="I189">
            <v>235756</v>
          </cell>
          <cell r="J189">
            <v>328550</v>
          </cell>
          <cell r="K189">
            <v>325848</v>
          </cell>
          <cell r="L189">
            <v>353840</v>
          </cell>
          <cell r="M189">
            <v>323531</v>
          </cell>
          <cell r="N189">
            <v>322813</v>
          </cell>
        </row>
        <row r="190">
          <cell r="A190">
            <v>926430</v>
          </cell>
          <cell r="B190" t="str">
            <v>Employees Recreation Expense</v>
          </cell>
          <cell r="C190">
            <v>171844</v>
          </cell>
          <cell r="D190">
            <v>119873</v>
          </cell>
          <cell r="E190">
            <v>2</v>
          </cell>
          <cell r="F190">
            <v>21</v>
          </cell>
          <cell r="G190">
            <v>235088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926490</v>
          </cell>
          <cell r="B191" t="str">
            <v>0Ther Employee Benefits</v>
          </cell>
          <cell r="C191">
            <v>348</v>
          </cell>
          <cell r="D191">
            <v>86</v>
          </cell>
          <cell r="E191">
            <v>336818</v>
          </cell>
          <cell r="F191">
            <v>326413</v>
          </cell>
          <cell r="G191">
            <v>551265</v>
          </cell>
          <cell r="H191">
            <v>336818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926600</v>
          </cell>
          <cell r="B192" t="str">
            <v>Employee Benefits-Transferred</v>
          </cell>
          <cell r="C192">
            <v>171844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928000</v>
          </cell>
          <cell r="B193" t="str">
            <v>Regulatory Expenses (Go)</v>
          </cell>
          <cell r="D193">
            <v>86</v>
          </cell>
          <cell r="E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928006</v>
          </cell>
          <cell r="B194" t="str">
            <v>State Reg Comm Proceeding</v>
          </cell>
          <cell r="C194">
            <v>58602</v>
          </cell>
          <cell r="D194">
            <v>58602</v>
          </cell>
          <cell r="E194">
            <v>58602</v>
          </cell>
          <cell r="F194">
            <v>58602</v>
          </cell>
          <cell r="G194">
            <v>58602</v>
          </cell>
          <cell r="H194">
            <v>58602</v>
          </cell>
          <cell r="I194">
            <v>59220</v>
          </cell>
          <cell r="J194">
            <v>59220</v>
          </cell>
          <cell r="K194">
            <v>59220</v>
          </cell>
          <cell r="L194">
            <v>59220</v>
          </cell>
          <cell r="M194">
            <v>59220</v>
          </cell>
          <cell r="N194">
            <v>59220</v>
          </cell>
        </row>
        <row r="195">
          <cell r="A195">
            <v>928030</v>
          </cell>
          <cell r="B195" t="str">
            <v>Professional Fees Consultant</v>
          </cell>
          <cell r="C195">
            <v>-63928</v>
          </cell>
          <cell r="D195">
            <v>-117477</v>
          </cell>
          <cell r="E195">
            <v>0</v>
          </cell>
          <cell r="F195">
            <v>-31499</v>
          </cell>
          <cell r="G195">
            <v>-26046</v>
          </cell>
          <cell r="H195">
            <v>-26646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929000</v>
          </cell>
          <cell r="B196" t="str">
            <v>Duplicate Chrgs-Enrgy To Exp</v>
          </cell>
          <cell r="C196">
            <v>-4971</v>
          </cell>
          <cell r="D196">
            <v>-5158</v>
          </cell>
          <cell r="E196">
            <v>-3726</v>
          </cell>
          <cell r="F196">
            <v>-3281</v>
          </cell>
          <cell r="G196">
            <v>-4416</v>
          </cell>
          <cell r="H196">
            <v>-4247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929500</v>
          </cell>
          <cell r="B197" t="str">
            <v>Admin Exp Transf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930150</v>
          </cell>
          <cell r="B198" t="str">
            <v>Miscellaneous Advertising Exp</v>
          </cell>
          <cell r="C198">
            <v>2394</v>
          </cell>
          <cell r="D198">
            <v>1562</v>
          </cell>
          <cell r="E198">
            <v>1574</v>
          </cell>
          <cell r="F198">
            <v>1260</v>
          </cell>
          <cell r="G198">
            <v>1713</v>
          </cell>
          <cell r="H198">
            <v>1850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930200</v>
          </cell>
          <cell r="B199" t="str">
            <v>Misc General Expenses</v>
          </cell>
          <cell r="C199">
            <v>77456</v>
          </cell>
          <cell r="D199">
            <v>27537</v>
          </cell>
          <cell r="E199">
            <v>26877</v>
          </cell>
          <cell r="F199">
            <v>26195</v>
          </cell>
          <cell r="G199">
            <v>24148</v>
          </cell>
          <cell r="H199">
            <v>32100</v>
          </cell>
          <cell r="I199">
            <v>51974</v>
          </cell>
          <cell r="J199">
            <v>49233</v>
          </cell>
          <cell r="K199">
            <v>48867</v>
          </cell>
          <cell r="L199">
            <v>48994</v>
          </cell>
          <cell r="M199">
            <v>49625</v>
          </cell>
          <cell r="N199">
            <v>49800</v>
          </cell>
        </row>
        <row r="200">
          <cell r="A200">
            <v>930210</v>
          </cell>
          <cell r="B200" t="str">
            <v>Industry Association Dues</v>
          </cell>
          <cell r="C200">
            <v>3917</v>
          </cell>
          <cell r="D200">
            <v>5318</v>
          </cell>
          <cell r="E200">
            <v>8739</v>
          </cell>
          <cell r="F200">
            <v>10399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930220</v>
          </cell>
          <cell r="B201" t="str">
            <v>Exp Of Servicing Securities</v>
          </cell>
          <cell r="C201">
            <v>424</v>
          </cell>
          <cell r="D201">
            <v>-541</v>
          </cell>
          <cell r="E201">
            <v>-42</v>
          </cell>
          <cell r="F201">
            <v>-41</v>
          </cell>
          <cell r="G201">
            <v>0</v>
          </cell>
          <cell r="H201">
            <v>32100</v>
          </cell>
          <cell r="I201">
            <v>0</v>
          </cell>
          <cell r="J201">
            <v>0</v>
          </cell>
          <cell r="K201">
            <v>19250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930230</v>
          </cell>
          <cell r="B202" t="str">
            <v>Dues To Various Organizations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930240</v>
          </cell>
          <cell r="B203" t="str">
            <v>Director'S Expenses</v>
          </cell>
          <cell r="C203">
            <v>763</v>
          </cell>
          <cell r="D203">
            <v>5491</v>
          </cell>
          <cell r="E203">
            <v>315</v>
          </cell>
          <cell r="F203">
            <v>12040</v>
          </cell>
          <cell r="G203">
            <v>5000</v>
          </cell>
          <cell r="H203">
            <v>13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930250</v>
          </cell>
          <cell r="B204" t="str">
            <v>Buy\Sell Transf Employee Homes</v>
          </cell>
          <cell r="C204">
            <v>3622</v>
          </cell>
          <cell r="D204">
            <v>1087</v>
          </cell>
          <cell r="E204">
            <v>1566</v>
          </cell>
          <cell r="F204">
            <v>3347</v>
          </cell>
          <cell r="G204">
            <v>2978</v>
          </cell>
          <cell r="H204">
            <v>-236</v>
          </cell>
          <cell r="I204">
            <v>2784</v>
          </cell>
          <cell r="J204">
            <v>301</v>
          </cell>
          <cell r="K204">
            <v>301</v>
          </cell>
          <cell r="L204">
            <v>2784</v>
          </cell>
          <cell r="M204">
            <v>301</v>
          </cell>
          <cell r="N204">
            <v>301</v>
          </cell>
        </row>
        <row r="205">
          <cell r="A205">
            <v>930600</v>
          </cell>
          <cell r="B205" t="str">
            <v>Leased Circuit Charges - Other</v>
          </cell>
          <cell r="C205">
            <v>25267</v>
          </cell>
          <cell r="D205">
            <v>24443</v>
          </cell>
          <cell r="E205">
            <v>21147</v>
          </cell>
          <cell r="F205">
            <v>18992</v>
          </cell>
          <cell r="G205">
            <v>18418</v>
          </cell>
          <cell r="H205">
            <v>12</v>
          </cell>
          <cell r="I205">
            <v>18949</v>
          </cell>
          <cell r="J205">
            <v>19012</v>
          </cell>
          <cell r="K205">
            <v>18977</v>
          </cell>
          <cell r="L205">
            <v>18964</v>
          </cell>
          <cell r="M205">
            <v>18849</v>
          </cell>
          <cell r="N205">
            <v>18958</v>
          </cell>
        </row>
        <row r="206">
          <cell r="A206">
            <v>930700</v>
          </cell>
          <cell r="B206" t="str">
            <v>Research &amp; Development</v>
          </cell>
          <cell r="C206">
            <v>131</v>
          </cell>
          <cell r="D206">
            <v>441</v>
          </cell>
          <cell r="E206">
            <v>1483</v>
          </cell>
          <cell r="F206">
            <v>501</v>
          </cell>
          <cell r="G206">
            <v>45</v>
          </cell>
          <cell r="H206">
            <v>465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930940</v>
          </cell>
          <cell r="B207" t="str">
            <v>General Expenses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12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931001</v>
          </cell>
          <cell r="B208" t="str">
            <v>Rents-A&amp;G</v>
          </cell>
          <cell r="C208">
            <v>25267</v>
          </cell>
          <cell r="D208">
            <v>24443</v>
          </cell>
          <cell r="E208">
            <v>21147</v>
          </cell>
          <cell r="F208">
            <v>18992</v>
          </cell>
          <cell r="G208">
            <v>18418</v>
          </cell>
          <cell r="H208">
            <v>17180</v>
          </cell>
          <cell r="I208">
            <v>18949</v>
          </cell>
          <cell r="J208">
            <v>19012</v>
          </cell>
          <cell r="K208">
            <v>18977</v>
          </cell>
          <cell r="L208">
            <v>18964</v>
          </cell>
          <cell r="M208">
            <v>18849</v>
          </cell>
          <cell r="N208">
            <v>18958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457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17180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80709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-541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5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4983490</v>
          </cell>
          <cell r="J12">
            <v>7093348</v>
          </cell>
          <cell r="K12">
            <v>8427342</v>
          </cell>
          <cell r="L12">
            <v>6597780</v>
          </cell>
          <cell r="M12">
            <v>7152669</v>
          </cell>
          <cell r="N12">
            <v>5788033</v>
          </cell>
          <cell r="O12">
            <v>5067851</v>
          </cell>
          <cell r="P12">
            <v>6223458</v>
          </cell>
          <cell r="Q12">
            <v>8095575</v>
          </cell>
          <cell r="R12">
            <v>8321571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2487208</v>
          </cell>
          <cell r="J13">
            <v>3677306</v>
          </cell>
          <cell r="K13">
            <v>4433371</v>
          </cell>
          <cell r="L13">
            <v>3402539</v>
          </cell>
          <cell r="M13">
            <v>3287094</v>
          </cell>
          <cell r="N13">
            <v>2607424</v>
          </cell>
          <cell r="O13">
            <v>2248511</v>
          </cell>
          <cell r="P13">
            <v>2825321</v>
          </cell>
          <cell r="Q13">
            <v>3758779</v>
          </cell>
          <cell r="R13">
            <v>3871602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608431</v>
          </cell>
          <cell r="J14">
            <v>899172</v>
          </cell>
          <cell r="K14">
            <v>1084950</v>
          </cell>
          <cell r="L14">
            <v>857605</v>
          </cell>
          <cell r="M14">
            <v>587277</v>
          </cell>
          <cell r="N14">
            <v>516482</v>
          </cell>
          <cell r="O14">
            <v>506520</v>
          </cell>
          <cell r="P14">
            <v>680351</v>
          </cell>
          <cell r="Q14">
            <v>773742</v>
          </cell>
          <cell r="R14">
            <v>691707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-269800</v>
          </cell>
          <cell r="J15">
            <v>-750364</v>
          </cell>
          <cell r="K15">
            <v>-884134</v>
          </cell>
          <cell r="L15">
            <v>-586923</v>
          </cell>
          <cell r="M15">
            <v>95839</v>
          </cell>
          <cell r="N15">
            <v>8362</v>
          </cell>
          <cell r="O15">
            <v>-224972</v>
          </cell>
          <cell r="P15">
            <v>-225036</v>
          </cell>
          <cell r="Q15">
            <v>-164761</v>
          </cell>
          <cell r="R15">
            <v>-188004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-52955</v>
          </cell>
          <cell r="J16">
            <v>-154829</v>
          </cell>
          <cell r="K16">
            <v>-186883</v>
          </cell>
          <cell r="L16">
            <v>-143052</v>
          </cell>
          <cell r="M16">
            <v>-68516</v>
          </cell>
          <cell r="N16">
            <v>-13044</v>
          </cell>
          <cell r="O16">
            <v>6788</v>
          </cell>
          <cell r="P16">
            <v>-34919</v>
          </cell>
          <cell r="Q16">
            <v>-67941</v>
          </cell>
          <cell r="R16">
            <v>5182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882729</v>
          </cell>
          <cell r="J17">
            <v>1212394</v>
          </cell>
          <cell r="K17">
            <v>-1263731</v>
          </cell>
          <cell r="L17">
            <v>-836672</v>
          </cell>
          <cell r="M17">
            <v>-293289</v>
          </cell>
          <cell r="N17">
            <v>-1002494</v>
          </cell>
          <cell r="O17">
            <v>520590</v>
          </cell>
          <cell r="P17">
            <v>1101729</v>
          </cell>
          <cell r="Q17">
            <v>234596</v>
          </cell>
          <cell r="R17">
            <v>-851777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5607437</v>
          </cell>
          <cell r="J18">
            <v>5982285</v>
          </cell>
          <cell r="K18">
            <v>6101430</v>
          </cell>
          <cell r="L18">
            <v>5724302</v>
          </cell>
          <cell r="M18">
            <v>5810072</v>
          </cell>
          <cell r="N18">
            <v>5710643</v>
          </cell>
          <cell r="O18">
            <v>5834627</v>
          </cell>
          <cell r="P18">
            <v>6269966</v>
          </cell>
          <cell r="Q18">
            <v>6708140</v>
          </cell>
          <cell r="R18">
            <v>6684444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3218186</v>
          </cell>
          <cell r="J19">
            <v>3604659</v>
          </cell>
          <cell r="K19">
            <v>3662188</v>
          </cell>
          <cell r="L19">
            <v>3305795</v>
          </cell>
          <cell r="M19">
            <v>2909334</v>
          </cell>
          <cell r="N19">
            <v>2936729</v>
          </cell>
          <cell r="O19">
            <v>2977203</v>
          </cell>
          <cell r="P19">
            <v>3264205</v>
          </cell>
          <cell r="Q19">
            <v>3559523</v>
          </cell>
          <cell r="R19">
            <v>3522576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305622</v>
          </cell>
          <cell r="J20">
            <v>343586</v>
          </cell>
          <cell r="K20">
            <v>349320</v>
          </cell>
          <cell r="L20">
            <v>318513</v>
          </cell>
          <cell r="M20">
            <v>203395</v>
          </cell>
          <cell r="N20">
            <v>205310</v>
          </cell>
          <cell r="O20">
            <v>242829</v>
          </cell>
          <cell r="P20">
            <v>240882</v>
          </cell>
          <cell r="Q20">
            <v>276500</v>
          </cell>
          <cell r="R20">
            <v>273630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-348377</v>
          </cell>
          <cell r="J21">
            <v>-734229</v>
          </cell>
          <cell r="K21">
            <v>-729349</v>
          </cell>
          <cell r="L21">
            <v>-572122</v>
          </cell>
          <cell r="M21">
            <v>84825</v>
          </cell>
          <cell r="N21">
            <v>9418</v>
          </cell>
          <cell r="O21">
            <v>-297880</v>
          </cell>
          <cell r="P21">
            <v>-259993</v>
          </cell>
          <cell r="Q21">
            <v>-156027</v>
          </cell>
          <cell r="R21">
            <v>-171055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-68633</v>
          </cell>
          <cell r="J22">
            <v>-151524</v>
          </cell>
          <cell r="K22">
            <v>-154193</v>
          </cell>
          <cell r="L22">
            <v>-139199</v>
          </cell>
          <cell r="M22">
            <v>-60642</v>
          </cell>
          <cell r="N22">
            <v>-14692</v>
          </cell>
          <cell r="O22">
            <v>8988</v>
          </cell>
          <cell r="P22">
            <v>-40343</v>
          </cell>
          <cell r="Q22">
            <v>-64339</v>
          </cell>
          <cell r="R22">
            <v>4715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-90601</v>
          </cell>
          <cell r="J23">
            <v>-134486</v>
          </cell>
          <cell r="K23">
            <v>-235686</v>
          </cell>
          <cell r="L23">
            <v>-289852</v>
          </cell>
          <cell r="M23">
            <v>338810</v>
          </cell>
          <cell r="N23">
            <v>-93138</v>
          </cell>
          <cell r="O23">
            <v>227052</v>
          </cell>
          <cell r="P23">
            <v>588408</v>
          </cell>
          <cell r="Q23">
            <v>375156</v>
          </cell>
          <cell r="R23">
            <v>-108433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2453873</v>
          </cell>
          <cell r="J24">
            <v>2523241</v>
          </cell>
          <cell r="K24">
            <v>2442454</v>
          </cell>
          <cell r="L24">
            <v>2426914</v>
          </cell>
          <cell r="M24">
            <v>2740496</v>
          </cell>
          <cell r="N24">
            <v>2699059</v>
          </cell>
          <cell r="O24">
            <v>2731240</v>
          </cell>
          <cell r="P24">
            <v>2884948</v>
          </cell>
          <cell r="Q24">
            <v>2893016</v>
          </cell>
          <cell r="R24">
            <v>2862343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1857127</v>
          </cell>
          <cell r="J25">
            <v>1996008</v>
          </cell>
          <cell r="K25">
            <v>1844696</v>
          </cell>
          <cell r="L25">
            <v>1844642</v>
          </cell>
          <cell r="M25">
            <v>1755636</v>
          </cell>
          <cell r="N25">
            <v>1738746</v>
          </cell>
          <cell r="O25">
            <v>1739081</v>
          </cell>
          <cell r="P25">
            <v>1759936</v>
          </cell>
          <cell r="Q25">
            <v>1777933</v>
          </cell>
          <cell r="R25">
            <v>1769849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136067</v>
          </cell>
          <cell r="J26">
            <v>146100</v>
          </cell>
          <cell r="K26">
            <v>136041</v>
          </cell>
          <cell r="L26">
            <v>137528</v>
          </cell>
          <cell r="M26">
            <v>122738</v>
          </cell>
          <cell r="N26">
            <v>121558</v>
          </cell>
          <cell r="O26">
            <v>141845</v>
          </cell>
          <cell r="P26">
            <v>129875</v>
          </cell>
          <cell r="Q26">
            <v>138108</v>
          </cell>
          <cell r="R26">
            <v>137480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-195835</v>
          </cell>
          <cell r="J27">
            <v>-398464</v>
          </cell>
          <cell r="K27">
            <v>-360517</v>
          </cell>
          <cell r="L27">
            <v>-311505</v>
          </cell>
          <cell r="M27">
            <v>51188</v>
          </cell>
          <cell r="N27">
            <v>5576</v>
          </cell>
          <cell r="O27">
            <v>-174001</v>
          </cell>
          <cell r="P27">
            <v>-140179</v>
          </cell>
          <cell r="Q27">
            <v>-77933</v>
          </cell>
          <cell r="R27">
            <v>-85943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-39487</v>
          </cell>
          <cell r="J28">
            <v>-83839</v>
          </cell>
          <cell r="K28">
            <v>-77491</v>
          </cell>
          <cell r="L28">
            <v>-77482</v>
          </cell>
          <cell r="M28">
            <v>-36595</v>
          </cell>
          <cell r="N28">
            <v>-8698</v>
          </cell>
          <cell r="O28">
            <v>5250</v>
          </cell>
          <cell r="P28">
            <v>-21752</v>
          </cell>
          <cell r="Q28">
            <v>-32136</v>
          </cell>
          <cell r="R28">
            <v>2369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-159172</v>
          </cell>
          <cell r="J29">
            <v>-153749</v>
          </cell>
          <cell r="K29">
            <v>15961</v>
          </cell>
          <cell r="L29">
            <v>-218848</v>
          </cell>
          <cell r="M29">
            <v>136518</v>
          </cell>
          <cell r="N29">
            <v>73193</v>
          </cell>
          <cell r="O29">
            <v>69430</v>
          </cell>
          <cell r="P29">
            <v>94679</v>
          </cell>
          <cell r="Q29">
            <v>9994</v>
          </cell>
          <cell r="R29">
            <v>15835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113023</v>
          </cell>
          <cell r="J30">
            <v>106926</v>
          </cell>
          <cell r="K30">
            <v>87710</v>
          </cell>
          <cell r="L30">
            <v>105330</v>
          </cell>
          <cell r="M30">
            <v>106048</v>
          </cell>
          <cell r="N30">
            <v>105326</v>
          </cell>
          <cell r="O30">
            <v>109153</v>
          </cell>
          <cell r="P30">
            <v>104426</v>
          </cell>
          <cell r="Q30">
            <v>107107</v>
          </cell>
          <cell r="R30">
            <v>106316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43179</v>
          </cell>
          <cell r="J31">
            <v>38253</v>
          </cell>
          <cell r="K31">
            <v>37418</v>
          </cell>
          <cell r="L31">
            <v>37369</v>
          </cell>
          <cell r="M31">
            <v>32905</v>
          </cell>
          <cell r="N31">
            <v>32570</v>
          </cell>
          <cell r="O31">
            <v>32673</v>
          </cell>
          <cell r="P31">
            <v>32518</v>
          </cell>
          <cell r="Q31">
            <v>32621</v>
          </cell>
          <cell r="R31">
            <v>32544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350</v>
          </cell>
          <cell r="J32">
            <v>448</v>
          </cell>
          <cell r="K32">
            <v>423</v>
          </cell>
          <cell r="L32">
            <v>373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-4491</v>
          </cell>
          <cell r="J33">
            <v>-7787</v>
          </cell>
          <cell r="K33">
            <v>-7442</v>
          </cell>
          <cell r="L33">
            <v>-6481</v>
          </cell>
          <cell r="M33">
            <v>959</v>
          </cell>
          <cell r="N33">
            <v>104</v>
          </cell>
          <cell r="O33">
            <v>-3269</v>
          </cell>
          <cell r="P33">
            <v>-2590</v>
          </cell>
          <cell r="Q33">
            <v>-1430</v>
          </cell>
          <cell r="R33">
            <v>-1580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-901</v>
          </cell>
          <cell r="J34">
            <v>-1603</v>
          </cell>
          <cell r="K34">
            <v>-1569</v>
          </cell>
          <cell r="L34">
            <v>-1567</v>
          </cell>
          <cell r="M34">
            <v>-686</v>
          </cell>
          <cell r="N34">
            <v>-163</v>
          </cell>
          <cell r="O34">
            <v>99</v>
          </cell>
          <cell r="P34">
            <v>-402</v>
          </cell>
          <cell r="Q34">
            <v>-590</v>
          </cell>
          <cell r="R34">
            <v>44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1099185</v>
          </cell>
          <cell r="J35">
            <v>1117691</v>
          </cell>
          <cell r="K35">
            <v>1113876</v>
          </cell>
          <cell r="L35">
            <v>1034096</v>
          </cell>
          <cell r="M35">
            <v>1156384</v>
          </cell>
          <cell r="N35">
            <v>1040716</v>
          </cell>
          <cell r="O35">
            <v>1070500</v>
          </cell>
          <cell r="P35">
            <v>1163115</v>
          </cell>
          <cell r="Q35">
            <v>1185460</v>
          </cell>
          <cell r="R35">
            <v>1217617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670590</v>
          </cell>
          <cell r="J36">
            <v>707669</v>
          </cell>
          <cell r="K36">
            <v>716058</v>
          </cell>
          <cell r="L36">
            <v>622983</v>
          </cell>
          <cell r="M36">
            <v>613886</v>
          </cell>
          <cell r="N36">
            <v>563576</v>
          </cell>
          <cell r="O36">
            <v>577557</v>
          </cell>
          <cell r="P36">
            <v>618211</v>
          </cell>
          <cell r="Q36">
            <v>638835</v>
          </cell>
          <cell r="R36">
            <v>663320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52977</v>
          </cell>
          <cell r="J37">
            <v>56705</v>
          </cell>
          <cell r="K37">
            <v>57121</v>
          </cell>
          <cell r="L37">
            <v>50448</v>
          </cell>
          <cell r="M37">
            <v>42917</v>
          </cell>
          <cell r="N37">
            <v>39400</v>
          </cell>
          <cell r="O37">
            <v>47107</v>
          </cell>
          <cell r="P37">
            <v>45621</v>
          </cell>
          <cell r="Q37">
            <v>49624</v>
          </cell>
          <cell r="R37">
            <v>51526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-72195</v>
          </cell>
          <cell r="J38">
            <v>-143158</v>
          </cell>
          <cell r="K38">
            <v>-141833</v>
          </cell>
          <cell r="L38">
            <v>-107225</v>
          </cell>
          <cell r="M38">
            <v>17899</v>
          </cell>
          <cell r="N38">
            <v>1807</v>
          </cell>
          <cell r="O38">
            <v>-57787</v>
          </cell>
          <cell r="P38">
            <v>-49240</v>
          </cell>
          <cell r="Q38">
            <v>-28002</v>
          </cell>
          <cell r="R38">
            <v>-32211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-14220</v>
          </cell>
          <cell r="J39">
            <v>-29555</v>
          </cell>
          <cell r="K39">
            <v>-29975</v>
          </cell>
          <cell r="L39">
            <v>-26128</v>
          </cell>
          <cell r="M39">
            <v>-12796</v>
          </cell>
          <cell r="N39">
            <v>-2819</v>
          </cell>
          <cell r="O39">
            <v>1744</v>
          </cell>
          <cell r="P39">
            <v>-7641</v>
          </cell>
          <cell r="Q39">
            <v>-11547</v>
          </cell>
          <cell r="R39">
            <v>888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-42808</v>
          </cell>
          <cell r="J40">
            <v>-61084</v>
          </cell>
          <cell r="K40">
            <v>-10057</v>
          </cell>
          <cell r="L40">
            <v>-114799</v>
          </cell>
          <cell r="M40">
            <v>33261</v>
          </cell>
          <cell r="N40">
            <v>-18355</v>
          </cell>
          <cell r="O40">
            <v>97891</v>
          </cell>
          <cell r="P40">
            <v>108023</v>
          </cell>
          <cell r="Q40">
            <v>65849</v>
          </cell>
          <cell r="R40">
            <v>49795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-3393</v>
          </cell>
          <cell r="J41">
            <v>-3505</v>
          </cell>
          <cell r="K41">
            <v>-3505</v>
          </cell>
          <cell r="L41">
            <v>-3166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193305</v>
          </cell>
          <cell r="J42">
            <v>77244</v>
          </cell>
          <cell r="K42">
            <v>145522</v>
          </cell>
          <cell r="L42">
            <v>295430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1855906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1348195</v>
          </cell>
          <cell r="J44">
            <v>1001572</v>
          </cell>
          <cell r="K44">
            <v>1633194</v>
          </cell>
          <cell r="L44">
            <v>1316416</v>
          </cell>
          <cell r="M44">
            <v>1947000</v>
          </cell>
          <cell r="N44">
            <v>744000</v>
          </cell>
          <cell r="O44">
            <v>1090000</v>
          </cell>
          <cell r="P44">
            <v>672000</v>
          </cell>
          <cell r="Q44">
            <v>835000</v>
          </cell>
          <cell r="R44">
            <v>716000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2834</v>
          </cell>
          <cell r="J47">
            <v>2467</v>
          </cell>
          <cell r="K47">
            <v>9022</v>
          </cell>
          <cell r="L47">
            <v>11880</v>
          </cell>
          <cell r="M47">
            <v>4997</v>
          </cell>
          <cell r="N47">
            <v>2131</v>
          </cell>
          <cell r="O47">
            <v>1473</v>
          </cell>
          <cell r="P47">
            <v>2989</v>
          </cell>
          <cell r="Q47">
            <v>4290</v>
          </cell>
          <cell r="R47">
            <v>3891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334417</v>
          </cell>
          <cell r="J48">
            <v>-379172</v>
          </cell>
          <cell r="K48">
            <v>93347</v>
          </cell>
          <cell r="L48">
            <v>225359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500</v>
          </cell>
          <cell r="J49">
            <v>550</v>
          </cell>
          <cell r="K49">
            <v>550</v>
          </cell>
          <cell r="L49">
            <v>565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8695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9175</v>
          </cell>
          <cell r="J51">
            <v>6621</v>
          </cell>
          <cell r="K51">
            <v>7466</v>
          </cell>
          <cell r="L51">
            <v>6737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14350</v>
          </cell>
          <cell r="J52">
            <v>10337</v>
          </cell>
          <cell r="K52">
            <v>11463</v>
          </cell>
          <cell r="L52">
            <v>11553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0</v>
          </cell>
          <cell r="H53">
            <v>0</v>
          </cell>
          <cell r="I53">
            <v>0</v>
          </cell>
          <cell r="J53">
            <v>85000</v>
          </cell>
          <cell r="K53">
            <v>9819</v>
          </cell>
          <cell r="L53">
            <v>9819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498</v>
          </cell>
          <cell r="I54">
            <v>108</v>
          </cell>
          <cell r="J54">
            <v>0</v>
          </cell>
          <cell r="K54">
            <v>32539</v>
          </cell>
          <cell r="L54">
            <v>0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231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91800</v>
          </cell>
          <cell r="H56">
            <v>104669</v>
          </cell>
          <cell r="I56">
            <v>104990</v>
          </cell>
          <cell r="J56">
            <v>32503</v>
          </cell>
          <cell r="K56">
            <v>80504</v>
          </cell>
          <cell r="L56">
            <v>66175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  <cell r="N58">
            <v>4000000</v>
          </cell>
        </row>
        <row r="59">
          <cell r="A59">
            <v>456025</v>
          </cell>
          <cell r="D59" t="str">
            <v xml:space="preserve"> </v>
          </cell>
          <cell r="G59">
            <v>125181</v>
          </cell>
          <cell r="H59">
            <v>250140</v>
          </cell>
          <cell r="I59">
            <v>217219</v>
          </cell>
          <cell r="J59">
            <v>66722</v>
          </cell>
          <cell r="K59">
            <v>172028</v>
          </cell>
          <cell r="L59">
            <v>20831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5263</v>
          </cell>
          <cell r="H62">
            <v>4154</v>
          </cell>
          <cell r="I62">
            <v>4931</v>
          </cell>
          <cell r="J62">
            <v>5041</v>
          </cell>
          <cell r="K62">
            <v>5369</v>
          </cell>
          <cell r="L62">
            <v>6684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188860</v>
          </cell>
          <cell r="H63">
            <v>30975</v>
          </cell>
          <cell r="I63">
            <v>-62695</v>
          </cell>
          <cell r="J63">
            <v>304346</v>
          </cell>
          <cell r="K63">
            <v>60201</v>
          </cell>
          <cell r="L63">
            <v>-3379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5000</v>
          </cell>
          <cell r="I64">
            <v>0</v>
          </cell>
          <cell r="J64">
            <v>0</v>
          </cell>
          <cell r="K64">
            <v>15633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6291</v>
          </cell>
          <cell r="H65">
            <v>6069</v>
          </cell>
          <cell r="I65">
            <v>4024</v>
          </cell>
          <cell r="J65">
            <v>4447</v>
          </cell>
          <cell r="K65">
            <v>5764</v>
          </cell>
          <cell r="L65">
            <v>0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6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4983490</v>
          </cell>
          <cell r="H2">
            <v>7093348</v>
          </cell>
          <cell r="I2">
            <v>8427342</v>
          </cell>
          <cell r="J2">
            <v>6597780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2487208</v>
          </cell>
          <cell r="H3">
            <v>3677306</v>
          </cell>
          <cell r="I3">
            <v>4433371</v>
          </cell>
          <cell r="J3">
            <v>3402539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608431</v>
          </cell>
          <cell r="H4">
            <v>899172</v>
          </cell>
          <cell r="I4">
            <v>1084950</v>
          </cell>
          <cell r="J4">
            <v>857605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-269800</v>
          </cell>
          <cell r="H5">
            <v>-750364</v>
          </cell>
          <cell r="I5">
            <v>-884134</v>
          </cell>
          <cell r="J5">
            <v>-586923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-52955</v>
          </cell>
          <cell r="H6">
            <v>-154829</v>
          </cell>
          <cell r="I6">
            <v>-186883</v>
          </cell>
          <cell r="J6">
            <v>-143052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882729</v>
          </cell>
          <cell r="H7">
            <v>1212394</v>
          </cell>
          <cell r="I7">
            <v>-1263731</v>
          </cell>
          <cell r="J7">
            <v>-836672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5607437</v>
          </cell>
          <cell r="H8">
            <v>5982285</v>
          </cell>
          <cell r="I8">
            <v>6101430</v>
          </cell>
          <cell r="J8">
            <v>5724302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3218186</v>
          </cell>
          <cell r="H9">
            <v>3604659</v>
          </cell>
          <cell r="I9">
            <v>3662188</v>
          </cell>
          <cell r="J9">
            <v>3305795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305622</v>
          </cell>
          <cell r="H10">
            <v>343586</v>
          </cell>
          <cell r="I10">
            <v>349320</v>
          </cell>
          <cell r="J10">
            <v>318513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-348377</v>
          </cell>
          <cell r="H11">
            <v>-734229</v>
          </cell>
          <cell r="I11">
            <v>-729349</v>
          </cell>
          <cell r="J11">
            <v>-572122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-68633</v>
          </cell>
          <cell r="H12">
            <v>-151524</v>
          </cell>
          <cell r="I12">
            <v>-154193</v>
          </cell>
          <cell r="J12">
            <v>-139199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-90601</v>
          </cell>
          <cell r="H13">
            <v>-134486</v>
          </cell>
          <cell r="I13">
            <v>-235686</v>
          </cell>
          <cell r="J13">
            <v>-289852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2453873</v>
          </cell>
          <cell r="H14">
            <v>2523241</v>
          </cell>
          <cell r="I14">
            <v>2442454</v>
          </cell>
          <cell r="J14">
            <v>2426914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1857127</v>
          </cell>
          <cell r="H15">
            <v>1996008</v>
          </cell>
          <cell r="I15">
            <v>1844696</v>
          </cell>
          <cell r="J15">
            <v>1844642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136067</v>
          </cell>
          <cell r="H16">
            <v>146100</v>
          </cell>
          <cell r="I16">
            <v>136041</v>
          </cell>
          <cell r="J16">
            <v>137528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-195835</v>
          </cell>
          <cell r="H17">
            <v>-398464</v>
          </cell>
          <cell r="I17">
            <v>-360517</v>
          </cell>
          <cell r="J17">
            <v>-311505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-39487</v>
          </cell>
          <cell r="H18">
            <v>-83839</v>
          </cell>
          <cell r="I18">
            <v>-77491</v>
          </cell>
          <cell r="J18">
            <v>-77482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-159172</v>
          </cell>
          <cell r="H19">
            <v>-153749</v>
          </cell>
          <cell r="I19">
            <v>15961</v>
          </cell>
          <cell r="J19">
            <v>-218848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113023</v>
          </cell>
          <cell r="H20">
            <v>106926</v>
          </cell>
          <cell r="I20">
            <v>87710</v>
          </cell>
          <cell r="J20">
            <v>105330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43179</v>
          </cell>
          <cell r="H21">
            <v>38253</v>
          </cell>
          <cell r="I21">
            <v>37418</v>
          </cell>
          <cell r="J21">
            <v>37369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350</v>
          </cell>
          <cell r="H22">
            <v>448</v>
          </cell>
          <cell r="I22">
            <v>423</v>
          </cell>
          <cell r="J22">
            <v>373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-4491</v>
          </cell>
          <cell r="H23">
            <v>-7787</v>
          </cell>
          <cell r="I23">
            <v>-7442</v>
          </cell>
          <cell r="J23">
            <v>-6481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-901</v>
          </cell>
          <cell r="H24">
            <v>-1603</v>
          </cell>
          <cell r="I24">
            <v>-1569</v>
          </cell>
          <cell r="J24">
            <v>-1567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1099185</v>
          </cell>
          <cell r="H25">
            <v>1117691</v>
          </cell>
          <cell r="I25">
            <v>1113876</v>
          </cell>
          <cell r="J25">
            <v>1034096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670590</v>
          </cell>
          <cell r="H26">
            <v>707669</v>
          </cell>
          <cell r="I26">
            <v>716058</v>
          </cell>
          <cell r="J26">
            <v>622983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52977</v>
          </cell>
          <cell r="H27">
            <v>56705</v>
          </cell>
          <cell r="I27">
            <v>57121</v>
          </cell>
          <cell r="J27">
            <v>50448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-72195</v>
          </cell>
          <cell r="H28">
            <v>-143158</v>
          </cell>
          <cell r="I28">
            <v>-141833</v>
          </cell>
          <cell r="J28">
            <v>-107225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-14220</v>
          </cell>
          <cell r="H29">
            <v>-29555</v>
          </cell>
          <cell r="I29">
            <v>-29975</v>
          </cell>
          <cell r="J29">
            <v>-26128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-42808</v>
          </cell>
          <cell r="H30">
            <v>-61084</v>
          </cell>
          <cell r="I30">
            <v>-10057</v>
          </cell>
          <cell r="J30">
            <v>-114799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-3393</v>
          </cell>
          <cell r="H31">
            <v>-3505</v>
          </cell>
          <cell r="I31">
            <v>-3505</v>
          </cell>
          <cell r="J31">
            <v>-3166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1855906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1348195</v>
          </cell>
          <cell r="H34">
            <v>1001572</v>
          </cell>
          <cell r="I34">
            <v>1633194</v>
          </cell>
          <cell r="J34">
            <v>1316416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2834</v>
          </cell>
          <cell r="H35">
            <v>2467</v>
          </cell>
          <cell r="I35">
            <v>9022</v>
          </cell>
          <cell r="J35">
            <v>11880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334417</v>
          </cell>
          <cell r="H36">
            <v>-379172</v>
          </cell>
          <cell r="I36">
            <v>93347</v>
          </cell>
          <cell r="J36">
            <v>225359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500</v>
          </cell>
          <cell r="H38">
            <v>550</v>
          </cell>
          <cell r="I38">
            <v>550</v>
          </cell>
          <cell r="J38">
            <v>565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8695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9175</v>
          </cell>
          <cell r="H40">
            <v>6621</v>
          </cell>
          <cell r="I40">
            <v>7466</v>
          </cell>
          <cell r="J40">
            <v>6737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14350</v>
          </cell>
          <cell r="H41">
            <v>10337</v>
          </cell>
          <cell r="I41">
            <v>11463</v>
          </cell>
          <cell r="J41">
            <v>11553</v>
          </cell>
        </row>
        <row r="42">
          <cell r="A42">
            <v>453625</v>
          </cell>
          <cell r="E42">
            <v>0</v>
          </cell>
          <cell r="F42">
            <v>9819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454200</v>
          </cell>
          <cell r="C43" t="str">
            <v xml:space="preserve"> </v>
          </cell>
          <cell r="F43">
            <v>498</v>
          </cell>
          <cell r="G43">
            <v>108</v>
          </cell>
          <cell r="H43">
            <v>36</v>
          </cell>
          <cell r="I43">
            <v>32539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231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91800</v>
          </cell>
          <cell r="F45">
            <v>104669</v>
          </cell>
          <cell r="G45">
            <v>104990</v>
          </cell>
          <cell r="H45">
            <v>32503</v>
          </cell>
          <cell r="I45">
            <v>80504</v>
          </cell>
          <cell r="J45">
            <v>66175</v>
          </cell>
        </row>
        <row r="46">
          <cell r="A46">
            <v>456025</v>
          </cell>
          <cell r="C46" t="str">
            <v xml:space="preserve"> </v>
          </cell>
          <cell r="E46">
            <v>125181</v>
          </cell>
          <cell r="F46">
            <v>250140</v>
          </cell>
          <cell r="G46">
            <v>217219</v>
          </cell>
          <cell r="H46">
            <v>66722</v>
          </cell>
          <cell r="I46">
            <v>172028</v>
          </cell>
          <cell r="J46">
            <v>20831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5263</v>
          </cell>
          <cell r="F48">
            <v>4154</v>
          </cell>
          <cell r="G48">
            <v>4931</v>
          </cell>
          <cell r="H48">
            <v>5041</v>
          </cell>
          <cell r="I48">
            <v>5369</v>
          </cell>
          <cell r="J48">
            <v>6684</v>
          </cell>
        </row>
        <row r="49">
          <cell r="A49">
            <v>456111</v>
          </cell>
          <cell r="C49" t="str">
            <v>FACFTR</v>
          </cell>
          <cell r="E49">
            <v>188860</v>
          </cell>
          <cell r="F49">
            <v>30975</v>
          </cell>
          <cell r="G49">
            <v>-62695</v>
          </cell>
          <cell r="H49">
            <v>304346</v>
          </cell>
          <cell r="I49">
            <v>60201</v>
          </cell>
          <cell r="J49">
            <v>-3379</v>
          </cell>
        </row>
        <row r="50">
          <cell r="A50">
            <v>456610</v>
          </cell>
          <cell r="C50" t="str">
            <v>OTHER</v>
          </cell>
          <cell r="F50">
            <v>5000</v>
          </cell>
          <cell r="I50">
            <v>15633</v>
          </cell>
        </row>
        <row r="51">
          <cell r="A51">
            <v>456970</v>
          </cell>
          <cell r="C51" t="str">
            <v xml:space="preserve"> </v>
          </cell>
          <cell r="E51">
            <v>6291</v>
          </cell>
          <cell r="F51">
            <v>6069</v>
          </cell>
          <cell r="G51">
            <v>4024</v>
          </cell>
          <cell r="H51">
            <v>4447</v>
          </cell>
          <cell r="I51">
            <v>5764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E53">
            <v>0</v>
          </cell>
          <cell r="F53">
            <v>0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0</v>
          </cell>
          <cell r="F54">
            <v>0</v>
          </cell>
          <cell r="G54">
            <v>0</v>
          </cell>
          <cell r="H54">
            <v>1100470</v>
          </cell>
          <cell r="I54">
            <v>24057</v>
          </cell>
          <cell r="J54">
            <v>-45057</v>
          </cell>
        </row>
      </sheetData>
      <sheetData sheetId="7" refreshError="1"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43752768</v>
          </cell>
          <cell r="F12">
            <v>3537894</v>
          </cell>
          <cell r="G12">
            <v>3540420</v>
          </cell>
          <cell r="H12">
            <v>3543266</v>
          </cell>
          <cell r="I12">
            <v>3565600</v>
          </cell>
          <cell r="J12">
            <v>3673034</v>
          </cell>
          <cell r="K12">
            <v>3677250</v>
          </cell>
          <cell r="L12">
            <v>3693817</v>
          </cell>
          <cell r="M12">
            <v>3690534</v>
          </cell>
          <cell r="N12">
            <v>3695314</v>
          </cell>
          <cell r="O12">
            <v>3708324</v>
          </cell>
          <cell r="P12">
            <v>3711911</v>
          </cell>
          <cell r="Q12">
            <v>3715404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404000</v>
          </cell>
          <cell r="B14" t="str">
            <v>Amortization of Deferred Expenses</v>
          </cell>
          <cell r="C14" t="str">
            <v>AMORT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Of Elec Plt - Software</v>
          </cell>
          <cell r="C15" t="str">
            <v>DEPR</v>
          </cell>
          <cell r="D15">
            <v>404</v>
          </cell>
          <cell r="E15">
            <v>1094991</v>
          </cell>
          <cell r="F15">
            <v>87950</v>
          </cell>
          <cell r="G15">
            <v>87950</v>
          </cell>
          <cell r="H15">
            <v>87950</v>
          </cell>
          <cell r="I15">
            <v>90064</v>
          </cell>
          <cell r="J15">
            <v>90064</v>
          </cell>
          <cell r="K15">
            <v>90064</v>
          </cell>
          <cell r="L15">
            <v>92265</v>
          </cell>
          <cell r="M15">
            <v>92265</v>
          </cell>
          <cell r="N15">
            <v>92265</v>
          </cell>
          <cell r="O15">
            <v>94718</v>
          </cell>
          <cell r="P15">
            <v>94718</v>
          </cell>
          <cell r="Q15">
            <v>94718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-132000</v>
          </cell>
          <cell r="F16">
            <v>-11000</v>
          </cell>
          <cell r="G16">
            <v>-11000</v>
          </cell>
          <cell r="H16">
            <v>-11000</v>
          </cell>
          <cell r="I16">
            <v>-11000</v>
          </cell>
          <cell r="J16">
            <v>-11000</v>
          </cell>
          <cell r="K16">
            <v>-11000</v>
          </cell>
          <cell r="L16">
            <v>-11000</v>
          </cell>
          <cell r="M16">
            <v>-11000</v>
          </cell>
          <cell r="N16">
            <v>-11000</v>
          </cell>
          <cell r="O16">
            <v>-11000</v>
          </cell>
          <cell r="P16">
            <v>-11000</v>
          </cell>
          <cell r="Q16">
            <v>-11000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93612</v>
          </cell>
          <cell r="F18">
            <v>7801</v>
          </cell>
          <cell r="G18">
            <v>7801</v>
          </cell>
          <cell r="H18">
            <v>7801</v>
          </cell>
          <cell r="I18">
            <v>7801</v>
          </cell>
          <cell r="J18">
            <v>7801</v>
          </cell>
          <cell r="K18">
            <v>7801</v>
          </cell>
          <cell r="L18">
            <v>7801</v>
          </cell>
          <cell r="M18">
            <v>7801</v>
          </cell>
          <cell r="N18">
            <v>7801</v>
          </cell>
          <cell r="O18">
            <v>7801</v>
          </cell>
          <cell r="P18">
            <v>7801</v>
          </cell>
          <cell r="Q18">
            <v>7801</v>
          </cell>
        </row>
        <row r="19">
          <cell r="A19">
            <v>408050</v>
          </cell>
          <cell r="B19" t="str">
            <v>Municipal License-Electric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408120</v>
          </cell>
          <cell r="B20" t="str">
            <v>Franchise Tax - Non Electric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408121</v>
          </cell>
          <cell r="B21" t="str">
            <v>Taxes Property-Operating</v>
          </cell>
          <cell r="C21" t="str">
            <v>OTHTX</v>
          </cell>
          <cell r="D21">
            <v>408</v>
          </cell>
          <cell r="E21">
            <v>10085820</v>
          </cell>
          <cell r="F21">
            <v>840485</v>
          </cell>
          <cell r="G21">
            <v>840485</v>
          </cell>
          <cell r="H21">
            <v>840485</v>
          </cell>
          <cell r="I21">
            <v>840485</v>
          </cell>
          <cell r="J21">
            <v>840485</v>
          </cell>
          <cell r="K21">
            <v>840485</v>
          </cell>
          <cell r="L21">
            <v>840485</v>
          </cell>
          <cell r="M21">
            <v>840485</v>
          </cell>
          <cell r="N21">
            <v>840485</v>
          </cell>
          <cell r="O21">
            <v>840485</v>
          </cell>
          <cell r="P21">
            <v>840485</v>
          </cell>
          <cell r="Q21">
            <v>840485</v>
          </cell>
        </row>
        <row r="22">
          <cell r="A22">
            <v>408150</v>
          </cell>
          <cell r="B22" t="str">
            <v>State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408151</v>
          </cell>
          <cell r="B23" t="str">
            <v>Federal Unemployment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408152</v>
          </cell>
          <cell r="B24" t="str">
            <v>Employer FICA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408153</v>
          </cell>
          <cell r="B25" t="str">
            <v>Employer Local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408470</v>
          </cell>
          <cell r="B27" t="str">
            <v>Franchise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408700</v>
          </cell>
          <cell r="B28" t="str">
            <v>Fed Social Security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408800</v>
          </cell>
          <cell r="B29" t="str">
            <v>Federal Highway Use Tax-Elec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408851</v>
          </cell>
          <cell r="B30" t="str">
            <v>Sales &amp; Use Tax Exp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408960</v>
          </cell>
          <cell r="B31" t="str">
            <v>Allocated Payroll Taxes</v>
          </cell>
          <cell r="C31" t="str">
            <v>OTHTX</v>
          </cell>
          <cell r="D31">
            <v>408</v>
          </cell>
          <cell r="E31">
            <v>2060839</v>
          </cell>
          <cell r="F31">
            <v>175618</v>
          </cell>
          <cell r="G31">
            <v>164871</v>
          </cell>
          <cell r="H31">
            <v>189871</v>
          </cell>
          <cell r="I31">
            <v>168590</v>
          </cell>
          <cell r="J31">
            <v>166523</v>
          </cell>
          <cell r="K31">
            <v>167034</v>
          </cell>
          <cell r="L31">
            <v>166545</v>
          </cell>
          <cell r="M31">
            <v>185895</v>
          </cell>
          <cell r="N31">
            <v>172996</v>
          </cell>
          <cell r="O31">
            <v>167290</v>
          </cell>
          <cell r="P31">
            <v>167318</v>
          </cell>
          <cell r="Q31">
            <v>168288</v>
          </cell>
        </row>
        <row r="32">
          <cell r="A32">
            <v>409102</v>
          </cell>
          <cell r="B32" t="str">
            <v>SIT Exp-Utility</v>
          </cell>
          <cell r="C32" t="str">
            <v>FIT</v>
          </cell>
          <cell r="D32">
            <v>409</v>
          </cell>
          <cell r="E32">
            <v>-3000932</v>
          </cell>
          <cell r="F32">
            <v>-250078</v>
          </cell>
          <cell r="G32">
            <v>-250078</v>
          </cell>
          <cell r="H32">
            <v>-250078</v>
          </cell>
          <cell r="I32">
            <v>-250078</v>
          </cell>
          <cell r="J32">
            <v>-250078</v>
          </cell>
          <cell r="K32">
            <v>-250078</v>
          </cell>
          <cell r="L32">
            <v>-250078</v>
          </cell>
          <cell r="M32">
            <v>-250078</v>
          </cell>
          <cell r="N32">
            <v>-250078</v>
          </cell>
          <cell r="O32">
            <v>-250078</v>
          </cell>
          <cell r="P32">
            <v>-250078</v>
          </cell>
          <cell r="Q32">
            <v>-250074</v>
          </cell>
        </row>
        <row r="33">
          <cell r="A33">
            <v>409104</v>
          </cell>
          <cell r="B33" t="str">
            <v>Current State Income Tax - 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409190</v>
          </cell>
          <cell r="B34" t="str">
            <v>Federal Income Tax-Electric-CY</v>
          </cell>
          <cell r="C34" t="str">
            <v>FIT</v>
          </cell>
          <cell r="D34">
            <v>409</v>
          </cell>
          <cell r="E34">
            <v>-30117245</v>
          </cell>
          <cell r="F34">
            <v>-2509770</v>
          </cell>
          <cell r="G34">
            <v>-2509770</v>
          </cell>
          <cell r="H34">
            <v>-2509770</v>
          </cell>
          <cell r="I34">
            <v>-2509770</v>
          </cell>
          <cell r="J34">
            <v>-2509770</v>
          </cell>
          <cell r="K34">
            <v>-2509770</v>
          </cell>
          <cell r="L34">
            <v>-2509770</v>
          </cell>
          <cell r="M34">
            <v>-2509770</v>
          </cell>
          <cell r="N34">
            <v>-2509770</v>
          </cell>
          <cell r="O34">
            <v>-2509770</v>
          </cell>
          <cell r="P34">
            <v>-2509770</v>
          </cell>
          <cell r="Q34">
            <v>-2509775</v>
          </cell>
        </row>
        <row r="35">
          <cell r="A35">
            <v>409191</v>
          </cell>
          <cell r="B35" t="str">
            <v>Fed Income Tax-Electric-PY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409194</v>
          </cell>
          <cell r="B36" t="str">
            <v>Current FIT Elec - PY Audit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409195</v>
          </cell>
          <cell r="B37" t="str">
            <v>UTP Tax Expense: Fed Util-PY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409197</v>
          </cell>
          <cell r="B38" t="str">
            <v>Current State Inc Tax-Util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410100</v>
          </cell>
          <cell r="B39" t="str">
            <v>DFIT: Utility: Current Year</v>
          </cell>
          <cell r="C39" t="str">
            <v>FIT</v>
          </cell>
          <cell r="D39">
            <v>410</v>
          </cell>
          <cell r="E39">
            <v>32932384</v>
          </cell>
          <cell r="F39">
            <v>2744365</v>
          </cell>
          <cell r="G39">
            <v>2744365</v>
          </cell>
          <cell r="H39">
            <v>2744365</v>
          </cell>
          <cell r="I39">
            <v>2744365</v>
          </cell>
          <cell r="J39">
            <v>2744365</v>
          </cell>
          <cell r="K39">
            <v>2744365</v>
          </cell>
          <cell r="L39">
            <v>2744365</v>
          </cell>
          <cell r="M39">
            <v>2744365</v>
          </cell>
          <cell r="N39">
            <v>2744365</v>
          </cell>
          <cell r="O39">
            <v>2744365</v>
          </cell>
          <cell r="P39">
            <v>2744365</v>
          </cell>
          <cell r="Q39">
            <v>2744369</v>
          </cell>
        </row>
        <row r="40">
          <cell r="A40">
            <v>410102</v>
          </cell>
          <cell r="B40" t="str">
            <v>DSIT: Utility: Current Year</v>
          </cell>
          <cell r="C40" t="str">
            <v>FIT</v>
          </cell>
          <cell r="D40">
            <v>410</v>
          </cell>
          <cell r="E40">
            <v>4110157</v>
          </cell>
          <cell r="F40">
            <v>342513</v>
          </cell>
          <cell r="G40">
            <v>342513</v>
          </cell>
          <cell r="H40">
            <v>342513</v>
          </cell>
          <cell r="I40">
            <v>342513</v>
          </cell>
          <cell r="J40">
            <v>342513</v>
          </cell>
          <cell r="K40">
            <v>342513</v>
          </cell>
          <cell r="L40">
            <v>342513</v>
          </cell>
          <cell r="M40">
            <v>342513</v>
          </cell>
          <cell r="N40">
            <v>342513</v>
          </cell>
          <cell r="O40">
            <v>342513</v>
          </cell>
          <cell r="P40">
            <v>342513</v>
          </cell>
          <cell r="Q40">
            <v>342514</v>
          </cell>
        </row>
        <row r="41">
          <cell r="A41">
            <v>410105</v>
          </cell>
          <cell r="B41" t="str">
            <v>DFIT: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410106</v>
          </cell>
          <cell r="B42" t="str">
            <v>DSIT: Utility: Prior Year</v>
          </cell>
          <cell r="C42" t="str">
            <v>FIT</v>
          </cell>
          <cell r="D42">
            <v>410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-67704</v>
          </cell>
          <cell r="F49">
            <v>-5642</v>
          </cell>
          <cell r="G49">
            <v>-5642</v>
          </cell>
          <cell r="H49">
            <v>-5642</v>
          </cell>
          <cell r="I49">
            <v>-5642</v>
          </cell>
          <cell r="J49">
            <v>-5642</v>
          </cell>
          <cell r="K49">
            <v>-5642</v>
          </cell>
          <cell r="L49">
            <v>-5642</v>
          </cell>
          <cell r="M49">
            <v>-5642</v>
          </cell>
          <cell r="N49">
            <v>-5642</v>
          </cell>
          <cell r="O49">
            <v>-5642</v>
          </cell>
          <cell r="P49">
            <v>-5642</v>
          </cell>
          <cell r="Q49">
            <v>-5642</v>
          </cell>
        </row>
        <row r="50">
          <cell r="A50">
            <v>426510</v>
          </cell>
          <cell r="B50" t="str">
            <v>Other</v>
          </cell>
          <cell r="C50" t="str">
            <v>CO</v>
          </cell>
          <cell r="D50">
            <v>426</v>
          </cell>
          <cell r="E50">
            <v>479217</v>
          </cell>
          <cell r="F50">
            <v>39759</v>
          </cell>
          <cell r="G50">
            <v>108867</v>
          </cell>
          <cell r="H50">
            <v>102737</v>
          </cell>
          <cell r="I50">
            <v>4738</v>
          </cell>
          <cell r="J50">
            <v>100541</v>
          </cell>
          <cell r="K50">
            <v>95780</v>
          </cell>
          <cell r="L50">
            <v>19473</v>
          </cell>
          <cell r="M50">
            <v>48608</v>
          </cell>
          <cell r="N50">
            <v>48405</v>
          </cell>
          <cell r="O50">
            <v>-54890</v>
          </cell>
          <cell r="P50">
            <v>-80473</v>
          </cell>
          <cell r="Q50">
            <v>45672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356874</v>
          </cell>
          <cell r="F51">
            <v>30436</v>
          </cell>
          <cell r="G51">
            <v>28762</v>
          </cell>
          <cell r="H51">
            <v>28071</v>
          </cell>
          <cell r="I51">
            <v>25386</v>
          </cell>
          <cell r="J51">
            <v>29496</v>
          </cell>
          <cell r="K51">
            <v>31959</v>
          </cell>
          <cell r="L51">
            <v>33618</v>
          </cell>
          <cell r="M51">
            <v>34725</v>
          </cell>
          <cell r="N51">
            <v>28347</v>
          </cell>
          <cell r="O51">
            <v>26698</v>
          </cell>
          <cell r="P51">
            <v>28573</v>
          </cell>
          <cell r="Q51">
            <v>30803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123935069</v>
          </cell>
          <cell r="F52">
            <v>12832601</v>
          </cell>
          <cell r="G52">
            <v>11691318</v>
          </cell>
          <cell r="H52">
            <v>10679219</v>
          </cell>
          <cell r="I52">
            <v>8934734</v>
          </cell>
          <cell r="J52">
            <v>7925129</v>
          </cell>
          <cell r="K52">
            <v>10013686</v>
          </cell>
          <cell r="L52">
            <v>12520159</v>
          </cell>
          <cell r="M52">
            <v>12272775</v>
          </cell>
          <cell r="N52">
            <v>10919997</v>
          </cell>
          <cell r="O52">
            <v>7896603</v>
          </cell>
          <cell r="P52">
            <v>7889835</v>
          </cell>
          <cell r="Q52">
            <v>10359013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-3485897</v>
          </cell>
          <cell r="F53">
            <v>-768291</v>
          </cell>
          <cell r="G53">
            <v>-1106919</v>
          </cell>
          <cell r="H53">
            <v>-465645</v>
          </cell>
          <cell r="I53">
            <v>-1204072</v>
          </cell>
          <cell r="J53">
            <v>940490</v>
          </cell>
          <cell r="K53">
            <v>1077816</v>
          </cell>
          <cell r="L53">
            <v>20068</v>
          </cell>
          <cell r="M53">
            <v>-851027</v>
          </cell>
          <cell r="N53">
            <v>-2889435</v>
          </cell>
          <cell r="O53">
            <v>-113070</v>
          </cell>
          <cell r="P53">
            <v>1094603</v>
          </cell>
          <cell r="Q53">
            <v>779585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109785106</v>
          </cell>
          <cell r="F54">
            <v>9228192</v>
          </cell>
          <cell r="G54">
            <v>8519549</v>
          </cell>
          <cell r="H54">
            <v>8714868</v>
          </cell>
          <cell r="I54">
            <v>8771351</v>
          </cell>
          <cell r="J54">
            <v>9066821</v>
          </cell>
          <cell r="K54">
            <v>10061979</v>
          </cell>
          <cell r="L54">
            <v>10358521</v>
          </cell>
          <cell r="M54">
            <v>9924206</v>
          </cell>
          <cell r="N54">
            <v>9695212</v>
          </cell>
          <cell r="O54">
            <v>8538247</v>
          </cell>
          <cell r="P54">
            <v>8280785</v>
          </cell>
          <cell r="Q54">
            <v>8625375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-284803</v>
          </cell>
          <cell r="F55">
            <v>-710101</v>
          </cell>
          <cell r="G55">
            <v>120916</v>
          </cell>
          <cell r="H55">
            <v>295115</v>
          </cell>
          <cell r="I55">
            <v>-433677</v>
          </cell>
          <cell r="J55">
            <v>878769</v>
          </cell>
          <cell r="K55">
            <v>599368</v>
          </cell>
          <cell r="L55">
            <v>3828</v>
          </cell>
          <cell r="M55">
            <v>-193219</v>
          </cell>
          <cell r="N55">
            <v>-425887</v>
          </cell>
          <cell r="O55">
            <v>363217</v>
          </cell>
          <cell r="P55">
            <v>-262476</v>
          </cell>
          <cell r="Q55">
            <v>-520656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54046014</v>
          </cell>
          <cell r="F56">
            <v>4250054</v>
          </cell>
          <cell r="G56">
            <v>4479732</v>
          </cell>
          <cell r="H56">
            <v>4605333</v>
          </cell>
          <cell r="I56">
            <v>4483739</v>
          </cell>
          <cell r="J56">
            <v>4878894</v>
          </cell>
          <cell r="K56">
            <v>5023402</v>
          </cell>
          <cell r="L56">
            <v>4831375</v>
          </cell>
          <cell r="M56">
            <v>4645704</v>
          </cell>
          <cell r="N56">
            <v>4412155</v>
          </cell>
          <cell r="O56">
            <v>4261330</v>
          </cell>
          <cell r="P56">
            <v>4158561</v>
          </cell>
          <cell r="Q56">
            <v>4015735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27637</v>
          </cell>
          <cell r="F57">
            <v>93010</v>
          </cell>
          <cell r="G57">
            <v>130574</v>
          </cell>
          <cell r="H57">
            <v>118148</v>
          </cell>
          <cell r="I57">
            <v>47062</v>
          </cell>
          <cell r="J57">
            <v>451555</v>
          </cell>
          <cell r="K57">
            <v>216940</v>
          </cell>
          <cell r="L57">
            <v>-436666</v>
          </cell>
          <cell r="M57">
            <v>-306140</v>
          </cell>
          <cell r="N57">
            <v>-41311</v>
          </cell>
          <cell r="O57">
            <v>-118829</v>
          </cell>
          <cell r="P57">
            <v>-69450</v>
          </cell>
          <cell r="Q57">
            <v>-57256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1646530</v>
          </cell>
          <cell r="F58">
            <v>138106</v>
          </cell>
          <cell r="G58">
            <v>139199</v>
          </cell>
          <cell r="H58">
            <v>137128</v>
          </cell>
          <cell r="I58">
            <v>135568</v>
          </cell>
          <cell r="J58">
            <v>145591</v>
          </cell>
          <cell r="K58">
            <v>141247</v>
          </cell>
          <cell r="L58">
            <v>139072</v>
          </cell>
          <cell r="M58">
            <v>135897</v>
          </cell>
          <cell r="N58">
            <v>135298</v>
          </cell>
          <cell r="O58">
            <v>134070</v>
          </cell>
          <cell r="P58">
            <v>134995</v>
          </cell>
          <cell r="Q58">
            <v>130359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19827906</v>
          </cell>
          <cell r="F59">
            <v>1581596</v>
          </cell>
          <cell r="G59">
            <v>1638471</v>
          </cell>
          <cell r="H59">
            <v>1695434</v>
          </cell>
          <cell r="I59">
            <v>1509911</v>
          </cell>
          <cell r="J59">
            <v>1651276</v>
          </cell>
          <cell r="K59">
            <v>1796200</v>
          </cell>
          <cell r="L59">
            <v>1750101</v>
          </cell>
          <cell r="M59">
            <v>1741949</v>
          </cell>
          <cell r="N59">
            <v>1816705</v>
          </cell>
          <cell r="O59">
            <v>1614458</v>
          </cell>
          <cell r="P59">
            <v>1510025</v>
          </cell>
          <cell r="Q59">
            <v>1521780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283170</v>
          </cell>
          <cell r="F60">
            <v>1015</v>
          </cell>
          <cell r="G60">
            <v>-42755</v>
          </cell>
          <cell r="H60">
            <v>71236</v>
          </cell>
          <cell r="I60">
            <v>-15574</v>
          </cell>
          <cell r="J60">
            <v>249578</v>
          </cell>
          <cell r="K60">
            <v>161390</v>
          </cell>
          <cell r="L60">
            <v>1194</v>
          </cell>
          <cell r="M60">
            <v>26973</v>
          </cell>
          <cell r="N60">
            <v>-103848</v>
          </cell>
          <cell r="O60">
            <v>90717</v>
          </cell>
          <cell r="P60">
            <v>-19338</v>
          </cell>
          <cell r="Q60">
            <v>-137418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10183000</v>
          </cell>
          <cell r="F61">
            <v>2845000</v>
          </cell>
          <cell r="G61">
            <v>1388000</v>
          </cell>
          <cell r="H61">
            <v>550000</v>
          </cell>
          <cell r="I61">
            <v>0</v>
          </cell>
          <cell r="J61">
            <v>403000</v>
          </cell>
          <cell r="K61">
            <v>536000</v>
          </cell>
          <cell r="L61">
            <v>981000</v>
          </cell>
          <cell r="M61">
            <v>345000</v>
          </cell>
          <cell r="N61">
            <v>774000</v>
          </cell>
          <cell r="O61">
            <v>1242000</v>
          </cell>
          <cell r="P61">
            <v>683000</v>
          </cell>
          <cell r="Q61">
            <v>436000</v>
          </cell>
        </row>
        <row r="62">
          <cell r="A62">
            <v>447155</v>
          </cell>
          <cell r="B62" t="str">
            <v>I/C Sales for Resale</v>
          </cell>
          <cell r="C62" t="str">
            <v>REV</v>
          </cell>
          <cell r="D62">
            <v>447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448000</v>
          </cell>
          <cell r="B63" t="str">
            <v>Interdepartmental Sales-Elec</v>
          </cell>
          <cell r="C63" t="str">
            <v>REV</v>
          </cell>
          <cell r="D63">
            <v>448</v>
          </cell>
          <cell r="E63">
            <v>52436</v>
          </cell>
          <cell r="F63">
            <v>10583</v>
          </cell>
          <cell r="G63">
            <v>7478</v>
          </cell>
          <cell r="H63">
            <v>4906</v>
          </cell>
          <cell r="I63">
            <v>2070</v>
          </cell>
          <cell r="J63">
            <v>1584</v>
          </cell>
          <cell r="K63">
            <v>3215</v>
          </cell>
          <cell r="L63">
            <v>4348</v>
          </cell>
          <cell r="M63">
            <v>3817</v>
          </cell>
          <cell r="N63">
            <v>1726</v>
          </cell>
          <cell r="O63">
            <v>1885</v>
          </cell>
          <cell r="P63">
            <v>4090</v>
          </cell>
          <cell r="Q63">
            <v>6734</v>
          </cell>
        </row>
        <row r="64">
          <cell r="A64">
            <v>449100</v>
          </cell>
          <cell r="B64" t="str">
            <v>Provisions For Rate Refunds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297504</v>
          </cell>
          <cell r="F66">
            <v>24792</v>
          </cell>
          <cell r="G66">
            <v>24792</v>
          </cell>
          <cell r="H66">
            <v>24792</v>
          </cell>
          <cell r="I66">
            <v>24792</v>
          </cell>
          <cell r="J66">
            <v>24792</v>
          </cell>
          <cell r="K66">
            <v>24792</v>
          </cell>
          <cell r="L66">
            <v>24792</v>
          </cell>
          <cell r="M66">
            <v>24792</v>
          </cell>
          <cell r="N66">
            <v>24792</v>
          </cell>
          <cell r="O66">
            <v>24792</v>
          </cell>
          <cell r="P66">
            <v>24792</v>
          </cell>
          <cell r="Q66">
            <v>24792</v>
          </cell>
        </row>
        <row r="67">
          <cell r="A67">
            <v>453625</v>
          </cell>
          <cell r="B67" t="str">
            <v>Intercompany Sales of Water</v>
          </cell>
          <cell r="C67" t="str">
            <v>REV</v>
          </cell>
          <cell r="D67">
            <v>453</v>
          </cell>
          <cell r="E67">
            <v>0</v>
          </cell>
          <cell r="F67">
            <v>46500</v>
          </cell>
          <cell r="G67">
            <v>46500</v>
          </cell>
          <cell r="H67">
            <v>46500</v>
          </cell>
          <cell r="I67">
            <v>46500</v>
          </cell>
          <cell r="J67">
            <v>46500</v>
          </cell>
          <cell r="K67">
            <v>46500</v>
          </cell>
          <cell r="L67">
            <v>46500</v>
          </cell>
          <cell r="M67">
            <v>46500</v>
          </cell>
          <cell r="N67">
            <v>46500</v>
          </cell>
          <cell r="O67">
            <v>46500</v>
          </cell>
          <cell r="P67">
            <v>46500</v>
          </cell>
          <cell r="Q67">
            <v>46500</v>
          </cell>
        </row>
        <row r="68">
          <cell r="A68">
            <v>454200</v>
          </cell>
          <cell r="B68" t="str">
            <v>Pole &amp; Line Attachments</v>
          </cell>
          <cell r="C68" t="str">
            <v>REV</v>
          </cell>
          <cell r="D68">
            <v>454</v>
          </cell>
          <cell r="E68">
            <v>170004</v>
          </cell>
          <cell r="F68">
            <v>14167</v>
          </cell>
          <cell r="G68">
            <v>14167</v>
          </cell>
          <cell r="H68">
            <v>14167</v>
          </cell>
          <cell r="I68">
            <v>14167</v>
          </cell>
          <cell r="J68">
            <v>14167</v>
          </cell>
          <cell r="K68">
            <v>14167</v>
          </cell>
          <cell r="L68">
            <v>14167</v>
          </cell>
          <cell r="M68">
            <v>14167</v>
          </cell>
          <cell r="N68">
            <v>14167</v>
          </cell>
          <cell r="O68">
            <v>14167</v>
          </cell>
          <cell r="P68">
            <v>14167</v>
          </cell>
          <cell r="Q68">
            <v>14167</v>
          </cell>
        </row>
        <row r="69">
          <cell r="A69">
            <v>454300</v>
          </cell>
          <cell r="B69" t="str">
            <v>Tower Lease Revenues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454400</v>
          </cell>
          <cell r="B70" t="str">
            <v>Other Electric Rents</v>
          </cell>
          <cell r="C70" t="str">
            <v>REV</v>
          </cell>
          <cell r="D70">
            <v>454</v>
          </cell>
          <cell r="E70">
            <v>558000</v>
          </cell>
          <cell r="F70">
            <v>46500</v>
          </cell>
          <cell r="G70">
            <v>46500</v>
          </cell>
          <cell r="H70">
            <v>46500</v>
          </cell>
          <cell r="I70">
            <v>46500</v>
          </cell>
          <cell r="J70">
            <v>46500</v>
          </cell>
          <cell r="K70">
            <v>46500</v>
          </cell>
          <cell r="L70">
            <v>46500</v>
          </cell>
          <cell r="M70">
            <v>46500</v>
          </cell>
          <cell r="N70">
            <v>46500</v>
          </cell>
          <cell r="O70">
            <v>46500</v>
          </cell>
          <cell r="P70">
            <v>46500</v>
          </cell>
          <cell r="Q70">
            <v>46500</v>
          </cell>
        </row>
        <row r="71">
          <cell r="A71">
            <v>454601</v>
          </cell>
          <cell r="B71" t="str">
            <v>Other Miscellaneous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456025</v>
          </cell>
          <cell r="B72" t="str">
            <v>RSG Rev - MISO Make Whole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456040</v>
          </cell>
          <cell r="B73" t="str">
            <v>Sales Use Tax Coll Fee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456075</v>
          </cell>
          <cell r="B74" t="str">
            <v>Data Processing Service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456110</v>
          </cell>
          <cell r="B75" t="str">
            <v>Transmission Charge PTP</v>
          </cell>
          <cell r="C75" t="str">
            <v>REV</v>
          </cell>
          <cell r="D75">
            <v>456</v>
          </cell>
          <cell r="E75">
            <v>144996</v>
          </cell>
          <cell r="F75">
            <v>12083</v>
          </cell>
          <cell r="G75">
            <v>12083</v>
          </cell>
          <cell r="H75">
            <v>12083</v>
          </cell>
          <cell r="I75">
            <v>12083</v>
          </cell>
          <cell r="J75">
            <v>12083</v>
          </cell>
          <cell r="K75">
            <v>12083</v>
          </cell>
          <cell r="L75">
            <v>12083</v>
          </cell>
          <cell r="M75">
            <v>12083</v>
          </cell>
          <cell r="N75">
            <v>12083</v>
          </cell>
          <cell r="O75">
            <v>12083</v>
          </cell>
          <cell r="P75">
            <v>12083</v>
          </cell>
          <cell r="Q75">
            <v>12083</v>
          </cell>
        </row>
        <row r="76">
          <cell r="A76">
            <v>456111</v>
          </cell>
          <cell r="B76" t="str">
            <v>Other Transmission Revenues</v>
          </cell>
          <cell r="C76" t="str">
            <v>REV</v>
          </cell>
          <cell r="D76">
            <v>456</v>
          </cell>
          <cell r="E76">
            <v>2694960</v>
          </cell>
          <cell r="F76">
            <v>224580</v>
          </cell>
          <cell r="G76">
            <v>224580</v>
          </cell>
          <cell r="H76">
            <v>224580</v>
          </cell>
          <cell r="I76">
            <v>224580</v>
          </cell>
          <cell r="J76">
            <v>224580</v>
          </cell>
          <cell r="K76">
            <v>224580</v>
          </cell>
          <cell r="L76">
            <v>224580</v>
          </cell>
          <cell r="M76">
            <v>224580</v>
          </cell>
          <cell r="N76">
            <v>224580</v>
          </cell>
          <cell r="O76">
            <v>224580</v>
          </cell>
          <cell r="P76">
            <v>224580</v>
          </cell>
          <cell r="Q76">
            <v>224580</v>
          </cell>
        </row>
        <row r="77">
          <cell r="A77">
            <v>456610</v>
          </cell>
          <cell r="B77" t="str">
            <v>Other Electric Revenues</v>
          </cell>
          <cell r="C77" t="str">
            <v>REV</v>
          </cell>
          <cell r="D77">
            <v>456</v>
          </cell>
          <cell r="E77">
            <v>0</v>
          </cell>
          <cell r="F77">
            <v>91400</v>
          </cell>
          <cell r="G77">
            <v>84100</v>
          </cell>
          <cell r="H77">
            <v>79400</v>
          </cell>
          <cell r="I77">
            <v>74800</v>
          </cell>
          <cell r="J77">
            <v>69000</v>
          </cell>
          <cell r="K77">
            <v>78700</v>
          </cell>
          <cell r="L77">
            <v>90400</v>
          </cell>
          <cell r="M77">
            <v>90200</v>
          </cell>
          <cell r="N77">
            <v>85100</v>
          </cell>
          <cell r="O77">
            <v>70700</v>
          </cell>
          <cell r="P77">
            <v>70800</v>
          </cell>
          <cell r="Q77">
            <v>81700</v>
          </cell>
        </row>
        <row r="78">
          <cell r="A78">
            <v>456970</v>
          </cell>
          <cell r="B78" t="str">
            <v>Wheel Transmission Rev - ED</v>
          </cell>
          <cell r="C78" t="str">
            <v>REV</v>
          </cell>
          <cell r="D78">
            <v>456</v>
          </cell>
          <cell r="E78">
            <v>24504</v>
          </cell>
          <cell r="F78">
            <v>2042</v>
          </cell>
          <cell r="G78">
            <v>2042</v>
          </cell>
          <cell r="H78">
            <v>2042</v>
          </cell>
          <cell r="I78">
            <v>2042</v>
          </cell>
          <cell r="J78">
            <v>2042</v>
          </cell>
          <cell r="K78">
            <v>2042</v>
          </cell>
          <cell r="L78">
            <v>2042</v>
          </cell>
          <cell r="M78">
            <v>2042</v>
          </cell>
          <cell r="N78">
            <v>2042</v>
          </cell>
          <cell r="O78">
            <v>2042</v>
          </cell>
          <cell r="P78">
            <v>2042</v>
          </cell>
          <cell r="Q78">
            <v>2042</v>
          </cell>
        </row>
        <row r="79">
          <cell r="A79">
            <v>457100</v>
          </cell>
          <cell r="B79" t="str">
            <v>Regional Transmission Service</v>
          </cell>
          <cell r="C79" t="str">
            <v>REV</v>
          </cell>
          <cell r="D79">
            <v>457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457105</v>
          </cell>
          <cell r="B80" t="str">
            <v>Scheduling &amp; Dispatch Revenues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457204</v>
          </cell>
          <cell r="B81" t="str">
            <v>PJM Reactive Rev</v>
          </cell>
          <cell r="C81" t="str">
            <v>REV</v>
          </cell>
          <cell r="D81">
            <v>457</v>
          </cell>
          <cell r="E81">
            <v>966300</v>
          </cell>
          <cell r="F81">
            <v>91400</v>
          </cell>
          <cell r="G81">
            <v>84100</v>
          </cell>
          <cell r="H81">
            <v>79400</v>
          </cell>
          <cell r="I81">
            <v>74800</v>
          </cell>
          <cell r="J81">
            <v>69000</v>
          </cell>
          <cell r="K81">
            <v>78700</v>
          </cell>
          <cell r="L81">
            <v>90400</v>
          </cell>
          <cell r="M81">
            <v>90200</v>
          </cell>
          <cell r="N81">
            <v>85100</v>
          </cell>
          <cell r="O81">
            <v>70700</v>
          </cell>
          <cell r="P81">
            <v>70800</v>
          </cell>
          <cell r="Q81">
            <v>81700</v>
          </cell>
        </row>
        <row r="82">
          <cell r="A82">
            <v>500000</v>
          </cell>
          <cell r="B82" t="str">
            <v>Suprvsn and Engrg - Steam Oper</v>
          </cell>
          <cell r="C82" t="str">
            <v>PO</v>
          </cell>
          <cell r="D82">
            <v>500</v>
          </cell>
          <cell r="E82">
            <v>1122340</v>
          </cell>
          <cell r="F82">
            <v>91889</v>
          </cell>
          <cell r="G82">
            <v>90324</v>
          </cell>
          <cell r="H82">
            <v>96916</v>
          </cell>
          <cell r="I82">
            <v>94484</v>
          </cell>
          <cell r="J82">
            <v>91391</v>
          </cell>
          <cell r="K82">
            <v>92395</v>
          </cell>
          <cell r="L82">
            <v>91713</v>
          </cell>
          <cell r="M82">
            <v>98897</v>
          </cell>
          <cell r="N82">
            <v>95997</v>
          </cell>
          <cell r="O82">
            <v>92946</v>
          </cell>
          <cell r="P82">
            <v>93299</v>
          </cell>
          <cell r="Q82">
            <v>92089</v>
          </cell>
        </row>
        <row r="83">
          <cell r="A83">
            <v>501110</v>
          </cell>
          <cell r="B83" t="str">
            <v>Coal Consumed-Fossil Steam</v>
          </cell>
          <cell r="C83" t="str">
            <v>Fuel</v>
          </cell>
          <cell r="D83">
            <v>501</v>
          </cell>
          <cell r="E83">
            <v>60809000</v>
          </cell>
          <cell r="F83">
            <v>7057000</v>
          </cell>
          <cell r="G83">
            <v>6342000</v>
          </cell>
          <cell r="H83">
            <v>2166000</v>
          </cell>
          <cell r="I83">
            <v>0</v>
          </cell>
          <cell r="J83">
            <v>2534000</v>
          </cell>
          <cell r="K83">
            <v>5691000</v>
          </cell>
          <cell r="L83">
            <v>6653000</v>
          </cell>
          <cell r="M83">
            <v>6317000</v>
          </cell>
          <cell r="N83">
            <v>5719000</v>
          </cell>
          <cell r="O83">
            <v>6118000</v>
          </cell>
          <cell r="P83">
            <v>5843000</v>
          </cell>
          <cell r="Q83">
            <v>6369000</v>
          </cell>
        </row>
        <row r="84">
          <cell r="A84">
            <v>501150</v>
          </cell>
          <cell r="B84" t="str">
            <v>Coal &amp; Other Fuel Handling</v>
          </cell>
          <cell r="C84" t="str">
            <v>PO</v>
          </cell>
          <cell r="D84">
            <v>501</v>
          </cell>
          <cell r="E84">
            <v>1764475</v>
          </cell>
          <cell r="F84">
            <v>150139</v>
          </cell>
          <cell r="G84">
            <v>141532</v>
          </cell>
          <cell r="H84">
            <v>163461</v>
          </cell>
          <cell r="I84">
            <v>143207</v>
          </cell>
          <cell r="J84">
            <v>142946</v>
          </cell>
          <cell r="K84">
            <v>143545</v>
          </cell>
          <cell r="L84">
            <v>142850</v>
          </cell>
          <cell r="M84">
            <v>164951</v>
          </cell>
          <cell r="N84">
            <v>142974</v>
          </cell>
          <cell r="O84">
            <v>142930</v>
          </cell>
          <cell r="P84">
            <v>142862</v>
          </cell>
          <cell r="Q84">
            <v>143078</v>
          </cell>
        </row>
        <row r="85">
          <cell r="A85">
            <v>501160</v>
          </cell>
          <cell r="B85" t="str">
            <v>Coal Sampling &amp; Testing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501190</v>
          </cell>
          <cell r="B86" t="str">
            <v>Sale Of Fly Ash-Expenses</v>
          </cell>
          <cell r="C86" t="str">
            <v>PO</v>
          </cell>
          <cell r="D86">
            <v>501</v>
          </cell>
          <cell r="E86">
            <v>2341737</v>
          </cell>
          <cell r="F86">
            <v>195346</v>
          </cell>
          <cell r="G86">
            <v>195346</v>
          </cell>
          <cell r="H86">
            <v>195475</v>
          </cell>
          <cell r="I86">
            <v>195475</v>
          </cell>
          <cell r="J86">
            <v>195475</v>
          </cell>
          <cell r="K86">
            <v>195475</v>
          </cell>
          <cell r="L86">
            <v>195475</v>
          </cell>
          <cell r="M86">
            <v>195475</v>
          </cell>
          <cell r="N86">
            <v>195475</v>
          </cell>
          <cell r="O86">
            <v>195475</v>
          </cell>
          <cell r="P86">
            <v>195475</v>
          </cell>
          <cell r="Q86">
            <v>191770</v>
          </cell>
        </row>
        <row r="87">
          <cell r="A87">
            <v>501310</v>
          </cell>
          <cell r="B87" t="str">
            <v>Oil Consumed-Fossil Steam</v>
          </cell>
          <cell r="C87" t="str">
            <v>Fuel</v>
          </cell>
          <cell r="D87">
            <v>501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501350</v>
          </cell>
          <cell r="B88" t="str">
            <v>Oil Handling Expense</v>
          </cell>
          <cell r="C88" t="str">
            <v>PO</v>
          </cell>
          <cell r="D88">
            <v>501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501996</v>
          </cell>
          <cell r="B89" t="str">
            <v>Fuel Expense</v>
          </cell>
          <cell r="C89" t="str">
            <v>Fuel</v>
          </cell>
          <cell r="D89">
            <v>501</v>
          </cell>
          <cell r="E89">
            <v>7636000</v>
          </cell>
          <cell r="F89">
            <v>2154000</v>
          </cell>
          <cell r="G89">
            <v>948000</v>
          </cell>
          <cell r="H89">
            <v>382000</v>
          </cell>
          <cell r="I89">
            <v>0</v>
          </cell>
          <cell r="J89">
            <v>329000</v>
          </cell>
          <cell r="K89">
            <v>392000</v>
          </cell>
          <cell r="L89">
            <v>603000</v>
          </cell>
          <cell r="M89">
            <v>317000</v>
          </cell>
          <cell r="N89">
            <v>689000</v>
          </cell>
          <cell r="O89">
            <v>1038000</v>
          </cell>
          <cell r="P89">
            <v>471000</v>
          </cell>
          <cell r="Q89">
            <v>313000</v>
          </cell>
        </row>
        <row r="90">
          <cell r="A90">
            <v>502040</v>
          </cell>
          <cell r="B90" t="str">
            <v>COST OF LIME</v>
          </cell>
          <cell r="C90" t="str">
            <v>PO</v>
          </cell>
          <cell r="D90">
            <v>502</v>
          </cell>
          <cell r="E90">
            <v>9635487</v>
          </cell>
          <cell r="F90">
            <v>1317159</v>
          </cell>
          <cell r="G90">
            <v>1273060</v>
          </cell>
          <cell r="H90">
            <v>435661</v>
          </cell>
          <cell r="I90">
            <v>0</v>
          </cell>
          <cell r="J90">
            <v>383145</v>
          </cell>
          <cell r="K90">
            <v>633949</v>
          </cell>
          <cell r="L90">
            <v>1115783</v>
          </cell>
          <cell r="M90">
            <v>1112290</v>
          </cell>
          <cell r="N90">
            <v>373987</v>
          </cell>
          <cell r="O90">
            <v>421348</v>
          </cell>
          <cell r="P90">
            <v>1234868</v>
          </cell>
          <cell r="Q90">
            <v>1334237</v>
          </cell>
        </row>
        <row r="91">
          <cell r="A91">
            <v>502070</v>
          </cell>
          <cell r="B91" t="str">
            <v>Gypsum - Qualifying</v>
          </cell>
          <cell r="C91" t="str">
            <v>PO</v>
          </cell>
          <cell r="D91">
            <v>502</v>
          </cell>
          <cell r="E91">
            <v>25000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5000</v>
          </cell>
          <cell r="L91">
            <v>5000</v>
          </cell>
          <cell r="M91">
            <v>5000</v>
          </cell>
          <cell r="N91">
            <v>5000</v>
          </cell>
          <cell r="O91">
            <v>5000</v>
          </cell>
          <cell r="P91">
            <v>0</v>
          </cell>
          <cell r="Q91">
            <v>0</v>
          </cell>
        </row>
        <row r="92">
          <cell r="A92">
            <v>502100</v>
          </cell>
          <cell r="B92" t="str">
            <v>Fossil Steam Exp-Other</v>
          </cell>
          <cell r="C92" t="str">
            <v>PO</v>
          </cell>
          <cell r="D92">
            <v>502</v>
          </cell>
          <cell r="E92">
            <v>13574761</v>
          </cell>
          <cell r="F92">
            <v>1339998</v>
          </cell>
          <cell r="G92">
            <v>1273552</v>
          </cell>
          <cell r="H92">
            <v>1038301</v>
          </cell>
          <cell r="I92">
            <v>760470</v>
          </cell>
          <cell r="J92">
            <v>927564</v>
          </cell>
          <cell r="K92">
            <v>1071486</v>
          </cell>
          <cell r="L92">
            <v>1239097</v>
          </cell>
          <cell r="M92">
            <v>1347627</v>
          </cell>
          <cell r="N92">
            <v>982234</v>
          </cell>
          <cell r="O92">
            <v>1000958</v>
          </cell>
          <cell r="P92">
            <v>1277460</v>
          </cell>
          <cell r="Q92">
            <v>1316014</v>
          </cell>
        </row>
        <row r="93">
          <cell r="A93">
            <v>505000</v>
          </cell>
          <cell r="B93" t="str">
            <v>Electric Expenses-Steam Oper</v>
          </cell>
          <cell r="C93" t="str">
            <v>PO</v>
          </cell>
          <cell r="D93">
            <v>505</v>
          </cell>
          <cell r="E93">
            <v>596844</v>
          </cell>
          <cell r="F93">
            <v>52889</v>
          </cell>
          <cell r="G93">
            <v>45006</v>
          </cell>
          <cell r="H93">
            <v>64469</v>
          </cell>
          <cell r="I93">
            <v>45972</v>
          </cell>
          <cell r="J93">
            <v>46052</v>
          </cell>
          <cell r="K93">
            <v>46078</v>
          </cell>
          <cell r="L93">
            <v>45965</v>
          </cell>
          <cell r="M93">
            <v>66148</v>
          </cell>
          <cell r="N93">
            <v>46078</v>
          </cell>
          <cell r="O93">
            <v>46038</v>
          </cell>
          <cell r="P93">
            <v>45976</v>
          </cell>
          <cell r="Q93">
            <v>46173</v>
          </cell>
        </row>
        <row r="94">
          <cell r="A94">
            <v>506000</v>
          </cell>
          <cell r="B94" t="str">
            <v>Misc Fossil Power Expenses</v>
          </cell>
          <cell r="C94" t="str">
            <v>PO</v>
          </cell>
          <cell r="D94">
            <v>506</v>
          </cell>
          <cell r="E94">
            <v>2090936</v>
          </cell>
          <cell r="F94">
            <v>181964</v>
          </cell>
          <cell r="G94">
            <v>112278</v>
          </cell>
          <cell r="H94">
            <v>125478</v>
          </cell>
          <cell r="I94">
            <v>165794</v>
          </cell>
          <cell r="J94">
            <v>109809</v>
          </cell>
          <cell r="K94">
            <v>115408</v>
          </cell>
          <cell r="L94">
            <v>166820</v>
          </cell>
          <cell r="M94">
            <v>114260</v>
          </cell>
          <cell r="N94">
            <v>120697</v>
          </cell>
          <cell r="O94">
            <v>165751</v>
          </cell>
          <cell r="P94">
            <v>111891</v>
          </cell>
          <cell r="Q94">
            <v>600786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687</v>
          </cell>
          <cell r="F95">
            <v>76</v>
          </cell>
          <cell r="G95">
            <v>71</v>
          </cell>
          <cell r="H95">
            <v>25</v>
          </cell>
          <cell r="I95">
            <v>0</v>
          </cell>
          <cell r="J95">
            <v>28</v>
          </cell>
          <cell r="K95">
            <v>64</v>
          </cell>
          <cell r="L95">
            <v>76</v>
          </cell>
          <cell r="M95">
            <v>72</v>
          </cell>
          <cell r="N95">
            <v>65</v>
          </cell>
          <cell r="O95">
            <v>71</v>
          </cell>
          <cell r="P95">
            <v>66</v>
          </cell>
          <cell r="Q95">
            <v>73</v>
          </cell>
        </row>
        <row r="96">
          <cell r="A96">
            <v>509210</v>
          </cell>
          <cell r="B96" t="str">
            <v>Seasonal NOx Emission Expense</v>
          </cell>
          <cell r="C96" t="str">
            <v>EA</v>
          </cell>
          <cell r="D96">
            <v>509</v>
          </cell>
          <cell r="E96">
            <v>2357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214</v>
          </cell>
          <cell r="K96">
            <v>496</v>
          </cell>
          <cell r="L96">
            <v>595</v>
          </cell>
          <cell r="M96">
            <v>552</v>
          </cell>
          <cell r="N96">
            <v>500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509212</v>
          </cell>
          <cell r="B97" t="str">
            <v>Annual NOx Emission Expense</v>
          </cell>
          <cell r="C97" t="str">
            <v>EA</v>
          </cell>
          <cell r="D97">
            <v>509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510000</v>
          </cell>
          <cell r="B98" t="str">
            <v>Suprvsn and Engrng-Steam Maint</v>
          </cell>
          <cell r="C98" t="str">
            <v>PM</v>
          </cell>
          <cell r="D98">
            <v>510</v>
          </cell>
          <cell r="E98">
            <v>2266271</v>
          </cell>
          <cell r="F98">
            <v>184047</v>
          </cell>
          <cell r="G98">
            <v>183704</v>
          </cell>
          <cell r="H98">
            <v>187608</v>
          </cell>
          <cell r="I98">
            <v>194776</v>
          </cell>
          <cell r="J98">
            <v>188968</v>
          </cell>
          <cell r="K98">
            <v>189061</v>
          </cell>
          <cell r="L98">
            <v>188643</v>
          </cell>
          <cell r="M98">
            <v>187149</v>
          </cell>
          <cell r="N98">
            <v>189208</v>
          </cell>
          <cell r="O98">
            <v>194968</v>
          </cell>
          <cell r="P98">
            <v>188683</v>
          </cell>
          <cell r="Q98">
            <v>189456</v>
          </cell>
        </row>
        <row r="99">
          <cell r="A99">
            <v>510100</v>
          </cell>
          <cell r="B99" t="str">
            <v>Suprvsn &amp; Engrng-Steam Maint R</v>
          </cell>
          <cell r="C99" t="str">
            <v>PM</v>
          </cell>
          <cell r="D99">
            <v>510</v>
          </cell>
          <cell r="E99">
            <v>46428</v>
          </cell>
          <cell r="F99">
            <v>3738</v>
          </cell>
          <cell r="G99">
            <v>3726</v>
          </cell>
          <cell r="H99">
            <v>3896</v>
          </cell>
          <cell r="I99">
            <v>3895</v>
          </cell>
          <cell r="J99">
            <v>3897</v>
          </cell>
          <cell r="K99">
            <v>3896</v>
          </cell>
          <cell r="L99">
            <v>3897</v>
          </cell>
          <cell r="M99">
            <v>3897</v>
          </cell>
          <cell r="N99">
            <v>3896</v>
          </cell>
          <cell r="O99">
            <v>3897</v>
          </cell>
          <cell r="P99">
            <v>3896</v>
          </cell>
          <cell r="Q99">
            <v>3897</v>
          </cell>
        </row>
        <row r="100">
          <cell r="A100">
            <v>511000</v>
          </cell>
          <cell r="B100" t="str">
            <v>Maint Of Structures-Steam</v>
          </cell>
          <cell r="C100" t="str">
            <v>PM</v>
          </cell>
          <cell r="D100">
            <v>511</v>
          </cell>
          <cell r="E100">
            <v>2874191</v>
          </cell>
          <cell r="F100">
            <v>243848</v>
          </cell>
          <cell r="G100">
            <v>232897</v>
          </cell>
          <cell r="H100">
            <v>259582</v>
          </cell>
          <cell r="I100">
            <v>235176</v>
          </cell>
          <cell r="J100">
            <v>234522</v>
          </cell>
          <cell r="K100">
            <v>234540</v>
          </cell>
          <cell r="L100">
            <v>234424</v>
          </cell>
          <cell r="M100">
            <v>261037</v>
          </cell>
          <cell r="N100">
            <v>234579</v>
          </cell>
          <cell r="O100">
            <v>234487</v>
          </cell>
          <cell r="P100">
            <v>234420</v>
          </cell>
          <cell r="Q100">
            <v>234679</v>
          </cell>
        </row>
        <row r="101">
          <cell r="A101">
            <v>511200</v>
          </cell>
          <cell r="B101" t="str">
            <v>Maint Of Structures-Steam - Re</v>
          </cell>
          <cell r="C101" t="str">
            <v>PM</v>
          </cell>
          <cell r="D101">
            <v>511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512100</v>
          </cell>
          <cell r="B102" t="str">
            <v>Maint Of Boiler Plant-Other</v>
          </cell>
          <cell r="C102" t="str">
            <v>PM</v>
          </cell>
          <cell r="D102">
            <v>512</v>
          </cell>
          <cell r="E102">
            <v>11551092</v>
          </cell>
          <cell r="F102">
            <v>414238</v>
          </cell>
          <cell r="G102">
            <v>588106</v>
          </cell>
          <cell r="H102">
            <v>2736114</v>
          </cell>
          <cell r="I102">
            <v>2812128</v>
          </cell>
          <cell r="J102">
            <v>2289625</v>
          </cell>
          <cell r="K102">
            <v>392152</v>
          </cell>
          <cell r="L102">
            <v>379934</v>
          </cell>
          <cell r="M102">
            <v>418278</v>
          </cell>
          <cell r="N102">
            <v>380158</v>
          </cell>
          <cell r="O102">
            <v>380074</v>
          </cell>
          <cell r="P102">
            <v>379955</v>
          </cell>
          <cell r="Q102">
            <v>380330</v>
          </cell>
        </row>
        <row r="103">
          <cell r="A103">
            <v>513100</v>
          </cell>
          <cell r="B103" t="str">
            <v>Maint Of Electric Plant-Other</v>
          </cell>
          <cell r="C103" t="str">
            <v>PM</v>
          </cell>
          <cell r="D103">
            <v>513</v>
          </cell>
          <cell r="E103">
            <v>5452532</v>
          </cell>
          <cell r="F103">
            <v>175719</v>
          </cell>
          <cell r="G103">
            <v>527847</v>
          </cell>
          <cell r="H103">
            <v>1513552</v>
          </cell>
          <cell r="I103">
            <v>1575747</v>
          </cell>
          <cell r="J103">
            <v>1418140</v>
          </cell>
          <cell r="K103">
            <v>142628</v>
          </cell>
          <cell r="L103">
            <v>16481</v>
          </cell>
          <cell r="M103">
            <v>16481</v>
          </cell>
          <cell r="N103">
            <v>16492</v>
          </cell>
          <cell r="O103">
            <v>16482</v>
          </cell>
          <cell r="P103">
            <v>16481</v>
          </cell>
          <cell r="Q103">
            <v>16482</v>
          </cell>
        </row>
        <row r="104">
          <cell r="A104">
            <v>514000</v>
          </cell>
          <cell r="B104" t="str">
            <v>Maintenance - Misc Steam Plant</v>
          </cell>
          <cell r="C104" t="str">
            <v>PM</v>
          </cell>
          <cell r="D104">
            <v>514</v>
          </cell>
          <cell r="E104">
            <v>347553</v>
          </cell>
          <cell r="F104">
            <v>30018</v>
          </cell>
          <cell r="G104">
            <v>25699</v>
          </cell>
          <cell r="H104">
            <v>35424</v>
          </cell>
          <cell r="I104">
            <v>26184</v>
          </cell>
          <cell r="J104">
            <v>36625</v>
          </cell>
          <cell r="K104">
            <v>26237</v>
          </cell>
          <cell r="L104">
            <v>26180</v>
          </cell>
          <cell r="M104">
            <v>36261</v>
          </cell>
          <cell r="N104">
            <v>26239</v>
          </cell>
          <cell r="O104">
            <v>26217</v>
          </cell>
          <cell r="P104">
            <v>26185</v>
          </cell>
          <cell r="Q104">
            <v>26284</v>
          </cell>
        </row>
        <row r="105">
          <cell r="A105">
            <v>514300</v>
          </cell>
          <cell r="B105" t="str">
            <v>Maintenance - Misc Steam Plant</v>
          </cell>
          <cell r="C105" t="str">
            <v>PM</v>
          </cell>
          <cell r="D105">
            <v>514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546000</v>
          </cell>
          <cell r="B106" t="str">
            <v>Suprvsn and Enginring-CT Oper</v>
          </cell>
          <cell r="C106" t="str">
            <v>PO</v>
          </cell>
          <cell r="D106">
            <v>546</v>
          </cell>
          <cell r="E106">
            <v>315218</v>
          </cell>
          <cell r="F106">
            <v>26088</v>
          </cell>
          <cell r="G106">
            <v>25336</v>
          </cell>
          <cell r="H106">
            <v>27526</v>
          </cell>
          <cell r="I106">
            <v>26046</v>
          </cell>
          <cell r="J106">
            <v>26081</v>
          </cell>
          <cell r="K106">
            <v>26086</v>
          </cell>
          <cell r="L106">
            <v>26050</v>
          </cell>
          <cell r="M106">
            <v>25905</v>
          </cell>
          <cell r="N106">
            <v>27827</v>
          </cell>
          <cell r="O106">
            <v>26079</v>
          </cell>
          <cell r="P106">
            <v>26052</v>
          </cell>
          <cell r="Q106">
            <v>26142</v>
          </cell>
        </row>
        <row r="107">
          <cell r="A107">
            <v>547100</v>
          </cell>
          <cell r="B107" t="str">
            <v>Natural Gas</v>
          </cell>
          <cell r="C107" t="str">
            <v>Fuel</v>
          </cell>
          <cell r="D107">
            <v>547</v>
          </cell>
          <cell r="E107">
            <v>962000</v>
          </cell>
          <cell r="F107">
            <v>440000</v>
          </cell>
          <cell r="G107">
            <v>55000</v>
          </cell>
          <cell r="H107">
            <v>20000</v>
          </cell>
          <cell r="I107">
            <v>0</v>
          </cell>
          <cell r="J107">
            <v>26000</v>
          </cell>
          <cell r="K107">
            <v>77000</v>
          </cell>
          <cell r="L107">
            <v>343000</v>
          </cell>
          <cell r="M107">
            <v>0</v>
          </cell>
          <cell r="N107">
            <v>1000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547150</v>
          </cell>
          <cell r="B108" t="str">
            <v>Natural Gas Handling-CT</v>
          </cell>
          <cell r="C108" t="str">
            <v>PO</v>
          </cell>
          <cell r="D108">
            <v>547</v>
          </cell>
          <cell r="E108">
            <v>11560</v>
          </cell>
          <cell r="F108">
            <v>940</v>
          </cell>
          <cell r="G108">
            <v>940</v>
          </cell>
          <cell r="H108">
            <v>968</v>
          </cell>
          <cell r="I108">
            <v>968</v>
          </cell>
          <cell r="J108">
            <v>968</v>
          </cell>
          <cell r="K108">
            <v>968</v>
          </cell>
          <cell r="L108">
            <v>968</v>
          </cell>
          <cell r="M108">
            <v>968</v>
          </cell>
          <cell r="N108">
            <v>968</v>
          </cell>
          <cell r="O108">
            <v>968</v>
          </cell>
          <cell r="P108">
            <v>968</v>
          </cell>
          <cell r="Q108">
            <v>968</v>
          </cell>
        </row>
        <row r="109">
          <cell r="A109">
            <v>547701</v>
          </cell>
          <cell r="B109" t="str">
            <v>Propane Gas</v>
          </cell>
          <cell r="C109" t="str">
            <v>Fuel</v>
          </cell>
          <cell r="D109">
            <v>547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548100</v>
          </cell>
          <cell r="B110" t="str">
            <v>Generation Expenses-Other CT</v>
          </cell>
          <cell r="C110" t="str">
            <v>PO</v>
          </cell>
          <cell r="D110">
            <v>548</v>
          </cell>
          <cell r="E110">
            <v>23054</v>
          </cell>
          <cell r="F110">
            <v>1835</v>
          </cell>
          <cell r="G110">
            <v>1833</v>
          </cell>
          <cell r="H110">
            <v>2017</v>
          </cell>
          <cell r="I110">
            <v>1876</v>
          </cell>
          <cell r="J110">
            <v>1889</v>
          </cell>
          <cell r="K110">
            <v>1997</v>
          </cell>
          <cell r="L110">
            <v>1929</v>
          </cell>
          <cell r="M110">
            <v>1886</v>
          </cell>
          <cell r="N110">
            <v>1996</v>
          </cell>
          <cell r="O110">
            <v>1864</v>
          </cell>
          <cell r="P110">
            <v>1885</v>
          </cell>
          <cell r="Q110">
            <v>2047</v>
          </cell>
        </row>
        <row r="111">
          <cell r="A111">
            <v>548200</v>
          </cell>
          <cell r="B111" t="str">
            <v>Prime Movers - Generators- CT</v>
          </cell>
          <cell r="C111" t="str">
            <v>PO</v>
          </cell>
          <cell r="D111">
            <v>548</v>
          </cell>
          <cell r="E111">
            <v>343803</v>
          </cell>
          <cell r="F111">
            <v>30840</v>
          </cell>
          <cell r="G111">
            <v>25643</v>
          </cell>
          <cell r="H111">
            <v>37932</v>
          </cell>
          <cell r="I111">
            <v>26255</v>
          </cell>
          <cell r="J111">
            <v>26305</v>
          </cell>
          <cell r="K111">
            <v>26322</v>
          </cell>
          <cell r="L111">
            <v>26250</v>
          </cell>
          <cell r="M111">
            <v>38999</v>
          </cell>
          <cell r="N111">
            <v>26322</v>
          </cell>
          <cell r="O111">
            <v>26297</v>
          </cell>
          <cell r="P111">
            <v>26257</v>
          </cell>
          <cell r="Q111">
            <v>26381</v>
          </cell>
        </row>
        <row r="112">
          <cell r="A112">
            <v>549000</v>
          </cell>
          <cell r="B112" t="str">
            <v>Misc-Power Generation Expenses</v>
          </cell>
          <cell r="C112" t="str">
            <v>PO</v>
          </cell>
          <cell r="D112">
            <v>549</v>
          </cell>
          <cell r="E112">
            <v>803908</v>
          </cell>
          <cell r="F112">
            <v>66137</v>
          </cell>
          <cell r="G112">
            <v>60278</v>
          </cell>
          <cell r="H112">
            <v>78719</v>
          </cell>
          <cell r="I112">
            <v>58729</v>
          </cell>
          <cell r="J112">
            <v>80331</v>
          </cell>
          <cell r="K112">
            <v>66551</v>
          </cell>
          <cell r="L112">
            <v>61552</v>
          </cell>
          <cell r="M112">
            <v>75607</v>
          </cell>
          <cell r="N112">
            <v>66550</v>
          </cell>
          <cell r="O112">
            <v>61201</v>
          </cell>
          <cell r="P112">
            <v>63791</v>
          </cell>
          <cell r="Q112">
            <v>64462</v>
          </cell>
        </row>
        <row r="113">
          <cell r="A113">
            <v>551000</v>
          </cell>
          <cell r="B113" t="str">
            <v>Suprvsn and Enginring-CT Maint</v>
          </cell>
          <cell r="C113" t="str">
            <v>PM</v>
          </cell>
          <cell r="D113">
            <v>551</v>
          </cell>
          <cell r="E113">
            <v>360683</v>
          </cell>
          <cell r="F113">
            <v>30270</v>
          </cell>
          <cell r="G113">
            <v>28451</v>
          </cell>
          <cell r="H113">
            <v>28964</v>
          </cell>
          <cell r="I113">
            <v>31068</v>
          </cell>
          <cell r="J113">
            <v>32140</v>
          </cell>
          <cell r="K113">
            <v>29096</v>
          </cell>
          <cell r="L113">
            <v>31837</v>
          </cell>
          <cell r="M113">
            <v>28831</v>
          </cell>
          <cell r="N113">
            <v>29193</v>
          </cell>
          <cell r="O113">
            <v>31874</v>
          </cell>
          <cell r="P113">
            <v>29043</v>
          </cell>
          <cell r="Q113">
            <v>29916</v>
          </cell>
        </row>
        <row r="114">
          <cell r="A114">
            <v>552000</v>
          </cell>
          <cell r="B114" t="str">
            <v>Maintenance Of Structures-CT</v>
          </cell>
          <cell r="C114" t="str">
            <v>PM</v>
          </cell>
          <cell r="D114">
            <v>552</v>
          </cell>
          <cell r="E114">
            <v>334081</v>
          </cell>
          <cell r="F114">
            <v>8542</v>
          </cell>
          <cell r="G114">
            <v>8542</v>
          </cell>
          <cell r="H114">
            <v>8542</v>
          </cell>
          <cell r="I114">
            <v>8542</v>
          </cell>
          <cell r="J114">
            <v>52087</v>
          </cell>
          <cell r="K114">
            <v>176542</v>
          </cell>
          <cell r="L114">
            <v>8542</v>
          </cell>
          <cell r="M114">
            <v>8542</v>
          </cell>
          <cell r="N114">
            <v>28543</v>
          </cell>
          <cell r="O114">
            <v>8542</v>
          </cell>
          <cell r="P114">
            <v>8542</v>
          </cell>
          <cell r="Q114">
            <v>8573</v>
          </cell>
        </row>
        <row r="115">
          <cell r="A115">
            <v>553000</v>
          </cell>
          <cell r="B115" t="str">
            <v>Maint-Gentg and Elect Equip-CT</v>
          </cell>
          <cell r="C115" t="str">
            <v>PM</v>
          </cell>
          <cell r="D115">
            <v>553</v>
          </cell>
          <cell r="E115">
            <v>287002</v>
          </cell>
          <cell r="F115">
            <v>7026</v>
          </cell>
          <cell r="G115">
            <v>6412</v>
          </cell>
          <cell r="H115">
            <v>58048</v>
          </cell>
          <cell r="I115">
            <v>6511</v>
          </cell>
          <cell r="J115">
            <v>54538</v>
          </cell>
          <cell r="K115">
            <v>15611</v>
          </cell>
          <cell r="L115">
            <v>6508</v>
          </cell>
          <cell r="M115">
            <v>8078</v>
          </cell>
          <cell r="N115">
            <v>101132</v>
          </cell>
          <cell r="O115">
            <v>6518</v>
          </cell>
          <cell r="P115">
            <v>6509</v>
          </cell>
          <cell r="Q115">
            <v>10111</v>
          </cell>
        </row>
        <row r="116">
          <cell r="A116">
            <v>554000</v>
          </cell>
          <cell r="B116" t="str">
            <v>Misc Power Generation Plant-CT</v>
          </cell>
          <cell r="C116" t="str">
            <v>PM</v>
          </cell>
          <cell r="D116">
            <v>554</v>
          </cell>
          <cell r="E116">
            <v>169396</v>
          </cell>
          <cell r="F116">
            <v>13065</v>
          </cell>
          <cell r="G116">
            <v>11757</v>
          </cell>
          <cell r="H116">
            <v>14379</v>
          </cell>
          <cell r="I116">
            <v>11887</v>
          </cell>
          <cell r="J116">
            <v>32298</v>
          </cell>
          <cell r="K116">
            <v>11901</v>
          </cell>
          <cell r="L116">
            <v>11886</v>
          </cell>
          <cell r="M116">
            <v>14608</v>
          </cell>
          <cell r="N116">
            <v>11901</v>
          </cell>
          <cell r="O116">
            <v>11896</v>
          </cell>
          <cell r="P116">
            <v>11888</v>
          </cell>
          <cell r="Q116">
            <v>11930</v>
          </cell>
        </row>
        <row r="117">
          <cell r="A117">
            <v>555028</v>
          </cell>
          <cell r="B117" t="str">
            <v>Purch Pwr - Non-native - net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555190</v>
          </cell>
          <cell r="B118" t="str">
            <v>Capacity Purchase Expense</v>
          </cell>
          <cell r="C118" t="str">
            <v>PP</v>
          </cell>
          <cell r="D118">
            <v>555</v>
          </cell>
          <cell r="E118">
            <v>1500000</v>
          </cell>
          <cell r="F118">
            <v>125000</v>
          </cell>
          <cell r="G118">
            <v>125000</v>
          </cell>
          <cell r="H118">
            <v>125000</v>
          </cell>
          <cell r="I118">
            <v>125000</v>
          </cell>
          <cell r="J118">
            <v>125000</v>
          </cell>
          <cell r="K118">
            <v>125000</v>
          </cell>
          <cell r="L118">
            <v>125000</v>
          </cell>
          <cell r="M118">
            <v>125000</v>
          </cell>
          <cell r="N118">
            <v>125000</v>
          </cell>
          <cell r="O118">
            <v>125000</v>
          </cell>
          <cell r="P118">
            <v>125000</v>
          </cell>
          <cell r="Q118">
            <v>125000</v>
          </cell>
        </row>
        <row r="119">
          <cell r="A119">
            <v>555202</v>
          </cell>
          <cell r="B119" t="str">
            <v>Purch Power-Fuel Clause</v>
          </cell>
          <cell r="C119" t="str">
            <v>PP</v>
          </cell>
          <cell r="D119">
            <v>555</v>
          </cell>
          <cell r="E119">
            <v>43914621</v>
          </cell>
          <cell r="F119">
            <v>2461086</v>
          </cell>
          <cell r="G119">
            <v>2270152</v>
          </cell>
          <cell r="H119">
            <v>8097086</v>
          </cell>
          <cell r="I119">
            <v>9416441</v>
          </cell>
          <cell r="J119">
            <v>6233086</v>
          </cell>
          <cell r="K119">
            <v>3288110</v>
          </cell>
          <cell r="L119">
            <v>2762110</v>
          </cell>
          <cell r="M119">
            <v>2899110</v>
          </cell>
          <cell r="N119">
            <v>1941110</v>
          </cell>
          <cell r="O119">
            <v>980110</v>
          </cell>
          <cell r="P119">
            <v>1536110</v>
          </cell>
          <cell r="Q119">
            <v>2030110</v>
          </cell>
        </row>
        <row r="120">
          <cell r="A120">
            <v>556000</v>
          </cell>
          <cell r="B120" t="str">
            <v>System Cnts &amp; Load Dispatching</v>
          </cell>
          <cell r="C120" t="str">
            <v>OPS</v>
          </cell>
          <cell r="D120">
            <v>556</v>
          </cell>
          <cell r="E120">
            <v>288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24</v>
          </cell>
          <cell r="K120">
            <v>24</v>
          </cell>
          <cell r="L120">
            <v>24</v>
          </cell>
          <cell r="M120">
            <v>24</v>
          </cell>
          <cell r="N120">
            <v>24</v>
          </cell>
          <cell r="O120">
            <v>24</v>
          </cell>
          <cell r="P120">
            <v>24</v>
          </cell>
          <cell r="Q120">
            <v>24</v>
          </cell>
        </row>
        <row r="121">
          <cell r="A121">
            <v>557000</v>
          </cell>
          <cell r="B121" t="str">
            <v>Other Expenses-Oper</v>
          </cell>
          <cell r="C121" t="str">
            <v>OPS</v>
          </cell>
          <cell r="D121">
            <v>557</v>
          </cell>
          <cell r="E121">
            <v>9302485</v>
          </cell>
          <cell r="F121">
            <v>776255</v>
          </cell>
          <cell r="G121">
            <v>774166</v>
          </cell>
          <cell r="H121">
            <v>774660</v>
          </cell>
          <cell r="I121">
            <v>776593</v>
          </cell>
          <cell r="J121">
            <v>774614</v>
          </cell>
          <cell r="K121">
            <v>774584</v>
          </cell>
          <cell r="L121">
            <v>776569</v>
          </cell>
          <cell r="M121">
            <v>774615</v>
          </cell>
          <cell r="N121">
            <v>774603</v>
          </cell>
          <cell r="O121">
            <v>776589</v>
          </cell>
          <cell r="P121">
            <v>774609</v>
          </cell>
          <cell r="Q121">
            <v>774628</v>
          </cell>
        </row>
        <row r="122">
          <cell r="A122">
            <v>557450</v>
          </cell>
          <cell r="B122" t="str">
            <v>Commissions/Brokerage Expense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963061</v>
          </cell>
          <cell r="F123">
            <v>-613662</v>
          </cell>
          <cell r="G123">
            <v>98516</v>
          </cell>
          <cell r="H123">
            <v>-1148909</v>
          </cell>
          <cell r="I123">
            <v>-1898409</v>
          </cell>
          <cell r="J123">
            <v>1601565</v>
          </cell>
          <cell r="K123">
            <v>2161536</v>
          </cell>
          <cell r="L123">
            <v>453505</v>
          </cell>
          <cell r="M123">
            <v>-325184</v>
          </cell>
          <cell r="N123">
            <v>543501</v>
          </cell>
          <cell r="O123">
            <v>575422</v>
          </cell>
          <cell r="P123">
            <v>-54928</v>
          </cell>
          <cell r="Q123">
            <v>-429892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39826</v>
          </cell>
          <cell r="F124">
            <v>2689</v>
          </cell>
          <cell r="G124">
            <v>2689</v>
          </cell>
          <cell r="H124">
            <v>2689</v>
          </cell>
          <cell r="I124">
            <v>2689</v>
          </cell>
          <cell r="J124">
            <v>2689</v>
          </cell>
          <cell r="K124">
            <v>2689</v>
          </cell>
          <cell r="L124">
            <v>2689</v>
          </cell>
          <cell r="M124">
            <v>2689</v>
          </cell>
          <cell r="N124">
            <v>2698</v>
          </cell>
          <cell r="O124">
            <v>2652</v>
          </cell>
          <cell r="P124">
            <v>2652</v>
          </cell>
          <cell r="Q124">
            <v>10312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124527</v>
          </cell>
          <cell r="F125">
            <v>10357</v>
          </cell>
          <cell r="G125">
            <v>10352</v>
          </cell>
          <cell r="H125">
            <v>10382</v>
          </cell>
          <cell r="I125">
            <v>10381</v>
          </cell>
          <cell r="J125">
            <v>10382</v>
          </cell>
          <cell r="K125">
            <v>10381</v>
          </cell>
          <cell r="L125">
            <v>10382</v>
          </cell>
          <cell r="M125">
            <v>10382</v>
          </cell>
          <cell r="N125">
            <v>10382</v>
          </cell>
          <cell r="O125">
            <v>10382</v>
          </cell>
          <cell r="P125">
            <v>10382</v>
          </cell>
          <cell r="Q125">
            <v>10382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542997</v>
          </cell>
          <cell r="F126">
            <v>45187</v>
          </cell>
          <cell r="G126">
            <v>45170</v>
          </cell>
          <cell r="H126">
            <v>45243</v>
          </cell>
          <cell r="I126">
            <v>45242</v>
          </cell>
          <cell r="J126">
            <v>45244</v>
          </cell>
          <cell r="K126">
            <v>45324</v>
          </cell>
          <cell r="L126">
            <v>45326</v>
          </cell>
          <cell r="M126">
            <v>45285</v>
          </cell>
          <cell r="N126">
            <v>45243</v>
          </cell>
          <cell r="O126">
            <v>45245</v>
          </cell>
          <cell r="P126">
            <v>45243</v>
          </cell>
          <cell r="Q126">
            <v>45245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73424</v>
          </cell>
          <cell r="F127">
            <v>6112</v>
          </cell>
          <cell r="G127">
            <v>6110</v>
          </cell>
          <cell r="H127">
            <v>6120</v>
          </cell>
          <cell r="I127">
            <v>6120</v>
          </cell>
          <cell r="J127">
            <v>6120</v>
          </cell>
          <cell r="K127">
            <v>6120</v>
          </cell>
          <cell r="L127">
            <v>6120</v>
          </cell>
          <cell r="M127">
            <v>6120</v>
          </cell>
          <cell r="N127">
            <v>6120</v>
          </cell>
          <cell r="O127">
            <v>6121</v>
          </cell>
          <cell r="P127">
            <v>6120</v>
          </cell>
          <cell r="Q127">
            <v>6121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886600</v>
          </cell>
          <cell r="F128">
            <v>83900</v>
          </cell>
          <cell r="G128">
            <v>77200</v>
          </cell>
          <cell r="H128">
            <v>72900</v>
          </cell>
          <cell r="I128">
            <v>68600</v>
          </cell>
          <cell r="J128">
            <v>63300</v>
          </cell>
          <cell r="K128">
            <v>72200</v>
          </cell>
          <cell r="L128">
            <v>82900</v>
          </cell>
          <cell r="M128">
            <v>82700</v>
          </cell>
          <cell r="N128">
            <v>78100</v>
          </cell>
          <cell r="O128">
            <v>64900</v>
          </cell>
          <cell r="P128">
            <v>64900</v>
          </cell>
          <cell r="Q128">
            <v>75000</v>
          </cell>
        </row>
        <row r="129">
          <cell r="A129">
            <v>561500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2580</v>
          </cell>
          <cell r="F129">
            <v>215</v>
          </cell>
          <cell r="G129">
            <v>215</v>
          </cell>
          <cell r="H129">
            <v>215</v>
          </cell>
          <cell r="I129">
            <v>215</v>
          </cell>
          <cell r="J129">
            <v>215</v>
          </cell>
          <cell r="K129">
            <v>215</v>
          </cell>
          <cell r="L129">
            <v>215</v>
          </cell>
          <cell r="M129">
            <v>215</v>
          </cell>
          <cell r="N129">
            <v>215</v>
          </cell>
          <cell r="O129">
            <v>215</v>
          </cell>
          <cell r="P129">
            <v>215</v>
          </cell>
          <cell r="Q129">
            <v>215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108525</v>
          </cell>
          <cell r="F130">
            <v>8923</v>
          </cell>
          <cell r="G130">
            <v>8943</v>
          </cell>
          <cell r="H130">
            <v>9110</v>
          </cell>
          <cell r="I130">
            <v>9035</v>
          </cell>
          <cell r="J130">
            <v>9116</v>
          </cell>
          <cell r="K130">
            <v>9072</v>
          </cell>
          <cell r="L130">
            <v>9026</v>
          </cell>
          <cell r="M130">
            <v>9035</v>
          </cell>
          <cell r="N130">
            <v>9154</v>
          </cell>
          <cell r="O130">
            <v>9042</v>
          </cell>
          <cell r="P130">
            <v>9027</v>
          </cell>
          <cell r="Q130">
            <v>9042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22423</v>
          </cell>
          <cell r="F131">
            <v>1843</v>
          </cell>
          <cell r="G131">
            <v>1847</v>
          </cell>
          <cell r="H131">
            <v>1883</v>
          </cell>
          <cell r="I131">
            <v>1867</v>
          </cell>
          <cell r="J131">
            <v>1884</v>
          </cell>
          <cell r="K131">
            <v>1874</v>
          </cell>
          <cell r="L131">
            <v>1865</v>
          </cell>
          <cell r="M131">
            <v>1867</v>
          </cell>
          <cell r="N131">
            <v>1892</v>
          </cell>
          <cell r="O131">
            <v>1868</v>
          </cell>
          <cell r="P131">
            <v>1865</v>
          </cell>
          <cell r="Q131">
            <v>1868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12992676</v>
          </cell>
          <cell r="F132">
            <v>1082723</v>
          </cell>
          <cell r="G132">
            <v>1082723</v>
          </cell>
          <cell r="H132">
            <v>1082723</v>
          </cell>
          <cell r="I132">
            <v>1082723</v>
          </cell>
          <cell r="J132">
            <v>1082723</v>
          </cell>
          <cell r="K132">
            <v>1082723</v>
          </cell>
          <cell r="L132">
            <v>1082723</v>
          </cell>
          <cell r="M132">
            <v>1082723</v>
          </cell>
          <cell r="N132">
            <v>1082723</v>
          </cell>
          <cell r="O132">
            <v>1082723</v>
          </cell>
          <cell r="P132">
            <v>1082723</v>
          </cell>
          <cell r="Q132">
            <v>1082723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330853</v>
          </cell>
          <cell r="F133">
            <v>67836</v>
          </cell>
          <cell r="G133">
            <v>7283</v>
          </cell>
          <cell r="H133">
            <v>7509</v>
          </cell>
          <cell r="I133">
            <v>67950</v>
          </cell>
          <cell r="J133">
            <v>7414</v>
          </cell>
          <cell r="K133">
            <v>7395</v>
          </cell>
          <cell r="L133">
            <v>67964</v>
          </cell>
          <cell r="M133">
            <v>7365</v>
          </cell>
          <cell r="N133">
            <v>7440</v>
          </cell>
          <cell r="O133">
            <v>67883</v>
          </cell>
          <cell r="P133">
            <v>7358</v>
          </cell>
          <cell r="Q133">
            <v>7456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567000</v>
          </cell>
          <cell r="B135" t="str">
            <v>Rents-Trans Oper</v>
          </cell>
          <cell r="C135" t="str">
            <v>TO</v>
          </cell>
          <cell r="D135">
            <v>567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569000</v>
          </cell>
          <cell r="B136" t="str">
            <v>Maint Of Structures-Trans</v>
          </cell>
          <cell r="C136" t="str">
            <v>TM</v>
          </cell>
          <cell r="D136">
            <v>569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569100</v>
          </cell>
          <cell r="B137" t="str">
            <v>Maint of Computer Hardware</v>
          </cell>
          <cell r="C137" t="str">
            <v>TM</v>
          </cell>
          <cell r="D137">
            <v>569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569200</v>
          </cell>
          <cell r="B138" t="str">
            <v>Maint Of Computer Software</v>
          </cell>
          <cell r="C138" t="str">
            <v>TM</v>
          </cell>
          <cell r="D138">
            <v>569</v>
          </cell>
          <cell r="E138">
            <v>257716</v>
          </cell>
          <cell r="F138">
            <v>18652</v>
          </cell>
          <cell r="G138">
            <v>48736</v>
          </cell>
          <cell r="H138">
            <v>30105</v>
          </cell>
          <cell r="I138">
            <v>40620</v>
          </cell>
          <cell r="J138">
            <v>23347</v>
          </cell>
          <cell r="K138">
            <v>13827</v>
          </cell>
          <cell r="L138">
            <v>14956</v>
          </cell>
          <cell r="M138">
            <v>14208</v>
          </cell>
          <cell r="N138">
            <v>12473</v>
          </cell>
          <cell r="O138">
            <v>16385</v>
          </cell>
          <cell r="P138">
            <v>12169</v>
          </cell>
          <cell r="Q138">
            <v>12238</v>
          </cell>
        </row>
        <row r="139">
          <cell r="A139">
            <v>570100</v>
          </cell>
          <cell r="B139" t="str">
            <v>Maint  Stat Equip-Other- Trans</v>
          </cell>
          <cell r="C139" t="str">
            <v>TM</v>
          </cell>
          <cell r="D139">
            <v>570</v>
          </cell>
          <cell r="E139">
            <v>76059</v>
          </cell>
          <cell r="F139">
            <v>6257</v>
          </cell>
          <cell r="G139">
            <v>6270</v>
          </cell>
          <cell r="H139">
            <v>6385</v>
          </cell>
          <cell r="I139">
            <v>6332</v>
          </cell>
          <cell r="J139">
            <v>6385</v>
          </cell>
          <cell r="K139">
            <v>6357</v>
          </cell>
          <cell r="L139">
            <v>6326</v>
          </cell>
          <cell r="M139">
            <v>6332</v>
          </cell>
          <cell r="N139">
            <v>6414</v>
          </cell>
          <cell r="O139">
            <v>6337</v>
          </cell>
          <cell r="P139">
            <v>6327</v>
          </cell>
          <cell r="Q139">
            <v>6337</v>
          </cell>
        </row>
        <row r="140">
          <cell r="A140">
            <v>570200</v>
          </cell>
          <cell r="B140" t="str">
            <v>Main-Cir BrkrsTrnsf Mtrs-Trans</v>
          </cell>
          <cell r="C140" t="str">
            <v>TM</v>
          </cell>
          <cell r="D140">
            <v>570</v>
          </cell>
          <cell r="E140">
            <v>203921</v>
          </cell>
          <cell r="F140">
            <v>16767</v>
          </cell>
          <cell r="G140">
            <v>16804</v>
          </cell>
          <cell r="H140">
            <v>17119</v>
          </cell>
          <cell r="I140">
            <v>16976</v>
          </cell>
          <cell r="J140">
            <v>17129</v>
          </cell>
          <cell r="K140">
            <v>17046</v>
          </cell>
          <cell r="L140">
            <v>16960</v>
          </cell>
          <cell r="M140">
            <v>16976</v>
          </cell>
          <cell r="N140">
            <v>17200</v>
          </cell>
          <cell r="O140">
            <v>16991</v>
          </cell>
          <cell r="P140">
            <v>16962</v>
          </cell>
          <cell r="Q140">
            <v>16991</v>
          </cell>
        </row>
        <row r="141">
          <cell r="A141">
            <v>571000</v>
          </cell>
          <cell r="B141" t="str">
            <v>Maint Of Overhead Lines-Trans</v>
          </cell>
          <cell r="C141" t="str">
            <v>TM</v>
          </cell>
          <cell r="D141">
            <v>571</v>
          </cell>
          <cell r="E141">
            <v>532433</v>
          </cell>
          <cell r="F141">
            <v>44139</v>
          </cell>
          <cell r="G141">
            <v>44177</v>
          </cell>
          <cell r="H141">
            <v>44497</v>
          </cell>
          <cell r="I141">
            <v>44352</v>
          </cell>
          <cell r="J141">
            <v>44507</v>
          </cell>
          <cell r="K141">
            <v>44423</v>
          </cell>
          <cell r="L141">
            <v>44335</v>
          </cell>
          <cell r="M141">
            <v>44352</v>
          </cell>
          <cell r="N141">
            <v>44580</v>
          </cell>
          <cell r="O141">
            <v>44367</v>
          </cell>
          <cell r="P141">
            <v>44337</v>
          </cell>
          <cell r="Q141">
            <v>44367</v>
          </cell>
        </row>
        <row r="142">
          <cell r="A142">
            <v>575700</v>
          </cell>
          <cell r="B142" t="str">
            <v>Market Faciliation-Mntr&amp;Comp</v>
          </cell>
          <cell r="C142" t="str">
            <v>RMO</v>
          </cell>
          <cell r="D142">
            <v>575</v>
          </cell>
          <cell r="E142">
            <v>1704792</v>
          </cell>
          <cell r="F142">
            <v>142066</v>
          </cell>
          <cell r="G142">
            <v>142066</v>
          </cell>
          <cell r="H142">
            <v>142066</v>
          </cell>
          <cell r="I142">
            <v>142066</v>
          </cell>
          <cell r="J142">
            <v>142066</v>
          </cell>
          <cell r="K142">
            <v>142066</v>
          </cell>
          <cell r="L142">
            <v>142066</v>
          </cell>
          <cell r="M142">
            <v>142066</v>
          </cell>
          <cell r="N142">
            <v>142066</v>
          </cell>
          <cell r="O142">
            <v>142066</v>
          </cell>
          <cell r="P142">
            <v>142066</v>
          </cell>
          <cell r="Q142">
            <v>142066</v>
          </cell>
        </row>
        <row r="143">
          <cell r="A143">
            <v>580000</v>
          </cell>
          <cell r="B143" t="str">
            <v>Supervsn and Engring-Dist Oper</v>
          </cell>
          <cell r="C143" t="str">
            <v>DO</v>
          </cell>
          <cell r="D143">
            <v>580</v>
          </cell>
          <cell r="E143">
            <v>163589</v>
          </cell>
          <cell r="F143">
            <v>11532</v>
          </cell>
          <cell r="G143">
            <v>11531</v>
          </cell>
          <cell r="H143">
            <v>16680</v>
          </cell>
          <cell r="I143">
            <v>11536</v>
          </cell>
          <cell r="J143">
            <v>11536</v>
          </cell>
          <cell r="K143">
            <v>11536</v>
          </cell>
          <cell r="L143">
            <v>11536</v>
          </cell>
          <cell r="M143">
            <v>11536</v>
          </cell>
          <cell r="N143">
            <v>11760</v>
          </cell>
          <cell r="O143">
            <v>11264</v>
          </cell>
          <cell r="P143">
            <v>11264</v>
          </cell>
          <cell r="Q143">
            <v>31878</v>
          </cell>
        </row>
        <row r="144">
          <cell r="A144">
            <v>581004</v>
          </cell>
          <cell r="B144" t="str">
            <v>Load Dispatch-Dist of Elec</v>
          </cell>
          <cell r="C144" t="str">
            <v>DO</v>
          </cell>
          <cell r="D144">
            <v>581</v>
          </cell>
          <cell r="E144">
            <v>468482</v>
          </cell>
          <cell r="F144">
            <v>41144</v>
          </cell>
          <cell r="G144">
            <v>40405</v>
          </cell>
          <cell r="H144">
            <v>38414</v>
          </cell>
          <cell r="I144">
            <v>40169</v>
          </cell>
          <cell r="J144">
            <v>37730</v>
          </cell>
          <cell r="K144">
            <v>38443</v>
          </cell>
          <cell r="L144">
            <v>37717</v>
          </cell>
          <cell r="M144">
            <v>36789</v>
          </cell>
          <cell r="N144">
            <v>39625</v>
          </cell>
          <cell r="O144">
            <v>38603</v>
          </cell>
          <cell r="P144">
            <v>38859</v>
          </cell>
          <cell r="Q144">
            <v>40584</v>
          </cell>
        </row>
        <row r="145">
          <cell r="A145">
            <v>582100</v>
          </cell>
          <cell r="B145" t="str">
            <v>Station Expenses-Other-Dist</v>
          </cell>
          <cell r="C145" t="str">
            <v>DO</v>
          </cell>
          <cell r="D145">
            <v>582</v>
          </cell>
          <cell r="E145">
            <v>136100</v>
          </cell>
          <cell r="F145">
            <v>11191</v>
          </cell>
          <cell r="G145">
            <v>11216</v>
          </cell>
          <cell r="H145">
            <v>11425</v>
          </cell>
          <cell r="I145">
            <v>11330</v>
          </cell>
          <cell r="J145">
            <v>11432</v>
          </cell>
          <cell r="K145">
            <v>11377</v>
          </cell>
          <cell r="L145">
            <v>11319</v>
          </cell>
          <cell r="M145">
            <v>11330</v>
          </cell>
          <cell r="N145">
            <v>11479</v>
          </cell>
          <cell r="O145">
            <v>11340</v>
          </cell>
          <cell r="P145">
            <v>11321</v>
          </cell>
          <cell r="Q145">
            <v>11340</v>
          </cell>
        </row>
        <row r="146">
          <cell r="A146">
            <v>583100</v>
          </cell>
          <cell r="B146" t="str">
            <v>Overhead Line Exps-Other-Dist</v>
          </cell>
          <cell r="C146" t="str">
            <v>DO</v>
          </cell>
          <cell r="D146">
            <v>583</v>
          </cell>
          <cell r="E146">
            <v>583199</v>
          </cell>
          <cell r="F146">
            <v>47994</v>
          </cell>
          <cell r="G146">
            <v>47232</v>
          </cell>
          <cell r="H146">
            <v>53509</v>
          </cell>
          <cell r="I146">
            <v>38654</v>
          </cell>
          <cell r="J146">
            <v>36136</v>
          </cell>
          <cell r="K146">
            <v>70205</v>
          </cell>
          <cell r="L146">
            <v>36123</v>
          </cell>
          <cell r="M146">
            <v>35165</v>
          </cell>
          <cell r="N146">
            <v>71426</v>
          </cell>
          <cell r="O146">
            <v>37038</v>
          </cell>
          <cell r="P146">
            <v>37301</v>
          </cell>
          <cell r="Q146">
            <v>72416</v>
          </cell>
        </row>
        <row r="147">
          <cell r="A147">
            <v>583200</v>
          </cell>
          <cell r="B147" t="str">
            <v>Transf Set Rem Reset Test-Dist</v>
          </cell>
          <cell r="C147" t="str">
            <v>DO</v>
          </cell>
          <cell r="D147">
            <v>583</v>
          </cell>
          <cell r="E147">
            <v>103648</v>
          </cell>
          <cell r="F147">
            <v>8074</v>
          </cell>
          <cell r="G147">
            <v>8074</v>
          </cell>
          <cell r="H147">
            <v>11175</v>
          </cell>
          <cell r="I147">
            <v>8074</v>
          </cell>
          <cell r="J147">
            <v>8074</v>
          </cell>
          <cell r="K147">
            <v>8074</v>
          </cell>
          <cell r="L147">
            <v>8074</v>
          </cell>
          <cell r="M147">
            <v>8074</v>
          </cell>
          <cell r="N147">
            <v>11175</v>
          </cell>
          <cell r="O147">
            <v>8260</v>
          </cell>
          <cell r="P147">
            <v>8260</v>
          </cell>
          <cell r="Q147">
            <v>8260</v>
          </cell>
        </row>
        <row r="148">
          <cell r="A148">
            <v>584000</v>
          </cell>
          <cell r="B148" t="str">
            <v>Underground Line Expenses-Dist</v>
          </cell>
          <cell r="C148" t="str">
            <v>DO</v>
          </cell>
          <cell r="D148">
            <v>584</v>
          </cell>
          <cell r="E148">
            <v>504110</v>
          </cell>
          <cell r="F148">
            <v>44433</v>
          </cell>
          <cell r="G148">
            <v>43582</v>
          </cell>
          <cell r="H148">
            <v>41287</v>
          </cell>
          <cell r="I148">
            <v>43310</v>
          </cell>
          <cell r="J148">
            <v>40500</v>
          </cell>
          <cell r="K148">
            <v>41321</v>
          </cell>
          <cell r="L148">
            <v>40484</v>
          </cell>
          <cell r="M148">
            <v>39416</v>
          </cell>
          <cell r="N148">
            <v>42683</v>
          </cell>
          <cell r="O148">
            <v>41506</v>
          </cell>
          <cell r="P148">
            <v>41800</v>
          </cell>
          <cell r="Q148">
            <v>43788</v>
          </cell>
        </row>
        <row r="149">
          <cell r="A149">
            <v>586000</v>
          </cell>
          <cell r="B149" t="str">
            <v>Meter Expenses-Dist</v>
          </cell>
          <cell r="C149" t="str">
            <v>DO</v>
          </cell>
          <cell r="D149">
            <v>586</v>
          </cell>
          <cell r="E149">
            <v>54872</v>
          </cell>
          <cell r="F149">
            <v>6212</v>
          </cell>
          <cell r="G149">
            <v>3153</v>
          </cell>
          <cell r="H149">
            <v>8958</v>
          </cell>
          <cell r="I149">
            <v>3522</v>
          </cell>
          <cell r="J149">
            <v>3278</v>
          </cell>
          <cell r="K149">
            <v>3350</v>
          </cell>
          <cell r="L149">
            <v>3277</v>
          </cell>
          <cell r="M149">
            <v>3184</v>
          </cell>
          <cell r="N149">
            <v>9617</v>
          </cell>
          <cell r="O149">
            <v>3366</v>
          </cell>
          <cell r="P149">
            <v>3391</v>
          </cell>
          <cell r="Q149">
            <v>3564</v>
          </cell>
        </row>
        <row r="150">
          <cell r="A150">
            <v>587000</v>
          </cell>
          <cell r="B150" t="str">
            <v>Cust Install Exp-Other Dist</v>
          </cell>
          <cell r="C150" t="str">
            <v>DO</v>
          </cell>
          <cell r="D150">
            <v>587</v>
          </cell>
          <cell r="E150">
            <v>1172448</v>
          </cell>
          <cell r="F150">
            <v>102490</v>
          </cell>
          <cell r="G150">
            <v>100270</v>
          </cell>
          <cell r="H150">
            <v>97343</v>
          </cell>
          <cell r="I150">
            <v>99846</v>
          </cell>
          <cell r="J150">
            <v>94667</v>
          </cell>
          <cell r="K150">
            <v>96180</v>
          </cell>
          <cell r="L150">
            <v>94638</v>
          </cell>
          <cell r="M150">
            <v>92670</v>
          </cell>
          <cell r="N150">
            <v>100032</v>
          </cell>
          <cell r="O150">
            <v>96521</v>
          </cell>
          <cell r="P150">
            <v>97063</v>
          </cell>
          <cell r="Q150">
            <v>100728</v>
          </cell>
        </row>
        <row r="151">
          <cell r="A151">
            <v>588100</v>
          </cell>
          <cell r="B151" t="str">
            <v>Misc Distribution Exp-Other</v>
          </cell>
          <cell r="C151" t="str">
            <v>DO</v>
          </cell>
          <cell r="D151">
            <v>588</v>
          </cell>
          <cell r="E151">
            <v>3657842</v>
          </cell>
          <cell r="F151">
            <v>327767</v>
          </cell>
          <cell r="G151">
            <v>277968</v>
          </cell>
          <cell r="H151">
            <v>340490</v>
          </cell>
          <cell r="I151">
            <v>304290</v>
          </cell>
          <cell r="J151">
            <v>262916</v>
          </cell>
          <cell r="K151">
            <v>331408</v>
          </cell>
          <cell r="L151">
            <v>296721</v>
          </cell>
          <cell r="M151">
            <v>261122</v>
          </cell>
          <cell r="N151">
            <v>347069</v>
          </cell>
          <cell r="O151">
            <v>299653</v>
          </cell>
          <cell r="P151">
            <v>267620</v>
          </cell>
          <cell r="Q151">
            <v>340818</v>
          </cell>
        </row>
        <row r="152">
          <cell r="A152">
            <v>589000</v>
          </cell>
          <cell r="B152" t="str">
            <v>Rents-Dist Oper</v>
          </cell>
          <cell r="C152" t="str">
            <v>DO</v>
          </cell>
          <cell r="D152">
            <v>589</v>
          </cell>
          <cell r="E152">
            <v>65412</v>
          </cell>
          <cell r="F152">
            <v>5774</v>
          </cell>
          <cell r="G152">
            <v>5661</v>
          </cell>
          <cell r="H152">
            <v>5355</v>
          </cell>
          <cell r="I152">
            <v>5624</v>
          </cell>
          <cell r="J152">
            <v>5250</v>
          </cell>
          <cell r="K152">
            <v>5359</v>
          </cell>
          <cell r="L152">
            <v>5248</v>
          </cell>
          <cell r="M152">
            <v>5105</v>
          </cell>
          <cell r="N152">
            <v>5541</v>
          </cell>
          <cell r="O152">
            <v>5384</v>
          </cell>
          <cell r="P152">
            <v>5423</v>
          </cell>
          <cell r="Q152">
            <v>5688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134887</v>
          </cell>
          <cell r="F154">
            <v>11119</v>
          </cell>
          <cell r="G154">
            <v>11139</v>
          </cell>
          <cell r="H154">
            <v>11308</v>
          </cell>
          <cell r="I154">
            <v>11231</v>
          </cell>
          <cell r="J154">
            <v>11313</v>
          </cell>
          <cell r="K154">
            <v>11269</v>
          </cell>
          <cell r="L154">
            <v>11223</v>
          </cell>
          <cell r="M154">
            <v>11232</v>
          </cell>
          <cell r="N154">
            <v>11351</v>
          </cell>
          <cell r="O154">
            <v>11239</v>
          </cell>
          <cell r="P154">
            <v>11224</v>
          </cell>
          <cell r="Q154">
            <v>11239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283966</v>
          </cell>
          <cell r="F155">
            <v>23315</v>
          </cell>
          <cell r="G155">
            <v>23371</v>
          </cell>
          <cell r="H155">
            <v>23857</v>
          </cell>
          <cell r="I155">
            <v>23637</v>
          </cell>
          <cell r="J155">
            <v>23873</v>
          </cell>
          <cell r="K155">
            <v>23746</v>
          </cell>
          <cell r="L155">
            <v>23612</v>
          </cell>
          <cell r="M155">
            <v>23637</v>
          </cell>
          <cell r="N155">
            <v>23983</v>
          </cell>
          <cell r="O155">
            <v>23660</v>
          </cell>
          <cell r="P155">
            <v>23615</v>
          </cell>
          <cell r="Q155">
            <v>23660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3973822</v>
          </cell>
          <cell r="F156">
            <v>352433</v>
          </cell>
          <cell r="G156">
            <v>344964</v>
          </cell>
          <cell r="H156">
            <v>324814</v>
          </cell>
          <cell r="I156">
            <v>342572</v>
          </cell>
          <cell r="J156">
            <v>317899</v>
          </cell>
          <cell r="K156">
            <v>325109</v>
          </cell>
          <cell r="L156">
            <v>317763</v>
          </cell>
          <cell r="M156">
            <v>308385</v>
          </cell>
          <cell r="N156">
            <v>337066</v>
          </cell>
          <cell r="O156">
            <v>326731</v>
          </cell>
          <cell r="P156">
            <v>329316</v>
          </cell>
          <cell r="Q156">
            <v>346770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355335</v>
          </cell>
          <cell r="F158">
            <v>31194</v>
          </cell>
          <cell r="G158">
            <v>30639</v>
          </cell>
          <cell r="H158">
            <v>29140</v>
          </cell>
          <cell r="I158">
            <v>30461</v>
          </cell>
          <cell r="J158">
            <v>28625</v>
          </cell>
          <cell r="K158">
            <v>29162</v>
          </cell>
          <cell r="L158">
            <v>28615</v>
          </cell>
          <cell r="M158">
            <v>27918</v>
          </cell>
          <cell r="N158">
            <v>30051</v>
          </cell>
          <cell r="O158">
            <v>29282</v>
          </cell>
          <cell r="P158">
            <v>29475</v>
          </cell>
          <cell r="Q158">
            <v>30773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112646</v>
          </cell>
          <cell r="F159">
            <v>9873</v>
          </cell>
          <cell r="G159">
            <v>9135</v>
          </cell>
          <cell r="H159">
            <v>10310</v>
          </cell>
          <cell r="I159">
            <v>9234</v>
          </cell>
          <cell r="J159">
            <v>8975</v>
          </cell>
          <cell r="K159">
            <v>9052</v>
          </cell>
          <cell r="L159">
            <v>8967</v>
          </cell>
          <cell r="M159">
            <v>8876</v>
          </cell>
          <cell r="N159">
            <v>10555</v>
          </cell>
          <cell r="O159">
            <v>9148</v>
          </cell>
          <cell r="P159">
            <v>9163</v>
          </cell>
          <cell r="Q159">
            <v>9358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371717</v>
          </cell>
          <cell r="F160">
            <v>32806</v>
          </cell>
          <cell r="G160">
            <v>32164</v>
          </cell>
          <cell r="H160">
            <v>30432</v>
          </cell>
          <cell r="I160">
            <v>31958</v>
          </cell>
          <cell r="J160">
            <v>29837</v>
          </cell>
          <cell r="K160">
            <v>30457</v>
          </cell>
          <cell r="L160">
            <v>29825</v>
          </cell>
          <cell r="M160">
            <v>29019</v>
          </cell>
          <cell r="N160">
            <v>31485</v>
          </cell>
          <cell r="O160">
            <v>30596</v>
          </cell>
          <cell r="P160">
            <v>30819</v>
          </cell>
          <cell r="Q160">
            <v>32319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308845</v>
          </cell>
          <cell r="F161">
            <v>26595</v>
          </cell>
          <cell r="G161">
            <v>23639</v>
          </cell>
          <cell r="H161">
            <v>31443</v>
          </cell>
          <cell r="I161">
            <v>24399</v>
          </cell>
          <cell r="J161">
            <v>24399</v>
          </cell>
          <cell r="K161">
            <v>24399</v>
          </cell>
          <cell r="L161">
            <v>24399</v>
          </cell>
          <cell r="M161">
            <v>24399</v>
          </cell>
          <cell r="N161">
            <v>31976</v>
          </cell>
          <cell r="O161">
            <v>24399</v>
          </cell>
          <cell r="P161">
            <v>24399</v>
          </cell>
          <cell r="Q161">
            <v>24399</v>
          </cell>
        </row>
        <row r="162">
          <cell r="A162">
            <v>598100</v>
          </cell>
          <cell r="B162" t="str">
            <v>Main Misc Dist Plt-Other-Dist</v>
          </cell>
          <cell r="C162" t="str">
            <v>DM</v>
          </cell>
          <cell r="D162">
            <v>598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901000</v>
          </cell>
          <cell r="B163" t="str">
            <v>Supervision-Cust Accts</v>
          </cell>
          <cell r="C163" t="str">
            <v>CO</v>
          </cell>
          <cell r="D163">
            <v>901</v>
          </cell>
          <cell r="E163">
            <v>301604</v>
          </cell>
          <cell r="F163">
            <v>26050</v>
          </cell>
          <cell r="G163">
            <v>23647</v>
          </cell>
          <cell r="H163">
            <v>28796</v>
          </cell>
          <cell r="I163">
            <v>24251</v>
          </cell>
          <cell r="J163">
            <v>24254</v>
          </cell>
          <cell r="K163">
            <v>24251</v>
          </cell>
          <cell r="L163">
            <v>24255</v>
          </cell>
          <cell r="M163">
            <v>24255</v>
          </cell>
          <cell r="N163">
            <v>29079</v>
          </cell>
          <cell r="O163">
            <v>24256</v>
          </cell>
          <cell r="P163">
            <v>24253</v>
          </cell>
          <cell r="Q163">
            <v>24257</v>
          </cell>
        </row>
        <row r="164">
          <cell r="A164">
            <v>902000</v>
          </cell>
          <cell r="B164" t="str">
            <v>Meter Reading Expense</v>
          </cell>
          <cell r="C164" t="str">
            <v>CO</v>
          </cell>
          <cell r="D164">
            <v>902</v>
          </cell>
          <cell r="E164">
            <v>587868</v>
          </cell>
          <cell r="F164">
            <v>53457</v>
          </cell>
          <cell r="G164">
            <v>45974</v>
          </cell>
          <cell r="H164">
            <v>59745</v>
          </cell>
          <cell r="I164">
            <v>46491</v>
          </cell>
          <cell r="J164">
            <v>45650</v>
          </cell>
          <cell r="K164">
            <v>45896</v>
          </cell>
          <cell r="L164">
            <v>45645</v>
          </cell>
          <cell r="M164">
            <v>45325</v>
          </cell>
          <cell r="N164">
            <v>61061</v>
          </cell>
          <cell r="O164">
            <v>45951</v>
          </cell>
          <cell r="P164">
            <v>46039</v>
          </cell>
          <cell r="Q164">
            <v>46634</v>
          </cell>
        </row>
        <row r="165">
          <cell r="A165">
            <v>903000</v>
          </cell>
          <cell r="B165" t="str">
            <v>Cust Records &amp; Collection Exp</v>
          </cell>
          <cell r="C165" t="str">
            <v>CO</v>
          </cell>
          <cell r="D165">
            <v>903</v>
          </cell>
          <cell r="E165">
            <v>2190833</v>
          </cell>
          <cell r="F165">
            <v>175005</v>
          </cell>
          <cell r="G165">
            <v>222503</v>
          </cell>
          <cell r="H165">
            <v>162814</v>
          </cell>
          <cell r="I165">
            <v>157300</v>
          </cell>
          <cell r="J165">
            <v>206178</v>
          </cell>
          <cell r="K165">
            <v>158994</v>
          </cell>
          <cell r="L165">
            <v>157760</v>
          </cell>
          <cell r="M165">
            <v>203213</v>
          </cell>
          <cell r="N165">
            <v>172025</v>
          </cell>
          <cell r="O165">
            <v>154915</v>
          </cell>
          <cell r="P165">
            <v>206066</v>
          </cell>
          <cell r="Q165">
            <v>214060</v>
          </cell>
        </row>
        <row r="166">
          <cell r="A166">
            <v>903100</v>
          </cell>
          <cell r="B166" t="str">
            <v>Cust Contracts &amp; Orders-Local</v>
          </cell>
          <cell r="C166" t="str">
            <v>CO</v>
          </cell>
          <cell r="D166">
            <v>903</v>
          </cell>
          <cell r="E166">
            <v>582235</v>
          </cell>
          <cell r="F166">
            <v>48486</v>
          </cell>
          <cell r="G166">
            <v>48868</v>
          </cell>
          <cell r="H166">
            <v>50397</v>
          </cell>
          <cell r="I166">
            <v>48247</v>
          </cell>
          <cell r="J166">
            <v>48728</v>
          </cell>
          <cell r="K166">
            <v>48043</v>
          </cell>
          <cell r="L166">
            <v>48613</v>
          </cell>
          <cell r="M166">
            <v>49898</v>
          </cell>
          <cell r="N166">
            <v>50424</v>
          </cell>
          <cell r="O166">
            <v>48570</v>
          </cell>
          <cell r="P166">
            <v>46569</v>
          </cell>
          <cell r="Q166">
            <v>45392</v>
          </cell>
        </row>
        <row r="167">
          <cell r="A167">
            <v>903200</v>
          </cell>
          <cell r="B167" t="str">
            <v>Cust Billing &amp; Acct</v>
          </cell>
          <cell r="C167" t="str">
            <v>CO</v>
          </cell>
          <cell r="D167">
            <v>903</v>
          </cell>
          <cell r="E167">
            <v>875117</v>
          </cell>
          <cell r="F167">
            <v>68375</v>
          </cell>
          <cell r="G167">
            <v>74737</v>
          </cell>
          <cell r="H167">
            <v>81443</v>
          </cell>
          <cell r="I167">
            <v>71260</v>
          </cell>
          <cell r="J167">
            <v>71715</v>
          </cell>
          <cell r="K167">
            <v>71439</v>
          </cell>
          <cell r="L167">
            <v>71605</v>
          </cell>
          <cell r="M167">
            <v>72821</v>
          </cell>
          <cell r="N167">
            <v>81566</v>
          </cell>
          <cell r="O167">
            <v>71610</v>
          </cell>
          <cell r="P167">
            <v>69946</v>
          </cell>
          <cell r="Q167">
            <v>68600</v>
          </cell>
        </row>
        <row r="168">
          <cell r="A168">
            <v>903250</v>
          </cell>
          <cell r="B168" t="str">
            <v>Cust Billing - Common</v>
          </cell>
          <cell r="C168" t="str">
            <v>CO</v>
          </cell>
          <cell r="D168">
            <v>903</v>
          </cell>
          <cell r="E168">
            <v>-1058188</v>
          </cell>
          <cell r="F168">
            <v>-98917</v>
          </cell>
          <cell r="G168">
            <v>-81043</v>
          </cell>
          <cell r="H168">
            <v>-47901</v>
          </cell>
          <cell r="I168">
            <v>-48061</v>
          </cell>
          <cell r="J168">
            <v>-99548</v>
          </cell>
          <cell r="K168">
            <v>-122506</v>
          </cell>
          <cell r="L168">
            <v>-127680</v>
          </cell>
          <cell r="M168">
            <v>-117202</v>
          </cell>
          <cell r="N168">
            <v>-80438</v>
          </cell>
          <cell r="O168">
            <v>-60979</v>
          </cell>
          <cell r="P168">
            <v>-69721</v>
          </cell>
          <cell r="Q168">
            <v>-104192</v>
          </cell>
        </row>
        <row r="169">
          <cell r="A169">
            <v>903300</v>
          </cell>
          <cell r="B169" t="str">
            <v>Cust Collecting-Local</v>
          </cell>
          <cell r="C169" t="str">
            <v>CO</v>
          </cell>
          <cell r="D169">
            <v>903</v>
          </cell>
          <cell r="E169">
            <v>520333</v>
          </cell>
          <cell r="F169">
            <v>40608</v>
          </cell>
          <cell r="G169">
            <v>43252</v>
          </cell>
          <cell r="H169">
            <v>45114</v>
          </cell>
          <cell r="I169">
            <v>42820</v>
          </cell>
          <cell r="J169">
            <v>43184</v>
          </cell>
          <cell r="K169">
            <v>42725</v>
          </cell>
          <cell r="L169">
            <v>43096</v>
          </cell>
          <cell r="M169">
            <v>48410</v>
          </cell>
          <cell r="N169">
            <v>45163</v>
          </cell>
          <cell r="O169">
            <v>43100</v>
          </cell>
          <cell r="P169">
            <v>42086</v>
          </cell>
          <cell r="Q169">
            <v>40775</v>
          </cell>
        </row>
        <row r="170">
          <cell r="A170">
            <v>903400</v>
          </cell>
          <cell r="B170" t="str">
            <v>Cust Receiv &amp; Collect Exp-Edp</v>
          </cell>
          <cell r="C170" t="str">
            <v>CO</v>
          </cell>
          <cell r="D170">
            <v>903</v>
          </cell>
          <cell r="E170">
            <v>88363</v>
          </cell>
          <cell r="F170">
            <v>6833</v>
          </cell>
          <cell r="G170">
            <v>6950</v>
          </cell>
          <cell r="H170">
            <v>7193</v>
          </cell>
          <cell r="I170">
            <v>7166</v>
          </cell>
          <cell r="J170">
            <v>7243</v>
          </cell>
          <cell r="K170">
            <v>7319</v>
          </cell>
          <cell r="L170">
            <v>7396</v>
          </cell>
          <cell r="M170">
            <v>7473</v>
          </cell>
          <cell r="N170">
            <v>7663</v>
          </cell>
          <cell r="O170">
            <v>7636</v>
          </cell>
          <cell r="P170">
            <v>7712</v>
          </cell>
          <cell r="Q170">
            <v>7779</v>
          </cell>
        </row>
        <row r="171">
          <cell r="A171">
            <v>903750</v>
          </cell>
          <cell r="B171" t="str">
            <v>Common - Operating-Cust Accts</v>
          </cell>
          <cell r="C171" t="str">
            <v>CO</v>
          </cell>
          <cell r="D171">
            <v>903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903891</v>
          </cell>
          <cell r="B172" t="str">
            <v>IC Collection Agent Revenue</v>
          </cell>
          <cell r="C172" t="str">
            <v>CO</v>
          </cell>
          <cell r="D172">
            <v>903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904001</v>
          </cell>
          <cell r="B173" t="str">
            <v>BAD DEBT EXPENSE</v>
          </cell>
          <cell r="C173" t="str">
            <v>CO</v>
          </cell>
          <cell r="D173">
            <v>904</v>
          </cell>
          <cell r="E173">
            <v>55200</v>
          </cell>
          <cell r="F173">
            <v>4600</v>
          </cell>
          <cell r="G173">
            <v>4600</v>
          </cell>
          <cell r="H173">
            <v>4600</v>
          </cell>
          <cell r="I173">
            <v>4600</v>
          </cell>
          <cell r="J173">
            <v>4600</v>
          </cell>
          <cell r="K173">
            <v>4600</v>
          </cell>
          <cell r="L173">
            <v>4600</v>
          </cell>
          <cell r="M173">
            <v>4600</v>
          </cell>
          <cell r="N173">
            <v>4600</v>
          </cell>
          <cell r="O173">
            <v>4600</v>
          </cell>
          <cell r="P173">
            <v>4600</v>
          </cell>
          <cell r="Q173">
            <v>4600</v>
          </cell>
        </row>
        <row r="174">
          <cell r="A174">
            <v>904003</v>
          </cell>
          <cell r="B174" t="str">
            <v>Cust Acctg-Loss On Sale-A/R</v>
          </cell>
          <cell r="C174" t="str">
            <v>CO</v>
          </cell>
          <cell r="D174">
            <v>904</v>
          </cell>
          <cell r="E174">
            <v>1908632</v>
          </cell>
          <cell r="F174">
            <v>172557</v>
          </cell>
          <cell r="G174">
            <v>79341</v>
          </cell>
          <cell r="H174">
            <v>49752</v>
          </cell>
          <cell r="I174">
            <v>137908</v>
          </cell>
          <cell r="J174">
            <v>108904</v>
          </cell>
          <cell r="K174">
            <v>145802</v>
          </cell>
          <cell r="L174">
            <v>233461</v>
          </cell>
          <cell r="M174">
            <v>197974</v>
          </cell>
          <cell r="N174">
            <v>137649</v>
          </cell>
          <cell r="O174">
            <v>215342</v>
          </cell>
          <cell r="P174">
            <v>256654</v>
          </cell>
          <cell r="Q174">
            <v>173288</v>
          </cell>
        </row>
        <row r="175">
          <cell r="A175">
            <v>904891</v>
          </cell>
          <cell r="B175" t="str">
            <v>IC Loss on Sale of AR VIE</v>
          </cell>
          <cell r="C175" t="str">
            <v>CO</v>
          </cell>
          <cell r="D175">
            <v>904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905000</v>
          </cell>
          <cell r="B176" t="str">
            <v>Misc Customer Accts Expenses</v>
          </cell>
          <cell r="C176" t="str">
            <v>CO</v>
          </cell>
          <cell r="D176">
            <v>905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908000</v>
          </cell>
          <cell r="B177" t="str">
            <v>Cust Asst Exp-Conservation Pro</v>
          </cell>
          <cell r="C177" t="str">
            <v>CSI</v>
          </cell>
          <cell r="D177">
            <v>908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908140</v>
          </cell>
          <cell r="B178" t="str">
            <v>Economic Development</v>
          </cell>
          <cell r="C178" t="str">
            <v>CSI</v>
          </cell>
          <cell r="D178">
            <v>908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908160</v>
          </cell>
          <cell r="B179" t="str">
            <v>Cust Assist Exp-General</v>
          </cell>
          <cell r="C179" t="str">
            <v>CSI</v>
          </cell>
          <cell r="D179">
            <v>908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909650</v>
          </cell>
          <cell r="B180" t="str">
            <v>Misc Advertising Expenses</v>
          </cell>
          <cell r="C180" t="str">
            <v>CSI</v>
          </cell>
          <cell r="D180">
            <v>909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910000</v>
          </cell>
          <cell r="B181" t="str">
            <v>Misc Cust Serv/Inform Exp</v>
          </cell>
          <cell r="C181" t="str">
            <v>CSI</v>
          </cell>
          <cell r="D181">
            <v>910</v>
          </cell>
          <cell r="E181">
            <v>399815</v>
          </cell>
          <cell r="F181">
            <v>35232</v>
          </cell>
          <cell r="G181">
            <v>33549</v>
          </cell>
          <cell r="H181">
            <v>31831</v>
          </cell>
          <cell r="I181">
            <v>32224</v>
          </cell>
          <cell r="J181">
            <v>34075</v>
          </cell>
          <cell r="K181">
            <v>36392</v>
          </cell>
          <cell r="L181">
            <v>32147</v>
          </cell>
          <cell r="M181">
            <v>31207</v>
          </cell>
          <cell r="N181">
            <v>34676</v>
          </cell>
          <cell r="O181">
            <v>34231</v>
          </cell>
          <cell r="P181">
            <v>29750</v>
          </cell>
          <cell r="Q181">
            <v>34501</v>
          </cell>
        </row>
        <row r="182">
          <cell r="A182">
            <v>910100</v>
          </cell>
          <cell r="B182" t="str">
            <v>Exp-Rs Reg Prod/Svces-CstAccts</v>
          </cell>
          <cell r="C182" t="str">
            <v>CSI</v>
          </cell>
          <cell r="D182">
            <v>910</v>
          </cell>
          <cell r="E182">
            <v>682897</v>
          </cell>
          <cell r="F182">
            <v>56746</v>
          </cell>
          <cell r="G182">
            <v>56745</v>
          </cell>
          <cell r="H182">
            <v>56914</v>
          </cell>
          <cell r="I182">
            <v>56914</v>
          </cell>
          <cell r="J182">
            <v>56914</v>
          </cell>
          <cell r="K182">
            <v>56914</v>
          </cell>
          <cell r="L182">
            <v>56914</v>
          </cell>
          <cell r="M182">
            <v>56914</v>
          </cell>
          <cell r="N182">
            <v>56914</v>
          </cell>
          <cell r="O182">
            <v>56914</v>
          </cell>
          <cell r="P182">
            <v>57047</v>
          </cell>
          <cell r="Q182">
            <v>57047</v>
          </cell>
        </row>
        <row r="183">
          <cell r="A183">
            <v>912000</v>
          </cell>
          <cell r="B183" t="str">
            <v>Demonstrating &amp; Selling Exp</v>
          </cell>
          <cell r="C183" t="str">
            <v>SE</v>
          </cell>
          <cell r="D183">
            <v>912</v>
          </cell>
          <cell r="E183">
            <v>791333</v>
          </cell>
          <cell r="F183">
            <v>64324</v>
          </cell>
          <cell r="G183">
            <v>64182</v>
          </cell>
          <cell r="H183">
            <v>66219</v>
          </cell>
          <cell r="I183">
            <v>66201</v>
          </cell>
          <cell r="J183">
            <v>66211</v>
          </cell>
          <cell r="K183">
            <v>66191</v>
          </cell>
          <cell r="L183">
            <v>66214</v>
          </cell>
          <cell r="M183">
            <v>66534</v>
          </cell>
          <cell r="N183">
            <v>66300</v>
          </cell>
          <cell r="O183">
            <v>66323</v>
          </cell>
          <cell r="P183">
            <v>66305</v>
          </cell>
          <cell r="Q183">
            <v>66329</v>
          </cell>
        </row>
        <row r="184">
          <cell r="A184">
            <v>913001</v>
          </cell>
          <cell r="B184" t="str">
            <v>Advertising Expense</v>
          </cell>
          <cell r="C184" t="str">
            <v>SE</v>
          </cell>
          <cell r="D184">
            <v>913</v>
          </cell>
          <cell r="E184">
            <v>1852</v>
          </cell>
          <cell r="F184">
            <v>151</v>
          </cell>
          <cell r="G184">
            <v>151</v>
          </cell>
          <cell r="H184">
            <v>155</v>
          </cell>
          <cell r="I184">
            <v>155</v>
          </cell>
          <cell r="J184">
            <v>155</v>
          </cell>
          <cell r="K184">
            <v>155</v>
          </cell>
          <cell r="L184">
            <v>155</v>
          </cell>
          <cell r="M184">
            <v>155</v>
          </cell>
          <cell r="N184">
            <v>155</v>
          </cell>
          <cell r="O184">
            <v>155</v>
          </cell>
          <cell r="P184">
            <v>155</v>
          </cell>
          <cell r="Q184">
            <v>155</v>
          </cell>
        </row>
        <row r="185">
          <cell r="A185">
            <v>920000</v>
          </cell>
          <cell r="B185" t="str">
            <v>A &amp; G Salaries</v>
          </cell>
          <cell r="C185" t="str">
            <v>AGO</v>
          </cell>
          <cell r="D185">
            <v>920</v>
          </cell>
          <cell r="E185">
            <v>5272771</v>
          </cell>
          <cell r="F185">
            <v>442506</v>
          </cell>
          <cell r="G185">
            <v>443230</v>
          </cell>
          <cell r="H185">
            <v>176341</v>
          </cell>
          <cell r="I185">
            <v>458978</v>
          </cell>
          <cell r="J185">
            <v>459045</v>
          </cell>
          <cell r="K185">
            <v>496787</v>
          </cell>
          <cell r="L185">
            <v>458886</v>
          </cell>
          <cell r="M185">
            <v>458496</v>
          </cell>
          <cell r="N185">
            <v>469347</v>
          </cell>
          <cell r="O185">
            <v>458924</v>
          </cell>
          <cell r="P185">
            <v>458811</v>
          </cell>
          <cell r="Q185">
            <v>491420</v>
          </cell>
        </row>
        <row r="186">
          <cell r="A186">
            <v>920100</v>
          </cell>
          <cell r="B186" t="str">
            <v>Salaries &amp; Wages - Proj Supt -</v>
          </cell>
          <cell r="C186" t="str">
            <v>AGO</v>
          </cell>
          <cell r="D186">
            <v>920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921100</v>
          </cell>
          <cell r="B187" t="str">
            <v>Employee Expenses</v>
          </cell>
          <cell r="C187" t="str">
            <v>AGO</v>
          </cell>
          <cell r="D187">
            <v>921</v>
          </cell>
          <cell r="E187">
            <v>348495</v>
          </cell>
          <cell r="F187">
            <v>27638</v>
          </cell>
          <cell r="G187">
            <v>27618</v>
          </cell>
          <cell r="H187">
            <v>29324</v>
          </cell>
          <cell r="I187">
            <v>28482</v>
          </cell>
          <cell r="J187">
            <v>28048</v>
          </cell>
          <cell r="K187">
            <v>30078</v>
          </cell>
          <cell r="L187">
            <v>27690</v>
          </cell>
          <cell r="M187">
            <v>27938</v>
          </cell>
          <cell r="N187">
            <v>30949</v>
          </cell>
          <cell r="O187">
            <v>28176</v>
          </cell>
          <cell r="P187">
            <v>28564</v>
          </cell>
          <cell r="Q187">
            <v>33990</v>
          </cell>
        </row>
        <row r="188">
          <cell r="A188">
            <v>921101</v>
          </cell>
          <cell r="B188" t="str">
            <v>Employee Exp - NC</v>
          </cell>
          <cell r="C188" t="str">
            <v>AGO</v>
          </cell>
          <cell r="D188">
            <v>921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921110</v>
          </cell>
          <cell r="B189" t="str">
            <v>Relocation Expenses</v>
          </cell>
          <cell r="C189" t="str">
            <v>AGO</v>
          </cell>
          <cell r="D189">
            <v>921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921200</v>
          </cell>
          <cell r="B190" t="str">
            <v>Office Expenses</v>
          </cell>
          <cell r="C190" t="str">
            <v>AGO</v>
          </cell>
          <cell r="D190">
            <v>921</v>
          </cell>
          <cell r="E190">
            <v>794516</v>
          </cell>
          <cell r="F190">
            <v>58741</v>
          </cell>
          <cell r="G190">
            <v>57320</v>
          </cell>
          <cell r="H190">
            <v>85290</v>
          </cell>
          <cell r="I190">
            <v>57022</v>
          </cell>
          <cell r="J190">
            <v>59230</v>
          </cell>
          <cell r="K190">
            <v>82983</v>
          </cell>
          <cell r="L190">
            <v>57568</v>
          </cell>
          <cell r="M190">
            <v>56474</v>
          </cell>
          <cell r="N190">
            <v>86935</v>
          </cell>
          <cell r="O190">
            <v>56092</v>
          </cell>
          <cell r="P190">
            <v>55421</v>
          </cell>
          <cell r="Q190">
            <v>81440</v>
          </cell>
        </row>
        <row r="191">
          <cell r="A191">
            <v>921300</v>
          </cell>
          <cell r="B191" t="str">
            <v>Telephone And Telegraph Exp</v>
          </cell>
          <cell r="C191" t="str">
            <v>AGO</v>
          </cell>
          <cell r="D191">
            <v>921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921400</v>
          </cell>
          <cell r="B192" t="str">
            <v>Computer Services Expenses</v>
          </cell>
          <cell r="C192" t="str">
            <v>AGO</v>
          </cell>
          <cell r="D192">
            <v>921</v>
          </cell>
          <cell r="E192">
            <v>191800</v>
          </cell>
          <cell r="F192">
            <v>15114</v>
          </cell>
          <cell r="G192">
            <v>27772</v>
          </cell>
          <cell r="H192">
            <v>13004</v>
          </cell>
          <cell r="I192">
            <v>16694</v>
          </cell>
          <cell r="J192">
            <v>11998</v>
          </cell>
          <cell r="K192">
            <v>34393</v>
          </cell>
          <cell r="L192">
            <v>18976</v>
          </cell>
          <cell r="M192">
            <v>8590</v>
          </cell>
          <cell r="N192">
            <v>9620</v>
          </cell>
          <cell r="O192">
            <v>12884</v>
          </cell>
          <cell r="P192">
            <v>9095</v>
          </cell>
          <cell r="Q192">
            <v>13660</v>
          </cell>
        </row>
        <row r="193">
          <cell r="A193">
            <v>921540</v>
          </cell>
          <cell r="B193" t="str">
            <v>Computer Rent (Go Only)</v>
          </cell>
          <cell r="C193" t="str">
            <v>AGO</v>
          </cell>
          <cell r="D193">
            <v>921</v>
          </cell>
          <cell r="E193">
            <v>1324</v>
          </cell>
          <cell r="F193">
            <v>44</v>
          </cell>
          <cell r="G193">
            <v>48</v>
          </cell>
          <cell r="H193">
            <v>44</v>
          </cell>
          <cell r="I193">
            <v>44</v>
          </cell>
          <cell r="J193">
            <v>44</v>
          </cell>
          <cell r="K193">
            <v>44</v>
          </cell>
          <cell r="L193">
            <v>836</v>
          </cell>
          <cell r="M193">
            <v>44</v>
          </cell>
          <cell r="N193">
            <v>44</v>
          </cell>
          <cell r="O193">
            <v>44</v>
          </cell>
          <cell r="P193">
            <v>44</v>
          </cell>
          <cell r="Q193">
            <v>44</v>
          </cell>
        </row>
        <row r="194">
          <cell r="A194">
            <v>921600</v>
          </cell>
          <cell r="B194" t="str">
            <v>Other</v>
          </cell>
          <cell r="C194" t="str">
            <v>AGO</v>
          </cell>
          <cell r="D194">
            <v>921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921900</v>
          </cell>
          <cell r="B195" t="str">
            <v>Office Supply And Exp-Partner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921980</v>
          </cell>
          <cell r="B196" t="str">
            <v>Office Supplies &amp; Expenses</v>
          </cell>
          <cell r="C196" t="str">
            <v>AGO</v>
          </cell>
          <cell r="D196">
            <v>921</v>
          </cell>
          <cell r="E196">
            <v>1324847</v>
          </cell>
          <cell r="F196">
            <v>110647</v>
          </cell>
          <cell r="G196">
            <v>110760</v>
          </cell>
          <cell r="H196">
            <v>110065</v>
          </cell>
          <cell r="I196">
            <v>110454</v>
          </cell>
          <cell r="J196">
            <v>110460</v>
          </cell>
          <cell r="K196">
            <v>110474</v>
          </cell>
          <cell r="L196">
            <v>110451</v>
          </cell>
          <cell r="M196">
            <v>110446</v>
          </cell>
          <cell r="N196">
            <v>109941</v>
          </cell>
          <cell r="O196">
            <v>110394</v>
          </cell>
          <cell r="P196">
            <v>110374</v>
          </cell>
          <cell r="Q196">
            <v>110381</v>
          </cell>
        </row>
        <row r="197">
          <cell r="A197">
            <v>922000</v>
          </cell>
          <cell r="B197" t="str">
            <v>Admin Expense Transfer</v>
          </cell>
          <cell r="C197" t="str">
            <v>AGO</v>
          </cell>
          <cell r="D197">
            <v>922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Outside Services Employed</v>
          </cell>
          <cell r="C198" t="str">
            <v>AGO</v>
          </cell>
          <cell r="D198">
            <v>923</v>
          </cell>
          <cell r="E198">
            <v>2011088</v>
          </cell>
          <cell r="F198">
            <v>134013</v>
          </cell>
          <cell r="G198">
            <v>134447</v>
          </cell>
          <cell r="H198">
            <v>177521</v>
          </cell>
          <cell r="I198">
            <v>138944</v>
          </cell>
          <cell r="J198">
            <v>144676</v>
          </cell>
          <cell r="K198">
            <v>204497</v>
          </cell>
          <cell r="L198">
            <v>127155</v>
          </cell>
          <cell r="M198">
            <v>139577</v>
          </cell>
          <cell r="N198">
            <v>199675</v>
          </cell>
          <cell r="O198">
            <v>143697</v>
          </cell>
          <cell r="P198">
            <v>132595</v>
          </cell>
          <cell r="Q198">
            <v>334291</v>
          </cell>
        </row>
        <row r="199">
          <cell r="A199">
            <v>923100</v>
          </cell>
          <cell r="B199" t="str">
            <v>Outside Svcs Cont -Proj Supt -</v>
          </cell>
          <cell r="C199" t="str">
            <v>AGO</v>
          </cell>
          <cell r="D199">
            <v>923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923980</v>
          </cell>
          <cell r="B200" t="str">
            <v>Outside Services Employee &amp;</v>
          </cell>
          <cell r="C200" t="str">
            <v>AGO</v>
          </cell>
          <cell r="D200">
            <v>923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924000</v>
          </cell>
          <cell r="B201" t="str">
            <v>Property Insurance</v>
          </cell>
          <cell r="C201" t="str">
            <v>AGO</v>
          </cell>
          <cell r="D201">
            <v>924</v>
          </cell>
          <cell r="E201">
            <v>2363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2363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924050</v>
          </cell>
          <cell r="B202" t="str">
            <v>Inter-Co Prop Ins Exp</v>
          </cell>
          <cell r="C202" t="str">
            <v>AGO</v>
          </cell>
          <cell r="D202">
            <v>924</v>
          </cell>
          <cell r="E202">
            <v>172896</v>
          </cell>
          <cell r="F202">
            <v>14408</v>
          </cell>
          <cell r="G202">
            <v>14408</v>
          </cell>
          <cell r="H202">
            <v>14408</v>
          </cell>
          <cell r="I202">
            <v>14408</v>
          </cell>
          <cell r="J202">
            <v>14408</v>
          </cell>
          <cell r="K202">
            <v>14408</v>
          </cell>
          <cell r="L202">
            <v>14408</v>
          </cell>
          <cell r="M202">
            <v>14408</v>
          </cell>
          <cell r="N202">
            <v>14408</v>
          </cell>
          <cell r="O202">
            <v>14408</v>
          </cell>
          <cell r="P202">
            <v>14408</v>
          </cell>
          <cell r="Q202">
            <v>14408</v>
          </cell>
        </row>
        <row r="203">
          <cell r="A203">
            <v>924980</v>
          </cell>
          <cell r="B203" t="str">
            <v>Property Insurance For Corp.</v>
          </cell>
          <cell r="C203" t="str">
            <v>AGO</v>
          </cell>
          <cell r="D203">
            <v>924</v>
          </cell>
          <cell r="E203">
            <v>179364</v>
          </cell>
          <cell r="F203">
            <v>14947</v>
          </cell>
          <cell r="G203">
            <v>14947</v>
          </cell>
          <cell r="H203">
            <v>14947</v>
          </cell>
          <cell r="I203">
            <v>14947</v>
          </cell>
          <cell r="J203">
            <v>14947</v>
          </cell>
          <cell r="K203">
            <v>14947</v>
          </cell>
          <cell r="L203">
            <v>14947</v>
          </cell>
          <cell r="M203">
            <v>14947</v>
          </cell>
          <cell r="N203">
            <v>14947</v>
          </cell>
          <cell r="O203">
            <v>14947</v>
          </cell>
          <cell r="P203">
            <v>14947</v>
          </cell>
          <cell r="Q203">
            <v>14947</v>
          </cell>
        </row>
        <row r="204">
          <cell r="A204">
            <v>925000</v>
          </cell>
          <cell r="B204" t="str">
            <v>Injuries &amp; Damages</v>
          </cell>
          <cell r="C204" t="str">
            <v>AGO</v>
          </cell>
          <cell r="D204">
            <v>925</v>
          </cell>
          <cell r="E204">
            <v>239984</v>
          </cell>
          <cell r="F204">
            <v>20059</v>
          </cell>
          <cell r="G204">
            <v>20038</v>
          </cell>
          <cell r="H204">
            <v>19981</v>
          </cell>
          <cell r="I204">
            <v>20031</v>
          </cell>
          <cell r="J204">
            <v>19961</v>
          </cell>
          <cell r="K204">
            <v>19982</v>
          </cell>
          <cell r="L204">
            <v>19961</v>
          </cell>
          <cell r="M204">
            <v>19934</v>
          </cell>
          <cell r="N204">
            <v>20015</v>
          </cell>
          <cell r="O204">
            <v>19986</v>
          </cell>
          <cell r="P204">
            <v>19993</v>
          </cell>
          <cell r="Q204">
            <v>20043</v>
          </cell>
        </row>
        <row r="205">
          <cell r="A205">
            <v>925050</v>
          </cell>
          <cell r="B205" t="str">
            <v>Intercompany Non-Prop Ins Exp</v>
          </cell>
          <cell r="C205" t="str">
            <v>AGO</v>
          </cell>
          <cell r="D205">
            <v>925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925051</v>
          </cell>
          <cell r="B206" t="str">
            <v>INTER-CO GEN LIAB EXP</v>
          </cell>
          <cell r="C206" t="str">
            <v>AGO</v>
          </cell>
          <cell r="D206">
            <v>925</v>
          </cell>
          <cell r="E206">
            <v>810600</v>
          </cell>
          <cell r="F206">
            <v>67550</v>
          </cell>
          <cell r="G206">
            <v>67550</v>
          </cell>
          <cell r="H206">
            <v>67550</v>
          </cell>
          <cell r="I206">
            <v>67550</v>
          </cell>
          <cell r="J206">
            <v>67550</v>
          </cell>
          <cell r="K206">
            <v>67550</v>
          </cell>
          <cell r="L206">
            <v>67550</v>
          </cell>
          <cell r="M206">
            <v>67550</v>
          </cell>
          <cell r="N206">
            <v>67550</v>
          </cell>
          <cell r="O206">
            <v>67550</v>
          </cell>
          <cell r="P206">
            <v>67550</v>
          </cell>
          <cell r="Q206">
            <v>67550</v>
          </cell>
        </row>
        <row r="207">
          <cell r="A207">
            <v>925200</v>
          </cell>
          <cell r="B207" t="str">
            <v>Injuries And Damages-Other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925300</v>
          </cell>
          <cell r="B208" t="str">
            <v>Environmental Inj &amp; Damages</v>
          </cell>
          <cell r="C208" t="str">
            <v>AGO</v>
          </cell>
          <cell r="D208">
            <v>925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925980</v>
          </cell>
          <cell r="B209" t="str">
            <v>Injuries And Damages For Corp.</v>
          </cell>
          <cell r="C209" t="str">
            <v>AGO</v>
          </cell>
          <cell r="D209">
            <v>925</v>
          </cell>
          <cell r="E209">
            <v>6240</v>
          </cell>
          <cell r="F209">
            <v>520</v>
          </cell>
          <cell r="G209">
            <v>520</v>
          </cell>
          <cell r="H209">
            <v>520</v>
          </cell>
          <cell r="I209">
            <v>520</v>
          </cell>
          <cell r="J209">
            <v>520</v>
          </cell>
          <cell r="K209">
            <v>520</v>
          </cell>
          <cell r="L209">
            <v>520</v>
          </cell>
          <cell r="M209">
            <v>520</v>
          </cell>
          <cell r="N209">
            <v>520</v>
          </cell>
          <cell r="O209">
            <v>520</v>
          </cell>
          <cell r="P209">
            <v>520</v>
          </cell>
          <cell r="Q209">
            <v>520</v>
          </cell>
        </row>
        <row r="210">
          <cell r="A210">
            <v>926000</v>
          </cell>
          <cell r="B210" t="str">
            <v>EMPL PENSIONS AND BENEFITS</v>
          </cell>
          <cell r="C210" t="str">
            <v>AGO</v>
          </cell>
          <cell r="D210">
            <v>926</v>
          </cell>
          <cell r="E210">
            <v>3824462</v>
          </cell>
          <cell r="F210">
            <v>337724</v>
          </cell>
          <cell r="G210">
            <v>329942</v>
          </cell>
          <cell r="H210">
            <v>208594</v>
          </cell>
          <cell r="I210">
            <v>315121</v>
          </cell>
          <cell r="J210">
            <v>312199</v>
          </cell>
          <cell r="K210">
            <v>325420</v>
          </cell>
          <cell r="L210">
            <v>309693</v>
          </cell>
          <cell r="M210">
            <v>308917</v>
          </cell>
          <cell r="N210">
            <v>308586</v>
          </cell>
          <cell r="O210">
            <v>308413</v>
          </cell>
          <cell r="P210">
            <v>308192</v>
          </cell>
          <cell r="Q210">
            <v>451661</v>
          </cell>
        </row>
        <row r="211">
          <cell r="A211">
            <v>926420</v>
          </cell>
          <cell r="B211" t="str">
            <v>Employees' Tuition Refund</v>
          </cell>
          <cell r="C211" t="str">
            <v>AGO</v>
          </cell>
          <cell r="D211">
            <v>926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926430</v>
          </cell>
          <cell r="B212" t="str">
            <v>Employees'Recreation Expense</v>
          </cell>
          <cell r="C212" t="str">
            <v>AGO</v>
          </cell>
          <cell r="D212">
            <v>926</v>
          </cell>
          <cell r="E212">
            <v>1692</v>
          </cell>
          <cell r="F212">
            <v>141</v>
          </cell>
          <cell r="G212">
            <v>141</v>
          </cell>
          <cell r="H212">
            <v>141</v>
          </cell>
          <cell r="I212">
            <v>141</v>
          </cell>
          <cell r="J212">
            <v>141</v>
          </cell>
          <cell r="K212">
            <v>141</v>
          </cell>
          <cell r="L212">
            <v>141</v>
          </cell>
          <cell r="M212">
            <v>141</v>
          </cell>
          <cell r="N212">
            <v>141</v>
          </cell>
          <cell r="O212">
            <v>141</v>
          </cell>
          <cell r="P212">
            <v>141</v>
          </cell>
          <cell r="Q212">
            <v>141</v>
          </cell>
        </row>
        <row r="213">
          <cell r="A213">
            <v>926490</v>
          </cell>
          <cell r="B213" t="str">
            <v>Other Employee Benefits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2247628</v>
          </cell>
          <cell r="F214">
            <v>221386</v>
          </cell>
          <cell r="G214">
            <v>208351</v>
          </cell>
          <cell r="H214">
            <v>223777</v>
          </cell>
          <cell r="I214">
            <v>204306</v>
          </cell>
          <cell r="J214">
            <v>176405</v>
          </cell>
          <cell r="K214">
            <v>184964</v>
          </cell>
          <cell r="L214">
            <v>179952</v>
          </cell>
          <cell r="M214">
            <v>164077</v>
          </cell>
          <cell r="N214">
            <v>205510</v>
          </cell>
          <cell r="O214">
            <v>163190</v>
          </cell>
          <cell r="P214">
            <v>159617</v>
          </cell>
          <cell r="Q214">
            <v>156093</v>
          </cell>
        </row>
        <row r="215">
          <cell r="A215">
            <v>928000</v>
          </cell>
          <cell r="B215" t="str">
            <v>Regulatory Expenses</v>
          </cell>
          <cell r="C215" t="str">
            <v>AGO</v>
          </cell>
          <cell r="D215">
            <v>928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928006</v>
          </cell>
          <cell r="B216" t="str">
            <v>State Reg Comm Proceeding</v>
          </cell>
          <cell r="C216" t="str">
            <v>AGO</v>
          </cell>
          <cell r="D216">
            <v>928</v>
          </cell>
          <cell r="E216">
            <v>710640</v>
          </cell>
          <cell r="F216">
            <v>59220</v>
          </cell>
          <cell r="G216">
            <v>59220</v>
          </cell>
          <cell r="H216">
            <v>59220</v>
          </cell>
          <cell r="I216">
            <v>59220</v>
          </cell>
          <cell r="J216">
            <v>59220</v>
          </cell>
          <cell r="K216">
            <v>59220</v>
          </cell>
          <cell r="L216">
            <v>59220</v>
          </cell>
          <cell r="M216">
            <v>59220</v>
          </cell>
          <cell r="N216">
            <v>59220</v>
          </cell>
          <cell r="O216">
            <v>59220</v>
          </cell>
          <cell r="P216">
            <v>59220</v>
          </cell>
          <cell r="Q216">
            <v>59220</v>
          </cell>
        </row>
        <row r="217">
          <cell r="A217">
            <v>928030</v>
          </cell>
          <cell r="B217" t="str">
            <v>Professional Fees Consultant</v>
          </cell>
          <cell r="C217" t="str">
            <v>AGO</v>
          </cell>
          <cell r="D217">
            <v>928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929000</v>
          </cell>
          <cell r="B218" t="str">
            <v>Duplicate Chrgs-Enrgy To Exp</v>
          </cell>
          <cell r="C218" t="str">
            <v>AGO</v>
          </cell>
          <cell r="D218">
            <v>929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929500</v>
          </cell>
          <cell r="B219" t="str">
            <v>Admin Exp Transf</v>
          </cell>
          <cell r="C219" t="str">
            <v>AGO</v>
          </cell>
          <cell r="D219">
            <v>929</v>
          </cell>
          <cell r="E219">
            <v>-347745</v>
          </cell>
          <cell r="F219">
            <v>-30656</v>
          </cell>
          <cell r="G219">
            <v>-25962</v>
          </cell>
          <cell r="H219">
            <v>-38277</v>
          </cell>
          <cell r="I219">
            <v>-26685</v>
          </cell>
          <cell r="J219">
            <v>-26685</v>
          </cell>
          <cell r="K219">
            <v>-26685</v>
          </cell>
          <cell r="L219">
            <v>-26685</v>
          </cell>
          <cell r="M219">
            <v>-38500</v>
          </cell>
          <cell r="N219">
            <v>-27555</v>
          </cell>
          <cell r="O219">
            <v>-26685</v>
          </cell>
          <cell r="P219">
            <v>-26685</v>
          </cell>
          <cell r="Q219">
            <v>-26685</v>
          </cell>
        </row>
        <row r="220">
          <cell r="A220">
            <v>930150</v>
          </cell>
          <cell r="B220" t="str">
            <v>Miscellaneous Advertising Exp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930200</v>
          </cell>
          <cell r="B221" t="str">
            <v>Misc General Expenses</v>
          </cell>
          <cell r="C221" t="str">
            <v>AGO</v>
          </cell>
          <cell r="D221">
            <v>930</v>
          </cell>
          <cell r="E221">
            <v>-5559</v>
          </cell>
          <cell r="F221">
            <v>8206</v>
          </cell>
          <cell r="G221">
            <v>-3267</v>
          </cell>
          <cell r="H221">
            <v>443</v>
          </cell>
          <cell r="I221">
            <v>-1636</v>
          </cell>
          <cell r="J221">
            <v>-1668</v>
          </cell>
          <cell r="K221">
            <v>-1746</v>
          </cell>
          <cell r="L221">
            <v>-1625</v>
          </cell>
          <cell r="M221">
            <v>-1594</v>
          </cell>
          <cell r="N221">
            <v>1106</v>
          </cell>
          <cell r="O221">
            <v>-1318</v>
          </cell>
          <cell r="P221">
            <v>-1210</v>
          </cell>
          <cell r="Q221">
            <v>-1250</v>
          </cell>
        </row>
        <row r="222">
          <cell r="A222">
            <v>930210</v>
          </cell>
          <cell r="B222" t="str">
            <v>Industry Association Dues</v>
          </cell>
          <cell r="C222" t="str">
            <v>AGO</v>
          </cell>
          <cell r="D222">
            <v>930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930220</v>
          </cell>
          <cell r="B223" t="str">
            <v>Exp Of Servicing Securities</v>
          </cell>
          <cell r="C223" t="str">
            <v>AGO</v>
          </cell>
          <cell r="D223">
            <v>930</v>
          </cell>
          <cell r="E223">
            <v>23500</v>
          </cell>
          <cell r="F223">
            <v>0</v>
          </cell>
          <cell r="G223">
            <v>0</v>
          </cell>
          <cell r="H223">
            <v>0</v>
          </cell>
          <cell r="I223">
            <v>23500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2440460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3602458</v>
          </cell>
          <cell r="Q12">
            <v>3242960</v>
          </cell>
          <cell r="R12">
            <v>2882043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4155617</v>
          </cell>
          <cell r="Q13">
            <v>3713078</v>
          </cell>
          <cell r="R13">
            <v>3267964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4911560</v>
          </cell>
          <cell r="Q14">
            <v>4421424</v>
          </cell>
          <cell r="R14">
            <v>3929352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381093</v>
          </cell>
          <cell r="Q15">
            <v>343063</v>
          </cell>
          <cell r="R15">
            <v>304883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419645</v>
          </cell>
          <cell r="Q16">
            <v>418221</v>
          </cell>
          <cell r="R16">
            <v>444241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-419826</v>
          </cell>
          <cell r="Q17">
            <v>-312526</v>
          </cell>
          <cell r="R17">
            <v>-101334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-217946</v>
          </cell>
          <cell r="Q18">
            <v>-134902</v>
          </cell>
          <cell r="R18">
            <v>-47930</v>
          </cell>
        </row>
        <row r="19">
          <cell r="A19">
            <v>440990</v>
          </cell>
          <cell r="D19" t="str">
            <v>UNBILL</v>
          </cell>
          <cell r="G19">
            <v>-1204072</v>
          </cell>
          <cell r="H19">
            <v>940490</v>
          </cell>
          <cell r="I19">
            <v>1077816</v>
          </cell>
          <cell r="J19">
            <v>20068</v>
          </cell>
          <cell r="K19">
            <v>-851027</v>
          </cell>
          <cell r="L19">
            <v>-2889435</v>
          </cell>
          <cell r="M19">
            <v>-113070</v>
          </cell>
          <cell r="N19">
            <v>1094603</v>
          </cell>
          <cell r="O19">
            <v>779585</v>
          </cell>
          <cell r="P19">
            <v>-768291</v>
          </cell>
          <cell r="Q19">
            <v>-1106919</v>
          </cell>
          <cell r="R19">
            <v>-465645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1685469</v>
          </cell>
          <cell r="Q20">
            <v>1558972</v>
          </cell>
          <cell r="R20">
            <v>1560558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3335833</v>
          </cell>
          <cell r="Q21">
            <v>2945354</v>
          </cell>
          <cell r="R21">
            <v>2903154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4187866</v>
          </cell>
          <cell r="Q22">
            <v>3873558</v>
          </cell>
          <cell r="R22">
            <v>3877500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388463</v>
          </cell>
          <cell r="Q23">
            <v>359308</v>
          </cell>
          <cell r="R23">
            <v>359674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142518</v>
          </cell>
          <cell r="Q24">
            <v>137275</v>
          </cell>
          <cell r="R24">
            <v>146584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-337006</v>
          </cell>
          <cell r="Q25">
            <v>-247908</v>
          </cell>
          <cell r="R25">
            <v>-90022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-174951</v>
          </cell>
          <cell r="Q26">
            <v>-107010</v>
          </cell>
          <cell r="R26">
            <v>-42580</v>
          </cell>
        </row>
        <row r="27">
          <cell r="A27">
            <v>442190</v>
          </cell>
          <cell r="D27" t="str">
            <v>UNBILL</v>
          </cell>
          <cell r="G27">
            <v>-433677</v>
          </cell>
          <cell r="H27">
            <v>878769</v>
          </cell>
          <cell r="I27">
            <v>599368</v>
          </cell>
          <cell r="J27">
            <v>3828</v>
          </cell>
          <cell r="K27">
            <v>-193219</v>
          </cell>
          <cell r="L27">
            <v>-425887</v>
          </cell>
          <cell r="M27">
            <v>363217</v>
          </cell>
          <cell r="N27">
            <v>-262476</v>
          </cell>
          <cell r="O27">
            <v>-520656</v>
          </cell>
          <cell r="P27">
            <v>-710101</v>
          </cell>
          <cell r="Q27">
            <v>120916</v>
          </cell>
          <cell r="R27">
            <v>295115</v>
          </cell>
        </row>
        <row r="28">
          <cell r="A28">
            <v>442200</v>
          </cell>
          <cell r="D28" t="str">
            <v>BBEREV</v>
          </cell>
          <cell r="G28">
            <v>635670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616985</v>
          </cell>
          <cell r="Q28">
            <v>647542</v>
          </cell>
          <cell r="R28">
            <v>644517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1763232</v>
          </cell>
          <cell r="Q29">
            <v>1797630</v>
          </cell>
          <cell r="R29">
            <v>1794901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1897400</v>
          </cell>
          <cell r="Q30">
            <v>1991372</v>
          </cell>
          <cell r="R30">
            <v>1982071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167714</v>
          </cell>
          <cell r="Q31">
            <v>176021</v>
          </cell>
          <cell r="R31">
            <v>175199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75331</v>
          </cell>
          <cell r="Q32">
            <v>83783</v>
          </cell>
          <cell r="R32">
            <v>90627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-178133</v>
          </cell>
          <cell r="Q33">
            <v>-151305</v>
          </cell>
          <cell r="R33">
            <v>-55657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-92475</v>
          </cell>
          <cell r="Q34">
            <v>-65311</v>
          </cell>
          <cell r="R34">
            <v>-26325</v>
          </cell>
        </row>
        <row r="35">
          <cell r="A35">
            <v>442290</v>
          </cell>
          <cell r="D35" t="str">
            <v>UNBILL</v>
          </cell>
          <cell r="G35">
            <v>47062</v>
          </cell>
          <cell r="H35">
            <v>451555</v>
          </cell>
          <cell r="I35">
            <v>216940</v>
          </cell>
          <cell r="J35">
            <v>-436666</v>
          </cell>
          <cell r="K35">
            <v>-306140</v>
          </cell>
          <cell r="L35">
            <v>-41311</v>
          </cell>
          <cell r="M35">
            <v>-118829</v>
          </cell>
          <cell r="N35">
            <v>-69450</v>
          </cell>
          <cell r="O35">
            <v>-57256</v>
          </cell>
          <cell r="P35">
            <v>93010</v>
          </cell>
          <cell r="Q35">
            <v>130574</v>
          </cell>
          <cell r="R35">
            <v>118148</v>
          </cell>
        </row>
        <row r="36">
          <cell r="A36">
            <v>444000</v>
          </cell>
          <cell r="D36" t="str">
            <v>BBEREV</v>
          </cell>
          <cell r="G36">
            <v>58337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60018</v>
          </cell>
          <cell r="Q36">
            <v>60341</v>
          </cell>
          <cell r="R36">
            <v>58368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34630</v>
          </cell>
          <cell r="Q37">
            <v>33909</v>
          </cell>
          <cell r="R37">
            <v>32827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45017</v>
          </cell>
          <cell r="Q38">
            <v>45259</v>
          </cell>
          <cell r="R38">
            <v>43779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3756</v>
          </cell>
          <cell r="Q39">
            <v>3776</v>
          </cell>
          <cell r="R39">
            <v>3653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-3499</v>
          </cell>
          <cell r="Q41">
            <v>-2854</v>
          </cell>
          <cell r="R41">
            <v>-1018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-1816</v>
          </cell>
          <cell r="Q42">
            <v>-1232</v>
          </cell>
          <cell r="R42">
            <v>-481</v>
          </cell>
        </row>
        <row r="43">
          <cell r="A43">
            <v>445000</v>
          </cell>
          <cell r="D43" t="str">
            <v>BBEREV</v>
          </cell>
          <cell r="G43">
            <v>240801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255850</v>
          </cell>
          <cell r="Q43">
            <v>262812</v>
          </cell>
          <cell r="R43">
            <v>268613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594292</v>
          </cell>
          <cell r="Q44">
            <v>601115</v>
          </cell>
          <cell r="R44">
            <v>586954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731570</v>
          </cell>
          <cell r="Q45">
            <v>751474</v>
          </cell>
          <cell r="R45">
            <v>768062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65701</v>
          </cell>
          <cell r="Q46">
            <v>67489</v>
          </cell>
          <cell r="R46">
            <v>68978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25390</v>
          </cell>
          <cell r="Q47">
            <v>28016</v>
          </cell>
          <cell r="R47">
            <v>29636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-60039</v>
          </cell>
          <cell r="Q48">
            <v>-50595</v>
          </cell>
          <cell r="R48">
            <v>-18200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-31168</v>
          </cell>
          <cell r="Q49">
            <v>-21840</v>
          </cell>
          <cell r="R49">
            <v>-8609</v>
          </cell>
        </row>
        <row r="50">
          <cell r="A50">
            <v>445090</v>
          </cell>
          <cell r="D50" t="str">
            <v>UNBILL</v>
          </cell>
          <cell r="G50">
            <v>-15574</v>
          </cell>
          <cell r="H50">
            <v>249578</v>
          </cell>
          <cell r="I50">
            <v>161390</v>
          </cell>
          <cell r="J50">
            <v>1194</v>
          </cell>
          <cell r="K50">
            <v>26973</v>
          </cell>
          <cell r="L50">
            <v>-103848</v>
          </cell>
          <cell r="M50">
            <v>90717</v>
          </cell>
          <cell r="N50">
            <v>-19338</v>
          </cell>
          <cell r="O50">
            <v>-137418</v>
          </cell>
          <cell r="P50">
            <v>1015</v>
          </cell>
          <cell r="Q50">
            <v>-42755</v>
          </cell>
          <cell r="R50">
            <v>71236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2845000</v>
          </cell>
          <cell r="Q54">
            <v>1388000</v>
          </cell>
          <cell r="R54">
            <v>550000</v>
          </cell>
        </row>
        <row r="55">
          <cell r="A55">
            <v>448000</v>
          </cell>
          <cell r="D55" t="str">
            <v xml:space="preserve"> </v>
          </cell>
          <cell r="G55">
            <v>2070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10583</v>
          </cell>
          <cell r="Q55">
            <v>7478</v>
          </cell>
          <cell r="R55">
            <v>4906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224580</v>
          </cell>
          <cell r="Q62">
            <v>224580</v>
          </cell>
          <cell r="R62">
            <v>224580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457100</v>
          </cell>
          <cell r="D65" t="str">
            <v xml:space="preserve"> </v>
          </cell>
          <cell r="G65">
            <v>91400</v>
          </cell>
          <cell r="H65">
            <v>84100</v>
          </cell>
          <cell r="I65">
            <v>79400</v>
          </cell>
          <cell r="J65">
            <v>74800</v>
          </cell>
          <cell r="K65">
            <v>69000</v>
          </cell>
          <cell r="L65">
            <v>78700</v>
          </cell>
          <cell r="M65">
            <v>90400</v>
          </cell>
          <cell r="N65">
            <v>90200</v>
          </cell>
          <cell r="O65">
            <v>85100</v>
          </cell>
          <cell r="P65">
            <v>70700</v>
          </cell>
          <cell r="Q65">
            <v>70800</v>
          </cell>
          <cell r="R65">
            <v>81700</v>
          </cell>
        </row>
      </sheetData>
      <sheetData sheetId="9" refreshError="1"/>
      <sheetData sheetId="10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8.3580000000000002E-2</v>
          </cell>
          <cell r="I16">
            <v>-1.149E-2</v>
          </cell>
        </row>
        <row r="20">
          <cell r="C20">
            <v>1.6449240999999999</v>
          </cell>
          <cell r="J20">
            <v>-3.986799999999846E-3</v>
          </cell>
        </row>
      </sheetData>
      <sheetData sheetId="12" refreshError="1"/>
      <sheetData sheetId="13" refreshError="1">
        <row r="12">
          <cell r="F12">
            <v>494016658</v>
          </cell>
        </row>
        <row r="49">
          <cell r="J49">
            <v>0.72826999999999997</v>
          </cell>
        </row>
        <row r="108">
          <cell r="X108">
            <v>0.72370999999999996</v>
          </cell>
        </row>
      </sheetData>
      <sheetData sheetId="14" refreshError="1">
        <row r="18">
          <cell r="I18">
            <v>1708787718</v>
          </cell>
        </row>
      </sheetData>
      <sheetData sheetId="15" refreshError="1"/>
      <sheetData sheetId="16" refreshError="1">
        <row r="255">
          <cell r="C255">
            <v>0.74360000000000004</v>
          </cell>
        </row>
        <row r="258">
          <cell r="C258">
            <v>0.72789999999999999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7">
          <cell r="G17">
            <v>60982630</v>
          </cell>
        </row>
        <row r="23">
          <cell r="G23">
            <v>158920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99">
          <cell r="AE99">
            <v>1550840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01">
          <cell r="G101">
            <v>4192732</v>
          </cell>
        </row>
        <row r="148">
          <cell r="T148">
            <v>1107</v>
          </cell>
          <cell r="U148" t="str">
            <v xml:space="preserve">Interest Charges  </v>
          </cell>
          <cell r="Y148">
            <v>-10038435</v>
          </cell>
          <cell r="Z148">
            <v>-12917434</v>
          </cell>
        </row>
        <row r="149">
          <cell r="U149" t="str">
            <v>Book Taxable Income</v>
          </cell>
          <cell r="Y149">
            <v>45835736</v>
          </cell>
          <cell r="Z149">
            <v>11201212</v>
          </cell>
        </row>
        <row r="151">
          <cell r="T151">
            <v>1107</v>
          </cell>
          <cell r="U151" t="str">
            <v>Interest Charges Allocated</v>
          </cell>
          <cell r="Y151">
            <v>0</v>
          </cell>
          <cell r="Z151">
            <v>0</v>
          </cell>
        </row>
        <row r="152">
          <cell r="T152" t="str">
            <v>Perm</v>
          </cell>
          <cell r="U152" t="str">
            <v>Permanent Differences</v>
          </cell>
          <cell r="Y152">
            <v>760959.99999999977</v>
          </cell>
          <cell r="Z152">
            <v>1158878</v>
          </cell>
        </row>
        <row r="153">
          <cell r="T153">
            <v>1102</v>
          </cell>
          <cell r="U153" t="str">
            <v>Temporary Differences:</v>
          </cell>
          <cell r="Y153">
            <v>0</v>
          </cell>
          <cell r="Z153">
            <v>0</v>
          </cell>
        </row>
        <row r="154">
          <cell r="T154" t="str">
            <v>Metr</v>
          </cell>
          <cell r="U154" t="str">
            <v>Temporary Differences:</v>
          </cell>
          <cell r="Y154">
            <v>0</v>
          </cell>
          <cell r="Z154">
            <v>0</v>
          </cell>
        </row>
        <row r="155">
          <cell r="T155" t="str">
            <v>T13A08</v>
          </cell>
          <cell r="U155" t="str">
            <v>Accounting Depreciation</v>
          </cell>
          <cell r="Y155">
            <v>33643044.599797957</v>
          </cell>
          <cell r="Z155">
            <v>44847763</v>
          </cell>
        </row>
        <row r="156">
          <cell r="T156" t="str">
            <v>T13A2B</v>
          </cell>
          <cell r="U156" t="str">
            <v>Tax Depreciation</v>
          </cell>
          <cell r="Y156">
            <v>-76287086</v>
          </cell>
          <cell r="Z156">
            <v>-96089931</v>
          </cell>
        </row>
        <row r="275">
          <cell r="AJ275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>
        <row r="3">
          <cell r="AB3">
            <v>7.4999999999999997E-2</v>
          </cell>
        </row>
        <row r="5">
          <cell r="N5">
            <v>5.9499999999999997E-2</v>
          </cell>
        </row>
        <row r="9">
          <cell r="N9">
            <v>7.6499999999999999E-2</v>
          </cell>
        </row>
        <row r="11">
          <cell r="N11">
            <v>1.4500000000000001E-2</v>
          </cell>
        </row>
      </sheetData>
      <sheetData sheetId="97" refreshError="1"/>
      <sheetData sheetId="98" refreshError="1">
        <row r="34">
          <cell r="I34">
            <v>1.6409373</v>
          </cell>
        </row>
        <row r="81">
          <cell r="I81">
            <v>1.0026128000000001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>
        <row r="21">
          <cell r="M21">
            <v>7.2090000000000001E-2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onus by Entity"/>
      <sheetName val="NC Combined"/>
      <sheetName val="IN Combined"/>
      <sheetName val="KY Combined"/>
      <sheetName val="Duke Energy Corp &amp; Aff"/>
      <sheetName val="Piedmont Federal Bonus"/>
      <sheetName val="DE Carolinas Bonus Adj"/>
      <sheetName val="DE Progress Bonus Adj"/>
      <sheetName val="DE Florida Bonus Adj"/>
      <sheetName val="Indiana Bonus Adj"/>
      <sheetName val="KY bonus Adj"/>
      <sheetName val="De Ohio Reg Bonus Adj"/>
      <sheetName val="Wind Post-2014 COD"/>
      <sheetName val="PNY State Bonus"/>
      <sheetName val="DEC Federal"/>
      <sheetName val="DEC Fed No Bonus"/>
      <sheetName val="DEC NC"/>
      <sheetName val="DEP Fed"/>
      <sheetName val="DEP Fed no Bonus"/>
      <sheetName val="DEP NC"/>
      <sheetName val="DEP FL"/>
      <sheetName val="DEF Fed "/>
      <sheetName val="DEF Fed no Bonus"/>
      <sheetName val="DEF FL"/>
      <sheetName val="DEF NC"/>
      <sheetName val="DEI Fed"/>
      <sheetName val="DEI Fed no Bonus"/>
      <sheetName val="DEK Fed"/>
      <sheetName val="DEK Fed no Bonus"/>
      <sheetName val="DEO - Electric - Fed"/>
      <sheetName val="DEO - Gas - Fed"/>
      <sheetName val="DEO - Electric - Fed no Bonus"/>
      <sheetName val="DEO - Gas - Fed no Bonus"/>
      <sheetName val="Los Vientos III and V"/>
      <sheetName val="2016 12&amp;0 Wind depreciation"/>
      <sheetName val="2016 8&amp;4 Wind depreci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A15">
            <v>2015</v>
          </cell>
          <cell r="B15">
            <v>0</v>
          </cell>
          <cell r="C15">
            <v>1569771719.54</v>
          </cell>
          <cell r="D15">
            <v>0</v>
          </cell>
          <cell r="E15">
            <v>0</v>
          </cell>
          <cell r="F15">
            <v>1137431477.3099999</v>
          </cell>
          <cell r="G15">
            <v>0</v>
          </cell>
          <cell r="H15">
            <v>0</v>
          </cell>
        </row>
        <row r="16">
          <cell r="A16">
            <v>2016</v>
          </cell>
          <cell r="B16">
            <v>0</v>
          </cell>
          <cell r="C16">
            <v>1569771719.54</v>
          </cell>
          <cell r="D16">
            <v>0</v>
          </cell>
          <cell r="E16">
            <v>0</v>
          </cell>
          <cell r="F16">
            <v>1181107409.6800001</v>
          </cell>
          <cell r="G16">
            <v>0</v>
          </cell>
          <cell r="H16">
            <v>43675932.369999997</v>
          </cell>
        </row>
        <row r="17">
          <cell r="A17">
            <v>2017</v>
          </cell>
          <cell r="B17">
            <v>0</v>
          </cell>
          <cell r="C17">
            <v>1570053076.8399999</v>
          </cell>
          <cell r="D17">
            <v>0</v>
          </cell>
          <cell r="E17">
            <v>0</v>
          </cell>
          <cell r="F17">
            <v>1221437231.8</v>
          </cell>
          <cell r="G17">
            <v>0</v>
          </cell>
          <cell r="H17">
            <v>40048464.82</v>
          </cell>
        </row>
        <row r="18">
          <cell r="A18">
            <v>2018</v>
          </cell>
          <cell r="B18">
            <v>0</v>
          </cell>
          <cell r="C18">
            <v>1562507458.1600001</v>
          </cell>
          <cell r="D18">
            <v>0</v>
          </cell>
          <cell r="E18">
            <v>0</v>
          </cell>
          <cell r="F18">
            <v>1250816259.6600001</v>
          </cell>
          <cell r="G18">
            <v>0</v>
          </cell>
          <cell r="H18">
            <v>36924646.549999997</v>
          </cell>
        </row>
        <row r="19">
          <cell r="A19">
            <v>2019</v>
          </cell>
          <cell r="B19">
            <v>0</v>
          </cell>
          <cell r="C19">
            <v>1559987680.74</v>
          </cell>
          <cell r="D19">
            <v>0</v>
          </cell>
          <cell r="E19">
            <v>0</v>
          </cell>
          <cell r="F19">
            <v>1282662546.23</v>
          </cell>
          <cell r="G19">
            <v>0</v>
          </cell>
          <cell r="H19">
            <v>34366063.990000002</v>
          </cell>
        </row>
        <row r="20">
          <cell r="A20">
            <v>2020</v>
          </cell>
          <cell r="B20">
            <v>0</v>
          </cell>
          <cell r="C20">
            <v>1560104587.76</v>
          </cell>
          <cell r="D20">
            <v>0</v>
          </cell>
          <cell r="E20">
            <v>0</v>
          </cell>
          <cell r="F20">
            <v>1314456102.3099999</v>
          </cell>
          <cell r="G20">
            <v>0</v>
          </cell>
          <cell r="H20">
            <v>31676649.059999999</v>
          </cell>
        </row>
        <row r="21">
          <cell r="A21">
            <v>2021</v>
          </cell>
          <cell r="B21">
            <v>0</v>
          </cell>
          <cell r="C21">
            <v>1554586989.1800001</v>
          </cell>
          <cell r="D21">
            <v>0</v>
          </cell>
          <cell r="E21">
            <v>0</v>
          </cell>
          <cell r="F21">
            <v>1337154431.53</v>
          </cell>
          <cell r="G21">
            <v>0</v>
          </cell>
          <cell r="H21">
            <v>28215927.800000001</v>
          </cell>
        </row>
        <row r="22">
          <cell r="A22">
            <v>2022</v>
          </cell>
          <cell r="B22">
            <v>0</v>
          </cell>
          <cell r="C22">
            <v>1524152150.2</v>
          </cell>
          <cell r="D22">
            <v>0</v>
          </cell>
          <cell r="E22">
            <v>0</v>
          </cell>
          <cell r="F22">
            <v>1330686055.51</v>
          </cell>
          <cell r="G22">
            <v>0</v>
          </cell>
          <cell r="H22">
            <v>23966462.960000001</v>
          </cell>
        </row>
      </sheetData>
      <sheetData sheetId="28">
        <row r="15">
          <cell r="A15">
            <v>2015</v>
          </cell>
          <cell r="B15">
            <v>0</v>
          </cell>
          <cell r="C15">
            <v>1745017590.8499999</v>
          </cell>
          <cell r="D15">
            <v>0</v>
          </cell>
          <cell r="E15">
            <v>0</v>
          </cell>
          <cell r="F15">
            <v>1207575085.1900001</v>
          </cell>
          <cell r="G15">
            <v>0</v>
          </cell>
          <cell r="H15">
            <v>0</v>
          </cell>
        </row>
        <row r="16">
          <cell r="A16">
            <v>2016</v>
          </cell>
          <cell r="B16">
            <v>0</v>
          </cell>
          <cell r="C16">
            <v>1745017590.8499999</v>
          </cell>
          <cell r="D16">
            <v>0</v>
          </cell>
          <cell r="E16">
            <v>0</v>
          </cell>
          <cell r="F16">
            <v>1262297400.02</v>
          </cell>
          <cell r="G16">
            <v>0</v>
          </cell>
          <cell r="H16">
            <v>54722314.829999998</v>
          </cell>
        </row>
        <row r="17">
          <cell r="A17">
            <v>2017</v>
          </cell>
          <cell r="B17">
            <v>0</v>
          </cell>
          <cell r="C17">
            <v>1745099157.8399999</v>
          </cell>
          <cell r="D17">
            <v>0</v>
          </cell>
          <cell r="E17">
            <v>0</v>
          </cell>
          <cell r="F17">
            <v>1312357820.02</v>
          </cell>
          <cell r="G17">
            <v>0</v>
          </cell>
          <cell r="H17">
            <v>49978853.009999998</v>
          </cell>
        </row>
        <row r="18">
          <cell r="A18">
            <v>2018</v>
          </cell>
          <cell r="B18">
            <v>0</v>
          </cell>
          <cell r="C18">
            <v>1738123431.05</v>
          </cell>
          <cell r="D18">
            <v>0</v>
          </cell>
          <cell r="E18">
            <v>0</v>
          </cell>
          <cell r="F18">
            <v>1351372493.53</v>
          </cell>
          <cell r="G18">
            <v>0</v>
          </cell>
          <cell r="H18">
            <v>45990400.310000002</v>
          </cell>
        </row>
        <row r="19">
          <cell r="A19">
            <v>2019</v>
          </cell>
          <cell r="B19">
            <v>0</v>
          </cell>
          <cell r="C19">
            <v>1734870709.4000001</v>
          </cell>
          <cell r="D19">
            <v>0</v>
          </cell>
          <cell r="E19">
            <v>0</v>
          </cell>
          <cell r="F19">
            <v>1391156620.97</v>
          </cell>
          <cell r="G19">
            <v>0</v>
          </cell>
          <cell r="H19">
            <v>43036849.090000004</v>
          </cell>
        </row>
        <row r="20">
          <cell r="A20">
            <v>2020</v>
          </cell>
          <cell r="B20">
            <v>0</v>
          </cell>
          <cell r="C20">
            <v>1734192714</v>
          </cell>
          <cell r="D20">
            <v>0</v>
          </cell>
          <cell r="E20">
            <v>0</v>
          </cell>
          <cell r="F20">
            <v>1430579118.46</v>
          </cell>
          <cell r="G20">
            <v>0</v>
          </cell>
          <cell r="H20">
            <v>40100492.890000001</v>
          </cell>
        </row>
        <row r="21">
          <cell r="A21">
            <v>2021</v>
          </cell>
          <cell r="B21">
            <v>0</v>
          </cell>
          <cell r="C21">
            <v>1728346194.72</v>
          </cell>
          <cell r="D21">
            <v>0</v>
          </cell>
          <cell r="E21">
            <v>0</v>
          </cell>
          <cell r="F21">
            <v>1461185954.6400001</v>
          </cell>
          <cell r="G21">
            <v>0</v>
          </cell>
          <cell r="H21">
            <v>36453355.460000001</v>
          </cell>
        </row>
        <row r="22">
          <cell r="A22">
            <v>2022</v>
          </cell>
          <cell r="B22">
            <v>0</v>
          </cell>
          <cell r="C22">
            <v>1697382755.8099999</v>
          </cell>
          <cell r="D22">
            <v>0</v>
          </cell>
          <cell r="E22">
            <v>0</v>
          </cell>
          <cell r="F22">
            <v>1462105929.1099999</v>
          </cell>
          <cell r="G22">
            <v>0</v>
          </cell>
          <cell r="H22">
            <v>31883413.379999999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Layout" zoomScaleNormal="130" workbookViewId="0">
      <selection activeCell="A7" sqref="A7"/>
    </sheetView>
  </sheetViews>
  <sheetFormatPr defaultRowHeight="12.75" x14ac:dyDescent="0.2"/>
  <cols>
    <col min="1" max="1" width="44.140625" style="6" bestFit="1" customWidth="1"/>
    <col min="2" max="2" width="10.5703125" style="6" customWidth="1"/>
    <col min="3" max="3" width="17" style="6" customWidth="1"/>
    <col min="4" max="4" width="2.5703125" style="18" customWidth="1"/>
    <col min="5" max="5" width="12.7109375" style="6" bestFit="1" customWidth="1"/>
    <col min="6" max="6" width="2.5703125" style="6" customWidth="1"/>
    <col min="7" max="7" width="12.42578125" style="6" bestFit="1" customWidth="1"/>
    <col min="8" max="9" width="9.140625" style="6"/>
    <col min="10" max="10" width="11.28515625" style="6" bestFit="1" customWidth="1"/>
    <col min="11" max="16384" width="9.140625" style="6"/>
  </cols>
  <sheetData>
    <row r="1" spans="1:11" x14ac:dyDescent="0.2">
      <c r="A1" s="7" t="s">
        <v>19</v>
      </c>
    </row>
    <row r="4" spans="1:11" x14ac:dyDescent="0.2">
      <c r="C4" s="25"/>
      <c r="D4" s="25"/>
      <c r="E4" s="25"/>
      <c r="F4" s="25"/>
      <c r="G4" s="25"/>
    </row>
    <row r="5" spans="1:11" x14ac:dyDescent="0.2">
      <c r="A5" s="7"/>
      <c r="B5" s="7"/>
      <c r="C5" s="8" t="s">
        <v>11</v>
      </c>
      <c r="D5" s="9"/>
      <c r="E5" s="8" t="s">
        <v>12</v>
      </c>
      <c r="F5" s="8"/>
      <c r="G5" s="8" t="s">
        <v>0</v>
      </c>
    </row>
    <row r="6" spans="1:11" x14ac:dyDescent="0.2">
      <c r="A6" s="7" t="s">
        <v>6</v>
      </c>
      <c r="B6" s="7"/>
      <c r="C6" s="22">
        <f>E6</f>
        <v>31411585</v>
      </c>
      <c r="D6" s="23"/>
      <c r="E6" s="5">
        <v>31411585</v>
      </c>
      <c r="F6" s="4"/>
      <c r="G6" s="6">
        <v>0</v>
      </c>
      <c r="J6" s="4"/>
      <c r="K6" s="4"/>
    </row>
    <row r="7" spans="1:11" x14ac:dyDescent="0.2">
      <c r="A7" s="6" t="s">
        <v>1</v>
      </c>
      <c r="C7" s="3">
        <v>1.7790936154415689E-2</v>
      </c>
      <c r="D7" s="26"/>
      <c r="E7" s="27">
        <v>1.7790936154415689E-2</v>
      </c>
      <c r="F7" s="12"/>
    </row>
    <row r="8" spans="1:11" x14ac:dyDescent="0.2">
      <c r="C8" s="2">
        <f>C6*C7</f>
        <v>558841.50324400153</v>
      </c>
      <c r="D8" s="10"/>
      <c r="E8" s="2">
        <f>E6*E7</f>
        <v>558841.50324400153</v>
      </c>
      <c r="F8" s="2"/>
    </row>
    <row r="9" spans="1:11" x14ac:dyDescent="0.2">
      <c r="A9" s="6" t="s">
        <v>2</v>
      </c>
      <c r="B9" s="14" t="s">
        <v>8</v>
      </c>
      <c r="C9" s="20">
        <f>C8*(9/12)</f>
        <v>419131.12743300118</v>
      </c>
      <c r="D9" s="13"/>
      <c r="E9" s="2">
        <f>E8*(9/12)</f>
        <v>419131.12743300118</v>
      </c>
      <c r="F9" s="13"/>
    </row>
    <row r="10" spans="1:11" x14ac:dyDescent="0.2">
      <c r="A10" s="6" t="s">
        <v>14</v>
      </c>
      <c r="B10" s="14" t="s">
        <v>9</v>
      </c>
      <c r="C10" s="2">
        <f>C8*(3/12)</f>
        <v>139710.37581100038</v>
      </c>
      <c r="D10" s="10"/>
      <c r="E10" s="2">
        <f>E8*(3/12)</f>
        <v>139710.37581100038</v>
      </c>
      <c r="F10" s="2"/>
    </row>
    <row r="11" spans="1:11" x14ac:dyDescent="0.2">
      <c r="B11" s="14"/>
      <c r="C11" s="2"/>
      <c r="D11" s="10"/>
      <c r="E11" s="2"/>
      <c r="F11" s="2"/>
    </row>
    <row r="12" spans="1:11" x14ac:dyDescent="0.2">
      <c r="A12" s="6" t="s">
        <v>13</v>
      </c>
      <c r="B12" s="14"/>
      <c r="C12" s="2">
        <f>E12</f>
        <v>30852743.496755999</v>
      </c>
      <c r="D12" s="2"/>
      <c r="E12" s="2">
        <f>E6-E8</f>
        <v>30852743.496755999</v>
      </c>
      <c r="F12" s="2"/>
    </row>
    <row r="13" spans="1:11" x14ac:dyDescent="0.2">
      <c r="A13" s="6" t="s">
        <v>10</v>
      </c>
      <c r="B13" s="14"/>
      <c r="C13" s="26">
        <v>1.7674468597074909E-2</v>
      </c>
      <c r="D13" s="26"/>
      <c r="E13" s="26">
        <v>1.7674468597074909E-2</v>
      </c>
      <c r="F13" s="11"/>
    </row>
    <row r="14" spans="1:11" x14ac:dyDescent="0.2">
      <c r="A14" s="6" t="s">
        <v>17</v>
      </c>
      <c r="B14" s="14" t="s">
        <v>9</v>
      </c>
      <c r="C14" s="15">
        <f>(C12*C13)*(3/12)</f>
        <v>136326.46151675525</v>
      </c>
      <c r="D14" s="1"/>
      <c r="E14" s="15">
        <f>(E12*E13)*(3/12)</f>
        <v>136326.46151675525</v>
      </c>
      <c r="F14" s="1"/>
      <c r="G14" s="19"/>
    </row>
    <row r="15" spans="1:11" x14ac:dyDescent="0.2">
      <c r="A15" s="6" t="s">
        <v>3</v>
      </c>
      <c r="C15" s="1">
        <f>C9+C14</f>
        <v>555457.58894975646</v>
      </c>
      <c r="D15" s="1"/>
      <c r="E15" s="1">
        <f>E9+E14</f>
        <v>555457.58894975646</v>
      </c>
      <c r="F15" s="1"/>
    </row>
    <row r="19" spans="1:8" x14ac:dyDescent="0.2">
      <c r="A19" s="7" t="s">
        <v>7</v>
      </c>
      <c r="B19" s="7"/>
      <c r="C19" s="2">
        <f>E19+G19</f>
        <v>911122</v>
      </c>
      <c r="D19" s="10"/>
      <c r="E19" s="2">
        <v>165237</v>
      </c>
      <c r="F19" s="2"/>
      <c r="G19" s="2">
        <v>745885</v>
      </c>
    </row>
    <row r="20" spans="1:8" x14ac:dyDescent="0.2">
      <c r="A20" s="6" t="s">
        <v>16</v>
      </c>
      <c r="B20" s="7"/>
      <c r="C20" s="16">
        <f>C10</f>
        <v>139710.37581100038</v>
      </c>
      <c r="D20" s="10"/>
      <c r="E20" s="16">
        <f>C20</f>
        <v>139710.37581100038</v>
      </c>
      <c r="F20" s="2"/>
      <c r="G20" s="16"/>
    </row>
    <row r="21" spans="1:8" x14ac:dyDescent="0.2">
      <c r="A21" s="6" t="s">
        <v>15</v>
      </c>
      <c r="B21" s="7"/>
      <c r="C21" s="2">
        <f>C19+C20</f>
        <v>1050832.3758110004</v>
      </c>
      <c r="D21" s="10"/>
      <c r="E21" s="2">
        <f>E19+E20</f>
        <v>304947.37581100035</v>
      </c>
      <c r="F21" s="2"/>
      <c r="G21" s="2">
        <f>G19</f>
        <v>745885</v>
      </c>
    </row>
    <row r="22" spans="1:8" x14ac:dyDescent="0.2">
      <c r="A22" s="6" t="s">
        <v>18</v>
      </c>
      <c r="C22" s="16">
        <v>10</v>
      </c>
      <c r="D22" s="10"/>
      <c r="E22" s="17">
        <v>10</v>
      </c>
      <c r="F22" s="18"/>
      <c r="G22" s="17">
        <v>10</v>
      </c>
    </row>
    <row r="23" spans="1:8" x14ac:dyDescent="0.2">
      <c r="A23" s="6" t="s">
        <v>4</v>
      </c>
      <c r="C23" s="2">
        <f>C21/C22</f>
        <v>105083.23758110004</v>
      </c>
      <c r="D23" s="10"/>
      <c r="E23" s="2">
        <f>E21/E22</f>
        <v>30494.737581100035</v>
      </c>
      <c r="F23" s="2"/>
      <c r="G23" s="22">
        <f>G21/G22</f>
        <v>74588.5</v>
      </c>
      <c r="H23" s="19"/>
    </row>
    <row r="25" spans="1:8" ht="13.5" thickBot="1" x14ac:dyDescent="0.25">
      <c r="A25" s="6" t="s">
        <v>5</v>
      </c>
      <c r="C25" s="24">
        <f>C23+C15</f>
        <v>660540.82653085655</v>
      </c>
      <c r="E25" s="24">
        <f>E15+E23</f>
        <v>585952.32653085655</v>
      </c>
      <c r="F25" s="4"/>
      <c r="G25" s="24">
        <f>G15+G23</f>
        <v>74588.5</v>
      </c>
    </row>
    <row r="26" spans="1:8" ht="13.5" thickTop="1" x14ac:dyDescent="0.2"/>
    <row r="28" spans="1:8" x14ac:dyDescent="0.2">
      <c r="C28" s="19"/>
    </row>
    <row r="29" spans="1:8" x14ac:dyDescent="0.2">
      <c r="C29" s="21"/>
    </row>
  </sheetData>
  <pageMargins left="0.7" right="0.7" top="0.75" bottom="0.75" header="0.3" footer="0.3"/>
  <pageSetup scale="88" orientation="portrait" horizontalDpi="1200" verticalDpi="1200" r:id="rId1"/>
  <headerFooter>
    <oddHeader>&amp;R&amp;"Times New Roman,Bold"&amp;10ATTACHMENT JRP-1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Panizza</Witness>
  </documentManagement>
</p:properties>
</file>

<file path=customXml/itemProps1.xml><?xml version="1.0" encoding="utf-8"?>
<ds:datastoreItem xmlns:ds="http://schemas.openxmlformats.org/officeDocument/2006/customXml" ds:itemID="{59F8AEFD-5A47-4FCF-8404-6D7CD83CC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EA845C-1577-4103-962E-EC319C053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6E109-B7B8-481B-A83E-B7E11D4CC399}">
  <ds:schemaRefs>
    <ds:schemaRef ds:uri="e8140ab9-1a87-4657-a6c4-99cca0129bf1"/>
    <ds:schemaRef ds:uri="http://schemas.microsoft.com/office/2006/metadata/properties"/>
    <ds:schemaRef ds:uri="b9d8ba39-ee9f-49d4-886c-5a19d7852603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Amortization of EDITs</dc:subject>
  <dc:creator>Lisson, Brooke D</dc:creator>
  <cp:lastModifiedBy>Gates, Debbie</cp:lastModifiedBy>
  <cp:lastPrinted>2018-08-22T15:21:50Z</cp:lastPrinted>
  <dcterms:created xsi:type="dcterms:W3CDTF">2018-07-16T14:04:24Z</dcterms:created>
  <dcterms:modified xsi:type="dcterms:W3CDTF">2018-08-31T15:00:53Z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