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8KYGasRateCase/2018  KY Gas Rate Case/Discovery/AG'S 1st Set Data Requests/"/>
    </mc:Choice>
  </mc:AlternateContent>
  <bookViews>
    <workbookView xWindow="0" yWindow="0" windowWidth="28800" windowHeight="10992"/>
  </bookViews>
  <sheets>
    <sheet name="Respons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 localSheetId="0">[1]BALSHT!#REF!</definedName>
    <definedName name="\0">[1]BALSHT!#REF!</definedName>
    <definedName name="\P" localSheetId="0">#REF!</definedName>
    <definedName name="\P">#REF!</definedName>
    <definedName name="_" localSheetId="0">#REF!</definedName>
    <definedName name="_">#REF!</definedName>
    <definedName name="__bev1" localSheetId="0">#REF!</definedName>
    <definedName name="__bev1">#REF!</definedName>
    <definedName name="__bev2" localSheetId="0">#REF!</definedName>
    <definedName name="__bev2">#REF!</definedName>
    <definedName name="__new2">'[2]Intangible (2)'!$A$11:$C$40</definedName>
    <definedName name="_0419110_Equity" localSheetId="0">#REF!</definedName>
    <definedName name="_0419110_Equity">#REF!</definedName>
    <definedName name="_0432000_Debt" localSheetId="0">#REF!</definedName>
    <definedName name="_0432000_Debt">#REF!</definedName>
    <definedName name="_121" localSheetId="0">#REF!</definedName>
    <definedName name="_121">#REF!</definedName>
    <definedName name="_12840" localSheetId="0">#REF!</definedName>
    <definedName name="_12840">#REF!</definedName>
    <definedName name="_141" localSheetId="0">#REF!</definedName>
    <definedName name="_141">#REF!</definedName>
    <definedName name="_204" localSheetId="0">#REF!</definedName>
    <definedName name="_204">#REF!</definedName>
    <definedName name="_205" localSheetId="0">#REF!</definedName>
    <definedName name="_205">#REF!</definedName>
    <definedName name="_206" localSheetId="0">#REF!</definedName>
    <definedName name="_206">#REF!</definedName>
    <definedName name="_207" localSheetId="0">#REF!</definedName>
    <definedName name="_207">#REF!</definedName>
    <definedName name="_207a" localSheetId="0">#REF!</definedName>
    <definedName name="_207a">#REF!</definedName>
    <definedName name="_253" localSheetId="0">#REF!</definedName>
    <definedName name="_253">#REF!</definedName>
    <definedName name="_25399" localSheetId="0">#REF!</definedName>
    <definedName name="_25399">#REF!</definedName>
    <definedName name="_bev1" localSheetId="0">#REF!</definedName>
    <definedName name="_bev1">#REF!</definedName>
    <definedName name="_bev2" localSheetId="0">#REF!</definedName>
    <definedName name="_bev2">#REF!</definedName>
    <definedName name="_FPC1" localSheetId="0">#REF!</definedName>
    <definedName name="_FPC1">#REF!</definedName>
    <definedName name="_FPC10" localSheetId="0">#REF!</definedName>
    <definedName name="_FPC10">#REF!</definedName>
    <definedName name="_FPC11" localSheetId="0">#REF!</definedName>
    <definedName name="_FPC11">#REF!</definedName>
    <definedName name="_FPC12" localSheetId="0">#REF!</definedName>
    <definedName name="_FPC12">#REF!</definedName>
    <definedName name="_FPC13" localSheetId="0">#REF!</definedName>
    <definedName name="_FPC13">#REF!</definedName>
    <definedName name="_FPC14" localSheetId="0">#REF!</definedName>
    <definedName name="_FPC14">#REF!</definedName>
    <definedName name="_FPC15" localSheetId="0">#REF!</definedName>
    <definedName name="_FPC15">#REF!</definedName>
    <definedName name="_FPC16" localSheetId="0">#REF!</definedName>
    <definedName name="_FPC16">#REF!</definedName>
    <definedName name="_FPC17" localSheetId="0">#REF!</definedName>
    <definedName name="_FPC17">#REF!</definedName>
    <definedName name="_FPC18" localSheetId="0">#REF!</definedName>
    <definedName name="_FPC18">#REF!</definedName>
    <definedName name="_FPC19" localSheetId="0">#REF!</definedName>
    <definedName name="_FPC19">#REF!</definedName>
    <definedName name="_FPC2" localSheetId="0">#REF!</definedName>
    <definedName name="_FPC2">#REF!</definedName>
    <definedName name="_FPC20" localSheetId="0">#REF!</definedName>
    <definedName name="_FPC20">#REF!</definedName>
    <definedName name="_FPC21" localSheetId="0">#REF!</definedName>
    <definedName name="_FPC21">#REF!</definedName>
    <definedName name="_FPC22" localSheetId="0">#REF!</definedName>
    <definedName name="_FPC22">#REF!</definedName>
    <definedName name="_FPC23" localSheetId="0">#REF!</definedName>
    <definedName name="_FPC23">#REF!</definedName>
    <definedName name="_FPC24" localSheetId="0">#REF!</definedName>
    <definedName name="_FPC24">#REF!</definedName>
    <definedName name="_FPC25" localSheetId="0">#REF!</definedName>
    <definedName name="_FPC25">#REF!</definedName>
    <definedName name="_FPC26" localSheetId="0">#REF!</definedName>
    <definedName name="_FPC26">#REF!</definedName>
    <definedName name="_FPC27" localSheetId="0">#REF!</definedName>
    <definedName name="_FPC27">#REF!</definedName>
    <definedName name="_FPC28" localSheetId="0">#REF!</definedName>
    <definedName name="_FPC28">#REF!</definedName>
    <definedName name="_FPC29" localSheetId="0">#REF!</definedName>
    <definedName name="_FPC29">#REF!</definedName>
    <definedName name="_FPC3" localSheetId="0">#REF!</definedName>
    <definedName name="_FPC3">#REF!</definedName>
    <definedName name="_FPC30" localSheetId="0">#REF!</definedName>
    <definedName name="_FPC30">#REF!</definedName>
    <definedName name="_FPC4" localSheetId="0">#REF!</definedName>
    <definedName name="_FPC4">#REF!</definedName>
    <definedName name="_FPC5" localSheetId="0">#REF!</definedName>
    <definedName name="_FPC5">#REF!</definedName>
    <definedName name="_FPC6" localSheetId="0">#REF!</definedName>
    <definedName name="_FPC6">#REF!</definedName>
    <definedName name="_FPC7" localSheetId="0">#REF!</definedName>
    <definedName name="_FPC7">#REF!</definedName>
    <definedName name="_FPC8" localSheetId="0">#REF!</definedName>
    <definedName name="_FPC8">#REF!</definedName>
    <definedName name="_FPC9" localSheetId="0">#REF!</definedName>
    <definedName name="_FPC9">#REF!</definedName>
    <definedName name="_Key1" hidden="1">'[3]TAX_EQUITY_Field Serv'!$A$10</definedName>
    <definedName name="_new2">'[2]Intangible (2)'!$A$11:$C$40</definedName>
    <definedName name="_Order1" hidden="1">255</definedName>
    <definedName name="_PRINT_RANGE" localSheetId="0">#REF!</definedName>
    <definedName name="_PRINT_RANGE">#REF!</definedName>
    <definedName name="_Sort" hidden="1">'[3]TAX_EQUITY_Field Serv'!$A$10:$E$76</definedName>
    <definedName name="_WIT7">'[4]SCH B-2'!$F$12</definedName>
    <definedName name="AccessLink" localSheetId="0">[5]DatabaseLink!#REF!</definedName>
    <definedName name="AccessLink">[5]DatabaseLink!#REF!</definedName>
    <definedName name="AccmDepr" localSheetId="0">#REF!</definedName>
    <definedName name="AccmDepr">#REF!</definedName>
    <definedName name="Account_Breakdown" localSheetId="0">#REF!</definedName>
    <definedName name="Account_Breakdown">#REF!</definedName>
    <definedName name="Acct1186" localSheetId="0">#REF!</definedName>
    <definedName name="Acct1186">#REF!</definedName>
    <definedName name="ACCTS" localSheetId="0">#REF!</definedName>
    <definedName name="ACCTS">#REF!</definedName>
    <definedName name="ACT_TRANS" localSheetId="0">#REF!</definedName>
    <definedName name="ACT_TRANS">#REF!</definedName>
    <definedName name="ACTUAL_vs._BUDGET___MONTH" localSheetId="0">#REF!</definedName>
    <definedName name="ACTUAL_vs._BUDGET___MONTH">#REF!</definedName>
    <definedName name="ACTUAL_vs._BUDGET___YTD" localSheetId="0">#REF!</definedName>
    <definedName name="ACTUAL_vs._BUDGET___YTD">#REF!</definedName>
    <definedName name="ACTUAL_vs._FORECAST___MONTH" localSheetId="0">#REF!</definedName>
    <definedName name="ACTUAL_vs._FORECAST___MONTH">#REF!</definedName>
    <definedName name="ACTUAL_vs._PRIOR_YEAR___MONTH" localSheetId="0">#REF!</definedName>
    <definedName name="ACTUAL_vs._PRIOR_YEAR___MONTH">#REF!</definedName>
    <definedName name="ACTUAL_vs._PRIOR_YEAR___YTD" localSheetId="0">#REF!</definedName>
    <definedName name="ACTUAL_vs._PRIOR_YEAR___YTD">#REF!</definedName>
    <definedName name="ACTUALS" localSheetId="0">#REF!</definedName>
    <definedName name="ACTUALS">#REF!</definedName>
    <definedName name="AFDC_Reversal_Variance" localSheetId="0">#REF!</definedName>
    <definedName name="AFDC_Reversal_Variance">#REF!</definedName>
    <definedName name="AGT" localSheetId="0">[6]PEC_1520!#REF!</definedName>
    <definedName name="AGT">[6]PEC_1520!#REF!</definedName>
    <definedName name="AINT_BAL">'[2]Down Aint Bal.'!$A$1:$E$27</definedName>
    <definedName name="Aint_dollars" localSheetId="0">#REF!</definedName>
    <definedName name="Aint_dollars">#REF!</definedName>
    <definedName name="Aint1" localSheetId="0">#REF!</definedName>
    <definedName name="Aint1">#REF!</definedName>
    <definedName name="Allocation_of_Earnings" localSheetId="0">#REF!</definedName>
    <definedName name="Allocation_of_Earnings">#REF!</definedName>
    <definedName name="AMORT1" localSheetId="0">#REF!</definedName>
    <definedName name="AMORT1">#REF!</definedName>
    <definedName name="Analysis_Area" localSheetId="0">#REF!</definedName>
    <definedName name="Analysis_Area">#REF!</definedName>
    <definedName name="ANGC" localSheetId="0">[7]PEC_1520_NE!#REF!</definedName>
    <definedName name="ANGC">[7]PEC_1520_NE!#REF!</definedName>
    <definedName name="Annualfields" localSheetId="0">#REF!</definedName>
    <definedName name="Annualfields">#REF!</definedName>
    <definedName name="anscount" hidden="1">1</definedName>
    <definedName name="APA" localSheetId="0">#REF!</definedName>
    <definedName name="APA">#REF!</definedName>
    <definedName name="APN" localSheetId="0">#REF!</definedName>
    <definedName name="APN">#REF!</definedName>
    <definedName name="Apr_Y1" localSheetId="0">#REF!</definedName>
    <definedName name="Apr_Y1">#REF!</definedName>
    <definedName name="Apr_Y2" localSheetId="0">#REF!</definedName>
    <definedName name="Apr_Y2">#REF!</definedName>
    <definedName name="Apr_Y3" localSheetId="0">#REF!</definedName>
    <definedName name="Apr_Y3">#REF!</definedName>
    <definedName name="April" localSheetId="0">#REF!</definedName>
    <definedName name="April">#REF!</definedName>
    <definedName name="April_recon" localSheetId="0">#REF!</definedName>
    <definedName name="April_recon">#REF!</definedName>
    <definedName name="ARO">'[8]1080150'!$D$13:$P$50</definedName>
    <definedName name="AS2DocOpenMode" hidden="1">"AS2DocumentEdit"</definedName>
    <definedName name="Asset_Depr_Class_Debt" localSheetId="0">#REF!</definedName>
    <definedName name="Asset_Depr_Class_Debt">#REF!</definedName>
    <definedName name="Asset_Depr_Class_Equity" localSheetId="0">#REF!</definedName>
    <definedName name="Asset_Depr_Class_Equity">#REF!</definedName>
    <definedName name="Asset_Depr_Class_Gross" localSheetId="0">#REF!</definedName>
    <definedName name="Asset_Depr_Class_Gross">#REF!</definedName>
    <definedName name="asset_sale_detail" localSheetId="0">#REF!</definedName>
    <definedName name="asset_sale_detail">#REF!</definedName>
    <definedName name="AST" localSheetId="0">#REF!</definedName>
    <definedName name="AST">#REF!</definedName>
    <definedName name="ASwaptionTrades" localSheetId="0">#REF!</definedName>
    <definedName name="ASwaptionTrades">#REF!</definedName>
    <definedName name="ATrades" localSheetId="0">#REF!</definedName>
    <definedName name="ATrades">#REF!</definedName>
    <definedName name="Attachment_C" localSheetId="0">#REF!</definedName>
    <definedName name="Attachment_C">#REF!</definedName>
    <definedName name="Attachment_F" localSheetId="0">#REF!</definedName>
    <definedName name="Attachment_F">#REF!</definedName>
    <definedName name="Aug_y1" localSheetId="0">#REF!</definedName>
    <definedName name="Aug_y1">#REF!</definedName>
    <definedName name="Aug_Y2" localSheetId="0">#REF!</definedName>
    <definedName name="Aug_Y2">#REF!</definedName>
    <definedName name="Aug_Y3" localSheetId="0">#REF!</definedName>
    <definedName name="Aug_Y3">#REF!</definedName>
    <definedName name="August" localSheetId="0">#REF!</definedName>
    <definedName name="August">#REF!</definedName>
    <definedName name="August_recon" localSheetId="0">#REF!</definedName>
    <definedName name="August_recon">#REF!</definedName>
    <definedName name="AVA" localSheetId="0">#REF!</definedName>
    <definedName name="AVA">#REF!</definedName>
    <definedName name="AvA_YTD" localSheetId="0">'[9]MMR Corp Variance Explanations'!#REF!</definedName>
    <definedName name="AvA_YTD">'[9]MMR Corp Variance Explanations'!#REF!</definedName>
    <definedName name="avamonth" localSheetId="0">#REF!</definedName>
    <definedName name="avamonth">#REF!</definedName>
    <definedName name="avaqtr" localSheetId="0">#REF!</definedName>
    <definedName name="avaqtr">#REF!</definedName>
    <definedName name="AVB" localSheetId="0">#REF!</definedName>
    <definedName name="AVB">#REF!</definedName>
    <definedName name="AvB_YTD" localSheetId="0">'[9]MMR Corp Variance Explanations'!#REF!</definedName>
    <definedName name="AvB_YTD">'[9]MMR Corp Variance Explanations'!#REF!</definedName>
    <definedName name="avbmonth" localSheetId="0">#REF!</definedName>
    <definedName name="avbmonth">#REF!</definedName>
    <definedName name="AvF_month" localSheetId="0">'[9]MMR Corp Variance Explanations'!#REF!</definedName>
    <definedName name="AvF_month">'[9]MMR Corp Variance Explanations'!#REF!</definedName>
    <definedName name="BD_TRANS" localSheetId="0">#REF!</definedName>
    <definedName name="BD_TRANS">#REF!</definedName>
    <definedName name="Begin" localSheetId="0">#REF!</definedName>
    <definedName name="Begin">#REF!</definedName>
    <definedName name="broker_id">[10]Ref_dat!$G$3:$G$9</definedName>
    <definedName name="bs_ca_cash" localSheetId="0">#REF!</definedName>
    <definedName name="bs_ca_cash">#REF!</definedName>
    <definedName name="bs_cl_std" localSheetId="0">#REF!</definedName>
    <definedName name="bs_cl_std">#REF!</definedName>
    <definedName name="bs_cp_cms" localSheetId="0">#REF!</definedName>
    <definedName name="bs_cp_cms">#REF!</definedName>
    <definedName name="bs_cp_ltd" localSheetId="0">#REF!</definedName>
    <definedName name="bs_cp_ltd">#REF!</definedName>
    <definedName name="bs_dc_other" localSheetId="0">#REF!</definedName>
    <definedName name="bs_dc_other">#REF!</definedName>
    <definedName name="bs_other_prop" localSheetId="0">#REF!</definedName>
    <definedName name="bs_other_prop">#REF!</definedName>
    <definedName name="bs_subs_invest" localSheetId="0">#REF!</definedName>
    <definedName name="bs_subs_invest">#REF!</definedName>
    <definedName name="bs_tot_assets" localSheetId="0">#REF!</definedName>
    <definedName name="bs_tot_assets">#REF!</definedName>
    <definedName name="bs_tot_liab_eq" localSheetId="0">#REF!</definedName>
    <definedName name="bs_tot_liab_eq">#REF!</definedName>
    <definedName name="BU" localSheetId="0">#REF!</definedName>
    <definedName name="BU">#REF!</definedName>
    <definedName name="bu_home" localSheetId="0">#REF!</definedName>
    <definedName name="bu_home">#REF!</definedName>
    <definedName name="BU_names">'[11]BU names'!$B$3:$C$124</definedName>
    <definedName name="BUDGET_AFDC_SPLIT" localSheetId="0">[12]INPUT!#REF!</definedName>
    <definedName name="BUDGET_AFDC_SPLIT">[12]INPUT!#REF!</definedName>
    <definedName name="BUDGETS" localSheetId="0">#REF!</definedName>
    <definedName name="BUDGETS">#REF!</definedName>
    <definedName name="BUN" localSheetId="0">#REF!</definedName>
    <definedName name="BUN">#REF!</definedName>
    <definedName name="bus_expan_detail" localSheetId="0">#REF!</definedName>
    <definedName name="bus_expan_detail">#REF!</definedName>
    <definedName name="Bus_Unit" localSheetId="0">#REF!</definedName>
    <definedName name="Bus_Unit">#REF!</definedName>
    <definedName name="BUV" localSheetId="0">#REF!</definedName>
    <definedName name="BUV">#REF!</definedName>
    <definedName name="buy_sell_id">[10]Ref_dat!$D$3:$D$4</definedName>
    <definedName name="CASE">'[4]SCH B-2'!$A$2</definedName>
    <definedName name="cboxdate">[10]Ref_dat!$K$16</definedName>
    <definedName name="cbr_ratios" localSheetId="0">#REF!</definedName>
    <definedName name="cbr_ratios">#REF!</definedName>
    <definedName name="cf_amort" localSheetId="0">#REF!</definedName>
    <definedName name="cf_amort">#REF!</definedName>
    <definedName name="cf_amort_iss_CMDCC" localSheetId="0">#REF!</definedName>
    <definedName name="cf_amort_iss_CMDCC">#REF!</definedName>
    <definedName name="cf_amort_iss_CMDEC" localSheetId="0">#REF!</definedName>
    <definedName name="cf_amort_iss_CMDEC">#REF!</definedName>
    <definedName name="cf_amort_iss_CMDEG" localSheetId="0">#REF!</definedName>
    <definedName name="cf_amort_iss_CMDEG">#REF!</definedName>
    <definedName name="cf_amort_iss_CMELE" localSheetId="0">#REF!</definedName>
    <definedName name="cf_amort_iss_CMELE">#REF!</definedName>
    <definedName name="cf_amort_ret_CMDCC" localSheetId="0">#REF!</definedName>
    <definedName name="cf_amort_ret_CMDCC">#REF!</definedName>
    <definedName name="cf_amort_ret_CMDEC" localSheetId="0">#REF!</definedName>
    <definedName name="cf_amort_ret_CMDEC">#REF!</definedName>
    <definedName name="cf_amort_ret_CMDEG" localSheetId="0">#REF!</definedName>
    <definedName name="cf_amort_ret_CMDEG">#REF!</definedName>
    <definedName name="cf_amort_ret_CMELE" localSheetId="0">#REF!</definedName>
    <definedName name="cf_amort_ret_CMELE">#REF!</definedName>
    <definedName name="cf_asset_sales" localSheetId="0">#REF!</definedName>
    <definedName name="cf_asset_sales">#REF!</definedName>
    <definedName name="cf_asset_sales_CMDCC" localSheetId="0">#REF!</definedName>
    <definedName name="cf_asset_sales_CMDCC">#REF!</definedName>
    <definedName name="cf_asset_sales_CMDEC" localSheetId="0">#REF!</definedName>
    <definedName name="cf_asset_sales_CMDEC">#REF!</definedName>
    <definedName name="cf_asset_sales_CMDEG" localSheetId="0">#REF!</definedName>
    <definedName name="cf_asset_sales_CMDEG">#REF!</definedName>
    <definedName name="cf_asset_sales_CMELE" localSheetId="0">#REF!</definedName>
    <definedName name="cf_asset_sales_CMELE">#REF!</definedName>
    <definedName name="cf_asset_sales_cres" localSheetId="0">#REF!</definedName>
    <definedName name="cf_asset_sales_cres">#REF!</definedName>
    <definedName name="cf_asset_sales_crmw" localSheetId="0">#REF!</definedName>
    <definedName name="cf_asset_sales_crmw">#REF!</definedName>
    <definedName name="cf_asset_sales_dadj" localSheetId="0">#REF!</definedName>
    <definedName name="cf_asset_sales_dadj">#REF!</definedName>
    <definedName name="cf_asset_sales_dcc" localSheetId="0">#REF!</definedName>
    <definedName name="cf_asset_sales_dcc">#REF!</definedName>
    <definedName name="cf_asset_sales_dccw" localSheetId="0">#REF!</definedName>
    <definedName name="cf_asset_sales_dccw">#REF!</definedName>
    <definedName name="cf_asset_sales_dcom" localSheetId="0">#REF!</definedName>
    <definedName name="cf_asset_sales_dcom">#REF!</definedName>
    <definedName name="cf_asset_sales_degw" localSheetId="0">#REF!</definedName>
    <definedName name="cf_asset_sales_degw">#REF!</definedName>
    <definedName name="cf_asset_sales_deiw" localSheetId="0">#REF!</definedName>
    <definedName name="cf_asset_sales_deiw">#REF!</definedName>
    <definedName name="cf_asset_sales_denw" localSheetId="0">#REF!</definedName>
    <definedName name="cf_asset_sales_denw">#REF!</definedName>
    <definedName name="cf_asset_sales_desi" localSheetId="0">#REF!</definedName>
    <definedName name="cf_asset_sales_desi">#REF!</definedName>
    <definedName name="cf_asset_sales_dess" localSheetId="0">#REF!</definedName>
    <definedName name="cf_asset_sales_dess">#REF!</definedName>
    <definedName name="cf_asset_sales_dnet" localSheetId="0">#REF!</definedName>
    <definedName name="cf_asset_sales_dnet">#REF!</definedName>
    <definedName name="cf_asset_sales_dpbg" localSheetId="0">#REF!</definedName>
    <definedName name="cf_asset_sales_dpbg">#REF!</definedName>
    <definedName name="cf_asset_sales_dsol" localSheetId="0">#REF!</definedName>
    <definedName name="cf_asset_sales_dsol">#REF!</definedName>
    <definedName name="cf_asset_sales_elec" localSheetId="0">#REF!</definedName>
    <definedName name="cf_asset_sales_elec">#REF!</definedName>
    <definedName name="cf_asset_sales_esvc" localSheetId="0">#REF!</definedName>
    <definedName name="cf_asset_sales_esvc">#REF!</definedName>
    <definedName name="cf_asset_sales_fnco" localSheetId="0">#REF!</definedName>
    <definedName name="cf_asset_sales_fnco">#REF!</definedName>
    <definedName name="cf_asset_sales_fsac" localSheetId="0">#REF!</definedName>
    <definedName name="cf_asset_sales_fsac">#REF!</definedName>
    <definedName name="cf_asset_sales_fser" localSheetId="0">#REF!</definedName>
    <definedName name="cf_asset_sales_fser">#REF!</definedName>
    <definedName name="cf_asset_sales_fstp" localSheetId="0">#REF!</definedName>
    <definedName name="cf_asset_sales_fstp">#REF!</definedName>
    <definedName name="cf_asset_sales_gadd" localSheetId="0">#REF!</definedName>
    <definedName name="cf_asset_sales_gadd">#REF!</definedName>
    <definedName name="cf_asset_sales_gadi" localSheetId="0">#REF!</definedName>
    <definedName name="cf_asset_sales_gadi">#REF!</definedName>
    <definedName name="cf_asset_sales_govd" localSheetId="0">#REF!</definedName>
    <definedName name="cf_asset_sales_govd">#REF!</definedName>
    <definedName name="cf_asset_sales_gove" localSheetId="0">#REF!</definedName>
    <definedName name="cf_asset_sales_gove">#REF!</definedName>
    <definedName name="cf_asset_sales_nep" localSheetId="0">#REF!</definedName>
    <definedName name="cf_asset_sales_nep">#REF!</definedName>
    <definedName name="cf_asset_sales_resm" localSheetId="0">#REF!</definedName>
    <definedName name="cf_asset_sales_resm">#REF!</definedName>
    <definedName name="cf_asset_sales_sols" localSheetId="0">#REF!</definedName>
    <definedName name="cf_asset_sales_sols">#REF!</definedName>
    <definedName name="cf_asset_sales_tam" localSheetId="0">#REF!</definedName>
    <definedName name="cf_asset_sales_tam">#REF!</definedName>
    <definedName name="cf_asset_sales_tsc" localSheetId="0">#REF!</definedName>
    <definedName name="cf_asset_sales_tsc">#REF!</definedName>
    <definedName name="cf_asset_sales_vent" localSheetId="0">#REF!</definedName>
    <definedName name="cf_asset_sales_vent">#REF!</definedName>
    <definedName name="cf_bef_fin_ebit" localSheetId="0">#REF!</definedName>
    <definedName name="cf_bef_fin_ebit">#REF!</definedName>
    <definedName name="cf_cap_exp" localSheetId="0">#REF!</definedName>
    <definedName name="cf_cap_exp">#REF!</definedName>
    <definedName name="cf_cap_exp_CMDCC" localSheetId="0">#REF!</definedName>
    <definedName name="cf_cap_exp_CMDCC">#REF!</definedName>
    <definedName name="cf_cap_exp_CMDEC" localSheetId="0">#REF!</definedName>
    <definedName name="cf_cap_exp_CMDEC">#REF!</definedName>
    <definedName name="cf_cap_exp_CMDEG" localSheetId="0">#REF!</definedName>
    <definedName name="cf_cap_exp_CMDEG">#REF!</definedName>
    <definedName name="cf_cap_exp_CMELE" localSheetId="0">#REF!</definedName>
    <definedName name="cf_cap_exp_CMELE">#REF!</definedName>
    <definedName name="cf_cap_exp_cres" localSheetId="0">#REF!</definedName>
    <definedName name="cf_cap_exp_cres">#REF!</definedName>
    <definedName name="cf_cap_exp_crmw" localSheetId="0">#REF!</definedName>
    <definedName name="cf_cap_exp_crmw">#REF!</definedName>
    <definedName name="cf_cap_exp_dadj" localSheetId="0">#REF!</definedName>
    <definedName name="cf_cap_exp_dadj">#REF!</definedName>
    <definedName name="cf_cap_exp_dcc" localSheetId="0">#REF!</definedName>
    <definedName name="cf_cap_exp_dcc">#REF!</definedName>
    <definedName name="cf_cap_exp_dccw" localSheetId="0">#REF!</definedName>
    <definedName name="cf_cap_exp_dccw">#REF!</definedName>
    <definedName name="cf_cap_exp_dcom" localSheetId="0">#REF!</definedName>
    <definedName name="cf_cap_exp_dcom">#REF!</definedName>
    <definedName name="cf_cap_exp_degw" localSheetId="0">#REF!</definedName>
    <definedName name="cf_cap_exp_degw">#REF!</definedName>
    <definedName name="cf_cap_exp_deiw" localSheetId="0">#REF!</definedName>
    <definedName name="cf_cap_exp_deiw">#REF!</definedName>
    <definedName name="cf_cap_exp_denw" localSheetId="0">#REF!</definedName>
    <definedName name="cf_cap_exp_denw">#REF!</definedName>
    <definedName name="cf_cap_exp_desi" localSheetId="0">#REF!</definedName>
    <definedName name="cf_cap_exp_desi">#REF!</definedName>
    <definedName name="cf_cap_exp_dess" localSheetId="0">#REF!</definedName>
    <definedName name="cf_cap_exp_dess">#REF!</definedName>
    <definedName name="cf_cap_exp_dfd" localSheetId="0">#REF!</definedName>
    <definedName name="cf_cap_exp_dfd">#REF!</definedName>
    <definedName name="cf_cap_exp_dnet" localSheetId="0">#REF!</definedName>
    <definedName name="cf_cap_exp_dnet">#REF!</definedName>
    <definedName name="cf_cap_exp_dpbg" localSheetId="0">#REF!</definedName>
    <definedName name="cf_cap_exp_dpbg">#REF!</definedName>
    <definedName name="cf_cap_exp_dsol" localSheetId="0">#REF!</definedName>
    <definedName name="cf_cap_exp_dsol">#REF!</definedName>
    <definedName name="cf_cap_exp_elec" localSheetId="0">#REF!</definedName>
    <definedName name="cf_cap_exp_elec">#REF!</definedName>
    <definedName name="cf_cap_exp_esvc" localSheetId="0">#REF!</definedName>
    <definedName name="cf_cap_exp_esvc">#REF!</definedName>
    <definedName name="cf_cap_exp_fnco" localSheetId="0">#REF!</definedName>
    <definedName name="cf_cap_exp_fnco">#REF!</definedName>
    <definedName name="cf_cap_exp_fsac" localSheetId="0">#REF!</definedName>
    <definedName name="cf_cap_exp_fsac">#REF!</definedName>
    <definedName name="cf_cap_exp_fser" localSheetId="0">#REF!</definedName>
    <definedName name="cf_cap_exp_fser">#REF!</definedName>
    <definedName name="cf_cap_exp_fstp" localSheetId="0">#REF!</definedName>
    <definedName name="cf_cap_exp_fstp">#REF!</definedName>
    <definedName name="cf_cap_exp_gadd" localSheetId="0">#REF!</definedName>
    <definedName name="cf_cap_exp_gadd">#REF!</definedName>
    <definedName name="cf_cap_exp_gadi" localSheetId="0">#REF!</definedName>
    <definedName name="cf_cap_exp_gadi">#REF!</definedName>
    <definedName name="cf_cap_exp_govd" localSheetId="0">#REF!</definedName>
    <definedName name="cf_cap_exp_govd">#REF!</definedName>
    <definedName name="cf_cap_exp_gove" localSheetId="0">#REF!</definedName>
    <definedName name="cf_cap_exp_gove">#REF!</definedName>
    <definedName name="cf_cap_exp_nep" localSheetId="0">#REF!</definedName>
    <definedName name="cf_cap_exp_nep">#REF!</definedName>
    <definedName name="cf_cap_exp_resm" localSheetId="0">#REF!</definedName>
    <definedName name="cf_cap_exp_resm">#REF!</definedName>
    <definedName name="cf_cap_exp_sols" localSheetId="0">#REF!</definedName>
    <definedName name="cf_cap_exp_sols">#REF!</definedName>
    <definedName name="cf_cap_exp_tam" localSheetId="0">#REF!</definedName>
    <definedName name="cf_cap_exp_tam">#REF!</definedName>
    <definedName name="cf_cap_exp_tsc" localSheetId="0">#REF!</definedName>
    <definedName name="cf_cap_exp_tsc">#REF!</definedName>
    <definedName name="cf_cap_exp_vent" localSheetId="0">#REF!</definedName>
    <definedName name="cf_cap_exp_vent">#REF!</definedName>
    <definedName name="cf_cap_exp_watr" localSheetId="0">#REF!</definedName>
    <definedName name="cf_cap_exp_watr">#REF!</definedName>
    <definedName name="cf_cap_exp_west" localSheetId="0">#REF!</definedName>
    <definedName name="cf_cap_exp_west">#REF!</definedName>
    <definedName name="cf_cash_chg" localSheetId="0">#REF!</definedName>
    <definedName name="cf_cash_chg">#REF!</definedName>
    <definedName name="cf_cash_chg_CM1DC" localSheetId="0">#REF!</definedName>
    <definedName name="cf_cash_chg_CM1DC">#REF!</definedName>
    <definedName name="cf_cash_chg_CM1DE" localSheetId="0">#REF!</definedName>
    <definedName name="cf_cash_chg_CM1DE">#REF!</definedName>
    <definedName name="cf_cash_chg_CM1EL" localSheetId="0">#REF!</definedName>
    <definedName name="cf_cash_chg_CM1EL">#REF!</definedName>
    <definedName name="cf_cash_chg_CM4DC" localSheetId="0">#REF!</definedName>
    <definedName name="cf_cash_chg_CM4DC">#REF!</definedName>
    <definedName name="cf_cash_chg_CM4DE" localSheetId="0">#REF!</definedName>
    <definedName name="cf_cash_chg_CM4DE">#REF!</definedName>
    <definedName name="cf_cash_chg_CM4EL" localSheetId="0">#REF!</definedName>
    <definedName name="cf_cash_chg_CM4EL">#REF!</definedName>
    <definedName name="cf_cash_chg_CMDCC" localSheetId="0">#REF!</definedName>
    <definedName name="cf_cash_chg_CMDCC">#REF!</definedName>
    <definedName name="cf_cash_chg_CMDEC" localSheetId="0">#REF!</definedName>
    <definedName name="cf_cash_chg_CMDEC">#REF!</definedName>
    <definedName name="cf_cash_chg_CMDEG" localSheetId="0">#REF!</definedName>
    <definedName name="cf_cash_chg_CMDEG">#REF!</definedName>
    <definedName name="cf_cash_chg_CMELE" localSheetId="0">#REF!</definedName>
    <definedName name="cf_cash_chg_CMELE">#REF!</definedName>
    <definedName name="cf_cash_chg_cres" localSheetId="0">#REF!</definedName>
    <definedName name="cf_cash_chg_cres">#REF!</definedName>
    <definedName name="cf_cash_chg_crmw" localSheetId="0">#REF!</definedName>
    <definedName name="cf_cash_chg_crmw">#REF!</definedName>
    <definedName name="cf_cash_chg_dadj" localSheetId="0">#REF!</definedName>
    <definedName name="cf_cash_chg_dadj">#REF!</definedName>
    <definedName name="cf_cash_chg_dcc" localSheetId="0">#REF!</definedName>
    <definedName name="cf_cash_chg_dcc">#REF!</definedName>
    <definedName name="cf_cash_chg_dccw" localSheetId="0">#REF!</definedName>
    <definedName name="cf_cash_chg_dccw">#REF!</definedName>
    <definedName name="cf_cash_chg_dcom" localSheetId="0">#REF!</definedName>
    <definedName name="cf_cash_chg_dcom">#REF!</definedName>
    <definedName name="cf_cash_chg_degw" localSheetId="0">#REF!</definedName>
    <definedName name="cf_cash_chg_degw">#REF!</definedName>
    <definedName name="cf_cash_chg_deiw" localSheetId="0">#REF!</definedName>
    <definedName name="cf_cash_chg_deiw">#REF!</definedName>
    <definedName name="cf_cash_chg_denw" localSheetId="0">#REF!</definedName>
    <definedName name="cf_cash_chg_denw">#REF!</definedName>
    <definedName name="cf_cash_chg_desi" localSheetId="0">#REF!</definedName>
    <definedName name="cf_cash_chg_desi">#REF!</definedName>
    <definedName name="cf_cash_chg_dess" localSheetId="0">#REF!</definedName>
    <definedName name="cf_cash_chg_dess">#REF!</definedName>
    <definedName name="cf_cash_chg_dfd" localSheetId="0">#REF!</definedName>
    <definedName name="cf_cash_chg_dfd">#REF!</definedName>
    <definedName name="cf_cash_chg_dnet" localSheetId="0">#REF!</definedName>
    <definedName name="cf_cash_chg_dnet">#REF!</definedName>
    <definedName name="cf_cash_chg_dpbg" localSheetId="0">#REF!</definedName>
    <definedName name="cf_cash_chg_dpbg">#REF!</definedName>
    <definedName name="cf_cash_chg_dsol" localSheetId="0">#REF!</definedName>
    <definedName name="cf_cash_chg_dsol">#REF!</definedName>
    <definedName name="cf_cash_chg_elec" localSheetId="0">#REF!</definedName>
    <definedName name="cf_cash_chg_elec">#REF!</definedName>
    <definedName name="cf_cash_chg_esvc" localSheetId="0">#REF!</definedName>
    <definedName name="cf_cash_chg_esvc">#REF!</definedName>
    <definedName name="cf_cash_chg_fnco" localSheetId="0">#REF!</definedName>
    <definedName name="cf_cash_chg_fnco">#REF!</definedName>
    <definedName name="cf_cash_chg_fsac" localSheetId="0">#REF!</definedName>
    <definedName name="cf_cash_chg_fsac">#REF!</definedName>
    <definedName name="cf_cash_chg_fser" localSheetId="0">#REF!</definedName>
    <definedName name="cf_cash_chg_fser">#REF!</definedName>
    <definedName name="cf_cash_chg_fstp" localSheetId="0">#REF!</definedName>
    <definedName name="cf_cash_chg_fstp">#REF!</definedName>
    <definedName name="cf_cash_chg_gadd" localSheetId="0">#REF!</definedName>
    <definedName name="cf_cash_chg_gadd">#REF!</definedName>
    <definedName name="cf_cash_chg_gadi" localSheetId="0">#REF!</definedName>
    <definedName name="cf_cash_chg_gadi">#REF!</definedName>
    <definedName name="cf_cash_chg_govd" localSheetId="0">#REF!</definedName>
    <definedName name="cf_cash_chg_govd">#REF!</definedName>
    <definedName name="cf_cash_chg_gove" localSheetId="0">#REF!</definedName>
    <definedName name="cf_cash_chg_gove">#REF!</definedName>
    <definedName name="cf_cash_chg_nep" localSheetId="0">#REF!</definedName>
    <definedName name="cf_cash_chg_nep">#REF!</definedName>
    <definedName name="cf_cash_chg_resm" localSheetId="0">#REF!</definedName>
    <definedName name="cf_cash_chg_resm">#REF!</definedName>
    <definedName name="cf_cash_chg_sols" localSheetId="0">#REF!</definedName>
    <definedName name="cf_cash_chg_sols">#REF!</definedName>
    <definedName name="cf_cash_chg_tam" localSheetId="0">#REF!</definedName>
    <definedName name="cf_cash_chg_tam">#REF!</definedName>
    <definedName name="cf_cash_chg_tsc" localSheetId="0">#REF!</definedName>
    <definedName name="cf_cash_chg_tsc">#REF!</definedName>
    <definedName name="cf_cash_chg_vent" localSheetId="0">#REF!</definedName>
    <definedName name="cf_cash_chg_vent">#REF!</definedName>
    <definedName name="cf_cash_chg_watr" localSheetId="0">#REF!</definedName>
    <definedName name="cf_cash_chg_watr">#REF!</definedName>
    <definedName name="cf_cash_chg_west" localSheetId="0">#REF!</definedName>
    <definedName name="cf_cash_chg_west">#REF!</definedName>
    <definedName name="cf_cms_iss" localSheetId="0">#REF!</definedName>
    <definedName name="cf_cms_iss">#REF!</definedName>
    <definedName name="cf_cms_iss_CMDCC" localSheetId="0">#REF!</definedName>
    <definedName name="cf_cms_iss_CMDCC">#REF!</definedName>
    <definedName name="cf_cms_iss_CMDEC" localSheetId="0">#REF!</definedName>
    <definedName name="cf_cms_iss_CMDEC">#REF!</definedName>
    <definedName name="cf_cms_iss_CMDEG" localSheetId="0">#REF!</definedName>
    <definedName name="cf_cms_iss_CMDEG">#REF!</definedName>
    <definedName name="cf_cms_iss_CMELE" localSheetId="0">#REF!</definedName>
    <definedName name="cf_cms_iss_CMELE">#REF!</definedName>
    <definedName name="cf_cms_iss_cres" localSheetId="0">#REF!</definedName>
    <definedName name="cf_cms_iss_cres">#REF!</definedName>
    <definedName name="cf_cms_iss_crmw" localSheetId="0">#REF!</definedName>
    <definedName name="cf_cms_iss_crmw">#REF!</definedName>
    <definedName name="cf_cms_iss_dadj" localSheetId="0">#REF!</definedName>
    <definedName name="cf_cms_iss_dadj">#REF!</definedName>
    <definedName name="cf_cms_iss_dcc" localSheetId="0">#REF!</definedName>
    <definedName name="cf_cms_iss_dcc">#REF!</definedName>
    <definedName name="cf_cms_iss_dccw" localSheetId="0">#REF!</definedName>
    <definedName name="cf_cms_iss_dccw">#REF!</definedName>
    <definedName name="cf_cms_iss_dcom" localSheetId="0">#REF!</definedName>
    <definedName name="cf_cms_iss_dcom">#REF!</definedName>
    <definedName name="cf_cms_iss_degw" localSheetId="0">#REF!</definedName>
    <definedName name="cf_cms_iss_degw">#REF!</definedName>
    <definedName name="cf_cms_iss_deiw" localSheetId="0">#REF!</definedName>
    <definedName name="cf_cms_iss_deiw">#REF!</definedName>
    <definedName name="cf_cms_iss_denw" localSheetId="0">#REF!</definedName>
    <definedName name="cf_cms_iss_denw">#REF!</definedName>
    <definedName name="cf_cms_iss_desi" localSheetId="0">#REF!</definedName>
    <definedName name="cf_cms_iss_desi">#REF!</definedName>
    <definedName name="cf_cms_iss_dess" localSheetId="0">#REF!</definedName>
    <definedName name="cf_cms_iss_dess">#REF!</definedName>
    <definedName name="cf_cms_iss_dfd" localSheetId="0">#REF!</definedName>
    <definedName name="cf_cms_iss_dfd">#REF!</definedName>
    <definedName name="cf_cms_iss_dnet" localSheetId="0">#REF!</definedName>
    <definedName name="cf_cms_iss_dnet">#REF!</definedName>
    <definedName name="cf_cms_iss_dpbg" localSheetId="0">#REF!</definedName>
    <definedName name="cf_cms_iss_dpbg">#REF!</definedName>
    <definedName name="cf_cms_iss_dsol" localSheetId="0">#REF!</definedName>
    <definedName name="cf_cms_iss_dsol">#REF!</definedName>
    <definedName name="cf_cms_iss_elec" localSheetId="0">#REF!</definedName>
    <definedName name="cf_cms_iss_elec">#REF!</definedName>
    <definedName name="cf_cms_iss_esvc" localSheetId="0">#REF!</definedName>
    <definedName name="cf_cms_iss_esvc">#REF!</definedName>
    <definedName name="cf_cms_iss_fnco" localSheetId="0">#REF!</definedName>
    <definedName name="cf_cms_iss_fnco">#REF!</definedName>
    <definedName name="cf_cms_iss_fsac" localSheetId="0">#REF!</definedName>
    <definedName name="cf_cms_iss_fsac">#REF!</definedName>
    <definedName name="cf_cms_iss_fser" localSheetId="0">#REF!</definedName>
    <definedName name="cf_cms_iss_fser">#REF!</definedName>
    <definedName name="cf_cms_iss_fstp" localSheetId="0">#REF!</definedName>
    <definedName name="cf_cms_iss_fstp">#REF!</definedName>
    <definedName name="cf_cms_iss_gadd" localSheetId="0">#REF!</definedName>
    <definedName name="cf_cms_iss_gadd">#REF!</definedName>
    <definedName name="cf_cms_iss_gadi" localSheetId="0">#REF!</definedName>
    <definedName name="cf_cms_iss_gadi">#REF!</definedName>
    <definedName name="cf_cms_iss_govd" localSheetId="0">#REF!</definedName>
    <definedName name="cf_cms_iss_govd">#REF!</definedName>
    <definedName name="cf_cms_iss_gove" localSheetId="0">#REF!</definedName>
    <definedName name="cf_cms_iss_gove">#REF!</definedName>
    <definedName name="cf_cms_iss_nep" localSheetId="0">#REF!</definedName>
    <definedName name="cf_cms_iss_nep">#REF!</definedName>
    <definedName name="cf_cms_iss_resm" localSheetId="0">#REF!</definedName>
    <definedName name="cf_cms_iss_resm">#REF!</definedName>
    <definedName name="cf_cms_iss_sols" localSheetId="0">#REF!</definedName>
    <definedName name="cf_cms_iss_sols">#REF!</definedName>
    <definedName name="cf_cms_iss_tam" localSheetId="0">#REF!</definedName>
    <definedName name="cf_cms_iss_tam">#REF!</definedName>
    <definedName name="cf_cms_iss_tsc" localSheetId="0">#REF!</definedName>
    <definedName name="cf_cms_iss_tsc">#REF!</definedName>
    <definedName name="cf_cms_iss_vent" localSheetId="0">#REF!</definedName>
    <definedName name="cf_cms_iss_vent">#REF!</definedName>
    <definedName name="cf_cms_iss_watr" localSheetId="0">#REF!</definedName>
    <definedName name="cf_cms_iss_watr">#REF!</definedName>
    <definedName name="cf_cms_iss_west" localSheetId="0">#REF!</definedName>
    <definedName name="cf_cms_iss_west">#REF!</definedName>
    <definedName name="cf_convert_iss_CM1DC" localSheetId="0">#REF!</definedName>
    <definedName name="cf_convert_iss_CM1DC">#REF!</definedName>
    <definedName name="cf_convert_iss_CM1DE" localSheetId="0">#REF!</definedName>
    <definedName name="cf_convert_iss_CM1DE">#REF!</definedName>
    <definedName name="cf_convert_iss_CM1EL" localSheetId="0">#REF!</definedName>
    <definedName name="cf_convert_iss_CM1EL">#REF!</definedName>
    <definedName name="cf_convert_iss_CM4EL" localSheetId="0">#REF!</definedName>
    <definedName name="cf_convert_iss_CM4EL">#REF!</definedName>
    <definedName name="cf_convert_iss_CMDCC" localSheetId="0">#REF!</definedName>
    <definedName name="cf_convert_iss_CMDCC">#REF!</definedName>
    <definedName name="cf_convert_iss_CMDEC" localSheetId="0">#REF!</definedName>
    <definedName name="cf_convert_iss_CMDEC">#REF!</definedName>
    <definedName name="cf_convert_iss_CMDEG" localSheetId="0">#REF!</definedName>
    <definedName name="cf_convert_iss_CMDEG">#REF!</definedName>
    <definedName name="cf_convert_iss_CMELE" localSheetId="0">#REF!</definedName>
    <definedName name="cf_convert_iss_CMELE">#REF!</definedName>
    <definedName name="cf_convert_iss_dcc" localSheetId="0">#REF!</definedName>
    <definedName name="cf_convert_iss_dcc">#REF!</definedName>
    <definedName name="cf_convert_iss_dpbg" localSheetId="0">#REF!</definedName>
    <definedName name="cf_convert_iss_dpbg">#REF!</definedName>
    <definedName name="cf_convert_iss_nep" localSheetId="0">#REF!</definedName>
    <definedName name="cf_convert_iss_nep">#REF!</definedName>
    <definedName name="cf_cs_div_CMDCC" localSheetId="0">#REF!</definedName>
    <definedName name="cf_cs_div_CMDCC">#REF!</definedName>
    <definedName name="cf_cs_div_CMDEC" localSheetId="0">#REF!</definedName>
    <definedName name="cf_cs_div_CMDEC">#REF!</definedName>
    <definedName name="cf_cs_div_CMDEG" localSheetId="0">#REF!</definedName>
    <definedName name="cf_cs_div_CMDEG">#REF!</definedName>
    <definedName name="cf_cs_div_CMELE" localSheetId="0">#REF!</definedName>
    <definedName name="cf_cs_div_CMELE">#REF!</definedName>
    <definedName name="cf_deprec" localSheetId="0">#REF!</definedName>
    <definedName name="cf_deprec">#REF!</definedName>
    <definedName name="cf_deprec_CMDCC" localSheetId="0">#REF!</definedName>
    <definedName name="cf_deprec_CMDCC">#REF!</definedName>
    <definedName name="cf_deprec_CMDEC" localSheetId="0">#REF!</definedName>
    <definedName name="cf_deprec_CMDEC">#REF!</definedName>
    <definedName name="cf_deprec_CMDEG" localSheetId="0">#REF!</definedName>
    <definedName name="cf_deprec_CMDEG">#REF!</definedName>
    <definedName name="cf_deprec_CMELE" localSheetId="0">#REF!</definedName>
    <definedName name="cf_deprec_CMELE">#REF!</definedName>
    <definedName name="cf_deprec_cres" localSheetId="0">#REF!</definedName>
    <definedName name="cf_deprec_cres">#REF!</definedName>
    <definedName name="cf_deprec_crmw" localSheetId="0">#REF!</definedName>
    <definedName name="cf_deprec_crmw">#REF!</definedName>
    <definedName name="cf_deprec_dcc" localSheetId="0">#REF!</definedName>
    <definedName name="cf_deprec_dcc">#REF!</definedName>
    <definedName name="cf_deprec_dccw" localSheetId="0">#REF!</definedName>
    <definedName name="cf_deprec_dccw">#REF!</definedName>
    <definedName name="cf_deprec_dcom" localSheetId="0">#REF!</definedName>
    <definedName name="cf_deprec_dcom">#REF!</definedName>
    <definedName name="cf_deprec_desi" localSheetId="0">#REF!</definedName>
    <definedName name="cf_deprec_desi">#REF!</definedName>
    <definedName name="cf_deprec_dfd" localSheetId="0">#REF!</definedName>
    <definedName name="cf_deprec_dfd">#REF!</definedName>
    <definedName name="cf_deprec_dnet" localSheetId="0">#REF!</definedName>
    <definedName name="cf_deprec_dnet">#REF!</definedName>
    <definedName name="cf_deprec_dpbg" localSheetId="0">#REF!</definedName>
    <definedName name="cf_deprec_dpbg">#REF!</definedName>
    <definedName name="cf_deprec_dsol" localSheetId="0">#REF!</definedName>
    <definedName name="cf_deprec_dsol">#REF!</definedName>
    <definedName name="cf_deprec_elec" localSheetId="0">#REF!</definedName>
    <definedName name="cf_deprec_elec">#REF!</definedName>
    <definedName name="cf_deprec_esvc" localSheetId="0">#REF!</definedName>
    <definedName name="cf_deprec_esvc">#REF!</definedName>
    <definedName name="cf_deprec_fnco" localSheetId="0">#REF!</definedName>
    <definedName name="cf_deprec_fnco">#REF!</definedName>
    <definedName name="cf_deprec_fsac" localSheetId="0">#REF!</definedName>
    <definedName name="cf_deprec_fsac">#REF!</definedName>
    <definedName name="cf_deprec_fstp" localSheetId="0">#REF!</definedName>
    <definedName name="cf_deprec_fstp">#REF!</definedName>
    <definedName name="cf_deprec_gadd" localSheetId="0">#REF!</definedName>
    <definedName name="cf_deprec_gadd">#REF!</definedName>
    <definedName name="cf_deprec_gadi" localSheetId="0">#REF!</definedName>
    <definedName name="cf_deprec_gadi">#REF!</definedName>
    <definedName name="cf_deprec_govd" localSheetId="0">#REF!</definedName>
    <definedName name="cf_deprec_govd">#REF!</definedName>
    <definedName name="cf_deprec_gove" localSheetId="0">#REF!</definedName>
    <definedName name="cf_deprec_gove">#REF!</definedName>
    <definedName name="cf_deprec_nep" localSheetId="0">#REF!</definedName>
    <definedName name="cf_deprec_nep">#REF!</definedName>
    <definedName name="cf_deprec_resm" localSheetId="0">#REF!</definedName>
    <definedName name="cf_deprec_resm">#REF!</definedName>
    <definedName name="cf_deprec_tam" localSheetId="0">#REF!</definedName>
    <definedName name="cf_deprec_tam">#REF!</definedName>
    <definedName name="cf_deprec_tsc" localSheetId="0">#REF!</definedName>
    <definedName name="cf_deprec_tsc">#REF!</definedName>
    <definedName name="cf_deprec_vent" localSheetId="0">#REF!</definedName>
    <definedName name="cf_deprec_vent">#REF!</definedName>
    <definedName name="cf_dtax" localSheetId="0">#REF!</definedName>
    <definedName name="cf_dtax">#REF!</definedName>
    <definedName name="cf_expan_capx" localSheetId="0">#REF!</definedName>
    <definedName name="cf_expan_capx">#REF!</definedName>
    <definedName name="cf_expan_capx_acq" localSheetId="0">#REF!</definedName>
    <definedName name="cf_expan_capx_acq">#REF!</definedName>
    <definedName name="cf_expan_capx_adcc" localSheetId="0">#REF!</definedName>
    <definedName name="cf_expan_capx_adcc">#REF!</definedName>
    <definedName name="cf_expan_capx_adj" localSheetId="0">#REF!</definedName>
    <definedName name="cf_expan_capx_adj">#REF!</definedName>
    <definedName name="cf_expan_capx_adj_esvc" localSheetId="0">#REF!</definedName>
    <definedName name="cf_expan_capx_adj_esvc">#REF!</definedName>
    <definedName name="cf_expan_capx_adpb" localSheetId="0">#REF!</definedName>
    <definedName name="cf_expan_capx_adpb">#REF!</definedName>
    <definedName name="cf_expan_capx_CM1DC" localSheetId="0">#REF!</definedName>
    <definedName name="cf_expan_capx_CM1DC">#REF!</definedName>
    <definedName name="cf_expan_capx_CM1DE" localSheetId="0">#REF!</definedName>
    <definedName name="cf_expan_capx_CM1DE">#REF!</definedName>
    <definedName name="cf_expan_capx_CM1EL" localSheetId="0">#REF!</definedName>
    <definedName name="cf_expan_capx_CM1EL">#REF!</definedName>
    <definedName name="cf_expan_capx_CM4DC" localSheetId="0">#REF!</definedName>
    <definedName name="cf_expan_capx_CM4DC">#REF!</definedName>
    <definedName name="cf_expan_capx_CM4DE" localSheetId="0">#REF!</definedName>
    <definedName name="cf_expan_capx_CM4DE">#REF!</definedName>
    <definedName name="cf_expan_capx_CM4EL" localSheetId="0">#REF!</definedName>
    <definedName name="cf_expan_capx_CM4EL">#REF!</definedName>
    <definedName name="cf_expan_capx_CMDCC" localSheetId="0">#REF!</definedName>
    <definedName name="cf_expan_capx_CMDCC">#REF!</definedName>
    <definedName name="cf_expan_capx_CMDEC" localSheetId="0">#REF!</definedName>
    <definedName name="cf_expan_capx_CMDEC">#REF!</definedName>
    <definedName name="cf_expan_capx_CMDEG" localSheetId="0">#REF!</definedName>
    <definedName name="cf_expan_capx_CMDEG">#REF!</definedName>
    <definedName name="cf_expan_capx_CMELE" localSheetId="0">#REF!</definedName>
    <definedName name="cf_expan_capx_CMELE">#REF!</definedName>
    <definedName name="cf_expan_capx_cres" localSheetId="0">#REF!</definedName>
    <definedName name="cf_expan_capx_cres">#REF!</definedName>
    <definedName name="cf_expan_capx_crmw" localSheetId="0">#REF!</definedName>
    <definedName name="cf_expan_capx_crmw">#REF!</definedName>
    <definedName name="cf_expan_capx_dadj" localSheetId="0">#REF!</definedName>
    <definedName name="cf_expan_capx_dadj">#REF!</definedName>
    <definedName name="cf_expan_capx_dcc" localSheetId="0">#REF!</definedName>
    <definedName name="cf_expan_capx_dcc">#REF!</definedName>
    <definedName name="cf_expan_capx_dccw" localSheetId="0">#REF!</definedName>
    <definedName name="cf_expan_capx_dccw">#REF!</definedName>
    <definedName name="cf_expan_capx_dcom" localSheetId="0">#REF!</definedName>
    <definedName name="cf_expan_capx_dcom">#REF!</definedName>
    <definedName name="cf_expan_capx_degw" localSheetId="0">#REF!</definedName>
    <definedName name="cf_expan_capx_degw">#REF!</definedName>
    <definedName name="cf_expan_capx_deiw" localSheetId="0">#REF!</definedName>
    <definedName name="cf_expan_capx_deiw">#REF!</definedName>
    <definedName name="cf_expan_capx_denw" localSheetId="0">#REF!</definedName>
    <definedName name="cf_expan_capx_denw">#REF!</definedName>
    <definedName name="cf_expan_capx_desi" localSheetId="0">#REF!</definedName>
    <definedName name="cf_expan_capx_desi">#REF!</definedName>
    <definedName name="cf_expan_capx_dess" localSheetId="0">#REF!</definedName>
    <definedName name="cf_expan_capx_dess">#REF!</definedName>
    <definedName name="cf_expan_capx_dev" localSheetId="0">#REF!</definedName>
    <definedName name="cf_expan_capx_dev">#REF!</definedName>
    <definedName name="cf_expan_capx_dfd" localSheetId="0">#REF!</definedName>
    <definedName name="cf_expan_capx_dfd">#REF!</definedName>
    <definedName name="cf_expan_capx_dnet" localSheetId="0">#REF!</definedName>
    <definedName name="cf_expan_capx_dnet">#REF!</definedName>
    <definedName name="cf_expan_capx_dpbg" localSheetId="0">#REF!</definedName>
    <definedName name="cf_expan_capx_dpbg">#REF!</definedName>
    <definedName name="cf_expan_capx_dsol" localSheetId="0">#REF!</definedName>
    <definedName name="cf_expan_capx_dsol">#REF!</definedName>
    <definedName name="cf_expan_capx_elec" localSheetId="0">#REF!</definedName>
    <definedName name="cf_expan_capx_elec">#REF!</definedName>
    <definedName name="cf_expan_capx_esvc" localSheetId="0">#REF!</definedName>
    <definedName name="cf_expan_capx_esvc">#REF!</definedName>
    <definedName name="cf_expan_capx_etrn" localSheetId="0">#REF!</definedName>
    <definedName name="cf_expan_capx_etrn">#REF!</definedName>
    <definedName name="cf_expan_capx_fnco" localSheetId="0">#REF!</definedName>
    <definedName name="cf_expan_capx_fnco">#REF!</definedName>
    <definedName name="cf_expan_capx_fsac" localSheetId="0">#REF!</definedName>
    <definedName name="cf_expan_capx_fsac">#REF!</definedName>
    <definedName name="cf_expan_capx_fser" localSheetId="0">#REF!</definedName>
    <definedName name="cf_expan_capx_fser">#REF!</definedName>
    <definedName name="cf_expan_capx_fstp" localSheetId="0">#REF!</definedName>
    <definedName name="cf_expan_capx_fstp">#REF!</definedName>
    <definedName name="cf_expan_capx_gadd" localSheetId="0">#REF!</definedName>
    <definedName name="cf_expan_capx_gadd">#REF!</definedName>
    <definedName name="cf_expan_capx_gadi" localSheetId="0">#REF!</definedName>
    <definedName name="cf_expan_capx_gadi">#REF!</definedName>
    <definedName name="cf_expan_capx_govd" localSheetId="0">#REF!</definedName>
    <definedName name="cf_expan_capx_govd">#REF!</definedName>
    <definedName name="cf_expan_capx_gove" localSheetId="0">#REF!</definedName>
    <definedName name="cf_expan_capx_gove">#REF!</definedName>
    <definedName name="cf_expan_capx_gross" localSheetId="0">#REF!</definedName>
    <definedName name="cf_expan_capx_gross">#REF!</definedName>
    <definedName name="cf_expan_capx_iden" localSheetId="0">#REF!</definedName>
    <definedName name="cf_expan_capx_iden">#REF!</definedName>
    <definedName name="cf_expan_capx_iden_cres" localSheetId="0">#REF!</definedName>
    <definedName name="cf_expan_capx_iden_cres">#REF!</definedName>
    <definedName name="cf_expan_capx_iden_crmw" localSheetId="0">#REF!</definedName>
    <definedName name="cf_expan_capx_iden_crmw">#REF!</definedName>
    <definedName name="cf_expan_capx_iden_dadj" localSheetId="0">#REF!</definedName>
    <definedName name="cf_expan_capx_iden_dadj">#REF!</definedName>
    <definedName name="cf_expan_capx_iden_dcc" localSheetId="0">#REF!</definedName>
    <definedName name="cf_expan_capx_iden_dcc">#REF!</definedName>
    <definedName name="cf_expan_capx_iden_dccw" localSheetId="0">#REF!</definedName>
    <definedName name="cf_expan_capx_iden_dccw">#REF!</definedName>
    <definedName name="cf_expan_capx_iden_dcom" localSheetId="0">#REF!</definedName>
    <definedName name="cf_expan_capx_iden_dcom">#REF!</definedName>
    <definedName name="cf_expan_capx_iden_degw" localSheetId="0">#REF!</definedName>
    <definedName name="cf_expan_capx_iden_degw">#REF!</definedName>
    <definedName name="cf_expan_capx_iden_deiw" localSheetId="0">#REF!</definedName>
    <definedName name="cf_expan_capx_iden_deiw">#REF!</definedName>
    <definedName name="cf_expan_capx_iden_denw" localSheetId="0">#REF!</definedName>
    <definedName name="cf_expan_capx_iden_denw">#REF!</definedName>
    <definedName name="cf_expan_capx_iden_desi" localSheetId="0">#REF!</definedName>
    <definedName name="cf_expan_capx_iden_desi">#REF!</definedName>
    <definedName name="cf_expan_capx_iden_dess" localSheetId="0">#REF!</definedName>
    <definedName name="cf_expan_capx_iden_dess">#REF!</definedName>
    <definedName name="cf_expan_capx_iden_dfd" localSheetId="0">#REF!</definedName>
    <definedName name="cf_expan_capx_iden_dfd">#REF!</definedName>
    <definedName name="cf_expan_capx_iden_dnet" localSheetId="0">#REF!</definedName>
    <definedName name="cf_expan_capx_iden_dnet">#REF!</definedName>
    <definedName name="cf_expan_capx_iden_dpbg" localSheetId="0">#REF!</definedName>
    <definedName name="cf_expan_capx_iden_dpbg">#REF!</definedName>
    <definedName name="cf_expan_capx_iden_dsol" localSheetId="0">#REF!</definedName>
    <definedName name="cf_expan_capx_iden_dsol">#REF!</definedName>
    <definedName name="cf_expan_capx_iden_elec" localSheetId="0">#REF!</definedName>
    <definedName name="cf_expan_capx_iden_elec">#REF!</definedName>
    <definedName name="cf_expan_capx_iden_esvc" localSheetId="0">#REF!</definedName>
    <definedName name="cf_expan_capx_iden_esvc">#REF!</definedName>
    <definedName name="cf_expan_capx_iden_fnco" localSheetId="0">#REF!</definedName>
    <definedName name="cf_expan_capx_iden_fnco">#REF!</definedName>
    <definedName name="cf_expan_capx_iden_fsac" localSheetId="0">#REF!</definedName>
    <definedName name="cf_expan_capx_iden_fsac">#REF!</definedName>
    <definedName name="cf_expan_capx_iden_fser" localSheetId="0">#REF!</definedName>
    <definedName name="cf_expan_capx_iden_fser">#REF!</definedName>
    <definedName name="cf_expan_capx_iden_fstp" localSheetId="0">#REF!</definedName>
    <definedName name="cf_expan_capx_iden_fstp">#REF!</definedName>
    <definedName name="cf_expan_capx_iden_gadd" localSheetId="0">#REF!</definedName>
    <definedName name="cf_expan_capx_iden_gadd">#REF!</definedName>
    <definedName name="cf_expan_capx_iden_gadi" localSheetId="0">#REF!</definedName>
    <definedName name="cf_expan_capx_iden_gadi">#REF!</definedName>
    <definedName name="cf_expan_capx_iden_govd" localSheetId="0">#REF!</definedName>
    <definedName name="cf_expan_capx_iden_govd">#REF!</definedName>
    <definedName name="cf_expan_capx_iden_gove" localSheetId="0">#REF!</definedName>
    <definedName name="cf_expan_capx_iden_gove">#REF!</definedName>
    <definedName name="cf_expan_capx_iden_nep" localSheetId="0">#REF!</definedName>
    <definedName name="cf_expan_capx_iden_nep">#REF!</definedName>
    <definedName name="cf_expan_capx_iden_resm" localSheetId="0">#REF!</definedName>
    <definedName name="cf_expan_capx_iden_resm">#REF!</definedName>
    <definedName name="cf_expan_capx_iden_sols" localSheetId="0">#REF!</definedName>
    <definedName name="cf_expan_capx_iden_sols">#REF!</definedName>
    <definedName name="cf_expan_capx_iden_tam" localSheetId="0">#REF!</definedName>
    <definedName name="cf_expan_capx_iden_tam">#REF!</definedName>
    <definedName name="cf_expan_capx_iden_tsc" localSheetId="0">#REF!</definedName>
    <definedName name="cf_expan_capx_iden_tsc">#REF!</definedName>
    <definedName name="cf_expan_capx_iden_vent" localSheetId="0">#REF!</definedName>
    <definedName name="cf_expan_capx_iden_vent">#REF!</definedName>
    <definedName name="cf_expan_capx_iden_watr" localSheetId="0">#REF!</definedName>
    <definedName name="cf_expan_capx_iden_watr">#REF!</definedName>
    <definedName name="cf_expan_capx_iden_west" localSheetId="0">#REF!</definedName>
    <definedName name="cf_expan_capx_iden_west">#REF!</definedName>
    <definedName name="cf_expan_capx_nep" localSheetId="0">#REF!</definedName>
    <definedName name="cf_expan_capx_nep">#REF!</definedName>
    <definedName name="cf_expan_capx_net" localSheetId="0">#REF!</definedName>
    <definedName name="cf_expan_capx_net">#REF!</definedName>
    <definedName name="cf_expan_capx_net_minit" localSheetId="0">#REF!</definedName>
    <definedName name="cf_expan_capx_net_minit">#REF!</definedName>
    <definedName name="cf_expan_capx_oth" localSheetId="0">#REF!</definedName>
    <definedName name="cf_expan_capx_oth">#REF!</definedName>
    <definedName name="cf_expan_capx_resm" localSheetId="0">#REF!</definedName>
    <definedName name="cf_expan_capx_resm">#REF!</definedName>
    <definedName name="cf_expan_capx_sols" localSheetId="0">#REF!</definedName>
    <definedName name="cf_expan_capx_sols">#REF!</definedName>
    <definedName name="cf_expan_capx_tam" localSheetId="0">#REF!</definedName>
    <definedName name="cf_expan_capx_tam">#REF!</definedName>
    <definedName name="cf_expan_capx_tsc" localSheetId="0">#REF!</definedName>
    <definedName name="cf_expan_capx_tsc">#REF!</definedName>
    <definedName name="cf_expan_capx_uniden" localSheetId="0">#REF!</definedName>
    <definedName name="cf_expan_capx_uniden">#REF!</definedName>
    <definedName name="cf_expan_capx_vent" localSheetId="0">#REF!</definedName>
    <definedName name="cf_expan_capx_vent">#REF!</definedName>
    <definedName name="cf_expan_capx_watr" localSheetId="0">#REF!</definedName>
    <definedName name="cf_expan_capx_watr">#REF!</definedName>
    <definedName name="cf_expan_capx_west" localSheetId="0">#REF!</definedName>
    <definedName name="cf_expan_capx_west">#REF!</definedName>
    <definedName name="cf_fin_act" localSheetId="0">#REF!</definedName>
    <definedName name="cf_fin_act">#REF!</definedName>
    <definedName name="cf_fin_act_CMDCC" localSheetId="0">#REF!</definedName>
    <definedName name="cf_fin_act_CMDCC">#REF!</definedName>
    <definedName name="cf_fin_act_CMDEC" localSheetId="0">#REF!</definedName>
    <definedName name="cf_fin_act_CMDEC">#REF!</definedName>
    <definedName name="cf_fin_act_CMDEG" localSheetId="0">#REF!</definedName>
    <definedName name="cf_fin_act_CMDEG">#REF!</definedName>
    <definedName name="cf_fin_act_CMELE" localSheetId="0">#REF!</definedName>
    <definedName name="cf_fin_act_CMELE">#REF!</definedName>
    <definedName name="cf_fin_act_cres" localSheetId="0">#REF!</definedName>
    <definedName name="cf_fin_act_cres">#REF!</definedName>
    <definedName name="cf_fin_act_crmw" localSheetId="0">#REF!</definedName>
    <definedName name="cf_fin_act_crmw">#REF!</definedName>
    <definedName name="cf_fin_act_dadj" localSheetId="0">#REF!</definedName>
    <definedName name="cf_fin_act_dadj">#REF!</definedName>
    <definedName name="cf_fin_act_DCC" localSheetId="0">#REF!</definedName>
    <definedName name="cf_fin_act_DCC">#REF!</definedName>
    <definedName name="cf_fin_act_dccw" localSheetId="0">#REF!</definedName>
    <definedName name="cf_fin_act_dccw">#REF!</definedName>
    <definedName name="cf_fin_act_dcom" localSheetId="0">#REF!</definedName>
    <definedName name="cf_fin_act_dcom">#REF!</definedName>
    <definedName name="cf_fin_act_degw" localSheetId="0">#REF!</definedName>
    <definedName name="cf_fin_act_degw">#REF!</definedName>
    <definedName name="cf_fin_act_deiw" localSheetId="0">#REF!</definedName>
    <definedName name="cf_fin_act_deiw">#REF!</definedName>
    <definedName name="cf_fin_act_denw" localSheetId="0">#REF!</definedName>
    <definedName name="cf_fin_act_denw">#REF!</definedName>
    <definedName name="cf_fin_act_desi" localSheetId="0">#REF!</definedName>
    <definedName name="cf_fin_act_desi">#REF!</definedName>
    <definedName name="cf_fin_act_dess" localSheetId="0">#REF!</definedName>
    <definedName name="cf_fin_act_dess">#REF!</definedName>
    <definedName name="cf_fin_act_dfd" localSheetId="0">#REF!</definedName>
    <definedName name="cf_fin_act_dfd">#REF!</definedName>
    <definedName name="cf_fin_act_dnet" localSheetId="0">#REF!</definedName>
    <definedName name="cf_fin_act_dnet">#REF!</definedName>
    <definedName name="cf_fin_act_dpbg" localSheetId="0">#REF!</definedName>
    <definedName name="cf_fin_act_dpbg">#REF!</definedName>
    <definedName name="cf_fin_act_dsol" localSheetId="0">#REF!</definedName>
    <definedName name="cf_fin_act_dsol">#REF!</definedName>
    <definedName name="cf_fin_act_elec" localSheetId="0">#REF!</definedName>
    <definedName name="cf_fin_act_elec">#REF!</definedName>
    <definedName name="cf_fin_act_esvc" localSheetId="0">#REF!</definedName>
    <definedName name="cf_fin_act_esvc">#REF!</definedName>
    <definedName name="cf_fin_act_fnco" localSheetId="0">#REF!</definedName>
    <definedName name="cf_fin_act_fnco">#REF!</definedName>
    <definedName name="cf_fin_act_fsac" localSheetId="0">#REF!</definedName>
    <definedName name="cf_fin_act_fsac">#REF!</definedName>
    <definedName name="cf_fin_act_fser" localSheetId="0">#REF!</definedName>
    <definedName name="cf_fin_act_fser">#REF!</definedName>
    <definedName name="cf_fin_act_fstp" localSheetId="0">#REF!</definedName>
    <definedName name="cf_fin_act_fstp">#REF!</definedName>
    <definedName name="cf_fin_act_gadd" localSheetId="0">#REF!</definedName>
    <definedName name="cf_fin_act_gadd">#REF!</definedName>
    <definedName name="cf_fin_act_gadi" localSheetId="0">#REF!</definedName>
    <definedName name="cf_fin_act_gadi">#REF!</definedName>
    <definedName name="cf_fin_act_govd" localSheetId="0">#REF!</definedName>
    <definedName name="cf_fin_act_govd">#REF!</definedName>
    <definedName name="cf_fin_act_gove" localSheetId="0">#REF!</definedName>
    <definedName name="cf_fin_act_gove">#REF!</definedName>
    <definedName name="cf_fin_act_nep" localSheetId="0">#REF!</definedName>
    <definedName name="cf_fin_act_nep">#REF!</definedName>
    <definedName name="cf_fin_act_resm" localSheetId="0">#REF!</definedName>
    <definedName name="cf_fin_act_resm">#REF!</definedName>
    <definedName name="cf_fin_act_sols" localSheetId="0">#REF!</definedName>
    <definedName name="cf_fin_act_sols">#REF!</definedName>
    <definedName name="cf_fin_act_tam" localSheetId="0">#REF!</definedName>
    <definedName name="cf_fin_act_tam">#REF!</definedName>
    <definedName name="cf_fin_act_tsc" localSheetId="0">#REF!</definedName>
    <definedName name="cf_fin_act_tsc">#REF!</definedName>
    <definedName name="cf_fin_act_vent" localSheetId="0">#REF!</definedName>
    <definedName name="cf_fin_act_vent">#REF!</definedName>
    <definedName name="cf_fin_act_watr" localSheetId="0">#REF!</definedName>
    <definedName name="cf_fin_act_watr">#REF!</definedName>
    <definedName name="cf_fin_act_west" localSheetId="0">#REF!</definedName>
    <definedName name="cf_fin_act_west">#REF!</definedName>
    <definedName name="cf_inv_act_CMDCC" localSheetId="0">#REF!</definedName>
    <definedName name="cf_inv_act_CMDCC">#REF!</definedName>
    <definedName name="cf_inv_act_CMDEC" localSheetId="0">#REF!</definedName>
    <definedName name="cf_inv_act_CMDEC">#REF!</definedName>
    <definedName name="cf_inv_act_CMDEG" localSheetId="0">#REF!</definedName>
    <definedName name="cf_inv_act_CMDEG">#REF!</definedName>
    <definedName name="cf_inv_act_CMELE" localSheetId="0">#REF!</definedName>
    <definedName name="cf_inv_act_CMELE">#REF!</definedName>
    <definedName name="cf_inv_act_cres" localSheetId="0">#REF!</definedName>
    <definedName name="cf_inv_act_cres">#REF!</definedName>
    <definedName name="cf_inv_act_crmw" localSheetId="0">#REF!</definedName>
    <definedName name="cf_inv_act_crmw">#REF!</definedName>
    <definedName name="cf_inv_act_dadj" localSheetId="0">#REF!</definedName>
    <definedName name="cf_inv_act_dadj">#REF!</definedName>
    <definedName name="cf_inv_act_DCC" localSheetId="0">#REF!</definedName>
    <definedName name="cf_inv_act_DCC">#REF!</definedName>
    <definedName name="cf_inv_act_dccw" localSheetId="0">#REF!</definedName>
    <definedName name="cf_inv_act_dccw">#REF!</definedName>
    <definedName name="cf_inv_act_dcom" localSheetId="0">#REF!</definedName>
    <definedName name="cf_inv_act_dcom">#REF!</definedName>
    <definedName name="cf_inv_act_degw" localSheetId="0">#REF!</definedName>
    <definedName name="cf_inv_act_degw">#REF!</definedName>
    <definedName name="cf_inv_act_deiw" localSheetId="0">#REF!</definedName>
    <definedName name="cf_inv_act_deiw">#REF!</definedName>
    <definedName name="cf_inv_act_denw" localSheetId="0">#REF!</definedName>
    <definedName name="cf_inv_act_denw">#REF!</definedName>
    <definedName name="cf_inv_act_desi" localSheetId="0">#REF!</definedName>
    <definedName name="cf_inv_act_desi">#REF!</definedName>
    <definedName name="cf_inv_act_dess" localSheetId="0">#REF!</definedName>
    <definedName name="cf_inv_act_dess">#REF!</definedName>
    <definedName name="cf_inv_act_dfd" localSheetId="0">#REF!</definedName>
    <definedName name="cf_inv_act_dfd">#REF!</definedName>
    <definedName name="cf_inv_act_dnet" localSheetId="0">#REF!</definedName>
    <definedName name="cf_inv_act_dnet">#REF!</definedName>
    <definedName name="cf_inv_act_dpbg" localSheetId="0">#REF!</definedName>
    <definedName name="cf_inv_act_dpbg">#REF!</definedName>
    <definedName name="cf_inv_act_dsol" localSheetId="0">#REF!</definedName>
    <definedName name="cf_inv_act_dsol">#REF!</definedName>
    <definedName name="cf_inv_act_elec" localSheetId="0">#REF!</definedName>
    <definedName name="cf_inv_act_elec">#REF!</definedName>
    <definedName name="cf_inv_act_esvc" localSheetId="0">#REF!</definedName>
    <definedName name="cf_inv_act_esvc">#REF!</definedName>
    <definedName name="cf_inv_act_fnco" localSheetId="0">#REF!</definedName>
    <definedName name="cf_inv_act_fnco">#REF!</definedName>
    <definedName name="cf_inv_act_fsac" localSheetId="0">#REF!</definedName>
    <definedName name="cf_inv_act_fsac">#REF!</definedName>
    <definedName name="cf_inv_act_fser" localSheetId="0">#REF!</definedName>
    <definedName name="cf_inv_act_fser">#REF!</definedName>
    <definedName name="cf_inv_act_fstp" localSheetId="0">#REF!</definedName>
    <definedName name="cf_inv_act_fstp">#REF!</definedName>
    <definedName name="cf_inv_act_gadd" localSheetId="0">#REF!</definedName>
    <definedName name="cf_inv_act_gadd">#REF!</definedName>
    <definedName name="cf_inv_act_gadi" localSheetId="0">#REF!</definedName>
    <definedName name="cf_inv_act_gadi">#REF!</definedName>
    <definedName name="cf_inv_act_govd" localSheetId="0">#REF!</definedName>
    <definedName name="cf_inv_act_govd">#REF!</definedName>
    <definedName name="cf_inv_act_gove" localSheetId="0">#REF!</definedName>
    <definedName name="cf_inv_act_gove">#REF!</definedName>
    <definedName name="cf_inv_act_nep" localSheetId="0">#REF!</definedName>
    <definedName name="cf_inv_act_nep">#REF!</definedName>
    <definedName name="cf_inv_act_resm" localSheetId="0">#REF!</definedName>
    <definedName name="cf_inv_act_resm">#REF!</definedName>
    <definedName name="cf_inv_act_sols" localSheetId="0">#REF!</definedName>
    <definedName name="cf_inv_act_sols">#REF!</definedName>
    <definedName name="cf_inv_act_tam" localSheetId="0">#REF!</definedName>
    <definedName name="cf_inv_act_tam">#REF!</definedName>
    <definedName name="cf_inv_act_tsc" localSheetId="0">#REF!</definedName>
    <definedName name="cf_inv_act_tsc">#REF!</definedName>
    <definedName name="cf_inv_act_vent" localSheetId="0">#REF!</definedName>
    <definedName name="cf_inv_act_vent">#REF!</definedName>
    <definedName name="cf_inv_act_watr" localSheetId="0">#REF!</definedName>
    <definedName name="cf_inv_act_watr">#REF!</definedName>
    <definedName name="cf_inv_act_west" localSheetId="0">#REF!</definedName>
    <definedName name="cf_inv_act_west">#REF!</definedName>
    <definedName name="cf_invsec" localSheetId="0">#REF!</definedName>
    <definedName name="cf_invsec">#REF!</definedName>
    <definedName name="cf_invsec_CMDCC" localSheetId="0">#REF!</definedName>
    <definedName name="cf_invsec_CMDCC">#REF!</definedName>
    <definedName name="cf_invsec_CMDEC" localSheetId="0">#REF!</definedName>
    <definedName name="cf_invsec_CMDEC">#REF!</definedName>
    <definedName name="cf_invsec_CMDEG" localSheetId="0">#REF!</definedName>
    <definedName name="cf_invsec_CMDEG">#REF!</definedName>
    <definedName name="cf_invsec_CMELE" localSheetId="0">#REF!</definedName>
    <definedName name="cf_invsec_CMELE">#REF!</definedName>
    <definedName name="cf_invsec_cres" localSheetId="0">#REF!</definedName>
    <definedName name="cf_invsec_cres">#REF!</definedName>
    <definedName name="cf_invsec_crmw" localSheetId="0">#REF!</definedName>
    <definedName name="cf_invsec_crmw">#REF!</definedName>
    <definedName name="cf_invsec_dadj" localSheetId="0">#REF!</definedName>
    <definedName name="cf_invsec_dadj">#REF!</definedName>
    <definedName name="cf_invsec_dcc" localSheetId="0">#REF!</definedName>
    <definedName name="cf_invsec_dcc">#REF!</definedName>
    <definedName name="cf_invsec_dccw" localSheetId="0">#REF!</definedName>
    <definedName name="cf_invsec_dccw">#REF!</definedName>
    <definedName name="cf_invsec_dcom" localSheetId="0">#REF!</definedName>
    <definedName name="cf_invsec_dcom">#REF!</definedName>
    <definedName name="cf_invsec_degw" localSheetId="0">#REF!</definedName>
    <definedName name="cf_invsec_degw">#REF!</definedName>
    <definedName name="cf_invsec_deiw" localSheetId="0">#REF!</definedName>
    <definedName name="cf_invsec_deiw">#REF!</definedName>
    <definedName name="cf_invsec_denw" localSheetId="0">#REF!</definedName>
    <definedName name="cf_invsec_denw">#REF!</definedName>
    <definedName name="cf_invsec_desi" localSheetId="0">#REF!</definedName>
    <definedName name="cf_invsec_desi">#REF!</definedName>
    <definedName name="cf_invsec_dess" localSheetId="0">#REF!</definedName>
    <definedName name="cf_invsec_dess">#REF!</definedName>
    <definedName name="cf_invsec_dfd" localSheetId="0">#REF!</definedName>
    <definedName name="cf_invsec_dfd">#REF!</definedName>
    <definedName name="cf_invsec_dnet" localSheetId="0">#REF!</definedName>
    <definedName name="cf_invsec_dnet">#REF!</definedName>
    <definedName name="cf_invsec_dpbg" localSheetId="0">#REF!</definedName>
    <definedName name="cf_invsec_dpbg">#REF!</definedName>
    <definedName name="cf_invsec_dsol" localSheetId="0">#REF!</definedName>
    <definedName name="cf_invsec_dsol">#REF!</definedName>
    <definedName name="cf_invsec_elec" localSheetId="0">#REF!</definedName>
    <definedName name="cf_invsec_elec">#REF!</definedName>
    <definedName name="cf_invsec_esvc" localSheetId="0">#REF!</definedName>
    <definedName name="cf_invsec_esvc">#REF!</definedName>
    <definedName name="cf_invsec_fnco" localSheetId="0">#REF!</definedName>
    <definedName name="cf_invsec_fnco">#REF!</definedName>
    <definedName name="cf_invsec_fsac" localSheetId="0">#REF!</definedName>
    <definedName name="cf_invsec_fsac">#REF!</definedName>
    <definedName name="cf_invsec_fser" localSheetId="0">#REF!</definedName>
    <definedName name="cf_invsec_fser">#REF!</definedName>
    <definedName name="cf_invsec_fstp" localSheetId="0">#REF!</definedName>
    <definedName name="cf_invsec_fstp">#REF!</definedName>
    <definedName name="cf_invsec_gadd" localSheetId="0">#REF!</definedName>
    <definedName name="cf_invsec_gadd">#REF!</definedName>
    <definedName name="cf_invsec_gadi" localSheetId="0">#REF!</definedName>
    <definedName name="cf_invsec_gadi">#REF!</definedName>
    <definedName name="cf_invsec_govd" localSheetId="0">#REF!</definedName>
    <definedName name="cf_invsec_govd">#REF!</definedName>
    <definedName name="cf_invsec_gove" localSheetId="0">#REF!</definedName>
    <definedName name="cf_invsec_gove">#REF!</definedName>
    <definedName name="cf_invsec_nep" localSheetId="0">#REF!</definedName>
    <definedName name="cf_invsec_nep">#REF!</definedName>
    <definedName name="cf_invsec_resm" localSheetId="0">#REF!</definedName>
    <definedName name="cf_invsec_resm">#REF!</definedName>
    <definedName name="cf_invsec_sols" localSheetId="0">#REF!</definedName>
    <definedName name="cf_invsec_sols">#REF!</definedName>
    <definedName name="cf_invsec_tam" localSheetId="0">#REF!</definedName>
    <definedName name="cf_invsec_tam">#REF!</definedName>
    <definedName name="cf_invsec_tsc" localSheetId="0">#REF!</definedName>
    <definedName name="cf_invsec_tsc">#REF!</definedName>
    <definedName name="cf_invsec_vent" localSheetId="0">#REF!</definedName>
    <definedName name="cf_invsec_vent">#REF!</definedName>
    <definedName name="cf_invsec_watr" localSheetId="0">#REF!</definedName>
    <definedName name="cf_invsec_watr">#REF!</definedName>
    <definedName name="cf_invsec_west" localSheetId="0">#REF!</definedName>
    <definedName name="cf_invsec_west">#REF!</definedName>
    <definedName name="cf_joint_earn" localSheetId="0">#REF!</definedName>
    <definedName name="cf_joint_earn">#REF!</definedName>
    <definedName name="cf_ltd_iss" localSheetId="0">#REF!</definedName>
    <definedName name="cf_ltd_iss">#REF!</definedName>
    <definedName name="cf_ltd_iss_CMDCC" localSheetId="0">#REF!</definedName>
    <definedName name="cf_ltd_iss_CMDCC">#REF!</definedName>
    <definedName name="cf_ltd_iss_CMDEC" localSheetId="0">#REF!</definedName>
    <definedName name="cf_ltd_iss_CMDEC">#REF!</definedName>
    <definedName name="cf_ltd_iss_CMDEG" localSheetId="0">#REF!</definedName>
    <definedName name="cf_ltd_iss_CMDEG">#REF!</definedName>
    <definedName name="cf_ltd_iss_CMELE" localSheetId="0">#REF!</definedName>
    <definedName name="cf_ltd_iss_CMELE">#REF!</definedName>
    <definedName name="cf_ltd_iss_cres" localSheetId="0">#REF!</definedName>
    <definedName name="cf_ltd_iss_cres">#REF!</definedName>
    <definedName name="cf_ltd_iss_crmw" localSheetId="0">#REF!</definedName>
    <definedName name="cf_ltd_iss_crmw">#REF!</definedName>
    <definedName name="cf_ltd_iss_dadj" localSheetId="0">#REF!</definedName>
    <definedName name="cf_ltd_iss_dadj">#REF!</definedName>
    <definedName name="cf_ltd_iss_DCC" localSheetId="0">#REF!</definedName>
    <definedName name="cf_ltd_iss_DCC">#REF!</definedName>
    <definedName name="cf_ltd_iss_dccw" localSheetId="0">#REF!</definedName>
    <definedName name="cf_ltd_iss_dccw">#REF!</definedName>
    <definedName name="cf_ltd_iss_dcom" localSheetId="0">#REF!</definedName>
    <definedName name="cf_ltd_iss_dcom">#REF!</definedName>
    <definedName name="cf_ltd_iss_debt" localSheetId="0">#REF!</definedName>
    <definedName name="cf_ltd_iss_debt">#REF!</definedName>
    <definedName name="cf_ltd_iss_degw" localSheetId="0">#REF!</definedName>
    <definedName name="cf_ltd_iss_degw">#REF!</definedName>
    <definedName name="cf_ltd_iss_deiw" localSheetId="0">#REF!</definedName>
    <definedName name="cf_ltd_iss_deiw">#REF!</definedName>
    <definedName name="cf_ltd_iss_denw" localSheetId="0">#REF!</definedName>
    <definedName name="cf_ltd_iss_denw">#REF!</definedName>
    <definedName name="cf_ltd_iss_desi" localSheetId="0">#REF!</definedName>
    <definedName name="cf_ltd_iss_desi">#REF!</definedName>
    <definedName name="cf_ltd_iss_dess" localSheetId="0">#REF!</definedName>
    <definedName name="cf_ltd_iss_dess">#REF!</definedName>
    <definedName name="cf_ltd_iss_dfd" localSheetId="0">#REF!</definedName>
    <definedName name="cf_ltd_iss_dfd">#REF!</definedName>
    <definedName name="cf_ltd_iss_dnet" localSheetId="0">#REF!</definedName>
    <definedName name="cf_ltd_iss_dnet">#REF!</definedName>
    <definedName name="cf_ltd_iss_dpbg" localSheetId="0">#REF!</definedName>
    <definedName name="cf_ltd_iss_dpbg">#REF!</definedName>
    <definedName name="cf_ltd_iss_dsol" localSheetId="0">#REF!</definedName>
    <definedName name="cf_ltd_iss_dsol">#REF!</definedName>
    <definedName name="cf_ltd_iss_elec" localSheetId="0">#REF!</definedName>
    <definedName name="cf_ltd_iss_elec">#REF!</definedName>
    <definedName name="cf_ltd_iss_esvc" localSheetId="0">#REF!</definedName>
    <definedName name="cf_ltd_iss_esvc">#REF!</definedName>
    <definedName name="cf_ltd_iss_fnco" localSheetId="0">#REF!</definedName>
    <definedName name="cf_ltd_iss_fnco">#REF!</definedName>
    <definedName name="cf_ltd_iss_fsac" localSheetId="0">#REF!</definedName>
    <definedName name="cf_ltd_iss_fsac">#REF!</definedName>
    <definedName name="cf_ltd_iss_fser" localSheetId="0">#REF!</definedName>
    <definedName name="cf_ltd_iss_fser">#REF!</definedName>
    <definedName name="cf_ltd_iss_fstp" localSheetId="0">#REF!</definedName>
    <definedName name="cf_ltd_iss_fstp">#REF!</definedName>
    <definedName name="cf_ltd_iss_gadd" localSheetId="0">#REF!</definedName>
    <definedName name="cf_ltd_iss_gadd">#REF!</definedName>
    <definedName name="cf_ltd_iss_gadi" localSheetId="0">#REF!</definedName>
    <definedName name="cf_ltd_iss_gadi">#REF!</definedName>
    <definedName name="cf_ltd_iss_govd" localSheetId="0">#REF!</definedName>
    <definedName name="cf_ltd_iss_govd">#REF!</definedName>
    <definedName name="cf_ltd_iss_gove" localSheetId="0">#REF!</definedName>
    <definedName name="cf_ltd_iss_gove">#REF!</definedName>
    <definedName name="cf_ltd_iss_inco" localSheetId="0">#REF!</definedName>
    <definedName name="cf_ltd_iss_inco">#REF!</definedName>
    <definedName name="cf_ltd_iss_inco_esvc" localSheetId="0">#REF!</definedName>
    <definedName name="cf_ltd_iss_inco_esvc">#REF!</definedName>
    <definedName name="cf_ltd_iss_nep" localSheetId="0">#REF!</definedName>
    <definedName name="cf_ltd_iss_nep">#REF!</definedName>
    <definedName name="cf_ltd_iss_resm" localSheetId="0">#REF!</definedName>
    <definedName name="cf_ltd_iss_resm">#REF!</definedName>
    <definedName name="cf_ltd_iss_sols" localSheetId="0">#REF!</definedName>
    <definedName name="cf_ltd_iss_sols">#REF!</definedName>
    <definedName name="cf_ltd_iss_tam" localSheetId="0">#REF!</definedName>
    <definedName name="cf_ltd_iss_tam">#REF!</definedName>
    <definedName name="cf_ltd_iss_tsc" localSheetId="0">#REF!</definedName>
    <definedName name="cf_ltd_iss_tsc">#REF!</definedName>
    <definedName name="cf_ltd_iss_vent" localSheetId="0">#REF!</definedName>
    <definedName name="cf_ltd_iss_vent">#REF!</definedName>
    <definedName name="cf_ltd_iss_watr" localSheetId="0">#REF!</definedName>
    <definedName name="cf_ltd_iss_watr">#REF!</definedName>
    <definedName name="cf_ltd_iss_west" localSheetId="0">#REF!</definedName>
    <definedName name="cf_ltd_iss_west">#REF!</definedName>
    <definedName name="cf_maint_capx" localSheetId="0">#REF!</definedName>
    <definedName name="cf_maint_capx">#REF!</definedName>
    <definedName name="cf_maint_capx_adcc" localSheetId="0">#REF!</definedName>
    <definedName name="cf_maint_capx_adcc">#REF!</definedName>
    <definedName name="cf_maint_capx_adj" localSheetId="0">#REF!</definedName>
    <definedName name="cf_maint_capx_adj">#REF!</definedName>
    <definedName name="cf_maint_capx_adpb" localSheetId="0">#REF!</definedName>
    <definedName name="cf_maint_capx_adpb">#REF!</definedName>
    <definedName name="cf_maint_capx_CM1DC" localSheetId="0">#REF!</definedName>
    <definedName name="cf_maint_capx_CM1DC">#REF!</definedName>
    <definedName name="cf_maint_capx_CM1DE" localSheetId="0">#REF!</definedName>
    <definedName name="cf_maint_capx_CM1DE">#REF!</definedName>
    <definedName name="cf_maint_capx_CM1EL" localSheetId="0">#REF!</definedName>
    <definedName name="cf_maint_capx_CM1EL">#REF!</definedName>
    <definedName name="cf_maint_capx_CM4DC" localSheetId="0">#REF!</definedName>
    <definedName name="cf_maint_capx_CM4DC">#REF!</definedName>
    <definedName name="cf_maint_capx_CM4DE" localSheetId="0">#REF!</definedName>
    <definedName name="cf_maint_capx_CM4DE">#REF!</definedName>
    <definedName name="cf_maint_capx_CM4EL" localSheetId="0">#REF!</definedName>
    <definedName name="cf_maint_capx_CM4EL">#REF!</definedName>
    <definedName name="cf_maint_capx_CMDCC" localSheetId="0">#REF!</definedName>
    <definedName name="cf_maint_capx_CMDCC">#REF!</definedName>
    <definedName name="cf_maint_capx_CMDEC" localSheetId="0">#REF!</definedName>
    <definedName name="cf_maint_capx_CMDEC">#REF!</definedName>
    <definedName name="cf_maint_capx_CMDEG" localSheetId="0">#REF!</definedName>
    <definedName name="cf_maint_capx_CMDEG">#REF!</definedName>
    <definedName name="cf_maint_capx_CMELE" localSheetId="0">#REF!</definedName>
    <definedName name="cf_maint_capx_CMELE">#REF!</definedName>
    <definedName name="cf_maint_capx_cres" localSheetId="0">#REF!</definedName>
    <definedName name="cf_maint_capx_cres">#REF!</definedName>
    <definedName name="cf_maint_capx_crmw" localSheetId="0">#REF!</definedName>
    <definedName name="cf_maint_capx_crmw">#REF!</definedName>
    <definedName name="cf_maint_capx_dadj" localSheetId="0">#REF!</definedName>
    <definedName name="cf_maint_capx_dadj">#REF!</definedName>
    <definedName name="cf_maint_capx_dcc" localSheetId="0">#REF!</definedName>
    <definedName name="cf_maint_capx_dcc">#REF!</definedName>
    <definedName name="cf_maint_capx_dccw" localSheetId="0">#REF!</definedName>
    <definedName name="cf_maint_capx_dccw">#REF!</definedName>
    <definedName name="cf_maint_capx_dcom" localSheetId="0">#REF!</definedName>
    <definedName name="cf_maint_capx_dcom">#REF!</definedName>
    <definedName name="cf_maint_capx_degw" localSheetId="0">#REF!</definedName>
    <definedName name="cf_maint_capx_degw">#REF!</definedName>
    <definedName name="cf_maint_capx_deiw" localSheetId="0">#REF!</definedName>
    <definedName name="cf_maint_capx_deiw">#REF!</definedName>
    <definedName name="cf_maint_capx_denw" localSheetId="0">#REF!</definedName>
    <definedName name="cf_maint_capx_denw">#REF!</definedName>
    <definedName name="cf_maint_capx_desi" localSheetId="0">#REF!</definedName>
    <definedName name="cf_maint_capx_desi">#REF!</definedName>
    <definedName name="cf_maint_capx_dess" localSheetId="0">#REF!</definedName>
    <definedName name="cf_maint_capx_dess">#REF!</definedName>
    <definedName name="cf_maint_capx_dfd" localSheetId="0">#REF!</definedName>
    <definedName name="cf_maint_capx_dfd">#REF!</definedName>
    <definedName name="cf_maint_capx_dnet" localSheetId="0">#REF!</definedName>
    <definedName name="cf_maint_capx_dnet">#REF!</definedName>
    <definedName name="cf_maint_capx_dpbg" localSheetId="0">#REF!</definedName>
    <definedName name="cf_maint_capx_dpbg">#REF!</definedName>
    <definedName name="cf_maint_capx_dsol" localSheetId="0">#REF!</definedName>
    <definedName name="cf_maint_capx_dsol">#REF!</definedName>
    <definedName name="cf_maint_capx_elec" localSheetId="0">#REF!</definedName>
    <definedName name="cf_maint_capx_elec">#REF!</definedName>
    <definedName name="cf_maint_capx_esvc" localSheetId="0">#REF!</definedName>
    <definedName name="cf_maint_capx_esvc">#REF!</definedName>
    <definedName name="cf_maint_capx_etrn" localSheetId="0">#REF!</definedName>
    <definedName name="cf_maint_capx_etrn">#REF!</definedName>
    <definedName name="cf_maint_capx_fnco" localSheetId="0">#REF!</definedName>
    <definedName name="cf_maint_capx_fnco">#REF!</definedName>
    <definedName name="cf_maint_capx_fsac" localSheetId="0">#REF!</definedName>
    <definedName name="cf_maint_capx_fsac">#REF!</definedName>
    <definedName name="cf_maint_capx_fser" localSheetId="0">#REF!</definedName>
    <definedName name="cf_maint_capx_fser">#REF!</definedName>
    <definedName name="cf_maint_capx_fstp" localSheetId="0">#REF!</definedName>
    <definedName name="cf_maint_capx_fstp">#REF!</definedName>
    <definedName name="cf_maint_capx_gadd" localSheetId="0">#REF!</definedName>
    <definedName name="cf_maint_capx_gadd">#REF!</definedName>
    <definedName name="cf_maint_capx_gadi" localSheetId="0">#REF!</definedName>
    <definedName name="cf_maint_capx_gadi">#REF!</definedName>
    <definedName name="cf_maint_capx_govd" localSheetId="0">#REF!</definedName>
    <definedName name="cf_maint_capx_govd">#REF!</definedName>
    <definedName name="cf_maint_capx_gove" localSheetId="0">#REF!</definedName>
    <definedName name="cf_maint_capx_gove">#REF!</definedName>
    <definedName name="cf_maint_capx_gross" localSheetId="0">#REF!</definedName>
    <definedName name="cf_maint_capx_gross">#REF!</definedName>
    <definedName name="cf_maint_capx_iden" localSheetId="0">#REF!</definedName>
    <definedName name="cf_maint_capx_iden">#REF!</definedName>
    <definedName name="cf_maint_capx_iden_cres" localSheetId="0">#REF!</definedName>
    <definedName name="cf_maint_capx_iden_cres">#REF!</definedName>
    <definedName name="cf_maint_capx_iden_crmw" localSheetId="0">#REF!</definedName>
    <definedName name="cf_maint_capx_iden_crmw">#REF!</definedName>
    <definedName name="cf_maint_capx_iden_dadj" localSheetId="0">#REF!</definedName>
    <definedName name="cf_maint_capx_iden_dadj">#REF!</definedName>
    <definedName name="cf_maint_capx_iden_dcc" localSheetId="0">#REF!</definedName>
    <definedName name="cf_maint_capx_iden_dcc">#REF!</definedName>
    <definedName name="cf_maint_capx_iden_dccw" localSheetId="0">#REF!</definedName>
    <definedName name="cf_maint_capx_iden_dccw">#REF!</definedName>
    <definedName name="cf_maint_capx_iden_dcom" localSheetId="0">#REF!</definedName>
    <definedName name="cf_maint_capx_iden_dcom">#REF!</definedName>
    <definedName name="cf_maint_capx_iden_degw" localSheetId="0">#REF!</definedName>
    <definedName name="cf_maint_capx_iden_degw">#REF!</definedName>
    <definedName name="cf_maint_capx_iden_deiw" localSheetId="0">#REF!</definedName>
    <definedName name="cf_maint_capx_iden_deiw">#REF!</definedName>
    <definedName name="cf_maint_capx_iden_denw" localSheetId="0">#REF!</definedName>
    <definedName name="cf_maint_capx_iden_denw">#REF!</definedName>
    <definedName name="cf_maint_capx_iden_desi" localSheetId="0">#REF!</definedName>
    <definedName name="cf_maint_capx_iden_desi">#REF!</definedName>
    <definedName name="cf_maint_capx_iden_dess" localSheetId="0">#REF!</definedName>
    <definedName name="cf_maint_capx_iden_dess">#REF!</definedName>
    <definedName name="cf_maint_capx_iden_dfd" localSheetId="0">#REF!</definedName>
    <definedName name="cf_maint_capx_iden_dfd">#REF!</definedName>
    <definedName name="cf_maint_capx_iden_dnet" localSheetId="0">#REF!</definedName>
    <definedName name="cf_maint_capx_iden_dnet">#REF!</definedName>
    <definedName name="cf_maint_capx_iden_dpbg" localSheetId="0">#REF!</definedName>
    <definedName name="cf_maint_capx_iden_dpbg">#REF!</definedName>
    <definedName name="cf_maint_capx_iden_dsol" localSheetId="0">#REF!</definedName>
    <definedName name="cf_maint_capx_iden_dsol">#REF!</definedName>
    <definedName name="cf_maint_capx_iden_elec" localSheetId="0">#REF!</definedName>
    <definedName name="cf_maint_capx_iden_elec">#REF!</definedName>
    <definedName name="cf_maint_capx_iden_esvc" localSheetId="0">#REF!</definedName>
    <definedName name="cf_maint_capx_iden_esvc">#REF!</definedName>
    <definedName name="cf_maint_capx_iden_fnco" localSheetId="0">#REF!</definedName>
    <definedName name="cf_maint_capx_iden_fnco">#REF!</definedName>
    <definedName name="cf_maint_capx_iden_fsac" localSheetId="0">#REF!</definedName>
    <definedName name="cf_maint_capx_iden_fsac">#REF!</definedName>
    <definedName name="cf_maint_capx_iden_fser" localSheetId="0">#REF!</definedName>
    <definedName name="cf_maint_capx_iden_fser">#REF!</definedName>
    <definedName name="cf_maint_capx_iden_fstp" localSheetId="0">#REF!</definedName>
    <definedName name="cf_maint_capx_iden_fstp">#REF!</definedName>
    <definedName name="cf_maint_capx_iden_gadd" localSheetId="0">#REF!</definedName>
    <definedName name="cf_maint_capx_iden_gadd">#REF!</definedName>
    <definedName name="cf_maint_capx_iden_gadi" localSheetId="0">#REF!</definedName>
    <definedName name="cf_maint_capx_iden_gadi">#REF!</definedName>
    <definedName name="cf_maint_capx_iden_govd" localSheetId="0">#REF!</definedName>
    <definedName name="cf_maint_capx_iden_govd">#REF!</definedName>
    <definedName name="cf_maint_capx_iden_gove" localSheetId="0">#REF!</definedName>
    <definedName name="cf_maint_capx_iden_gove">#REF!</definedName>
    <definedName name="cf_maint_capx_iden_nep" localSheetId="0">#REF!</definedName>
    <definedName name="cf_maint_capx_iden_nep">#REF!</definedName>
    <definedName name="cf_maint_capx_iden_resm" localSheetId="0">#REF!</definedName>
    <definedName name="cf_maint_capx_iden_resm">#REF!</definedName>
    <definedName name="cf_maint_capx_iden_sols" localSheetId="0">#REF!</definedName>
    <definedName name="cf_maint_capx_iden_sols">#REF!</definedName>
    <definedName name="cf_maint_capx_iden_tam" localSheetId="0">#REF!</definedName>
    <definedName name="cf_maint_capx_iden_tam">#REF!</definedName>
    <definedName name="cf_maint_capx_iden_tsc" localSheetId="0">#REF!</definedName>
    <definedName name="cf_maint_capx_iden_tsc">#REF!</definedName>
    <definedName name="cf_maint_capx_iden_vent" localSheetId="0">#REF!</definedName>
    <definedName name="cf_maint_capx_iden_vent">#REF!</definedName>
    <definedName name="cf_maint_capx_iden_watr" localSheetId="0">#REF!</definedName>
    <definedName name="cf_maint_capx_iden_watr">#REF!</definedName>
    <definedName name="cf_maint_capx_iden_west" localSheetId="0">#REF!</definedName>
    <definedName name="cf_maint_capx_iden_west">#REF!</definedName>
    <definedName name="cf_maint_capx_nep" localSheetId="0">#REF!</definedName>
    <definedName name="cf_maint_capx_nep">#REF!</definedName>
    <definedName name="cf_maint_capx_net" localSheetId="0">#REF!</definedName>
    <definedName name="cf_maint_capx_net">#REF!</definedName>
    <definedName name="cf_maint_capx_net_minit" localSheetId="0">#REF!</definedName>
    <definedName name="cf_maint_capx_net_minit">#REF!</definedName>
    <definedName name="cf_maint_capx_resm" localSheetId="0">#REF!</definedName>
    <definedName name="cf_maint_capx_resm">#REF!</definedName>
    <definedName name="cf_maint_capx_sols" localSheetId="0">#REF!</definedName>
    <definedName name="cf_maint_capx_sols">#REF!</definedName>
    <definedName name="cf_maint_capx_tam" localSheetId="0">#REF!</definedName>
    <definedName name="cf_maint_capx_tam">#REF!</definedName>
    <definedName name="cf_maint_capx_tsc" localSheetId="0">#REF!</definedName>
    <definedName name="cf_maint_capx_tsc">#REF!</definedName>
    <definedName name="cf_maint_capx_uniden" localSheetId="0">#REF!</definedName>
    <definedName name="cf_maint_capx_uniden">#REF!</definedName>
    <definedName name="cf_maint_capx_vent" localSheetId="0">#REF!</definedName>
    <definedName name="cf_maint_capx_vent">#REF!</definedName>
    <definedName name="cf_maint_capx_watr" localSheetId="0">#REF!</definedName>
    <definedName name="cf_maint_capx_watr">#REF!</definedName>
    <definedName name="cf_maint_capx_west" localSheetId="0">#REF!</definedName>
    <definedName name="cf_maint_capx_west">#REF!</definedName>
    <definedName name="cf_minint_dist_CM1DC" localSheetId="0">#REF!</definedName>
    <definedName name="cf_minint_dist_CM1DC">#REF!</definedName>
    <definedName name="cf_minint_dist_CM1DE" localSheetId="0">#REF!</definedName>
    <definedName name="cf_minint_dist_CM1DE">#REF!</definedName>
    <definedName name="cf_minint_dist_CM1EL" localSheetId="0">#REF!</definedName>
    <definedName name="cf_minint_dist_CM1EL">#REF!</definedName>
    <definedName name="cf_minint_dist_CM4DC" localSheetId="0">#REF!</definedName>
    <definedName name="cf_minint_dist_CM4DC">#REF!</definedName>
    <definedName name="cf_minint_dist_CM4DE" localSheetId="0">#REF!</definedName>
    <definedName name="cf_minint_dist_CM4DE">#REF!</definedName>
    <definedName name="cf_minint_dist_CM4EL" localSheetId="0">#REF!</definedName>
    <definedName name="cf_minint_dist_CM4EL">#REF!</definedName>
    <definedName name="cf_minint_dist_CMDCC" localSheetId="0">#REF!</definedName>
    <definedName name="cf_minint_dist_CMDCC">#REF!</definedName>
    <definedName name="cf_minint_dist_CMDEC" localSheetId="0">#REF!</definedName>
    <definedName name="cf_minint_dist_CMDEC">#REF!</definedName>
    <definedName name="cf_minint_dist_CMDEG" localSheetId="0">#REF!</definedName>
    <definedName name="cf_minint_dist_CMDEG">#REF!</definedName>
    <definedName name="cf_minint_dist_CMELE" localSheetId="0">#REF!</definedName>
    <definedName name="cf_minint_dist_CMELE">#REF!</definedName>
    <definedName name="cf_minint_dist_cres" localSheetId="0">#REF!</definedName>
    <definedName name="cf_minint_dist_cres">#REF!</definedName>
    <definedName name="cf_minint_dist_crmw" localSheetId="0">#REF!</definedName>
    <definedName name="cf_minint_dist_crmw">#REF!</definedName>
    <definedName name="cf_minint_dist_dcc" localSheetId="0">#REF!</definedName>
    <definedName name="cf_minint_dist_dcc">#REF!</definedName>
    <definedName name="cf_minint_dist_dccw" localSheetId="0">#REF!</definedName>
    <definedName name="cf_minint_dist_dccw">#REF!</definedName>
    <definedName name="cf_minint_dist_dcom" localSheetId="0">#REF!</definedName>
    <definedName name="cf_minint_dist_dcom">#REF!</definedName>
    <definedName name="cf_minint_dist_desi" localSheetId="0">#REF!</definedName>
    <definedName name="cf_minint_dist_desi">#REF!</definedName>
    <definedName name="cf_minint_dist_dfd" localSheetId="0">#REF!</definedName>
    <definedName name="cf_minint_dist_dfd">#REF!</definedName>
    <definedName name="cf_minint_dist_dnet" localSheetId="0">#REF!</definedName>
    <definedName name="cf_minint_dist_dnet">#REF!</definedName>
    <definedName name="cf_minint_dist_dpbg" localSheetId="0">#REF!</definedName>
    <definedName name="cf_minint_dist_dpbg">#REF!</definedName>
    <definedName name="cf_minint_dist_dsol" localSheetId="0">#REF!</definedName>
    <definedName name="cf_minint_dist_dsol">#REF!</definedName>
    <definedName name="cf_minint_dist_elec" localSheetId="0">#REF!</definedName>
    <definedName name="cf_minint_dist_elec">#REF!</definedName>
    <definedName name="cf_minint_dist_esvc" localSheetId="0">#REF!</definedName>
    <definedName name="cf_minint_dist_esvc">#REF!</definedName>
    <definedName name="cf_minint_dist_fnco" localSheetId="0">#REF!</definedName>
    <definedName name="cf_minint_dist_fnco">#REF!</definedName>
    <definedName name="cf_minint_dist_fsac" localSheetId="0">#REF!</definedName>
    <definedName name="cf_minint_dist_fsac">#REF!</definedName>
    <definedName name="cf_minint_dist_fstp" localSheetId="0">#REF!</definedName>
    <definedName name="cf_minint_dist_fstp">#REF!</definedName>
    <definedName name="cf_minint_dist_gadd" localSheetId="0">#REF!</definedName>
    <definedName name="cf_minint_dist_gadd">#REF!</definedName>
    <definedName name="cf_minint_dist_gadi" localSheetId="0">#REF!</definedName>
    <definedName name="cf_minint_dist_gadi">#REF!</definedName>
    <definedName name="cf_minint_dist_govd" localSheetId="0">#REF!</definedName>
    <definedName name="cf_minint_dist_govd">#REF!</definedName>
    <definedName name="cf_minint_dist_gove" localSheetId="0">#REF!</definedName>
    <definedName name="cf_minint_dist_gove">#REF!</definedName>
    <definedName name="cf_minint_dist_nep" localSheetId="0">#REF!</definedName>
    <definedName name="cf_minint_dist_nep">#REF!</definedName>
    <definedName name="cf_minint_dist_resm" localSheetId="0">#REF!</definedName>
    <definedName name="cf_minint_dist_resm">#REF!</definedName>
    <definedName name="cf_minint_dist_tam" localSheetId="0">#REF!</definedName>
    <definedName name="cf_minint_dist_tam">#REF!</definedName>
    <definedName name="cf_minint_dist_tsc" localSheetId="0">#REF!</definedName>
    <definedName name="cf_minint_dist_tsc">#REF!</definedName>
    <definedName name="cf_minint_dist_vent" localSheetId="0">#REF!</definedName>
    <definedName name="cf_minint_dist_vent">#REF!</definedName>
    <definedName name="cf_net_proceeds" localSheetId="0">#REF!</definedName>
    <definedName name="cf_net_proceeds">#REF!</definedName>
    <definedName name="cf_oper_CMDCC" localSheetId="0">#REF!</definedName>
    <definedName name="cf_oper_CMDCC">#REF!</definedName>
    <definedName name="cf_oper_CMDEC" localSheetId="0">#REF!</definedName>
    <definedName name="cf_oper_CMDEC">#REF!</definedName>
    <definedName name="cf_oper_CMDEG" localSheetId="0">#REF!</definedName>
    <definedName name="cf_oper_CMDEG">#REF!</definedName>
    <definedName name="cf_oper_CMELE" localSheetId="0">#REF!</definedName>
    <definedName name="cf_oper_CMELE">#REF!</definedName>
    <definedName name="cf_oper_cres" localSheetId="0">#REF!</definedName>
    <definedName name="cf_oper_cres">#REF!</definedName>
    <definedName name="cf_oper_crmw" localSheetId="0">#REF!</definedName>
    <definedName name="cf_oper_crmw">#REF!</definedName>
    <definedName name="cf_oper_dadj" localSheetId="0">#REF!</definedName>
    <definedName name="cf_oper_dadj">#REF!</definedName>
    <definedName name="cf_oper_DCC" localSheetId="0">#REF!</definedName>
    <definedName name="cf_oper_DCC">#REF!</definedName>
    <definedName name="cf_oper_dccw" localSheetId="0">#REF!</definedName>
    <definedName name="cf_oper_dccw">#REF!</definedName>
    <definedName name="cf_oper_dcom" localSheetId="0">#REF!</definedName>
    <definedName name="cf_oper_dcom">#REF!</definedName>
    <definedName name="cf_oper_degw" localSheetId="0">#REF!</definedName>
    <definedName name="cf_oper_degw">#REF!</definedName>
    <definedName name="cf_oper_deiw" localSheetId="0">#REF!</definedName>
    <definedName name="cf_oper_deiw">#REF!</definedName>
    <definedName name="cf_oper_denw" localSheetId="0">#REF!</definedName>
    <definedName name="cf_oper_denw">#REF!</definedName>
    <definedName name="cf_oper_desi" localSheetId="0">#REF!</definedName>
    <definedName name="cf_oper_desi">#REF!</definedName>
    <definedName name="cf_oper_dess" localSheetId="0">#REF!</definedName>
    <definedName name="cf_oper_dess">#REF!</definedName>
    <definedName name="cf_oper_dfd" localSheetId="0">#REF!</definedName>
    <definedName name="cf_oper_dfd">#REF!</definedName>
    <definedName name="cf_oper_dnet" localSheetId="0">#REF!</definedName>
    <definedName name="cf_oper_dnet">#REF!</definedName>
    <definedName name="cf_oper_dpbg" localSheetId="0">#REF!</definedName>
    <definedName name="cf_oper_dpbg">#REF!</definedName>
    <definedName name="cf_oper_dsol" localSheetId="0">#REF!</definedName>
    <definedName name="cf_oper_dsol">#REF!</definedName>
    <definedName name="cf_oper_elec" localSheetId="0">#REF!</definedName>
    <definedName name="cf_oper_elec">#REF!</definedName>
    <definedName name="cf_oper_esvc" localSheetId="0">#REF!</definedName>
    <definedName name="cf_oper_esvc">#REF!</definedName>
    <definedName name="cf_oper_fnco" localSheetId="0">#REF!</definedName>
    <definedName name="cf_oper_fnco">#REF!</definedName>
    <definedName name="cf_oper_fsac" localSheetId="0">#REF!</definedName>
    <definedName name="cf_oper_fsac">#REF!</definedName>
    <definedName name="cf_oper_fser" localSheetId="0">#REF!</definedName>
    <definedName name="cf_oper_fser">#REF!</definedName>
    <definedName name="cf_oper_fstp" localSheetId="0">#REF!</definedName>
    <definedName name="cf_oper_fstp">#REF!</definedName>
    <definedName name="cf_oper_gadd" localSheetId="0">#REF!</definedName>
    <definedName name="cf_oper_gadd">#REF!</definedName>
    <definedName name="cf_oper_gadi" localSheetId="0">#REF!</definedName>
    <definedName name="cf_oper_gadi">#REF!</definedName>
    <definedName name="cf_oper_govd" localSheetId="0">#REF!</definedName>
    <definedName name="cf_oper_govd">#REF!</definedName>
    <definedName name="cf_oper_gove" localSheetId="0">#REF!</definedName>
    <definedName name="cf_oper_gove">#REF!</definedName>
    <definedName name="cf_oper_nep" localSheetId="0">#REF!</definedName>
    <definedName name="cf_oper_nep">#REF!</definedName>
    <definedName name="cf_oper_resm" localSheetId="0">#REF!</definedName>
    <definedName name="cf_oper_resm">#REF!</definedName>
    <definedName name="cf_oper_sols" localSheetId="0">#REF!</definedName>
    <definedName name="cf_oper_sols">#REF!</definedName>
    <definedName name="cf_oper_tam" localSheetId="0">#REF!</definedName>
    <definedName name="cf_oper_tam">#REF!</definedName>
    <definedName name="cf_oper_tsc" localSheetId="0">#REF!</definedName>
    <definedName name="cf_oper_tsc">#REF!</definedName>
    <definedName name="cf_oper_vent" localSheetId="0">#REF!</definedName>
    <definedName name="cf_oper_vent">#REF!</definedName>
    <definedName name="cf_oper_watr" localSheetId="0">#REF!</definedName>
    <definedName name="cf_oper_watr">#REF!</definedName>
    <definedName name="cf_oper_west" localSheetId="0">#REF!</definedName>
    <definedName name="cf_oper_west">#REF!</definedName>
    <definedName name="cf_oth" localSheetId="0">#REF!</definedName>
    <definedName name="cf_oth">#REF!</definedName>
    <definedName name="cf_oth_asset_loss" localSheetId="0">#REF!</definedName>
    <definedName name="cf_oth_asset_loss">#REF!</definedName>
    <definedName name="cf_oth_invest_CM1DC" localSheetId="0">#REF!</definedName>
    <definedName name="cf_oth_invest_CM1DC">#REF!</definedName>
    <definedName name="cf_oth_invest_CM1DE" localSheetId="0">#REF!</definedName>
    <definedName name="cf_oth_invest_CM1DE">#REF!</definedName>
    <definedName name="cf_oth_invest_CM1EL" localSheetId="0">#REF!</definedName>
    <definedName name="cf_oth_invest_CM1EL">#REF!</definedName>
    <definedName name="cf_oth_invest_CM4DC" localSheetId="0">#REF!</definedName>
    <definedName name="cf_oth_invest_CM4DC">#REF!</definedName>
    <definedName name="cf_oth_invest_CM4DE" localSheetId="0">#REF!</definedName>
    <definedName name="cf_oth_invest_CM4DE">#REF!</definedName>
    <definedName name="cf_oth_invest_CM4EL" localSheetId="0">#REF!</definedName>
    <definedName name="cf_oth_invest_CM4EL">#REF!</definedName>
    <definedName name="cf_oth_invest_CMDCC" localSheetId="0">#REF!</definedName>
    <definedName name="cf_oth_invest_CMDCC">#REF!</definedName>
    <definedName name="cf_oth_invest_CMDEC" localSheetId="0">#REF!</definedName>
    <definedName name="cf_oth_invest_CMDEC">#REF!</definedName>
    <definedName name="cf_oth_invest_CMDEG" localSheetId="0">#REF!</definedName>
    <definedName name="cf_oth_invest_CMDEG">#REF!</definedName>
    <definedName name="cf_oth_invest_CMELE" localSheetId="0">#REF!</definedName>
    <definedName name="cf_oth_invest_CMELE">#REF!</definedName>
    <definedName name="cf_oth_invest_cres" localSheetId="0">#REF!</definedName>
    <definedName name="cf_oth_invest_cres">#REF!</definedName>
    <definedName name="cf_oth_invest_crmw" localSheetId="0">#REF!</definedName>
    <definedName name="cf_oth_invest_crmw">#REF!</definedName>
    <definedName name="cf_oth_invest_dcc" localSheetId="0">#REF!</definedName>
    <definedName name="cf_oth_invest_dcc">#REF!</definedName>
    <definedName name="cf_oth_invest_dccw" localSheetId="0">#REF!</definedName>
    <definedName name="cf_oth_invest_dccw">#REF!</definedName>
    <definedName name="cf_oth_invest_dcom" localSheetId="0">#REF!</definedName>
    <definedName name="cf_oth_invest_dcom">#REF!</definedName>
    <definedName name="cf_oth_invest_desi" localSheetId="0">#REF!</definedName>
    <definedName name="cf_oth_invest_desi">#REF!</definedName>
    <definedName name="cf_oth_invest_dfd" localSheetId="0">#REF!</definedName>
    <definedName name="cf_oth_invest_dfd">#REF!</definedName>
    <definedName name="cf_oth_invest_dnet" localSheetId="0">#REF!</definedName>
    <definedName name="cf_oth_invest_dnet">#REF!</definedName>
    <definedName name="cf_oth_invest_dpbg" localSheetId="0">#REF!</definedName>
    <definedName name="cf_oth_invest_dpbg">#REF!</definedName>
    <definedName name="cf_oth_invest_dsol" localSheetId="0">#REF!</definedName>
    <definedName name="cf_oth_invest_dsol">#REF!</definedName>
    <definedName name="cf_oth_invest_elec" localSheetId="0">#REF!</definedName>
    <definedName name="cf_oth_invest_elec">#REF!</definedName>
    <definedName name="cf_oth_invest_esvc" localSheetId="0">#REF!</definedName>
    <definedName name="cf_oth_invest_esvc">#REF!</definedName>
    <definedName name="cf_oth_invest_fnco" localSheetId="0">#REF!</definedName>
    <definedName name="cf_oth_invest_fnco">#REF!</definedName>
    <definedName name="cf_oth_invest_fsac" localSheetId="0">#REF!</definedName>
    <definedName name="cf_oth_invest_fsac">#REF!</definedName>
    <definedName name="cf_oth_invest_fstp" localSheetId="0">#REF!</definedName>
    <definedName name="cf_oth_invest_fstp">#REF!</definedName>
    <definedName name="cf_oth_invest_gadd" localSheetId="0">#REF!</definedName>
    <definedName name="cf_oth_invest_gadd">#REF!</definedName>
    <definedName name="cf_oth_invest_gadi" localSheetId="0">#REF!</definedName>
    <definedName name="cf_oth_invest_gadi">#REF!</definedName>
    <definedName name="cf_oth_invest_govd" localSheetId="0">#REF!</definedName>
    <definedName name="cf_oth_invest_govd">#REF!</definedName>
    <definedName name="cf_oth_invest_gove" localSheetId="0">#REF!</definedName>
    <definedName name="cf_oth_invest_gove">#REF!</definedName>
    <definedName name="cf_oth_invest_nep" localSheetId="0">#REF!</definedName>
    <definedName name="cf_oth_invest_nep">#REF!</definedName>
    <definedName name="cf_oth_invest_resm" localSheetId="0">#REF!</definedName>
    <definedName name="cf_oth_invest_resm">#REF!</definedName>
    <definedName name="cf_oth_invest_tam" localSheetId="0">#REF!</definedName>
    <definedName name="cf_oth_invest_tam">#REF!</definedName>
    <definedName name="cf_oth_invest_tsc" localSheetId="0">#REF!</definedName>
    <definedName name="cf_oth_invest_tsc">#REF!</definedName>
    <definedName name="cf_oth_invest_vent" localSheetId="0">#REF!</definedName>
    <definedName name="cf_oth_invest_vent">#REF!</definedName>
    <definedName name="cf_otherinv" localSheetId="0">#REF!</definedName>
    <definedName name="cf_otherinv">#REF!</definedName>
    <definedName name="cf_pfin_iss_CMDCC" localSheetId="0">#REF!</definedName>
    <definedName name="cf_pfin_iss_CMDCC">#REF!</definedName>
    <definedName name="cf_pfin_iss_CMDEC" localSheetId="0">#REF!</definedName>
    <definedName name="cf_pfin_iss_CMDEC">#REF!</definedName>
    <definedName name="cf_pfin_iss_CMDEG" localSheetId="0">#REF!</definedName>
    <definedName name="cf_pfin_iss_CMDEG">#REF!</definedName>
    <definedName name="cf_pfin_iss_CMELE" localSheetId="0">#REF!</definedName>
    <definedName name="cf_pfin_iss_CMELE">#REF!</definedName>
    <definedName name="cf_pfs_div_CMDCC" localSheetId="0">#REF!</definedName>
    <definedName name="cf_pfs_div_CMDCC">#REF!</definedName>
    <definedName name="cf_pfs_div_CMDEC" localSheetId="0">#REF!</definedName>
    <definedName name="cf_pfs_div_CMDEC">#REF!</definedName>
    <definedName name="cf_pfs_div_CMDEG" localSheetId="0">#REF!</definedName>
    <definedName name="cf_pfs_div_CMDEG">#REF!</definedName>
    <definedName name="cf_pfs_div_CMELE" localSheetId="0">#REF!</definedName>
    <definedName name="cf_pfs_div_CMELE">#REF!</definedName>
    <definedName name="cf_pfs_div_cres" localSheetId="0">#REF!</definedName>
    <definedName name="cf_pfs_div_cres">#REF!</definedName>
    <definedName name="cf_pfs_div_crmw" localSheetId="0">#REF!</definedName>
    <definedName name="cf_pfs_div_crmw">#REF!</definedName>
    <definedName name="cf_pfs_div_dadj" localSheetId="0">#REF!</definedName>
    <definedName name="cf_pfs_div_dadj">#REF!</definedName>
    <definedName name="cf_pfs_div_dcc" localSheetId="0">#REF!</definedName>
    <definedName name="cf_pfs_div_dcc">#REF!</definedName>
    <definedName name="cf_pfs_div_dccw" localSheetId="0">#REF!</definedName>
    <definedName name="cf_pfs_div_dccw">#REF!</definedName>
    <definedName name="cf_pfs_div_dcom" localSheetId="0">#REF!</definedName>
    <definedName name="cf_pfs_div_dcom">#REF!</definedName>
    <definedName name="cf_pfs_div_degw" localSheetId="0">#REF!</definedName>
    <definedName name="cf_pfs_div_degw">#REF!</definedName>
    <definedName name="cf_pfs_div_deiw" localSheetId="0">#REF!</definedName>
    <definedName name="cf_pfs_div_deiw">#REF!</definedName>
    <definedName name="cf_pfs_div_denw" localSheetId="0">#REF!</definedName>
    <definedName name="cf_pfs_div_denw">#REF!</definedName>
    <definedName name="cf_pfs_div_desi" localSheetId="0">#REF!</definedName>
    <definedName name="cf_pfs_div_desi">#REF!</definedName>
    <definedName name="cf_pfs_div_dess" localSheetId="0">#REF!</definedName>
    <definedName name="cf_pfs_div_dess">#REF!</definedName>
    <definedName name="cf_pfs_div_dfd" localSheetId="0">#REF!</definedName>
    <definedName name="cf_pfs_div_dfd">#REF!</definedName>
    <definedName name="cf_pfs_div_dnet" localSheetId="0">#REF!</definedName>
    <definedName name="cf_pfs_div_dnet">#REF!</definedName>
    <definedName name="cf_pfs_div_dpbg" localSheetId="0">#REF!</definedName>
    <definedName name="cf_pfs_div_dpbg">#REF!</definedName>
    <definedName name="cf_pfs_div_dsol" localSheetId="0">#REF!</definedName>
    <definedName name="cf_pfs_div_dsol">#REF!</definedName>
    <definedName name="cf_pfs_div_elec" localSheetId="0">#REF!</definedName>
    <definedName name="cf_pfs_div_elec">#REF!</definedName>
    <definedName name="cf_pfs_div_esvc" localSheetId="0">#REF!</definedName>
    <definedName name="cf_pfs_div_esvc">#REF!</definedName>
    <definedName name="cf_pfs_div_fnco" localSheetId="0">#REF!</definedName>
    <definedName name="cf_pfs_div_fnco">#REF!</definedName>
    <definedName name="cf_pfs_div_fsac" localSheetId="0">#REF!</definedName>
    <definedName name="cf_pfs_div_fsac">#REF!</definedName>
    <definedName name="cf_pfs_div_fser" localSheetId="0">#REF!</definedName>
    <definedName name="cf_pfs_div_fser">#REF!</definedName>
    <definedName name="cf_pfs_div_fstp" localSheetId="0">#REF!</definedName>
    <definedName name="cf_pfs_div_fstp">#REF!</definedName>
    <definedName name="cf_pfs_div_gadd" localSheetId="0">#REF!</definedName>
    <definedName name="cf_pfs_div_gadd">#REF!</definedName>
    <definedName name="cf_pfs_div_gadi" localSheetId="0">#REF!</definedName>
    <definedName name="cf_pfs_div_gadi">#REF!</definedName>
    <definedName name="cf_pfs_div_govd" localSheetId="0">#REF!</definedName>
    <definedName name="cf_pfs_div_govd">#REF!</definedName>
    <definedName name="cf_pfs_div_gove" localSheetId="0">#REF!</definedName>
    <definedName name="cf_pfs_div_gove">#REF!</definedName>
    <definedName name="cf_pfs_div_nep" localSheetId="0">#REF!</definedName>
    <definedName name="cf_pfs_div_nep">#REF!</definedName>
    <definedName name="cf_pfs_div_resm" localSheetId="0">#REF!</definedName>
    <definedName name="cf_pfs_div_resm">#REF!</definedName>
    <definedName name="cf_pfs_div_sols" localSheetId="0">#REF!</definedName>
    <definedName name="cf_pfs_div_sols">#REF!</definedName>
    <definedName name="cf_pfs_div_tam" localSheetId="0">#REF!</definedName>
    <definedName name="cf_pfs_div_tam">#REF!</definedName>
    <definedName name="cf_pfs_div_tsc" localSheetId="0">#REF!</definedName>
    <definedName name="cf_pfs_div_tsc">#REF!</definedName>
    <definedName name="cf_pfs_div_vent" localSheetId="0">#REF!</definedName>
    <definedName name="cf_pfs_div_vent">#REF!</definedName>
    <definedName name="cf_pfs_div_watr" localSheetId="0">#REF!</definedName>
    <definedName name="cf_pfs_div_watr">#REF!</definedName>
    <definedName name="cf_pfs_div_west" localSheetId="0">#REF!</definedName>
    <definedName name="cf_pfs_div_west">#REF!</definedName>
    <definedName name="cf_prefinance_CMDCC" localSheetId="0">#REF!</definedName>
    <definedName name="cf_prefinance_CMDCC">#REF!</definedName>
    <definedName name="cf_prefinance_CMDEC" localSheetId="0">#REF!</definedName>
    <definedName name="cf_prefinance_CMDEC">#REF!</definedName>
    <definedName name="cf_prefinance_CMDEG" localSheetId="0">#REF!</definedName>
    <definedName name="cf_prefinance_CMDEG">#REF!</definedName>
    <definedName name="cf_prefinance_CMELE" localSheetId="0">#REF!</definedName>
    <definedName name="cf_prefinance_CMELE">#REF!</definedName>
    <definedName name="cf_quip_iss_CMDCC" localSheetId="0">#REF!</definedName>
    <definedName name="cf_quip_iss_CMDCC">#REF!</definedName>
    <definedName name="cf_quip_iss_CMDEC" localSheetId="0">#REF!</definedName>
    <definedName name="cf_quip_iss_CMDEC">#REF!</definedName>
    <definedName name="cf_quip_iss_CMDEG" localSheetId="0">#REF!</definedName>
    <definedName name="cf_quip_iss_CMDEG">#REF!</definedName>
    <definedName name="cf_quip_iss_CMELE" localSheetId="0">#REF!</definedName>
    <definedName name="cf_quip_iss_CMELE">#REF!</definedName>
    <definedName name="cf_quip_iss_DCC" localSheetId="0">#REF!</definedName>
    <definedName name="cf_quip_iss_DCC">#REF!</definedName>
    <definedName name="cf_quip_iss_dpbg" localSheetId="0">#REF!</definedName>
    <definedName name="cf_quip_iss_dpbg">#REF!</definedName>
    <definedName name="cf_quip_iss_nep" localSheetId="0">#REF!</definedName>
    <definedName name="cf_quip_iss_nep">#REF!</definedName>
    <definedName name="cf_stb_iss" localSheetId="0">#REF!</definedName>
    <definedName name="cf_stb_iss">#REF!</definedName>
    <definedName name="cf_stb_iss_CMDCC" localSheetId="0">#REF!</definedName>
    <definedName name="cf_stb_iss_CMDCC">#REF!</definedName>
    <definedName name="cf_stb_iss_CMDEC" localSheetId="0">#REF!</definedName>
    <definedName name="cf_stb_iss_CMDEC">#REF!</definedName>
    <definedName name="cf_stb_iss_CMDEG" localSheetId="0">#REF!</definedName>
    <definedName name="cf_stb_iss_CMDEG">#REF!</definedName>
    <definedName name="cf_stb_iss_CMELE" localSheetId="0">#REF!</definedName>
    <definedName name="cf_stb_iss_CMELE">#REF!</definedName>
    <definedName name="cf_stb_iss_cres" localSheetId="0">#REF!</definedName>
    <definedName name="cf_stb_iss_cres">#REF!</definedName>
    <definedName name="cf_stb_iss_crmw" localSheetId="0">#REF!</definedName>
    <definedName name="cf_stb_iss_crmw">#REF!</definedName>
    <definedName name="cf_stb_iss_dadj" localSheetId="0">#REF!</definedName>
    <definedName name="cf_stb_iss_dadj">#REF!</definedName>
    <definedName name="cf_stb_iss_DCC" localSheetId="0">#REF!</definedName>
    <definedName name="cf_stb_iss_DCC">#REF!</definedName>
    <definedName name="cf_stb_iss_dccw" localSheetId="0">#REF!</definedName>
    <definedName name="cf_stb_iss_dccw">#REF!</definedName>
    <definedName name="cf_stb_iss_dcom" localSheetId="0">#REF!</definedName>
    <definedName name="cf_stb_iss_dcom">#REF!</definedName>
    <definedName name="cf_stb_iss_degw" localSheetId="0">#REF!</definedName>
    <definedName name="cf_stb_iss_degw">#REF!</definedName>
    <definedName name="cf_stb_iss_deiw" localSheetId="0">#REF!</definedName>
    <definedName name="cf_stb_iss_deiw">#REF!</definedName>
    <definedName name="cf_stb_iss_denw" localSheetId="0">#REF!</definedName>
    <definedName name="cf_stb_iss_denw">#REF!</definedName>
    <definedName name="cf_stb_iss_desi" localSheetId="0">#REF!</definedName>
    <definedName name="cf_stb_iss_desi">#REF!</definedName>
    <definedName name="cf_stb_iss_dess" localSheetId="0">#REF!</definedName>
    <definedName name="cf_stb_iss_dess">#REF!</definedName>
    <definedName name="cf_stb_iss_dfd" localSheetId="0">#REF!</definedName>
    <definedName name="cf_stb_iss_dfd">#REF!</definedName>
    <definedName name="cf_stb_iss_dnet" localSheetId="0">#REF!</definedName>
    <definedName name="cf_stb_iss_dnet">#REF!</definedName>
    <definedName name="cf_stb_iss_dpbg" localSheetId="0">#REF!</definedName>
    <definedName name="cf_stb_iss_dpbg">#REF!</definedName>
    <definedName name="cf_stb_iss_dsol" localSheetId="0">#REF!</definedName>
    <definedName name="cf_stb_iss_dsol">#REF!</definedName>
    <definedName name="cf_stb_iss_elec" localSheetId="0">#REF!</definedName>
    <definedName name="cf_stb_iss_elec">#REF!</definedName>
    <definedName name="cf_stb_iss_esvc" localSheetId="0">#REF!</definedName>
    <definedName name="cf_stb_iss_esvc">#REF!</definedName>
    <definedName name="cf_stb_iss_fnco" localSheetId="0">#REF!</definedName>
    <definedName name="cf_stb_iss_fnco">#REF!</definedName>
    <definedName name="cf_stb_iss_fsac" localSheetId="0">#REF!</definedName>
    <definedName name="cf_stb_iss_fsac">#REF!</definedName>
    <definedName name="cf_stb_iss_fser" localSheetId="0">#REF!</definedName>
    <definedName name="cf_stb_iss_fser">#REF!</definedName>
    <definedName name="cf_stb_iss_fstp" localSheetId="0">#REF!</definedName>
    <definedName name="cf_stb_iss_fstp">#REF!</definedName>
    <definedName name="cf_stb_iss_gadd" localSheetId="0">#REF!</definedName>
    <definedName name="cf_stb_iss_gadd">#REF!</definedName>
    <definedName name="cf_stb_iss_gadi" localSheetId="0">#REF!</definedName>
    <definedName name="cf_stb_iss_gadi">#REF!</definedName>
    <definedName name="cf_stb_iss_govd" localSheetId="0">#REF!</definedName>
    <definedName name="cf_stb_iss_govd">#REF!</definedName>
    <definedName name="cf_stb_iss_gove" localSheetId="0">#REF!</definedName>
    <definedName name="cf_stb_iss_gove">#REF!</definedName>
    <definedName name="cf_stb_iss_nep" localSheetId="0">#REF!</definedName>
    <definedName name="cf_stb_iss_nep">#REF!</definedName>
    <definedName name="cf_stb_iss_resm" localSheetId="0">#REF!</definedName>
    <definedName name="cf_stb_iss_resm">#REF!</definedName>
    <definedName name="cf_stb_iss_sols" localSheetId="0">#REF!</definedName>
    <definedName name="cf_stb_iss_sols">#REF!</definedName>
    <definedName name="cf_stb_iss_tam" localSheetId="0">#REF!</definedName>
    <definedName name="cf_stb_iss_tam">#REF!</definedName>
    <definedName name="cf_stb_iss_tsc" localSheetId="0">#REF!</definedName>
    <definedName name="cf_stb_iss_tsc">#REF!</definedName>
    <definedName name="cf_stb_iss_vent" localSheetId="0">#REF!</definedName>
    <definedName name="cf_stb_iss_vent">#REF!</definedName>
    <definedName name="cf_stb_iss_watr" localSheetId="0">#REF!</definedName>
    <definedName name="cf_stb_iss_watr">#REF!</definedName>
    <definedName name="cf_stb_iss_west" localSheetId="0">#REF!</definedName>
    <definedName name="cf_stb_iss_west">#REF!</definedName>
    <definedName name="cf_subs_div" localSheetId="0">#REF!</definedName>
    <definedName name="cf_subs_div">#REF!</definedName>
    <definedName name="cf_subs_earn" localSheetId="0">#REF!</definedName>
    <definedName name="cf_subs_earn">#REF!</definedName>
    <definedName name="cf_subs_invest" localSheetId="0">#REF!</definedName>
    <definedName name="cf_subs_invest">#REF!</definedName>
    <definedName name="cf_tot_ret" localSheetId="0">#REF!</definedName>
    <definedName name="cf_tot_ret">#REF!</definedName>
    <definedName name="cf_tot_ret_CMDCC" localSheetId="0">#REF!</definedName>
    <definedName name="cf_tot_ret_CMDCC">#REF!</definedName>
    <definedName name="cf_tot_ret_CMDEC" localSheetId="0">#REF!</definedName>
    <definedName name="cf_tot_ret_CMDEC">#REF!</definedName>
    <definedName name="cf_tot_ret_CMDEG" localSheetId="0">#REF!</definedName>
    <definedName name="cf_tot_ret_CMDEG">#REF!</definedName>
    <definedName name="cf_tot_ret_CMELE" localSheetId="0">#REF!</definedName>
    <definedName name="cf_tot_ret_CMELE">#REF!</definedName>
    <definedName name="cf_tot_ret_cres" localSheetId="0">#REF!</definedName>
    <definedName name="cf_tot_ret_cres">#REF!</definedName>
    <definedName name="cf_tot_ret_crmw" localSheetId="0">#REF!</definedName>
    <definedName name="cf_tot_ret_crmw">#REF!</definedName>
    <definedName name="cf_tot_ret_dadj" localSheetId="0">#REF!</definedName>
    <definedName name="cf_tot_ret_dadj">#REF!</definedName>
    <definedName name="cf_tot_ret_dcc" localSheetId="0">#REF!</definedName>
    <definedName name="cf_tot_ret_dcc">#REF!</definedName>
    <definedName name="cf_tot_ret_dccw" localSheetId="0">#REF!</definedName>
    <definedName name="cf_tot_ret_dccw">#REF!</definedName>
    <definedName name="cf_tot_ret_dcom" localSheetId="0">#REF!</definedName>
    <definedName name="cf_tot_ret_dcom">#REF!</definedName>
    <definedName name="cf_tot_ret_degw" localSheetId="0">#REF!</definedName>
    <definedName name="cf_tot_ret_degw">#REF!</definedName>
    <definedName name="cf_tot_ret_deiw" localSheetId="0">#REF!</definedName>
    <definedName name="cf_tot_ret_deiw">#REF!</definedName>
    <definedName name="cf_tot_ret_denw" localSheetId="0">#REF!</definedName>
    <definedName name="cf_tot_ret_denw">#REF!</definedName>
    <definedName name="cf_tot_ret_desi" localSheetId="0">#REF!</definedName>
    <definedName name="cf_tot_ret_desi">#REF!</definedName>
    <definedName name="cf_tot_ret_dess" localSheetId="0">#REF!</definedName>
    <definedName name="cf_tot_ret_dess">#REF!</definedName>
    <definedName name="cf_tot_ret_dfd" localSheetId="0">#REF!</definedName>
    <definedName name="cf_tot_ret_dfd">#REF!</definedName>
    <definedName name="cf_tot_ret_div" localSheetId="0">#REF!</definedName>
    <definedName name="cf_tot_ret_div">#REF!</definedName>
    <definedName name="cf_tot_ret_dnet" localSheetId="0">#REF!</definedName>
    <definedName name="cf_tot_ret_dnet">#REF!</definedName>
    <definedName name="cf_tot_ret_dpbg" localSheetId="0">#REF!</definedName>
    <definedName name="cf_tot_ret_dpbg">#REF!</definedName>
    <definedName name="cf_tot_ret_dsol" localSheetId="0">#REF!</definedName>
    <definedName name="cf_tot_ret_dsol">#REF!</definedName>
    <definedName name="cf_tot_ret_elec" localSheetId="0">#REF!</definedName>
    <definedName name="cf_tot_ret_elec">#REF!</definedName>
    <definedName name="cf_tot_ret_esvc" localSheetId="0">#REF!</definedName>
    <definedName name="cf_tot_ret_esvc">#REF!</definedName>
    <definedName name="cf_tot_ret_fnco" localSheetId="0">#REF!</definedName>
    <definedName name="cf_tot_ret_fnco">#REF!</definedName>
    <definedName name="cf_tot_ret_fsac" localSheetId="0">#REF!</definedName>
    <definedName name="cf_tot_ret_fsac">#REF!</definedName>
    <definedName name="cf_tot_ret_fser" localSheetId="0">#REF!</definedName>
    <definedName name="cf_tot_ret_fser">#REF!</definedName>
    <definedName name="cf_tot_ret_fstp" localSheetId="0">#REF!</definedName>
    <definedName name="cf_tot_ret_fstp">#REF!</definedName>
    <definedName name="cf_tot_ret_gadd" localSheetId="0">#REF!</definedName>
    <definedName name="cf_tot_ret_gadd">#REF!</definedName>
    <definedName name="cf_tot_ret_gadi" localSheetId="0">#REF!</definedName>
    <definedName name="cf_tot_ret_gadi">#REF!</definedName>
    <definedName name="cf_tot_ret_govd" localSheetId="0">#REF!</definedName>
    <definedName name="cf_tot_ret_govd">#REF!</definedName>
    <definedName name="cf_tot_ret_gove" localSheetId="0">#REF!</definedName>
    <definedName name="cf_tot_ret_gove">#REF!</definedName>
    <definedName name="cf_tot_ret_nep" localSheetId="0">#REF!</definedName>
    <definedName name="cf_tot_ret_nep">#REF!</definedName>
    <definedName name="cf_tot_ret_resm" localSheetId="0">#REF!</definedName>
    <definedName name="cf_tot_ret_resm">#REF!</definedName>
    <definedName name="cf_tot_ret_sols" localSheetId="0">#REF!</definedName>
    <definedName name="cf_tot_ret_sols">#REF!</definedName>
    <definedName name="cf_tot_ret_tam" localSheetId="0">#REF!</definedName>
    <definedName name="cf_tot_ret_tam">#REF!</definedName>
    <definedName name="cf_tot_ret_tsc" localSheetId="0">#REF!</definedName>
    <definedName name="cf_tot_ret_tsc">#REF!</definedName>
    <definedName name="cf_tot_ret_vent" localSheetId="0">#REF!</definedName>
    <definedName name="cf_tot_ret_vent">#REF!</definedName>
    <definedName name="cf_tot_ret_watr" localSheetId="0">#REF!</definedName>
    <definedName name="cf_tot_ret_watr">#REF!</definedName>
    <definedName name="cf_tot_ret_west" localSheetId="0">#REF!</definedName>
    <definedName name="cf_tot_ret_west">#REF!</definedName>
    <definedName name="cf_vfs_iss_CM1DC" localSheetId="0">#REF!</definedName>
    <definedName name="cf_vfs_iss_CM1DC">#REF!</definedName>
    <definedName name="cf_vfs_iss_CM1DE" localSheetId="0">#REF!</definedName>
    <definedName name="cf_vfs_iss_CM1DE">#REF!</definedName>
    <definedName name="cf_vfs_iss_CM1EL" localSheetId="0">#REF!</definedName>
    <definedName name="cf_vfs_iss_CM1EL">#REF!</definedName>
    <definedName name="cf_vfs_iss_CM4EL" localSheetId="0">#REF!</definedName>
    <definedName name="cf_vfs_iss_CM4EL">#REF!</definedName>
    <definedName name="cf_vfs_iss_CMDCC" localSheetId="0">#REF!</definedName>
    <definedName name="cf_vfs_iss_CMDCC">#REF!</definedName>
    <definedName name="cf_vfs_iss_CMDEC" localSheetId="0">#REF!</definedName>
    <definedName name="cf_vfs_iss_CMDEC">#REF!</definedName>
    <definedName name="cf_vfs_iss_CMDEG" localSheetId="0">#REF!</definedName>
    <definedName name="cf_vfs_iss_CMDEG">#REF!</definedName>
    <definedName name="cf_vfs_iss_CMELE" localSheetId="0">#REF!</definedName>
    <definedName name="cf_vfs_iss_CMELE">#REF!</definedName>
    <definedName name="cf_vfs_iss_dpbg" localSheetId="0">#REF!</definedName>
    <definedName name="cf_vfs_iss_dpbg">#REF!</definedName>
    <definedName name="cf_vfs_iss_nep" localSheetId="0">#REF!</definedName>
    <definedName name="cf_vfs_iss_nep">#REF!</definedName>
    <definedName name="cf_wc" localSheetId="0">#REF!</definedName>
    <definedName name="cf_wc">#REF!</definedName>
    <definedName name="cf_wc_minint_be" localSheetId="0">#REF!</definedName>
    <definedName name="cf_wc_minint_be">#REF!</definedName>
    <definedName name="cf_wc_minint_be_CM1DE" localSheetId="0">#REF!</definedName>
    <definedName name="cf_wc_minint_be_CM1DE">#REF!</definedName>
    <definedName name="cf_wc_minint_be_CM1EL" localSheetId="0">#REF!</definedName>
    <definedName name="cf_wc_minint_be_CM1EL">#REF!</definedName>
    <definedName name="cf_wc_minint_be_CM4DE" localSheetId="0">#REF!</definedName>
    <definedName name="cf_wc_minint_be_CM4DE">#REF!</definedName>
    <definedName name="cf_wc_minint_be_CM4EL" localSheetId="0">#REF!</definedName>
    <definedName name="cf_wc_minint_be_CM4EL">#REF!</definedName>
    <definedName name="cf_wc_minint_be_CMDCC" localSheetId="0">#REF!</definedName>
    <definedName name="cf_wc_minint_be_CMDCC">#REF!</definedName>
    <definedName name="cf_wc_minint_be_CMDEG" localSheetId="0">#REF!</definedName>
    <definedName name="cf_wc_minint_be_CMDEG">#REF!</definedName>
    <definedName name="cf_wc_minint_be_CMELE" localSheetId="0">#REF!</definedName>
    <definedName name="cf_wc_minint_be_CMELE">#REF!</definedName>
    <definedName name="cf_wc_minint_be_cres" localSheetId="0">#REF!</definedName>
    <definedName name="cf_wc_minint_be_cres">#REF!</definedName>
    <definedName name="cf_wc_minint_be_crmw" localSheetId="0">#REF!</definedName>
    <definedName name="cf_wc_minint_be_crmw">#REF!</definedName>
    <definedName name="cf_wc_minint_be_dadj" localSheetId="0">#REF!</definedName>
    <definedName name="cf_wc_minint_be_dadj">#REF!</definedName>
    <definedName name="cf_wc_minint_be_dcc" localSheetId="0">#REF!</definedName>
    <definedName name="cf_wc_minint_be_dcc">#REF!</definedName>
    <definedName name="cf_wc_minint_be_dccw" localSheetId="0">#REF!</definedName>
    <definedName name="cf_wc_minint_be_dccw">#REF!</definedName>
    <definedName name="cf_wc_minint_be_dcom" localSheetId="0">#REF!</definedName>
    <definedName name="cf_wc_minint_be_dcom">#REF!</definedName>
    <definedName name="cf_wc_minint_be_degw" localSheetId="0">#REF!</definedName>
    <definedName name="cf_wc_minint_be_degw">#REF!</definedName>
    <definedName name="cf_wc_minint_be_deiw" localSheetId="0">#REF!</definedName>
    <definedName name="cf_wc_minint_be_deiw">#REF!</definedName>
    <definedName name="cf_wc_minint_be_denw" localSheetId="0">#REF!</definedName>
    <definedName name="cf_wc_minint_be_denw">#REF!</definedName>
    <definedName name="cf_wc_minint_be_desi" localSheetId="0">#REF!</definedName>
    <definedName name="cf_wc_minint_be_desi">#REF!</definedName>
    <definedName name="cf_wc_minint_be_dess" localSheetId="0">#REF!</definedName>
    <definedName name="cf_wc_minint_be_dess">#REF!</definedName>
    <definedName name="cf_wc_minint_be_dfd" localSheetId="0">#REF!</definedName>
    <definedName name="cf_wc_minint_be_dfd">#REF!</definedName>
    <definedName name="cf_wc_minint_be_dnet" localSheetId="0">#REF!</definedName>
    <definedName name="cf_wc_minint_be_dnet">#REF!</definedName>
    <definedName name="cf_wc_minint_be_dpbg" localSheetId="0">#REF!</definedName>
    <definedName name="cf_wc_minint_be_dpbg">#REF!</definedName>
    <definedName name="cf_wc_minint_be_dsol" localSheetId="0">#REF!</definedName>
    <definedName name="cf_wc_minint_be_dsol">#REF!</definedName>
    <definedName name="cf_wc_minint_be_elec" localSheetId="0">#REF!</definedName>
    <definedName name="cf_wc_minint_be_elec">#REF!</definedName>
    <definedName name="cf_wc_minint_be_esvc" localSheetId="0">#REF!</definedName>
    <definedName name="cf_wc_minint_be_esvc">#REF!</definedName>
    <definedName name="cf_wc_minint_be_fnco" localSheetId="0">#REF!</definedName>
    <definedName name="cf_wc_minint_be_fnco">#REF!</definedName>
    <definedName name="cf_wc_minint_be_fsac" localSheetId="0">#REF!</definedName>
    <definedName name="cf_wc_minint_be_fsac">#REF!</definedName>
    <definedName name="cf_wc_minint_be_fser" localSheetId="0">#REF!</definedName>
    <definedName name="cf_wc_minint_be_fser">#REF!</definedName>
    <definedName name="cf_wc_minint_be_fstp" localSheetId="0">#REF!</definedName>
    <definedName name="cf_wc_minint_be_fstp">#REF!</definedName>
    <definedName name="cf_wc_minint_be_gadd" localSheetId="0">#REF!</definedName>
    <definedName name="cf_wc_minint_be_gadd">#REF!</definedName>
    <definedName name="cf_wc_minint_be_gadi" localSheetId="0">#REF!</definedName>
    <definedName name="cf_wc_minint_be_gadi">#REF!</definedName>
    <definedName name="cf_wc_minint_be_govd" localSheetId="0">#REF!</definedName>
    <definedName name="cf_wc_minint_be_govd">#REF!</definedName>
    <definedName name="cf_wc_minint_be_gove" localSheetId="0">#REF!</definedName>
    <definedName name="cf_wc_minint_be_gove">#REF!</definedName>
    <definedName name="cf_wc_minint_be_nep" localSheetId="0">#REF!</definedName>
    <definedName name="cf_wc_minint_be_nep">#REF!</definedName>
    <definedName name="cf_wc_minint_be_resm" localSheetId="0">#REF!</definedName>
    <definedName name="cf_wc_minint_be_resm">#REF!</definedName>
    <definedName name="cf_wc_minint_be_sols" localSheetId="0">#REF!</definedName>
    <definedName name="cf_wc_minint_be_sols">#REF!</definedName>
    <definedName name="cf_wc_minint_be_tam" localSheetId="0">#REF!</definedName>
    <definedName name="cf_wc_minint_be_tam">#REF!</definedName>
    <definedName name="cf_wc_minint_be_tsc" localSheetId="0">#REF!</definedName>
    <definedName name="cf_wc_minint_be_tsc">#REF!</definedName>
    <definedName name="cf_wc_minint_be_vent" localSheetId="0">#REF!</definedName>
    <definedName name="cf_wc_minint_be_vent">#REF!</definedName>
    <definedName name="cf_wc_minint_be_watr" localSheetId="0">#REF!</definedName>
    <definedName name="cf_wc_minint_be_watr">#REF!</definedName>
    <definedName name="cf_wc_minint_be_west" localSheetId="0">#REF!</definedName>
    <definedName name="cf_wc_minint_be_west">#REF!</definedName>
    <definedName name="cf_wc_minint_maint" localSheetId="0">#REF!</definedName>
    <definedName name="cf_wc_minint_maint">#REF!</definedName>
    <definedName name="cf_wc_minint_maint_CM1DE" localSheetId="0">#REF!</definedName>
    <definedName name="cf_wc_minint_maint_CM1DE">#REF!</definedName>
    <definedName name="cf_wc_minint_maint_CM1EL" localSheetId="0">#REF!</definedName>
    <definedName name="cf_wc_minint_maint_CM1EL">#REF!</definedName>
    <definedName name="cf_wc_minint_maint_CM4DE" localSheetId="0">#REF!</definedName>
    <definedName name="cf_wc_minint_maint_CM4DE">#REF!</definedName>
    <definedName name="cf_wc_minint_maint_CM4EL" localSheetId="0">#REF!</definedName>
    <definedName name="cf_wc_minint_maint_CM4EL">#REF!</definedName>
    <definedName name="cf_wc_minint_maint_CMDCC" localSheetId="0">#REF!</definedName>
    <definedName name="cf_wc_minint_maint_CMDCC">#REF!</definedName>
    <definedName name="cf_wc_minint_maint_CMDEG" localSheetId="0">#REF!</definedName>
    <definedName name="cf_wc_minint_maint_CMDEG">#REF!</definedName>
    <definedName name="cf_wc_minint_maint_CMELE" localSheetId="0">#REF!</definedName>
    <definedName name="cf_wc_minint_maint_CMELE">#REF!</definedName>
    <definedName name="cf_wc_minint_maint_cres" localSheetId="0">#REF!</definedName>
    <definedName name="cf_wc_minint_maint_cres">#REF!</definedName>
    <definedName name="cf_wc_minint_maint_crmw" localSheetId="0">#REF!</definedName>
    <definedName name="cf_wc_minint_maint_crmw">#REF!</definedName>
    <definedName name="cf_wc_minint_maint_dadj" localSheetId="0">#REF!</definedName>
    <definedName name="cf_wc_minint_maint_dadj">#REF!</definedName>
    <definedName name="cf_wc_minint_maint_dcc" localSheetId="0">#REF!</definedName>
    <definedName name="cf_wc_minint_maint_dcc">#REF!</definedName>
    <definedName name="cf_wc_minint_maint_dccw" localSheetId="0">#REF!</definedName>
    <definedName name="cf_wc_minint_maint_dccw">#REF!</definedName>
    <definedName name="cf_wc_minint_maint_dcom" localSheetId="0">#REF!</definedName>
    <definedName name="cf_wc_minint_maint_dcom">#REF!</definedName>
    <definedName name="cf_wc_minint_maint_degw" localSheetId="0">#REF!</definedName>
    <definedName name="cf_wc_minint_maint_degw">#REF!</definedName>
    <definedName name="cf_wc_minint_maint_deiw" localSheetId="0">#REF!</definedName>
    <definedName name="cf_wc_minint_maint_deiw">#REF!</definedName>
    <definedName name="cf_wc_minint_maint_denw" localSheetId="0">#REF!</definedName>
    <definedName name="cf_wc_minint_maint_denw">#REF!</definedName>
    <definedName name="cf_wc_minint_maint_desi" localSheetId="0">#REF!</definedName>
    <definedName name="cf_wc_minint_maint_desi">#REF!</definedName>
    <definedName name="cf_wc_minint_maint_dess" localSheetId="0">#REF!</definedName>
    <definedName name="cf_wc_minint_maint_dess">#REF!</definedName>
    <definedName name="cf_wc_minint_maint_dfd" localSheetId="0">#REF!</definedName>
    <definedName name="cf_wc_minint_maint_dfd">#REF!</definedName>
    <definedName name="cf_wc_minint_maint_dnet" localSheetId="0">#REF!</definedName>
    <definedName name="cf_wc_minint_maint_dnet">#REF!</definedName>
    <definedName name="cf_wc_minint_maint_dpbg" localSheetId="0">#REF!</definedName>
    <definedName name="cf_wc_minint_maint_dpbg">#REF!</definedName>
    <definedName name="cf_wc_minint_maint_dsol" localSheetId="0">#REF!</definedName>
    <definedName name="cf_wc_minint_maint_dsol">#REF!</definedName>
    <definedName name="cf_wc_minint_maint_elec" localSheetId="0">#REF!</definedName>
    <definedName name="cf_wc_minint_maint_elec">#REF!</definedName>
    <definedName name="cf_wc_minint_maint_esvc" localSheetId="0">#REF!</definedName>
    <definedName name="cf_wc_minint_maint_esvc">#REF!</definedName>
    <definedName name="cf_wc_minint_maint_fnco" localSheetId="0">#REF!</definedName>
    <definedName name="cf_wc_minint_maint_fnco">#REF!</definedName>
    <definedName name="cf_wc_minint_maint_fsac" localSheetId="0">#REF!</definedName>
    <definedName name="cf_wc_minint_maint_fsac">#REF!</definedName>
    <definedName name="cf_wc_minint_maint_fser" localSheetId="0">#REF!</definedName>
    <definedName name="cf_wc_minint_maint_fser">#REF!</definedName>
    <definedName name="cf_wc_minint_maint_fstp" localSheetId="0">#REF!</definedName>
    <definedName name="cf_wc_minint_maint_fstp">#REF!</definedName>
    <definedName name="cf_wc_minint_maint_gadd" localSheetId="0">#REF!</definedName>
    <definedName name="cf_wc_minint_maint_gadd">#REF!</definedName>
    <definedName name="cf_wc_minint_maint_gadi" localSheetId="0">#REF!</definedName>
    <definedName name="cf_wc_minint_maint_gadi">#REF!</definedName>
    <definedName name="cf_wc_minint_maint_govd" localSheetId="0">#REF!</definedName>
    <definedName name="cf_wc_minint_maint_govd">#REF!</definedName>
    <definedName name="cf_wc_minint_maint_gove" localSheetId="0">#REF!</definedName>
    <definedName name="cf_wc_minint_maint_gove">#REF!</definedName>
    <definedName name="cf_wc_minint_maint_nep" localSheetId="0">#REF!</definedName>
    <definedName name="cf_wc_minint_maint_nep">#REF!</definedName>
    <definedName name="cf_wc_minint_maint_resm" localSheetId="0">#REF!</definedName>
    <definedName name="cf_wc_minint_maint_resm">#REF!</definedName>
    <definedName name="cf_wc_minint_maint_sols" localSheetId="0">#REF!</definedName>
    <definedName name="cf_wc_minint_maint_sols">#REF!</definedName>
    <definedName name="cf_wc_minint_maint_tam" localSheetId="0">#REF!</definedName>
    <definedName name="cf_wc_minint_maint_tam">#REF!</definedName>
    <definedName name="cf_wc_minint_maint_tsc" localSheetId="0">#REF!</definedName>
    <definedName name="cf_wc_minint_maint_tsc">#REF!</definedName>
    <definedName name="cf_wc_minint_maint_vent" localSheetId="0">#REF!</definedName>
    <definedName name="cf_wc_minint_maint_vent">#REF!</definedName>
    <definedName name="cf_wc_minint_maint_watr" localSheetId="0">#REF!</definedName>
    <definedName name="cf_wc_minint_maint_watr">#REF!</definedName>
    <definedName name="cf_wc_minint_maint_west" localSheetId="0">#REF!</definedName>
    <definedName name="cf_wc_minint_maint_west">#REF!</definedName>
    <definedName name="cf_wc_other" localSheetId="0">#REF!</definedName>
    <definedName name="cf_wc_other">#REF!</definedName>
    <definedName name="CFB4Fin" localSheetId="0">#REF!</definedName>
    <definedName name="CFB4Fin">#REF!</definedName>
    <definedName name="check" localSheetId="0">#REF!</definedName>
    <definedName name="check">#REF!</definedName>
    <definedName name="Co_Name" localSheetId="0">#REF!</definedName>
    <definedName name="Co_Name">#REF!</definedName>
    <definedName name="COMBINE">'[2]Intangible (2)'!$R$11:$R$40</definedName>
    <definedName name="COMPANY">'[4]SCH B-2'!$A$1</definedName>
    <definedName name="composition" localSheetId="0">#REF!</definedName>
    <definedName name="composition">#REF!</definedName>
    <definedName name="CONTRA">'[8]108600C'!$E$14:$R$46</definedName>
    <definedName name="contract_list">[10]Ref_dat!$K$3:$K$13</definedName>
    <definedName name="contrib_margin_detail" localSheetId="0">#REF!</definedName>
    <definedName name="contrib_margin_detail">#REF!</definedName>
    <definedName name="CORARO">'[8]1080155'!$A$16:$Q$37</definedName>
    <definedName name="CountDK104Records" localSheetId="0">COUNTIF(#REF!,"DE Carolinas")</definedName>
    <definedName name="CountDK104Records">COUNTIF(#REF!,"DE Carolinas")</definedName>
    <definedName name="counterparty_id">[10]Ref_dat!$B$3:$B$34</definedName>
    <definedName name="coversheet">[13]COVERSHEET!$A$1:$R$42</definedName>
    <definedName name="cp_jun_jun" localSheetId="0">#REF!</definedName>
    <definedName name="cp_jun_jun">#REF!</definedName>
    <definedName name="CPindex">[10]Ref_dat!$B$3:$C$34</definedName>
    <definedName name="cri_balance_sheet" localSheetId="0">#REF!</definedName>
    <definedName name="cri_balance_sheet">#REF!</definedName>
    <definedName name="cur_alpha_month">'[14]Page 3'!$A$2</definedName>
    <definedName name="cur_year">'[14]Page 3'!$B$2</definedName>
    <definedName name="curmonth" localSheetId="0">#REF!</definedName>
    <definedName name="curmonth">#REF!</definedName>
    <definedName name="current_month">'[14]Page 5'!$C$1:$C$65536</definedName>
    <definedName name="CURYR" localSheetId="0">#REF!</definedName>
    <definedName name="CURYR">#REF!</definedName>
    <definedName name="Data">'[4]SCH B-2'!$A$9</definedName>
    <definedName name="Day">'[15]Date Table'!$A$2</definedName>
    <definedName name="DB_BS" localSheetId="0">#REF!</definedName>
    <definedName name="DB_BS">#REF!</definedName>
    <definedName name="DB_CF" localSheetId="0">#REF!</definedName>
    <definedName name="DB_CF">#REF!</definedName>
    <definedName name="DB_ELIM" localSheetId="0">#REF!</definedName>
    <definedName name="DB_ELIM">#REF!</definedName>
    <definedName name="DB_IS" localSheetId="0">#REF!</definedName>
    <definedName name="DB_IS">#REF!</definedName>
    <definedName name="db_op" localSheetId="0">#REF!</definedName>
    <definedName name="db_op">#REF!</definedName>
    <definedName name="db_roce" localSheetId="0">#REF!</definedName>
    <definedName name="db_roce">#REF!</definedName>
    <definedName name="db_sva" localSheetId="0">#REF!</definedName>
    <definedName name="db_sva">#REF!</definedName>
    <definedName name="dccdebt" localSheetId="0">#REF!</definedName>
    <definedName name="dccdebt">#REF!</definedName>
    <definedName name="DCI_CUR_RPT" localSheetId="0">[16]DCI_ESTI_IS!#REF!</definedName>
    <definedName name="DCI_CUR_RPT">[16]DCI_ESTI_IS!#REF!</definedName>
    <definedName name="DCI_PRIOR_ACT" localSheetId="0">[16]DCI_ESTI_IS!#REF!</definedName>
    <definedName name="DCI_PRIOR_ACT">[16]DCI_ESTI_IS!#REF!</definedName>
    <definedName name="DCI_PRIOR_RPT" localSheetId="0">[16]DCI_ESTI_IS!#REF!</definedName>
    <definedName name="DCI_PRIOR_RPT">[16]DCI_ESTI_IS!#REF!</definedName>
    <definedName name="DCPS_balance_sheet" localSheetId="0">[16]DCPS_ESTI_IS!#REF!</definedName>
    <definedName name="DCPS_balance_sheet">[16]DCPS_ESTI_IS!#REF!</definedName>
    <definedName name="DCPS_CUR_RPT" localSheetId="0">[16]DCPS_ESTI_IS!#REF!</definedName>
    <definedName name="DCPS_CUR_RPT">[16]DCPS_ESTI_IS!#REF!</definedName>
    <definedName name="DCPS_PRIOR_ACT" localSheetId="0">[16]DCPS_ESTI_IS!#REF!</definedName>
    <definedName name="DCPS_PRIOR_ACT">[16]DCPS_ESTI_IS!#REF!</definedName>
    <definedName name="DCPS_PRIOR_RPT" localSheetId="0">[16]DCPS_ESTI_IS!#REF!</definedName>
    <definedName name="DCPS_PRIOR_RPT">[16]DCPS_ESTI_IS!#REF!</definedName>
    <definedName name="debt" localSheetId="0">'[17]Debt Detail'!#REF!</definedName>
    <definedName name="debt">'[17]Debt Detail'!#REF!</definedName>
    <definedName name="debtdetailpg1_DEC" localSheetId="0">#REF!</definedName>
    <definedName name="debtdetailpg1_DEC">#REF!</definedName>
    <definedName name="debtdetailpg2_PEC" localSheetId="0">'[18]Debt Detail'!#REF!</definedName>
    <definedName name="debtdetailpg2_PEC">'[18]Debt Detail'!#REF!</definedName>
    <definedName name="debtdetailpg3_DCC" localSheetId="0">#REF!</definedName>
    <definedName name="debtdetailpg3_DCC">#REF!</definedName>
    <definedName name="Dec_Y1" localSheetId="0">#REF!</definedName>
    <definedName name="Dec_Y1">#REF!</definedName>
    <definedName name="Dec_Y2" localSheetId="0">#REF!</definedName>
    <definedName name="Dec_Y2">#REF!</definedName>
    <definedName name="Dec_Y3" localSheetId="0">#REF!</definedName>
    <definedName name="Dec_Y3">#REF!</definedName>
    <definedName name="decdebt" localSheetId="0">#REF!</definedName>
    <definedName name="decdebt">#REF!</definedName>
    <definedName name="December" localSheetId="0">#REF!</definedName>
    <definedName name="December">#REF!</definedName>
    <definedName name="December_recon" localSheetId="0">#REF!</definedName>
    <definedName name="December_recon">#REF!</definedName>
    <definedName name="deg_balance_sheet" localSheetId="0">#REF!</definedName>
    <definedName name="deg_balance_sheet">#REF!</definedName>
    <definedName name="DEG_CUR_EST" localSheetId="0">#REF!</definedName>
    <definedName name="DEG_CUR_EST">#REF!</definedName>
    <definedName name="DEG_CUR_RPT" localSheetId="0">#REF!</definedName>
    <definedName name="DEG_CUR_RPT">#REF!</definedName>
    <definedName name="deg_income_statement" localSheetId="0">#REF!</definedName>
    <definedName name="deg_income_statement">#REF!</definedName>
    <definedName name="DEG_PRIOR_ACT" localSheetId="0">#REF!</definedName>
    <definedName name="DEG_PRIOR_ACT">#REF!</definedName>
    <definedName name="DEG_PRIOR_RPT" localSheetId="0">#REF!</definedName>
    <definedName name="DEG_PRIOR_RPT">#REF!</definedName>
    <definedName name="deg_rev_cost" localSheetId="0">#REF!</definedName>
    <definedName name="deg_rev_cost">#REF!</definedName>
    <definedName name="depr_amort_detail" localSheetId="0">#REF!</definedName>
    <definedName name="depr_amort_detail">#REF!</definedName>
    <definedName name="Depr_Balance">'[2]DOWN DEPR. BAL'!$A$1:$E$500</definedName>
    <definedName name="DES" localSheetId="0">#REF!</definedName>
    <definedName name="DES">#REF!</definedName>
    <definedName name="des_balance_sheet" localSheetId="0">'[16]DE&amp;S_ESTI_IS'!#REF!</definedName>
    <definedName name="des_balance_sheet">'[16]DE&amp;S_ESTI_IS'!#REF!</definedName>
    <definedName name="DES_CUR_EST" localSheetId="0">#REF!</definedName>
    <definedName name="DES_CUR_EST">#REF!</definedName>
    <definedName name="DES_CUR_RPT" localSheetId="0">'[16]DE&amp;S_ESTI_IS'!#REF!</definedName>
    <definedName name="DES_CUR_RPT">'[16]DE&amp;S_ESTI_IS'!#REF!</definedName>
    <definedName name="des_income_statement" localSheetId="0">#REF!</definedName>
    <definedName name="des_income_statement">#REF!</definedName>
    <definedName name="DES_PRIOR_ACT" localSheetId="0">'[16]DE&amp;S_ESTI_IS'!#REF!</definedName>
    <definedName name="DES_PRIOR_ACT">'[16]DE&amp;S_ESTI_IS'!#REF!</definedName>
    <definedName name="DES_PRIOR_RPT" localSheetId="0">'[16]DE&amp;S_ESTI_IS'!#REF!</definedName>
    <definedName name="DES_PRIOR_RPT">'[16]DE&amp;S_ESTI_IS'!#REF!</definedName>
    <definedName name="DES_rev_cost" localSheetId="0">#REF!</definedName>
    <definedName name="DES_rev_cost">#REF!</definedName>
    <definedName name="Description" localSheetId="0">#REF!</definedName>
    <definedName name="Description">#REF!</definedName>
    <definedName name="DFD_CUR_RPT" localSheetId="0">[16]DFD_ESTI_IS!#REF!</definedName>
    <definedName name="DFD_CUR_RPT">[16]DFD_ESTI_IS!#REF!</definedName>
    <definedName name="DFD_PRIOR_ACT" localSheetId="0">[16]DFD_ESTI_IS!#REF!</definedName>
    <definedName name="DFD_PRIOR_ACT">[16]DFD_ESTI_IS!#REF!</definedName>
    <definedName name="DFD_PRIOR_RPT" localSheetId="0">[16]DFD_ESTI_IS!#REF!</definedName>
    <definedName name="DFD_PRIOR_RPT">[16]DFD_ESTI_IS!#REF!</definedName>
    <definedName name="DIFF">'[8]1087000'!$D$14:$Q$37</definedName>
    <definedName name="DK104_ccnc" localSheetId="0">OFFSET(#REF!,0,0,Response!CountDK104Records,1)</definedName>
    <definedName name="DK104_ccnc">OFFSET(#REF!,0,0,CountDK104Records,1)</definedName>
    <definedName name="DK104_depr_summary2" localSheetId="0">OFFSET(#REF!,0,0,Response!CountDK104Records,1)</definedName>
    <definedName name="DK104_depr_summary2">OFFSET(#REF!,0,0,CountDK104Records,1)</definedName>
    <definedName name="DTS" localSheetId="0">#REF!</definedName>
    <definedName name="DTS">#REF!</definedName>
    <definedName name="Duke_Energy_Natural_Gas_Corp___Co._10049" localSheetId="0">#REF!</definedName>
    <definedName name="Duke_Energy_Natural_Gas_Corp___Co._10049">#REF!</definedName>
    <definedName name="Duke_Power" localSheetId="0">#REF!</definedName>
    <definedName name="Duke_Power">#REF!</definedName>
    <definedName name="earnings_pgs_print" localSheetId="0">#REF!</definedName>
    <definedName name="earnings_pgs_print">#REF!</definedName>
    <definedName name="End_of_Data_Range_DB_ROCE" localSheetId="0">#REF!</definedName>
    <definedName name="End_of_Data_Range_DB_ROCE">#REF!</definedName>
    <definedName name="enddate">[10]Ref_dat!$L$17</definedName>
    <definedName name="EnergyTradingReport" localSheetId="0">#REF!</definedName>
    <definedName name="EnergyTradingReport">#REF!</definedName>
    <definedName name="EnergyTradingReportAndHeader" localSheetId="0">#REF!</definedName>
    <definedName name="EnergyTradingReportAndHeader">#REF!</definedName>
    <definedName name="ep_ep_CM4DE" localSheetId="0">#REF!</definedName>
    <definedName name="ep_ep_CM4DE">#REF!</definedName>
    <definedName name="ep_ep_CMDEC" localSheetId="0">#REF!</definedName>
    <definedName name="ep_ep_CMDEC">#REF!</definedName>
    <definedName name="ep_ep_cres" localSheetId="0">#REF!</definedName>
    <definedName name="ep_ep_cres">#REF!</definedName>
    <definedName name="ep_ep_crmw" localSheetId="0">#REF!</definedName>
    <definedName name="ep_ep_crmw">#REF!</definedName>
    <definedName name="ep_ep_dcc" localSheetId="0">#REF!</definedName>
    <definedName name="ep_ep_dcc">#REF!</definedName>
    <definedName name="ep_ep_dccw" localSheetId="0">#REF!</definedName>
    <definedName name="ep_ep_dccw">#REF!</definedName>
    <definedName name="ep_ep_dcom" localSheetId="0">#REF!</definedName>
    <definedName name="ep_ep_dcom">#REF!</definedName>
    <definedName name="ep_ep_desi" localSheetId="0">#REF!</definedName>
    <definedName name="ep_ep_desi">#REF!</definedName>
    <definedName name="ep_ep_dfd" localSheetId="0">#REF!</definedName>
    <definedName name="ep_ep_dfd">#REF!</definedName>
    <definedName name="ep_ep_dnet" localSheetId="0">#REF!</definedName>
    <definedName name="ep_ep_dnet">#REF!</definedName>
    <definedName name="ep_ep_dpbg" localSheetId="0">#REF!</definedName>
    <definedName name="ep_ep_dpbg">#REF!</definedName>
    <definedName name="ep_ep_dsol" localSheetId="0">#REF!</definedName>
    <definedName name="ep_ep_dsol">#REF!</definedName>
    <definedName name="ep_ep_elec" localSheetId="0">#REF!</definedName>
    <definedName name="ep_ep_elec">#REF!</definedName>
    <definedName name="ep_ep_esvc" localSheetId="0">#REF!</definedName>
    <definedName name="ep_ep_esvc">#REF!</definedName>
    <definedName name="ep_ep_fnco" localSheetId="0">#REF!</definedName>
    <definedName name="ep_ep_fnco">#REF!</definedName>
    <definedName name="ep_ep_fsac" localSheetId="0">#REF!</definedName>
    <definedName name="ep_ep_fsac">#REF!</definedName>
    <definedName name="ep_ep_fstp" localSheetId="0">#REF!</definedName>
    <definedName name="ep_ep_fstp">#REF!</definedName>
    <definedName name="ep_ep_gadd" localSheetId="0">#REF!</definedName>
    <definedName name="ep_ep_gadd">#REF!</definedName>
    <definedName name="ep_ep_gadi" localSheetId="0">#REF!</definedName>
    <definedName name="ep_ep_gadi">#REF!</definedName>
    <definedName name="ep_ep_govd" localSheetId="0">#REF!</definedName>
    <definedName name="ep_ep_govd">#REF!</definedName>
    <definedName name="ep_ep_gove" localSheetId="0">#REF!</definedName>
    <definedName name="ep_ep_gove">#REF!</definedName>
    <definedName name="ep_ep_nep" localSheetId="0">#REF!</definedName>
    <definedName name="ep_ep_nep">#REF!</definedName>
    <definedName name="ep_ep_resm" localSheetId="0">#REF!</definedName>
    <definedName name="ep_ep_resm">#REF!</definedName>
    <definedName name="ep_ep_tam" localSheetId="0">#REF!</definedName>
    <definedName name="ep_ep_tam">#REF!</definedName>
    <definedName name="ep_ep_tsc" localSheetId="0">#REF!</definedName>
    <definedName name="ep_ep_tsc">#REF!</definedName>
    <definedName name="ep_ep_vent" localSheetId="0">#REF!</definedName>
    <definedName name="ep_ep_vent">#REF!</definedName>
    <definedName name="Estimated_Qualified_Fund_earnings" localSheetId="0">#REF!</definedName>
    <definedName name="Estimated_Qualified_Fund_earnings">#REF!</definedName>
    <definedName name="Estimated_Taxes" localSheetId="0">[19]Decommissioning!#REF!</definedName>
    <definedName name="Estimated_Taxes">[19]Decommissioning!#REF!</definedName>
    <definedName name="FAV" localSheetId="0">#REF!</definedName>
    <definedName name="FAV">#REF!</definedName>
    <definedName name="fbroker_id">[10]Ref_dat!$I$3:$I$8</definedName>
    <definedName name="fdates">[10]Ref_dat!$K$3:$L$15</definedName>
    <definedName name="Feb_Y1" localSheetId="0">#REF!</definedName>
    <definedName name="Feb_Y1">#REF!</definedName>
    <definedName name="Feb_Y2" localSheetId="0">#REF!</definedName>
    <definedName name="Feb_Y2">#REF!</definedName>
    <definedName name="Feb_Y3" localSheetId="0">#REF!</definedName>
    <definedName name="Feb_Y3">#REF!</definedName>
    <definedName name="February" localSheetId="0">#REF!</definedName>
    <definedName name="February">#REF!</definedName>
    <definedName name="February_recon" localSheetId="0">#REF!</definedName>
    <definedName name="February_recon">#REF!</definedName>
    <definedName name="FERC_AccumDepr">'[20]B3_Pivot of DK 109'!$F$45:$I$70</definedName>
    <definedName name="FERC_PlantInService">'[20]B3_Pivot of DK 109'!$A$45:$D$70</definedName>
    <definedName name="fieldinput" localSheetId="0">#REF!</definedName>
    <definedName name="fieldinput">#REF!</definedName>
    <definedName name="filepathinput" localSheetId="0">#REF!</definedName>
    <definedName name="filepathinput">#REF!</definedName>
    <definedName name="Finance_factor">'[14]Page 3'!$F$2</definedName>
    <definedName name="first_adte">[10]Input!$B$10</definedName>
    <definedName name="first_date" localSheetId="0">#REF!</definedName>
    <definedName name="first_date">#REF!</definedName>
    <definedName name="firstqtr">'[21]IR Earnings Drivers (QTR)'!$A$1:$Q$121</definedName>
    <definedName name="fn_ltd_off_bs_CMDCC" localSheetId="0">#REF!</definedName>
    <definedName name="fn_ltd_off_bs_CMDCC">#REF!</definedName>
    <definedName name="fn_ltd_off_bs_CMDEC" localSheetId="0">#REF!</definedName>
    <definedName name="fn_ltd_off_bs_CMDEC">#REF!</definedName>
    <definedName name="fn_ltd_off_bs_CMDEG" localSheetId="0">#REF!</definedName>
    <definedName name="fn_ltd_off_bs_CMDEG">#REF!</definedName>
    <definedName name="fn_ltd_off_bs_CMELE" localSheetId="0">#REF!</definedName>
    <definedName name="fn_ltd_off_bs_CMELE">#REF!</definedName>
    <definedName name="fn_quips_CMDCC" localSheetId="0">#REF!</definedName>
    <definedName name="fn_quips_CMDCC">#REF!</definedName>
    <definedName name="fn_quips_CMDEC" localSheetId="0">#REF!</definedName>
    <definedName name="fn_quips_CMDEC">#REF!</definedName>
    <definedName name="fn_quips_CMDEG" localSheetId="0">#REF!</definedName>
    <definedName name="fn_quips_CMDEG">#REF!</definedName>
    <definedName name="fn_quips_CMELE" localSheetId="0">#REF!</definedName>
    <definedName name="fn_quips_CMELE">#REF!</definedName>
    <definedName name="four_three_last">'[14]Page 5'!$B$1:$E$65536</definedName>
    <definedName name="FPC" localSheetId="0">#REF!</definedName>
    <definedName name="FPC">#REF!</definedName>
    <definedName name="fregion_id">[10]Ref_dat!$M$3:$M$4</definedName>
    <definedName name="fs_cms_book_ratio_CMDCC" localSheetId="0">#REF!</definedName>
    <definedName name="fs_cms_book_ratio_CMDCC">#REF!</definedName>
    <definedName name="fs_cms_book_ratio_CMDEC" localSheetId="0">#REF!</definedName>
    <definedName name="fs_cms_book_ratio_CMDEC">#REF!</definedName>
    <definedName name="fs_cms_book_ratio_CMDEG" localSheetId="0">#REF!</definedName>
    <definedName name="fs_cms_book_ratio_CMDEG">#REF!</definedName>
    <definedName name="fs_cms_book_ratio_CMELE" localSheetId="0">#REF!</definedName>
    <definedName name="fs_cms_book_ratio_CMELE">#REF!</definedName>
    <definedName name="fs_cms_ratio_CMDCC" localSheetId="0">#REF!</definedName>
    <definedName name="fs_cms_ratio_CMDCC">#REF!</definedName>
    <definedName name="fs_cms_ratio_CMDEC" localSheetId="0">#REF!</definedName>
    <definedName name="fs_cms_ratio_CMDEC">#REF!</definedName>
    <definedName name="fs_cms_ratio_CMDEG" localSheetId="0">#REF!</definedName>
    <definedName name="fs_cms_ratio_CMDEG">#REF!</definedName>
    <definedName name="fs_cms_ratio_CMELE" localSheetId="0">#REF!</definedName>
    <definedName name="fs_cms_ratio_CMELE">#REF!</definedName>
    <definedName name="fs_cms_ratio_sp_CMDCC" localSheetId="0">#REF!</definedName>
    <definedName name="fs_cms_ratio_sp_CMDCC">#REF!</definedName>
    <definedName name="fs_cms_ratio_sp_CMDEC" localSheetId="0">#REF!</definedName>
    <definedName name="fs_cms_ratio_sp_CMDEC">#REF!</definedName>
    <definedName name="fs_cms_ratio_sp_CMDEG" localSheetId="0">#REF!</definedName>
    <definedName name="fs_cms_ratio_sp_CMDEG">#REF!</definedName>
    <definedName name="fs_cms_ratio_sp_CMELE" localSheetId="0">#REF!</definedName>
    <definedName name="fs_cms_ratio_sp_CMELE">#REF!</definedName>
    <definedName name="fs_convert_book_ratio_CM1DC" localSheetId="0">#REF!</definedName>
    <definedName name="fs_convert_book_ratio_CM1DC">#REF!</definedName>
    <definedName name="fs_convert_book_ratio_CM1DE" localSheetId="0">#REF!</definedName>
    <definedName name="fs_convert_book_ratio_CM1DE">#REF!</definedName>
    <definedName name="fs_convert_book_ratio_CM1EL" localSheetId="0">#REF!</definedName>
    <definedName name="fs_convert_book_ratio_CM1EL">#REF!</definedName>
    <definedName name="fs_convert_book_ratio_CM4EL" localSheetId="0">#REF!</definedName>
    <definedName name="fs_convert_book_ratio_CM4EL">#REF!</definedName>
    <definedName name="fs_convert_book_ratio_CMDCC" localSheetId="0">#REF!</definedName>
    <definedName name="fs_convert_book_ratio_CMDCC">#REF!</definedName>
    <definedName name="fs_convert_book_ratio_CMDEC" localSheetId="0">#REF!</definedName>
    <definedName name="fs_convert_book_ratio_CMDEC">#REF!</definedName>
    <definedName name="fs_convert_book_ratio_CMDEG" localSheetId="0">#REF!</definedName>
    <definedName name="fs_convert_book_ratio_CMDEG">#REF!</definedName>
    <definedName name="fs_convert_book_ratio_CMELE" localSheetId="0">#REF!</definedName>
    <definedName name="fs_convert_book_ratio_CMELE">#REF!</definedName>
    <definedName name="fs_convert_ratio_CMDCC" localSheetId="0">#REF!</definedName>
    <definedName name="fs_convert_ratio_CMDCC">#REF!</definedName>
    <definedName name="fs_convert_ratio_CMDEC" localSheetId="0">#REF!</definedName>
    <definedName name="fs_convert_ratio_CMDEC">#REF!</definedName>
    <definedName name="fs_convert_ratio_CMDEG" localSheetId="0">#REF!</definedName>
    <definedName name="fs_convert_ratio_CMDEG">#REF!</definedName>
    <definedName name="fs_convert_ratio_CMELE" localSheetId="0">#REF!</definedName>
    <definedName name="fs_convert_ratio_CMELE">#REF!</definedName>
    <definedName name="fs_convert_ratio_sp_CMDCC" localSheetId="0">#REF!</definedName>
    <definedName name="fs_convert_ratio_sp_CMDCC">#REF!</definedName>
    <definedName name="fs_convert_ratio_sp_CMDEC" localSheetId="0">#REF!</definedName>
    <definedName name="fs_convert_ratio_sp_CMDEC">#REF!</definedName>
    <definedName name="fs_convert_ratio_sp_CMDEG" localSheetId="0">#REF!</definedName>
    <definedName name="fs_convert_ratio_sp_CMDEG">#REF!</definedName>
    <definedName name="fs_convert_ratio_sp_CMELE" localSheetId="0">#REF!</definedName>
    <definedName name="fs_convert_ratio_sp_CMELE">#REF!</definedName>
    <definedName name="fs_ffo_interest_CM1EL" localSheetId="0">#REF!</definedName>
    <definedName name="fs_ffo_interest_CM1EL">#REF!</definedName>
    <definedName name="fs_ffo_interest_CM4EL" localSheetId="0">#REF!</definedName>
    <definedName name="fs_ffo_interest_CM4EL">#REF!</definedName>
    <definedName name="fs_ffo_interest_CMDCC" localSheetId="0">#REF!</definedName>
    <definedName name="fs_ffo_interest_CMDCC">#REF!</definedName>
    <definedName name="fs_ffo_interest_CMDEC" localSheetId="0">#REF!</definedName>
    <definedName name="fs_ffo_interest_CMDEC">#REF!</definedName>
    <definedName name="fs_ffo_interest_CMELE" localSheetId="0">#REF!</definedName>
    <definedName name="fs_ffo_interest_CMELE">#REF!</definedName>
    <definedName name="fs_ffo_to_debt_CM1EL" localSheetId="0">#REF!</definedName>
    <definedName name="fs_ffo_to_debt_CM1EL">#REF!</definedName>
    <definedName name="fs_ffo_to_debt_CM4EL" localSheetId="0">#REF!</definedName>
    <definedName name="fs_ffo_to_debt_CM4EL">#REF!</definedName>
    <definedName name="fs_ffo_to_debt_CMDCC" localSheetId="0">#REF!</definedName>
    <definedName name="fs_ffo_to_debt_CMDCC">#REF!</definedName>
    <definedName name="fs_ffo_to_debt_CMDEC" localSheetId="0">#REF!</definedName>
    <definedName name="fs_ffo_to_debt_CMDEC">#REF!</definedName>
    <definedName name="fs_ffo_to_debt_CMELE" localSheetId="0">#REF!</definedName>
    <definedName name="fs_ffo_to_debt_CMELE">#REF!</definedName>
    <definedName name="fs_ltd_book_ratio_CMDCC" localSheetId="0">#REF!</definedName>
    <definedName name="fs_ltd_book_ratio_CMDCC">#REF!</definedName>
    <definedName name="fs_ltd_book_ratio_CMDEC" localSheetId="0">#REF!</definedName>
    <definedName name="fs_ltd_book_ratio_CMDEC">#REF!</definedName>
    <definedName name="fs_ltd_book_ratio_CMDEG" localSheetId="0">#REF!</definedName>
    <definedName name="fs_ltd_book_ratio_CMDEG">#REF!</definedName>
    <definedName name="fs_ltd_book_ratio_CMELE" localSheetId="0">#REF!</definedName>
    <definedName name="fs_ltd_book_ratio_CMELE">#REF!</definedName>
    <definedName name="fs_ltd_ratio_CMDCC" localSheetId="0">#REF!</definedName>
    <definedName name="fs_ltd_ratio_CMDCC">#REF!</definedName>
    <definedName name="fs_ltd_ratio_CMDEC" localSheetId="0">#REF!</definedName>
    <definedName name="fs_ltd_ratio_CMDEC">#REF!</definedName>
    <definedName name="fs_ltd_ratio_CMDEG" localSheetId="0">#REF!</definedName>
    <definedName name="fs_ltd_ratio_CMDEG">#REF!</definedName>
    <definedName name="fs_ltd_ratio_CMELE" localSheetId="0">#REF!</definedName>
    <definedName name="fs_ltd_ratio_CMELE">#REF!</definedName>
    <definedName name="fs_ltd_ratio_sp_CMDCC" localSheetId="0">#REF!</definedName>
    <definedName name="fs_ltd_ratio_sp_CMDCC">#REF!</definedName>
    <definedName name="fs_ltd_ratio_sp_CMDEC" localSheetId="0">#REF!</definedName>
    <definedName name="fs_ltd_ratio_sp_CMDEC">#REF!</definedName>
    <definedName name="fs_ltd_ratio_sp_CMDEG" localSheetId="0">#REF!</definedName>
    <definedName name="fs_ltd_ratio_sp_CMDEG">#REF!</definedName>
    <definedName name="fs_ltd_ratio_sp_CMELE" localSheetId="0">#REF!</definedName>
    <definedName name="fs_ltd_ratio_sp_CMELE">#REF!</definedName>
    <definedName name="fs_minint_book_ratio_CM1EL" localSheetId="0">#REF!</definedName>
    <definedName name="fs_minint_book_ratio_CM1EL">#REF!</definedName>
    <definedName name="fs_minint_book_ratio_CM4EL" localSheetId="0">#REF!</definedName>
    <definedName name="fs_minint_book_ratio_CM4EL">#REF!</definedName>
    <definedName name="fs_minint_book_ratio_CMDCC" localSheetId="0">#REF!</definedName>
    <definedName name="fs_minint_book_ratio_CMDCC">#REF!</definedName>
    <definedName name="fs_minint_book_ratio_CMDEC" localSheetId="0">#REF!</definedName>
    <definedName name="fs_minint_book_ratio_CMDEC">#REF!</definedName>
    <definedName name="fs_minint_book_ratio_CMDEG" localSheetId="0">#REF!</definedName>
    <definedName name="fs_minint_book_ratio_CMDEG">#REF!</definedName>
    <definedName name="fs_minint_book_ratio_CMELE" localSheetId="0">#REF!</definedName>
    <definedName name="fs_minint_book_ratio_CMELE">#REF!</definedName>
    <definedName name="fs_minint_ratio_CMDCC" localSheetId="0">#REF!</definedName>
    <definedName name="fs_minint_ratio_CMDCC">#REF!</definedName>
    <definedName name="fs_minint_ratio_CMDEC" localSheetId="0">#REF!</definedName>
    <definedName name="fs_minint_ratio_CMDEC">#REF!</definedName>
    <definedName name="fs_minint_ratio_CMDEG" localSheetId="0">#REF!</definedName>
    <definedName name="fs_minint_ratio_CMDEG">#REF!</definedName>
    <definedName name="fs_minint_ratio_CMELE" localSheetId="0">#REF!</definedName>
    <definedName name="fs_minint_ratio_CMELE">#REF!</definedName>
    <definedName name="fs_minint_ratio_sp_CMDCC" localSheetId="0">#REF!</definedName>
    <definedName name="fs_minint_ratio_sp_CMDCC">#REF!</definedName>
    <definedName name="fs_minint_ratio_sp_CMDEC" localSheetId="0">#REF!</definedName>
    <definedName name="fs_minint_ratio_sp_CMDEC">#REF!</definedName>
    <definedName name="fs_minint_ratio_sp_CMDEG" localSheetId="0">#REF!</definedName>
    <definedName name="fs_minint_ratio_sp_CMDEG">#REF!</definedName>
    <definedName name="fs_minint_ratio_sp_CMELE" localSheetId="0">#REF!</definedName>
    <definedName name="fs_minint_ratio_sp_CMELE">#REF!</definedName>
    <definedName name="fs_oplease_ratio_sp_CMDCC" localSheetId="0">#REF!</definedName>
    <definedName name="fs_oplease_ratio_sp_CMDCC">#REF!</definedName>
    <definedName name="fs_oplease_ratio_sp_CMDEC" localSheetId="0">#REF!</definedName>
    <definedName name="fs_oplease_ratio_sp_CMDEC">#REF!</definedName>
    <definedName name="fs_oplease_ratio_sp_CMDEG" localSheetId="0">#REF!</definedName>
    <definedName name="fs_oplease_ratio_sp_CMDEG">#REF!</definedName>
    <definedName name="fs_oplease_ratio_sp_CMELE" localSheetId="0">#REF!</definedName>
    <definedName name="fs_oplease_ratio_sp_CMELE">#REF!</definedName>
    <definedName name="fs_pfs_book_ratio_CMDCC" localSheetId="0">#REF!</definedName>
    <definedName name="fs_pfs_book_ratio_CMDCC">#REF!</definedName>
    <definedName name="fs_pfs_book_ratio_CMDEC" localSheetId="0">#REF!</definedName>
    <definedName name="fs_pfs_book_ratio_CMDEC">#REF!</definedName>
    <definedName name="fs_pfs_book_ratio_CMDEG" localSheetId="0">#REF!</definedName>
    <definedName name="fs_pfs_book_ratio_CMDEG">#REF!</definedName>
    <definedName name="fs_pfs_book_ratio_CMELE" localSheetId="0">#REF!</definedName>
    <definedName name="fs_pfs_book_ratio_CMELE">#REF!</definedName>
    <definedName name="fs_pfs_ratio_CMDCC" localSheetId="0">#REF!</definedName>
    <definedName name="fs_pfs_ratio_CMDCC">#REF!</definedName>
    <definedName name="fs_pfs_ratio_CMDEC" localSheetId="0">#REF!</definedName>
    <definedName name="fs_pfs_ratio_CMDEC">#REF!</definedName>
    <definedName name="fs_pfs_ratio_CMDEG" localSheetId="0">#REF!</definedName>
    <definedName name="fs_pfs_ratio_CMDEG">#REF!</definedName>
    <definedName name="fs_pfs_ratio_CMELE" localSheetId="0">#REF!</definedName>
    <definedName name="fs_pfs_ratio_CMELE">#REF!</definedName>
    <definedName name="fs_pfs_ratio_sp_CMDCC" localSheetId="0">#REF!</definedName>
    <definedName name="fs_pfs_ratio_sp_CMDCC">#REF!</definedName>
    <definedName name="fs_pfs_ratio_sp_CMDEC" localSheetId="0">#REF!</definedName>
    <definedName name="fs_pfs_ratio_sp_CMDEC">#REF!</definedName>
    <definedName name="fs_pfs_ratio_sp_CMDEG" localSheetId="0">#REF!</definedName>
    <definedName name="fs_pfs_ratio_sp_CMDEG">#REF!</definedName>
    <definedName name="fs_pfs_ratio_sp_CMELE" localSheetId="0">#REF!</definedName>
    <definedName name="fs_pfs_ratio_sp_CMELE">#REF!</definedName>
    <definedName name="fs_pretax_interest_CM1EL" localSheetId="0">#REF!</definedName>
    <definedName name="fs_pretax_interest_CM1EL">#REF!</definedName>
    <definedName name="fs_pretax_interest_CM4EL" localSheetId="0">#REF!</definedName>
    <definedName name="fs_pretax_interest_CM4EL">#REF!</definedName>
    <definedName name="fs_pretax_interest_CMDCC" localSheetId="0">#REF!</definedName>
    <definedName name="fs_pretax_interest_CMDCC">#REF!</definedName>
    <definedName name="fs_pretax_interest_CMDEC" localSheetId="0">#REF!</definedName>
    <definedName name="fs_pretax_interest_CMDEC">#REF!</definedName>
    <definedName name="fs_pretax_interest_CMELE" localSheetId="0">#REF!</definedName>
    <definedName name="fs_pretax_interest_CMELE">#REF!</definedName>
    <definedName name="fs_quips_book_ratio_CMDCC" localSheetId="0">#REF!</definedName>
    <definedName name="fs_quips_book_ratio_CMDCC">#REF!</definedName>
    <definedName name="fs_quips_book_ratio_CMDEC" localSheetId="0">#REF!</definedName>
    <definedName name="fs_quips_book_ratio_CMDEC">#REF!</definedName>
    <definedName name="fs_quips_book_ratio_CMDEG" localSheetId="0">#REF!</definedName>
    <definedName name="fs_quips_book_ratio_CMDEG">#REF!</definedName>
    <definedName name="fs_quips_book_ratio_CMELE" localSheetId="0">#REF!</definedName>
    <definedName name="fs_quips_book_ratio_CMELE">#REF!</definedName>
    <definedName name="fs_quips_ratio_CMDCC" localSheetId="0">#REF!</definedName>
    <definedName name="fs_quips_ratio_CMDCC">#REF!</definedName>
    <definedName name="fs_quips_ratio_CMDEC" localSheetId="0">#REF!</definedName>
    <definedName name="fs_quips_ratio_CMDEC">#REF!</definedName>
    <definedName name="fs_quips_ratio_CMDEG" localSheetId="0">#REF!</definedName>
    <definedName name="fs_quips_ratio_CMDEG">#REF!</definedName>
    <definedName name="fs_quips_ratio_CMELE" localSheetId="0">#REF!</definedName>
    <definedName name="fs_quips_ratio_CMELE">#REF!</definedName>
    <definedName name="fs_quips_ratio_sp_CMDCC" localSheetId="0">#REF!</definedName>
    <definedName name="fs_quips_ratio_sp_CMDCC">#REF!</definedName>
    <definedName name="fs_quips_ratio_sp_CMDEC" localSheetId="0">#REF!</definedName>
    <definedName name="fs_quips_ratio_sp_CMDEC">#REF!</definedName>
    <definedName name="fs_quips_ratio_sp_CMDEG" localSheetId="0">#REF!</definedName>
    <definedName name="fs_quips_ratio_sp_CMDEG">#REF!</definedName>
    <definedName name="fs_quips_ratio_sp_CMELE" localSheetId="0">#REF!</definedName>
    <definedName name="fs_quips_ratio_sp_CMELE">#REF!</definedName>
    <definedName name="fs_roe_CMDCC" localSheetId="0">#REF!</definedName>
    <definedName name="fs_roe_CMDCC">#REF!</definedName>
    <definedName name="fs_roe_CMDEC" localSheetId="0">#REF!</definedName>
    <definedName name="fs_roe_CMDEC">#REF!</definedName>
    <definedName name="fs_roe_CMDEG" localSheetId="0">#REF!</definedName>
    <definedName name="fs_roe_CMDEG">#REF!</definedName>
    <definedName name="fs_roe_CMELE" localSheetId="0">#REF!</definedName>
    <definedName name="fs_roe_CMELE">#REF!</definedName>
    <definedName name="fs_vfs_ratio_sp_CM1DE" localSheetId="0">#REF!</definedName>
    <definedName name="fs_vfs_ratio_sp_CM1DE">#REF!</definedName>
    <definedName name="fs_vfs_ratio_sp_CMDCC" localSheetId="0">#REF!</definedName>
    <definedName name="fs_vfs_ratio_sp_CMDCC">#REF!</definedName>
    <definedName name="fs_vfs_ratio_sp_CMDEC" localSheetId="0">#REF!</definedName>
    <definedName name="fs_vfs_ratio_sp_CMDEC">#REF!</definedName>
    <definedName name="fs_vfs_ratio_sp_CMDEG" localSheetId="0">#REF!</definedName>
    <definedName name="fs_vfs_ratio_sp_CMDEG">#REF!</definedName>
    <definedName name="fs_vfs_ratio_sp_CMELE" localSheetId="0">#REF!</definedName>
    <definedName name="fs_vfs_ratio_sp_CMELE">#REF!</definedName>
    <definedName name="FTG">'[8]1080101'!$E$14:$P$50</definedName>
    <definedName name="ftimemap_entry">[10]Ref_dat!$J$3:$J$4</definedName>
    <definedName name="FY2_" localSheetId="0">#REF!</definedName>
    <definedName name="FY2_">#REF!</definedName>
    <definedName name="FY4_" localSheetId="0">#REF!</definedName>
    <definedName name="FY4_">#REF!</definedName>
    <definedName name="gas_rev_detail" localSheetId="0">#REF!</definedName>
    <definedName name="gas_rev_detail">#REF!</definedName>
    <definedName name="Global_Asset_Development___Co._10014" localSheetId="0">#REF!</definedName>
    <definedName name="Global_Asset_Development___Co._10014">#REF!</definedName>
    <definedName name="Goto_Rates" localSheetId="0">[22]!Goto_Rates</definedName>
    <definedName name="Goto_Rates">[22]!Goto_Rates</definedName>
    <definedName name="GT_pkg_print" localSheetId="0">#REF!</definedName>
    <definedName name="GT_pkg_print">#REF!</definedName>
    <definedName name="HDLSW">'[8]10800DN'!$C$14:$Q$26</definedName>
    <definedName name="hols">[10]Holiday!$A$11:$A$114</definedName>
    <definedName name="ICT" localSheetId="0">#REF!</definedName>
    <definedName name="ICT">#REF!</definedName>
    <definedName name="IDN" localSheetId="0">#REF!</definedName>
    <definedName name="IDN">#REF!</definedName>
    <definedName name="IFN" localSheetId="0">#REF!</definedName>
    <definedName name="IFN">#REF!</definedName>
    <definedName name="import" localSheetId="0">#REF!</definedName>
    <definedName name="import">#REF!</definedName>
    <definedName name="importarea" localSheetId="0">#REF!</definedName>
    <definedName name="importarea">#REF!</definedName>
    <definedName name="importprint" localSheetId="0">#REF!</definedName>
    <definedName name="importprint">#REF!</definedName>
    <definedName name="input" localSheetId="0">#REF!</definedName>
    <definedName name="input">#REF!</definedName>
    <definedName name="Instructions_for_completing_Income_Statement_template" localSheetId="0">#REF!</definedName>
    <definedName name="Instructions_for_completing_Income_Statement_template">#REF!</definedName>
    <definedName name="int_amort_detail" localSheetId="0">#REF!</definedName>
    <definedName name="int_amort_detail">#REF!</definedName>
    <definedName name="Intan">'[23]Intangible (2)'!$G$11:$G$46</definedName>
    <definedName name="Intan_106_amt">'[2]Intangible (2)'!$G$11:$G$40</definedName>
    <definedName name="Intangible" localSheetId="0">#REF!</definedName>
    <definedName name="Intangible">#REF!</definedName>
    <definedName name="Interim_macro" localSheetId="0">#REF!</definedName>
    <definedName name="Interim_macro">#REF!</definedName>
    <definedName name="interimprint" localSheetId="0">#REF!</definedName>
    <definedName name="interimprint">#REF!</definedName>
    <definedName name="is_afudcb" localSheetId="0">#REF!</definedName>
    <definedName name="is_afudcb">#REF!</definedName>
    <definedName name="is_afudcb_CMDCC" localSheetId="0">#REF!</definedName>
    <definedName name="is_afudcb_CMDCC">#REF!</definedName>
    <definedName name="is_afudcb_CMDEC" localSheetId="0">#REF!</definedName>
    <definedName name="is_afudcb_CMDEC">#REF!</definedName>
    <definedName name="is_afudcb_CMDEG" localSheetId="0">#REF!</definedName>
    <definedName name="is_afudcb_CMDEG">#REF!</definedName>
    <definedName name="is_afudcb_CMELE" localSheetId="0">#REF!</definedName>
    <definedName name="is_afudcb_CMELE">#REF!</definedName>
    <definedName name="is_afudcb_cres" localSheetId="0">#REF!</definedName>
    <definedName name="is_afudcb_cres">#REF!</definedName>
    <definedName name="is_afudcb_crmw" localSheetId="0">#REF!</definedName>
    <definedName name="is_afudcb_crmw">#REF!</definedName>
    <definedName name="is_afudcb_dadj" localSheetId="0">#REF!</definedName>
    <definedName name="is_afudcb_dadj">#REF!</definedName>
    <definedName name="is_afudcb_dcc" localSheetId="0">#REF!</definedName>
    <definedName name="is_afudcb_dcc">#REF!</definedName>
    <definedName name="is_afudcb_dccw" localSheetId="0">#REF!</definedName>
    <definedName name="is_afudcb_dccw">#REF!</definedName>
    <definedName name="is_afudcb_dcom" localSheetId="0">#REF!</definedName>
    <definedName name="is_afudcb_dcom">#REF!</definedName>
    <definedName name="is_afudcb_degw" localSheetId="0">#REF!</definedName>
    <definedName name="is_afudcb_degw">#REF!</definedName>
    <definedName name="is_afudcb_deiw" localSheetId="0">#REF!</definedName>
    <definedName name="is_afudcb_deiw">#REF!</definedName>
    <definedName name="is_afudcb_denw" localSheetId="0">#REF!</definedName>
    <definedName name="is_afudcb_denw">#REF!</definedName>
    <definedName name="is_afudcb_desi" localSheetId="0">#REF!</definedName>
    <definedName name="is_afudcb_desi">#REF!</definedName>
    <definedName name="is_afudcb_dess" localSheetId="0">#REF!</definedName>
    <definedName name="is_afudcb_dess">#REF!</definedName>
    <definedName name="is_afudcb_dfd" localSheetId="0">#REF!</definedName>
    <definedName name="is_afudcb_dfd">#REF!</definedName>
    <definedName name="is_afudcb_dnet" localSheetId="0">#REF!</definedName>
    <definedName name="is_afudcb_dnet">#REF!</definedName>
    <definedName name="is_afudcb_dpbg" localSheetId="0">#REF!</definedName>
    <definedName name="is_afudcb_dpbg">#REF!</definedName>
    <definedName name="is_afudcb_dsol" localSheetId="0">#REF!</definedName>
    <definedName name="is_afudcb_dsol">#REF!</definedName>
    <definedName name="is_afudcb_elec" localSheetId="0">#REF!</definedName>
    <definedName name="is_afudcb_elec">#REF!</definedName>
    <definedName name="is_afudcb_esvc" localSheetId="0">#REF!</definedName>
    <definedName name="is_afudcb_esvc">#REF!</definedName>
    <definedName name="is_afudcb_fnco" localSheetId="0">#REF!</definedName>
    <definedName name="is_afudcb_fnco">#REF!</definedName>
    <definedName name="is_afudcb_fsac" localSheetId="0">#REF!</definedName>
    <definedName name="is_afudcb_fsac">#REF!</definedName>
    <definedName name="is_afudcb_fser" localSheetId="0">#REF!</definedName>
    <definedName name="is_afudcb_fser">#REF!</definedName>
    <definedName name="is_afudcb_fstp" localSheetId="0">#REF!</definedName>
    <definedName name="is_afudcb_fstp">#REF!</definedName>
    <definedName name="is_afudcb_gadd" localSheetId="0">#REF!</definedName>
    <definedName name="is_afudcb_gadd">#REF!</definedName>
    <definedName name="is_afudcb_gadi" localSheetId="0">#REF!</definedName>
    <definedName name="is_afudcb_gadi">#REF!</definedName>
    <definedName name="is_afudcb_govd" localSheetId="0">#REF!</definedName>
    <definedName name="is_afudcb_govd">#REF!</definedName>
    <definedName name="is_afudcb_gove" localSheetId="0">#REF!</definedName>
    <definedName name="is_afudcb_gove">#REF!</definedName>
    <definedName name="is_afudcb_nep" localSheetId="0">#REF!</definedName>
    <definedName name="is_afudcb_nep">#REF!</definedName>
    <definedName name="is_afudcb_resm" localSheetId="0">#REF!</definedName>
    <definedName name="is_afudcb_resm">#REF!</definedName>
    <definedName name="is_afudcb_sols" localSheetId="0">#REF!</definedName>
    <definedName name="is_afudcb_sols">#REF!</definedName>
    <definedName name="is_afudcb_tam" localSheetId="0">#REF!</definedName>
    <definedName name="is_afudcb_tam">#REF!</definedName>
    <definedName name="is_afudcb_tsc" localSheetId="0">#REF!</definedName>
    <definedName name="is_afudcb_tsc">#REF!</definedName>
    <definedName name="is_afudcb_vent" localSheetId="0">#REF!</definedName>
    <definedName name="is_afudcb_vent">#REF!</definedName>
    <definedName name="is_afudcb_watr" localSheetId="0">#REF!</definedName>
    <definedName name="is_afudcb_watr">#REF!</definedName>
    <definedName name="is_afudcb_west" localSheetId="0">#REF!</definedName>
    <definedName name="is_afudcb_west">#REF!</definedName>
    <definedName name="is_afudce" localSheetId="0">#REF!</definedName>
    <definedName name="is_afudce">#REF!</definedName>
    <definedName name="is_amort_dbt_disc" localSheetId="0">#REF!</definedName>
    <definedName name="is_amort_dbt_disc">#REF!</definedName>
    <definedName name="is_amort_dbt_exp" localSheetId="0">#REF!</definedName>
    <definedName name="is_amort_dbt_exp">#REF!</definedName>
    <definedName name="is_amort_dbt_loss" localSheetId="0">#REF!</definedName>
    <definedName name="is_amort_dbt_loss">#REF!</definedName>
    <definedName name="is_amort_depr" localSheetId="0">#REF!</definedName>
    <definedName name="is_amort_depr">#REF!</definedName>
    <definedName name="is_amort_goodwill" localSheetId="0">#REF!</definedName>
    <definedName name="is_amort_goodwill">#REF!</definedName>
    <definedName name="is_amort_other" localSheetId="0">#REF!</definedName>
    <definedName name="is_amort_other">#REF!</definedName>
    <definedName name="is_asset_sale" localSheetId="0">#REF!</definedName>
    <definedName name="is_asset_sale">#REF!</definedName>
    <definedName name="is_avg_cms_out_CMDCC" localSheetId="0">#REF!</definedName>
    <definedName name="is_avg_cms_out_CMDCC">#REF!</definedName>
    <definedName name="is_avg_cms_out_CMDEC" localSheetId="0">#REF!</definedName>
    <definedName name="is_avg_cms_out_CMDEC">#REF!</definedName>
    <definedName name="is_avg_cms_out_CMDEG" localSheetId="0">#REF!</definedName>
    <definedName name="is_avg_cms_out_CMDEG">#REF!</definedName>
    <definedName name="is_avg_cms_out_CMELE" localSheetId="0">#REF!</definedName>
    <definedName name="is_avg_cms_out_CMELE">#REF!</definedName>
    <definedName name="is_cms_div_CMDCC" localSheetId="0">#REF!</definedName>
    <definedName name="is_cms_div_CMDCC">#REF!</definedName>
    <definedName name="is_cms_div_CMDEC" localSheetId="0">#REF!</definedName>
    <definedName name="is_cms_div_CMDEC">#REF!</definedName>
    <definedName name="is_cms_div_CMDEG" localSheetId="0">#REF!</definedName>
    <definedName name="is_cms_div_CMDEG">#REF!</definedName>
    <definedName name="is_cms_div_CMELE" localSheetId="0">#REF!</definedName>
    <definedName name="is_cms_div_CMELE">#REF!</definedName>
    <definedName name="is_cms_earnings" localSheetId="0">#REF!</definedName>
    <definedName name="is_cms_earnings">#REF!</definedName>
    <definedName name="is_cms_earnings_CMDCC" localSheetId="0">#REF!</definedName>
    <definedName name="is_cms_earnings_CMDCC">#REF!</definedName>
    <definedName name="is_cms_earnings_CMDEC" localSheetId="0">#REF!</definedName>
    <definedName name="is_cms_earnings_CMDEC">#REF!</definedName>
    <definedName name="is_cms_earnings_CMDEG" localSheetId="0">#REF!</definedName>
    <definedName name="is_cms_earnings_CMDEG">#REF!</definedName>
    <definedName name="is_cms_earnings_CMELE" localSheetId="0">#REF!</definedName>
    <definedName name="is_cms_earnings_CMELE">#REF!</definedName>
    <definedName name="is_cms_earnings_cres" localSheetId="0">#REF!</definedName>
    <definedName name="is_cms_earnings_cres">#REF!</definedName>
    <definedName name="is_cms_earnings_crmw" localSheetId="0">#REF!</definedName>
    <definedName name="is_cms_earnings_crmw">#REF!</definedName>
    <definedName name="is_cms_earnings_dadj" localSheetId="0">#REF!</definedName>
    <definedName name="is_cms_earnings_dadj">#REF!</definedName>
    <definedName name="is_cms_earnings_DCC" localSheetId="0">#REF!</definedName>
    <definedName name="is_cms_earnings_DCC">#REF!</definedName>
    <definedName name="is_cms_earnings_dccw" localSheetId="0">#REF!</definedName>
    <definedName name="is_cms_earnings_dccw">#REF!</definedName>
    <definedName name="is_cms_earnings_dcom" localSheetId="0">#REF!</definedName>
    <definedName name="is_cms_earnings_dcom">#REF!</definedName>
    <definedName name="is_cms_earnings_degw" localSheetId="0">#REF!</definedName>
    <definedName name="is_cms_earnings_degw">#REF!</definedName>
    <definedName name="is_cms_earnings_deiw" localSheetId="0">#REF!</definedName>
    <definedName name="is_cms_earnings_deiw">#REF!</definedName>
    <definedName name="is_cms_earnings_denw" localSheetId="0">#REF!</definedName>
    <definedName name="is_cms_earnings_denw">#REF!</definedName>
    <definedName name="is_cms_earnings_desi" localSheetId="0">#REF!</definedName>
    <definedName name="is_cms_earnings_desi">#REF!</definedName>
    <definedName name="is_cms_earnings_dess" localSheetId="0">#REF!</definedName>
    <definedName name="is_cms_earnings_dess">#REF!</definedName>
    <definedName name="is_cms_earnings_dfd" localSheetId="0">#REF!</definedName>
    <definedName name="is_cms_earnings_dfd">#REF!</definedName>
    <definedName name="is_cms_earnings_dnet" localSheetId="0">#REF!</definedName>
    <definedName name="is_cms_earnings_dnet">#REF!</definedName>
    <definedName name="is_cms_earnings_dpbg" localSheetId="0">#REF!</definedName>
    <definedName name="is_cms_earnings_dpbg">#REF!</definedName>
    <definedName name="is_cms_earnings_dsol" localSheetId="0">#REF!</definedName>
    <definedName name="is_cms_earnings_dsol">#REF!</definedName>
    <definedName name="is_cms_earnings_elec" localSheetId="0">#REF!</definedName>
    <definedName name="is_cms_earnings_elec">#REF!</definedName>
    <definedName name="is_cms_earnings_esvc" localSheetId="0">#REF!</definedName>
    <definedName name="is_cms_earnings_esvc">#REF!</definedName>
    <definedName name="is_cms_earnings_fnco" localSheetId="0">#REF!</definedName>
    <definedName name="is_cms_earnings_fnco">#REF!</definedName>
    <definedName name="is_cms_earnings_fsac" localSheetId="0">#REF!</definedName>
    <definedName name="is_cms_earnings_fsac">#REF!</definedName>
    <definedName name="is_cms_earnings_fser" localSheetId="0">#REF!</definedName>
    <definedName name="is_cms_earnings_fser">#REF!</definedName>
    <definedName name="is_cms_earnings_fstp" localSheetId="0">#REF!</definedName>
    <definedName name="is_cms_earnings_fstp">#REF!</definedName>
    <definedName name="is_cms_earnings_gadd" localSheetId="0">#REF!</definedName>
    <definedName name="is_cms_earnings_gadd">#REF!</definedName>
    <definedName name="is_cms_earnings_gadi" localSheetId="0">#REF!</definedName>
    <definedName name="is_cms_earnings_gadi">#REF!</definedName>
    <definedName name="is_cms_earnings_govd" localSheetId="0">#REF!</definedName>
    <definedName name="is_cms_earnings_govd">#REF!</definedName>
    <definedName name="is_cms_earnings_gove" localSheetId="0">#REF!</definedName>
    <definedName name="is_cms_earnings_gove">#REF!</definedName>
    <definedName name="is_cms_earnings_nep" localSheetId="0">#REF!</definedName>
    <definedName name="is_cms_earnings_nep">#REF!</definedName>
    <definedName name="is_cms_earnings_resm" localSheetId="0">#REF!</definedName>
    <definedName name="is_cms_earnings_resm">#REF!</definedName>
    <definedName name="is_cms_earnings_sols" localSheetId="0">#REF!</definedName>
    <definedName name="is_cms_earnings_sols">#REF!</definedName>
    <definedName name="is_cms_earnings_tam" localSheetId="0">#REF!</definedName>
    <definedName name="is_cms_earnings_tam">#REF!</definedName>
    <definedName name="is_cms_earnings_tsc" localSheetId="0">#REF!</definedName>
    <definedName name="is_cms_earnings_tsc">#REF!</definedName>
    <definedName name="is_cms_earnings_vent" localSheetId="0">#REF!</definedName>
    <definedName name="is_cms_earnings_vent">#REF!</definedName>
    <definedName name="is_cms_earnings_watr" localSheetId="0">#REF!</definedName>
    <definedName name="is_cms_earnings_watr">#REF!</definedName>
    <definedName name="is_cms_earnings_west" localSheetId="0">#REF!</definedName>
    <definedName name="is_cms_earnings_west">#REF!</definedName>
    <definedName name="is_depreciation" localSheetId="0">#REF!</definedName>
    <definedName name="is_depreciation">#REF!</definedName>
    <definedName name="is_div_payout_CMDCC" localSheetId="0">#REF!</definedName>
    <definedName name="is_div_payout_CMDCC">#REF!</definedName>
    <definedName name="is_div_payout_CMDEC" localSheetId="0">#REF!</definedName>
    <definedName name="is_div_payout_CMDEC">#REF!</definedName>
    <definedName name="is_div_payout_CMDEG" localSheetId="0">#REF!</definedName>
    <definedName name="is_div_payout_CMDEG">#REF!</definedName>
    <definedName name="is_div_payout_CMELE" localSheetId="0">#REF!</definedName>
    <definedName name="is_div_payout_CMELE">#REF!</definedName>
    <definedName name="is_div_ps_CMDCC" localSheetId="0">#REF!</definedName>
    <definedName name="is_div_ps_CMDCC">#REF!</definedName>
    <definedName name="is_div_ps_CMDEC" localSheetId="0">#REF!</definedName>
    <definedName name="is_div_ps_CMDEC">#REF!</definedName>
    <definedName name="is_div_ps_CMDEG" localSheetId="0">#REF!</definedName>
    <definedName name="is_div_ps_CMDEG">#REF!</definedName>
    <definedName name="is_div_ps_CMELE" localSheetId="0">#REF!</definedName>
    <definedName name="is_div_ps_CMELE">#REF!</definedName>
    <definedName name="is_ebit" localSheetId="0">#REF!</definedName>
    <definedName name="is_ebit">#REF!</definedName>
    <definedName name="is_ebit_CMDCC" localSheetId="0">#REF!</definedName>
    <definedName name="is_ebit_CMDCC">#REF!</definedName>
    <definedName name="is_ebit_CMDEC" localSheetId="0">#REF!</definedName>
    <definedName name="is_ebit_CMDEC">#REF!</definedName>
    <definedName name="is_ebit_CMDEG" localSheetId="0">#REF!</definedName>
    <definedName name="is_ebit_CMDEG">#REF!</definedName>
    <definedName name="is_ebit_CMELE" localSheetId="0">#REF!</definedName>
    <definedName name="is_ebit_CMELE">#REF!</definedName>
    <definedName name="is_ebit_cres" localSheetId="0">#REF!</definedName>
    <definedName name="is_ebit_cres">#REF!</definedName>
    <definedName name="is_ebit_crmw" localSheetId="0">#REF!</definedName>
    <definedName name="is_ebit_crmw">#REF!</definedName>
    <definedName name="is_ebit_dadj" localSheetId="0">#REF!</definedName>
    <definedName name="is_ebit_dadj">#REF!</definedName>
    <definedName name="is_ebit_dcc" localSheetId="0">#REF!</definedName>
    <definedName name="is_ebit_dcc">#REF!</definedName>
    <definedName name="is_ebit_dccw" localSheetId="0">#REF!</definedName>
    <definedName name="is_ebit_dccw">#REF!</definedName>
    <definedName name="is_ebit_dcom" localSheetId="0">#REF!</definedName>
    <definedName name="is_ebit_dcom">#REF!</definedName>
    <definedName name="is_ebit_degw" localSheetId="0">#REF!</definedName>
    <definedName name="is_ebit_degw">#REF!</definedName>
    <definedName name="is_ebit_deiw" localSheetId="0">#REF!</definedName>
    <definedName name="is_ebit_deiw">#REF!</definedName>
    <definedName name="is_ebit_denw" localSheetId="0">#REF!</definedName>
    <definedName name="is_ebit_denw">#REF!</definedName>
    <definedName name="is_ebit_desi" localSheetId="0">#REF!</definedName>
    <definedName name="is_ebit_desi">#REF!</definedName>
    <definedName name="is_ebit_dess" localSheetId="0">#REF!</definedName>
    <definedName name="is_ebit_dess">#REF!</definedName>
    <definedName name="is_ebit_dfd" localSheetId="0">#REF!</definedName>
    <definedName name="is_ebit_dfd">#REF!</definedName>
    <definedName name="is_ebit_dnet" localSheetId="0">#REF!</definedName>
    <definedName name="is_ebit_dnet">#REF!</definedName>
    <definedName name="is_ebit_dpbg" localSheetId="0">#REF!</definedName>
    <definedName name="is_ebit_dpbg">#REF!</definedName>
    <definedName name="is_ebit_dsol" localSheetId="0">#REF!</definedName>
    <definedName name="is_ebit_dsol">#REF!</definedName>
    <definedName name="is_ebit_elec" localSheetId="0">#REF!</definedName>
    <definedName name="is_ebit_elec">#REF!</definedName>
    <definedName name="is_ebit_eso" localSheetId="0">#REF!</definedName>
    <definedName name="is_ebit_eso">#REF!</definedName>
    <definedName name="is_ebit_esvc" localSheetId="0">#REF!</definedName>
    <definedName name="is_ebit_esvc">#REF!</definedName>
    <definedName name="is_ebit_etrn" localSheetId="0">#REF!</definedName>
    <definedName name="is_ebit_etrn">#REF!</definedName>
    <definedName name="is_ebit_fnco" localSheetId="0">#REF!</definedName>
    <definedName name="is_ebit_fnco">#REF!</definedName>
    <definedName name="is_ebit_fsac" localSheetId="0">#REF!</definedName>
    <definedName name="is_ebit_fsac">#REF!</definedName>
    <definedName name="is_ebit_fser" localSheetId="0">#REF!</definedName>
    <definedName name="is_ebit_fser">#REF!</definedName>
    <definedName name="is_ebit_fstp" localSheetId="0">#REF!</definedName>
    <definedName name="is_ebit_fstp">#REF!</definedName>
    <definedName name="is_ebit_gaap_CMDCC" localSheetId="0">#REF!</definedName>
    <definedName name="is_ebit_gaap_CMDCC">#REF!</definedName>
    <definedName name="is_ebit_gaap_CMDEC" localSheetId="0">#REF!</definedName>
    <definedName name="is_ebit_gaap_CMDEC">#REF!</definedName>
    <definedName name="is_ebit_gaap_CMDEG" localSheetId="0">#REF!</definedName>
    <definedName name="is_ebit_gaap_CMDEG">#REF!</definedName>
    <definedName name="is_ebit_gaap_CMELE" localSheetId="0">#REF!</definedName>
    <definedName name="is_ebit_gaap_CMELE">#REF!</definedName>
    <definedName name="is_ebit_gaap_dpbg" localSheetId="0">#REF!</definedName>
    <definedName name="is_ebit_gaap_dpbg">#REF!</definedName>
    <definedName name="is_ebit_gaap_etrn" localSheetId="0">#REF!</definedName>
    <definedName name="is_ebit_gaap_etrn">#REF!</definedName>
    <definedName name="is_ebit_gaap_nep" localSheetId="0">#REF!</definedName>
    <definedName name="is_ebit_gaap_nep">#REF!</definedName>
    <definedName name="is_ebit_gaap_tsc" localSheetId="0">#REF!</definedName>
    <definedName name="is_ebit_gaap_tsc">#REF!</definedName>
    <definedName name="is_ebit_gadd" localSheetId="0">#REF!</definedName>
    <definedName name="is_ebit_gadd">#REF!</definedName>
    <definedName name="is_ebit_gadi" localSheetId="0">#REF!</definedName>
    <definedName name="is_ebit_gadi">#REF!</definedName>
    <definedName name="is_ebit_govd" localSheetId="0">#REF!</definedName>
    <definedName name="is_ebit_govd">#REF!</definedName>
    <definedName name="is_ebit_gove" localSheetId="0">#REF!</definedName>
    <definedName name="is_ebit_gove">#REF!</definedName>
    <definedName name="is_ebit_nep" localSheetId="0">#REF!</definedName>
    <definedName name="is_ebit_nep">#REF!</definedName>
    <definedName name="is_ebit_resm" localSheetId="0">#REF!</definedName>
    <definedName name="is_ebit_resm">#REF!</definedName>
    <definedName name="is_ebit_sols" localSheetId="0">#REF!</definedName>
    <definedName name="is_ebit_sols">#REF!</definedName>
    <definedName name="is_ebit_tam" localSheetId="0">#REF!</definedName>
    <definedName name="is_ebit_tam">#REF!</definedName>
    <definedName name="is_ebit_tsc" localSheetId="0">#REF!</definedName>
    <definedName name="is_ebit_tsc">#REF!</definedName>
    <definedName name="is_ebit_vent" localSheetId="0">#REF!</definedName>
    <definedName name="is_ebit_vent">#REF!</definedName>
    <definedName name="is_ebit_watr" localSheetId="0">#REF!</definedName>
    <definedName name="is_ebit_watr">#REF!</definedName>
    <definedName name="is_ebit_west" localSheetId="0">#REF!</definedName>
    <definedName name="is_ebit_west">#REF!</definedName>
    <definedName name="is_ebitg" localSheetId="0">#REF!</definedName>
    <definedName name="is_ebitg">#REF!</definedName>
    <definedName name="is_ebitg_esvc" localSheetId="0">#REF!</definedName>
    <definedName name="is_ebitg_esvc">#REF!</definedName>
    <definedName name="is_ebitm" localSheetId="0">#REF!</definedName>
    <definedName name="is_ebitm">#REF!</definedName>
    <definedName name="is_ebitm_cres" localSheetId="0">#REF!</definedName>
    <definedName name="is_ebitm_cres">#REF!</definedName>
    <definedName name="is_ebitm_crmw" localSheetId="0">#REF!</definedName>
    <definedName name="is_ebitm_crmw">#REF!</definedName>
    <definedName name="is_ebitm_dadj" localSheetId="0">#REF!</definedName>
    <definedName name="is_ebitm_dadj">#REF!</definedName>
    <definedName name="is_ebitm_dcc" localSheetId="0">#REF!</definedName>
    <definedName name="is_ebitm_dcc">#REF!</definedName>
    <definedName name="is_ebitm_dccw" localSheetId="0">#REF!</definedName>
    <definedName name="is_ebitm_dccw">#REF!</definedName>
    <definedName name="is_ebitm_dcom" localSheetId="0">#REF!</definedName>
    <definedName name="is_ebitm_dcom">#REF!</definedName>
    <definedName name="is_ebitm_degw" localSheetId="0">#REF!</definedName>
    <definedName name="is_ebitm_degw">#REF!</definedName>
    <definedName name="is_ebitm_deiw" localSheetId="0">#REF!</definedName>
    <definedName name="is_ebitm_deiw">#REF!</definedName>
    <definedName name="is_ebitm_denw" localSheetId="0">#REF!</definedName>
    <definedName name="is_ebitm_denw">#REF!</definedName>
    <definedName name="is_ebitm_desi" localSheetId="0">#REF!</definedName>
    <definedName name="is_ebitm_desi">#REF!</definedName>
    <definedName name="is_ebitm_dess" localSheetId="0">#REF!</definedName>
    <definedName name="is_ebitm_dess">#REF!</definedName>
    <definedName name="is_ebitm_dfd" localSheetId="0">#REF!</definedName>
    <definedName name="is_ebitm_dfd">#REF!</definedName>
    <definedName name="is_ebitm_dnet" localSheetId="0">#REF!</definedName>
    <definedName name="is_ebitm_dnet">#REF!</definedName>
    <definedName name="is_ebitm_dpbg" localSheetId="0">#REF!</definedName>
    <definedName name="is_ebitm_dpbg">#REF!</definedName>
    <definedName name="is_ebitm_dsol" localSheetId="0">#REF!</definedName>
    <definedName name="is_ebitm_dsol">#REF!</definedName>
    <definedName name="is_ebitm_elec" localSheetId="0">#REF!</definedName>
    <definedName name="is_ebitm_elec">#REF!</definedName>
    <definedName name="is_ebitm_eso" localSheetId="0">#REF!</definedName>
    <definedName name="is_ebitm_eso">#REF!</definedName>
    <definedName name="is_ebitm_esvc" localSheetId="0">#REF!</definedName>
    <definedName name="is_ebitm_esvc">#REF!</definedName>
    <definedName name="is_ebitm_fnco" localSheetId="0">#REF!</definedName>
    <definedName name="is_ebitm_fnco">#REF!</definedName>
    <definedName name="is_ebitm_fsac" localSheetId="0">#REF!</definedName>
    <definedName name="is_ebitm_fsac">#REF!</definedName>
    <definedName name="is_ebitm_fser" localSheetId="0">#REF!</definedName>
    <definedName name="is_ebitm_fser">#REF!</definedName>
    <definedName name="is_ebitm_fstp" localSheetId="0">#REF!</definedName>
    <definedName name="is_ebitm_fstp">#REF!</definedName>
    <definedName name="is_ebitm_gadd" localSheetId="0">#REF!</definedName>
    <definedName name="is_ebitm_gadd">#REF!</definedName>
    <definedName name="is_ebitm_gadi" localSheetId="0">#REF!</definedName>
    <definedName name="is_ebitm_gadi">#REF!</definedName>
    <definedName name="is_ebitm_govd" localSheetId="0">#REF!</definedName>
    <definedName name="is_ebitm_govd">#REF!</definedName>
    <definedName name="is_ebitm_gove" localSheetId="0">#REF!</definedName>
    <definedName name="is_ebitm_gove">#REF!</definedName>
    <definedName name="is_ebitm_nep" localSheetId="0">#REF!</definedName>
    <definedName name="is_ebitm_nep">#REF!</definedName>
    <definedName name="is_ebitm_resm" localSheetId="0">#REF!</definedName>
    <definedName name="is_ebitm_resm">#REF!</definedName>
    <definedName name="is_ebitm_sols" localSheetId="0">#REF!</definedName>
    <definedName name="is_ebitm_sols">#REF!</definedName>
    <definedName name="is_ebitm_tam" localSheetId="0">#REF!</definedName>
    <definedName name="is_ebitm_tam">#REF!</definedName>
    <definedName name="is_ebitm_tsc" localSheetId="0">#REF!</definedName>
    <definedName name="is_ebitm_tsc">#REF!</definedName>
    <definedName name="is_ebitm_vent" localSheetId="0">#REF!</definedName>
    <definedName name="is_ebitm_vent">#REF!</definedName>
    <definedName name="is_ebitm_watr" localSheetId="0">#REF!</definedName>
    <definedName name="is_ebitm_watr">#REF!</definedName>
    <definedName name="is_ebitm_west" localSheetId="0">#REF!</definedName>
    <definedName name="is_ebitm_west">#REF!</definedName>
    <definedName name="is_eff_tax_rate" localSheetId="0">#REF!</definedName>
    <definedName name="is_eff_tax_rate">#REF!</definedName>
    <definedName name="is_eff_tax_rate_APIP" localSheetId="0">#REF!</definedName>
    <definedName name="is_eff_tax_rate_APIP">#REF!</definedName>
    <definedName name="is_eff_tax_rate_CM4DE" localSheetId="0">#REF!</definedName>
    <definedName name="is_eff_tax_rate_CM4DE">#REF!</definedName>
    <definedName name="is_eff_tax_rate_cres" localSheetId="0">#REF!</definedName>
    <definedName name="is_eff_tax_rate_cres">#REF!</definedName>
    <definedName name="is_eff_tax_rate_DCC" localSheetId="0">#REF!</definedName>
    <definedName name="is_eff_tax_rate_DCC">#REF!</definedName>
    <definedName name="is_eff_tax_rate_dcom" localSheetId="0">#REF!</definedName>
    <definedName name="is_eff_tax_rate_dcom">#REF!</definedName>
    <definedName name="is_eff_tax_rate_desi" localSheetId="0">#REF!</definedName>
    <definedName name="is_eff_tax_rate_desi">#REF!</definedName>
    <definedName name="is_eff_tax_rate_dfd" localSheetId="0">#REF!</definedName>
    <definedName name="is_eff_tax_rate_dfd">#REF!</definedName>
    <definedName name="is_eff_tax_rate_dgov" localSheetId="0">#REF!</definedName>
    <definedName name="is_eff_tax_rate_dgov">#REF!</definedName>
    <definedName name="is_eff_tax_rate_dnet" localSheetId="0">#REF!</definedName>
    <definedName name="is_eff_tax_rate_dnet">#REF!</definedName>
    <definedName name="is_eff_tax_rate_DPBG" localSheetId="0">#REF!</definedName>
    <definedName name="is_eff_tax_rate_DPBG">#REF!</definedName>
    <definedName name="is_eff_tax_rate_dsol" localSheetId="0">#REF!</definedName>
    <definedName name="is_eff_tax_rate_dsol">#REF!</definedName>
    <definedName name="is_eff_tax_rate_egov" localSheetId="0">#REF!</definedName>
    <definedName name="is_eff_tax_rate_egov">#REF!</definedName>
    <definedName name="is_eff_tax_rate_elec" localSheetId="0">#REF!</definedName>
    <definedName name="is_eff_tax_rate_elec">#REF!</definedName>
    <definedName name="is_eff_tax_rate_esvc" localSheetId="0">#REF!</definedName>
    <definedName name="is_eff_tax_rate_esvc">#REF!</definedName>
    <definedName name="is_eff_tax_rate_fnco" localSheetId="0">#REF!</definedName>
    <definedName name="is_eff_tax_rate_fnco">#REF!</definedName>
    <definedName name="is_eff_tax_rate_fsac" localSheetId="0">#REF!</definedName>
    <definedName name="is_eff_tax_rate_fsac">#REF!</definedName>
    <definedName name="is_eff_tax_rate_fser" localSheetId="0">#REF!</definedName>
    <definedName name="is_eff_tax_rate_fser">#REF!</definedName>
    <definedName name="is_eff_tax_rate_fstp" localSheetId="0">#REF!</definedName>
    <definedName name="is_eff_tax_rate_fstp">#REF!</definedName>
    <definedName name="is_eff_tax_rate_gadd" localSheetId="0">#REF!</definedName>
    <definedName name="is_eff_tax_rate_gadd">#REF!</definedName>
    <definedName name="is_eff_tax_rate_gadi" localSheetId="0">#REF!</definedName>
    <definedName name="is_eff_tax_rate_gadi">#REF!</definedName>
    <definedName name="is_eff_tax_rate_gov" localSheetId="0">#REF!</definedName>
    <definedName name="is_eff_tax_rate_gov">#REF!</definedName>
    <definedName name="is_eff_tax_rate_nep" localSheetId="0">#REF!</definedName>
    <definedName name="is_eff_tax_rate_nep">#REF!</definedName>
    <definedName name="is_eff_tax_rate_ngov" localSheetId="0">#REF!</definedName>
    <definedName name="is_eff_tax_rate_ngov">#REF!</definedName>
    <definedName name="is_eff_tax_rate_resm" localSheetId="0">#REF!</definedName>
    <definedName name="is_eff_tax_rate_resm">#REF!</definedName>
    <definedName name="is_eff_tax_rate_rgov" localSheetId="0">#REF!</definedName>
    <definedName name="is_eff_tax_rate_rgov">#REF!</definedName>
    <definedName name="is_eff_tax_rate_tam" localSheetId="0">#REF!</definedName>
    <definedName name="is_eff_tax_rate_tam">#REF!</definedName>
    <definedName name="is_eff_tax_rate_tsc" localSheetId="0">#REF!</definedName>
    <definedName name="is_eff_tax_rate_tsc">#REF!</definedName>
    <definedName name="is_eff_tax_rate_vent" localSheetId="0">#REF!</definedName>
    <definedName name="is_eff_tax_rate_vent">#REF!</definedName>
    <definedName name="is_eff_tax_rate_vfs" localSheetId="0">#REF!</definedName>
    <definedName name="is_eff_tax_rate_vfs">#REF!</definedName>
    <definedName name="is_eff_tax_rate_watr" localSheetId="0">#REF!</definedName>
    <definedName name="is_eff_tax_rate_watr">#REF!</definedName>
    <definedName name="is_eps_CMDCC" localSheetId="0">#REF!</definedName>
    <definedName name="is_eps_CMDCC">#REF!</definedName>
    <definedName name="is_eps_CMDEC" localSheetId="0">#REF!</definedName>
    <definedName name="is_eps_CMDEC">#REF!</definedName>
    <definedName name="is_eps_CMDEG" localSheetId="0">#REF!</definedName>
    <definedName name="is_eps_CMDEG">#REF!</definedName>
    <definedName name="is_eps_CMELE" localSheetId="0">#REF!</definedName>
    <definedName name="is_eps_CMELE">#REF!</definedName>
    <definedName name="is_equity_earn" localSheetId="0">#REF!</definedName>
    <definedName name="is_equity_earn">#REF!</definedName>
    <definedName name="is_expenses" localSheetId="0">#REF!</definedName>
    <definedName name="is_expenses">#REF!</definedName>
    <definedName name="is_extitem_CMDCC" localSheetId="0">#REF!</definedName>
    <definedName name="is_extitem_CMDCC">#REF!</definedName>
    <definedName name="is_extitem_CMDEC" localSheetId="0">#REF!</definedName>
    <definedName name="is_extitem_CMDEC">#REF!</definedName>
    <definedName name="is_extitem_CMDEG" localSheetId="0">#REF!</definedName>
    <definedName name="is_extitem_CMDEG">#REF!</definedName>
    <definedName name="is_extitem_CMELE" localSheetId="0">#REF!</definedName>
    <definedName name="is_extitem_CMELE">#REF!</definedName>
    <definedName name="is_extitem_DCC" localSheetId="0">#REF!</definedName>
    <definedName name="is_extitem_DCC">#REF!</definedName>
    <definedName name="is_extitem_dpbg" localSheetId="0">#REF!</definedName>
    <definedName name="is_extitem_dpbg">#REF!</definedName>
    <definedName name="is_extitem_fsac" localSheetId="0">#REF!</definedName>
    <definedName name="is_extitem_fsac">#REF!</definedName>
    <definedName name="is_extitem_gadd" localSheetId="0">#REF!</definedName>
    <definedName name="is_extitem_gadd">#REF!</definedName>
    <definedName name="is_extitem_nep" localSheetId="0">#REF!</definedName>
    <definedName name="is_extitem_nep">#REF!</definedName>
    <definedName name="is_extitem_tam" localSheetId="0">#REF!</definedName>
    <definedName name="is_extitem_tam">#REF!</definedName>
    <definedName name="is_gad_eq_adj" localSheetId="0">#REF!</definedName>
    <definedName name="is_gad_eq_adj">#REF!</definedName>
    <definedName name="is_gad_gross" localSheetId="0">#REF!</definedName>
    <definedName name="is_gad_gross">#REF!</definedName>
    <definedName name="is_gad_net" localSheetId="0">#REF!</definedName>
    <definedName name="is_gad_net">#REF!</definedName>
    <definedName name="is_gad_new_ebit" localSheetId="0">#REF!</definedName>
    <definedName name="is_gad_new_ebit">#REF!</definedName>
    <definedName name="is_gas_exp" localSheetId="0">#REF!</definedName>
    <definedName name="is_gas_exp">#REF!</definedName>
    <definedName name="is_gas_exp_CM1DC" localSheetId="0">#REF!</definedName>
    <definedName name="is_gas_exp_CM1DC">#REF!</definedName>
    <definedName name="is_gas_exp_CM1DE" localSheetId="0">#REF!</definedName>
    <definedName name="is_gas_exp_CM1DE">#REF!</definedName>
    <definedName name="is_gas_exp_CM1EL" localSheetId="0">#REF!</definedName>
    <definedName name="is_gas_exp_CM1EL">#REF!</definedName>
    <definedName name="is_gas_exp_CM1NE" localSheetId="0">#REF!</definedName>
    <definedName name="is_gas_exp_CM1NE">#REF!</definedName>
    <definedName name="is_gas_exp_cres" localSheetId="0">#REF!</definedName>
    <definedName name="is_gas_exp_cres">#REF!</definedName>
    <definedName name="is_gas_exp_dcc" localSheetId="0">#REF!</definedName>
    <definedName name="is_gas_exp_dcc">#REF!</definedName>
    <definedName name="is_gas_exp_dcom" localSheetId="0">#REF!</definedName>
    <definedName name="is_gas_exp_dcom">#REF!</definedName>
    <definedName name="is_gas_exp_desi" localSheetId="0">#REF!</definedName>
    <definedName name="is_gas_exp_desi">#REF!</definedName>
    <definedName name="is_gas_exp_dfd" localSheetId="0">#REF!</definedName>
    <definedName name="is_gas_exp_dfd">#REF!</definedName>
    <definedName name="is_gas_exp_dnet" localSheetId="0">#REF!</definedName>
    <definedName name="is_gas_exp_dnet">#REF!</definedName>
    <definedName name="is_gas_exp_dpbg" localSheetId="0">#REF!</definedName>
    <definedName name="is_gas_exp_dpbg">#REF!</definedName>
    <definedName name="is_gas_exp_dsol" localSheetId="0">#REF!</definedName>
    <definedName name="is_gas_exp_dsol">#REF!</definedName>
    <definedName name="is_gas_exp_esvc" localSheetId="0">#REF!</definedName>
    <definedName name="is_gas_exp_esvc">#REF!</definedName>
    <definedName name="is_gas_exp_fnco" localSheetId="0">#REF!</definedName>
    <definedName name="is_gas_exp_fnco">#REF!</definedName>
    <definedName name="is_gas_exp_fsac" localSheetId="0">#REF!</definedName>
    <definedName name="is_gas_exp_fsac">#REF!</definedName>
    <definedName name="is_gas_exp_fser" localSheetId="0">#REF!</definedName>
    <definedName name="is_gas_exp_fser">#REF!</definedName>
    <definedName name="is_gas_exp_fstp" localSheetId="0">#REF!</definedName>
    <definedName name="is_gas_exp_fstp">#REF!</definedName>
    <definedName name="is_gas_exp_gadd" localSheetId="0">#REF!</definedName>
    <definedName name="is_gas_exp_gadd">#REF!</definedName>
    <definedName name="is_gas_exp_gadi" localSheetId="0">#REF!</definedName>
    <definedName name="is_gas_exp_gadi">#REF!</definedName>
    <definedName name="is_gas_exp_nep" localSheetId="0">#REF!</definedName>
    <definedName name="is_gas_exp_nep">#REF!</definedName>
    <definedName name="is_gas_exp_resm" localSheetId="0">#REF!</definedName>
    <definedName name="is_gas_exp_resm">#REF!</definedName>
    <definedName name="is_gas_exp_tam" localSheetId="0">#REF!</definedName>
    <definedName name="is_gas_exp_tam">#REF!</definedName>
    <definedName name="is_gas_exp_tsc" localSheetId="0">#REF!</definedName>
    <definedName name="is_gas_exp_tsc">#REF!</definedName>
    <definedName name="is_gas_exp_vent" localSheetId="0">#REF!</definedName>
    <definedName name="is_gas_exp_vent">#REF!</definedName>
    <definedName name="is_gas_exp_vfs" localSheetId="0">#REF!</definedName>
    <definedName name="is_gas_exp_vfs">#REF!</definedName>
    <definedName name="is_gas_exp_watr" localSheetId="0">#REF!</definedName>
    <definedName name="is_gas_exp_watr">#REF!</definedName>
    <definedName name="is_gas_rev_fixed" localSheetId="0">#REF!</definedName>
    <definedName name="is_gas_rev_fixed">#REF!</definedName>
    <definedName name="is_gas_rev_nonr" localSheetId="0">#REF!</definedName>
    <definedName name="is_gas_rev_nonr">#REF!</definedName>
    <definedName name="is_gas_rev_unsp" localSheetId="0">#REF!</definedName>
    <definedName name="is_gas_rev_unsp">#REF!</definedName>
    <definedName name="is_gas_rev_var" localSheetId="0">#REF!</definedName>
    <definedName name="is_gas_rev_var">#REF!</definedName>
    <definedName name="is_gas_track_cost" localSheetId="0">#REF!</definedName>
    <definedName name="is_gas_track_cost">#REF!</definedName>
    <definedName name="is_gen_taxes" localSheetId="0">#REF!</definedName>
    <definedName name="is_gen_taxes">#REF!</definedName>
    <definedName name="is_inc_bef_int" localSheetId="0">#REF!</definedName>
    <definedName name="is_inc_bef_int">#REF!</definedName>
    <definedName name="is_inc_bef_int_APIP" localSheetId="0">#REF!</definedName>
    <definedName name="is_inc_bef_int_APIP">#REF!</definedName>
    <definedName name="is_inc_bef_int_CM1DC" localSheetId="0">#REF!</definedName>
    <definedName name="is_inc_bef_int_CM1DC">#REF!</definedName>
    <definedName name="is_inc_bef_int_CM1DE" localSheetId="0">#REF!</definedName>
    <definedName name="is_inc_bef_int_CM1DE">#REF!</definedName>
    <definedName name="is_inc_bef_int_CM1EL" localSheetId="0">#REF!</definedName>
    <definedName name="is_inc_bef_int_CM1EL">#REF!</definedName>
    <definedName name="is_inc_bef_int_CM1NE" localSheetId="0">#REF!</definedName>
    <definedName name="is_inc_bef_int_CM1NE">#REF!</definedName>
    <definedName name="is_inc_bef_int_CM2DC" localSheetId="0">#REF!</definedName>
    <definedName name="is_inc_bef_int_CM2DC">#REF!</definedName>
    <definedName name="is_inc_bef_int_CM2DE" localSheetId="0">#REF!</definedName>
    <definedName name="is_inc_bef_int_CM2DE">#REF!</definedName>
    <definedName name="is_inc_bef_int_CM2EL" localSheetId="0">#REF!</definedName>
    <definedName name="is_inc_bef_int_CM2EL">#REF!</definedName>
    <definedName name="is_inc_bef_int_CM2NE" localSheetId="0">#REF!</definedName>
    <definedName name="is_inc_bef_int_CM2NE">#REF!</definedName>
    <definedName name="is_inc_bef_int_CM3DC" localSheetId="0">#REF!</definedName>
    <definedName name="is_inc_bef_int_CM3DC">#REF!</definedName>
    <definedName name="is_inc_bef_int_CM3DE" localSheetId="0">#REF!</definedName>
    <definedName name="is_inc_bef_int_CM3DE">#REF!</definedName>
    <definedName name="is_inc_bef_int_CM3EL" localSheetId="0">#REF!</definedName>
    <definedName name="is_inc_bef_int_CM3EL">#REF!</definedName>
    <definedName name="is_inc_bef_int_CM3NE" localSheetId="0">#REF!</definedName>
    <definedName name="is_inc_bef_int_CM3NE">#REF!</definedName>
    <definedName name="is_inc_bef_int_CM4DC" localSheetId="0">#REF!</definedName>
    <definedName name="is_inc_bef_int_CM4DC">#REF!</definedName>
    <definedName name="is_inc_bef_int_CM4DE" localSheetId="0">#REF!</definedName>
    <definedName name="is_inc_bef_int_CM4DE">#REF!</definedName>
    <definedName name="is_inc_bef_int_CM4EL" localSheetId="0">#REF!</definedName>
    <definedName name="is_inc_bef_int_CM4EL">#REF!</definedName>
    <definedName name="is_inc_bef_int_CM4NE" localSheetId="0">#REF!</definedName>
    <definedName name="is_inc_bef_int_CM4NE">#REF!</definedName>
    <definedName name="is_inc_bef_int_cres" localSheetId="0">#REF!</definedName>
    <definedName name="is_inc_bef_int_cres">#REF!</definedName>
    <definedName name="is_inc_bef_int_DCC" localSheetId="0">#REF!</definedName>
    <definedName name="is_inc_bef_int_DCC">#REF!</definedName>
    <definedName name="is_inc_bef_int_dcom" localSheetId="0">#REF!</definedName>
    <definedName name="is_inc_bef_int_dcom">#REF!</definedName>
    <definedName name="is_inc_bef_int_desi" localSheetId="0">#REF!</definedName>
    <definedName name="is_inc_bef_int_desi">#REF!</definedName>
    <definedName name="is_inc_bef_int_dfd" localSheetId="0">#REF!</definedName>
    <definedName name="is_inc_bef_int_dfd">#REF!</definedName>
    <definedName name="is_inc_bef_int_dgov" localSheetId="0">#REF!</definedName>
    <definedName name="is_inc_bef_int_dgov">#REF!</definedName>
    <definedName name="is_inc_bef_int_dnet" localSheetId="0">#REF!</definedName>
    <definedName name="is_inc_bef_int_dnet">#REF!</definedName>
    <definedName name="is_inc_bef_int_DPBG" localSheetId="0">#REF!</definedName>
    <definedName name="is_inc_bef_int_DPBG">#REF!</definedName>
    <definedName name="is_inc_bef_int_dsol" localSheetId="0">#REF!</definedName>
    <definedName name="is_inc_bef_int_dsol">#REF!</definedName>
    <definedName name="is_inc_bef_int_egov" localSheetId="0">#REF!</definedName>
    <definedName name="is_inc_bef_int_egov">#REF!</definedName>
    <definedName name="is_inc_bef_int_elec" localSheetId="0">#REF!</definedName>
    <definedName name="is_inc_bef_int_elec">#REF!</definedName>
    <definedName name="is_inc_bef_int_esvc" localSheetId="0">#REF!</definedName>
    <definedName name="is_inc_bef_int_esvc">#REF!</definedName>
    <definedName name="is_inc_bef_int_fnco" localSheetId="0">#REF!</definedName>
    <definedName name="is_inc_bef_int_fnco">#REF!</definedName>
    <definedName name="is_inc_bef_int_fsac" localSheetId="0">#REF!</definedName>
    <definedName name="is_inc_bef_int_fsac">#REF!</definedName>
    <definedName name="is_inc_bef_int_fser" localSheetId="0">#REF!</definedName>
    <definedName name="is_inc_bef_int_fser">#REF!</definedName>
    <definedName name="is_inc_bef_int_fstp" localSheetId="0">#REF!</definedName>
    <definedName name="is_inc_bef_int_fstp">#REF!</definedName>
    <definedName name="is_inc_bef_int_gadd" localSheetId="0">#REF!</definedName>
    <definedName name="is_inc_bef_int_gadd">#REF!</definedName>
    <definedName name="is_inc_bef_int_gadi" localSheetId="0">#REF!</definedName>
    <definedName name="is_inc_bef_int_gadi">#REF!</definedName>
    <definedName name="is_inc_bef_int_gov" localSheetId="0">#REF!</definedName>
    <definedName name="is_inc_bef_int_gov">#REF!</definedName>
    <definedName name="is_inc_bef_int_nep" localSheetId="0">#REF!</definedName>
    <definedName name="is_inc_bef_int_nep">#REF!</definedName>
    <definedName name="is_inc_bef_int_ngov" localSheetId="0">#REF!</definedName>
    <definedName name="is_inc_bef_int_ngov">#REF!</definedName>
    <definedName name="is_inc_bef_int_resm" localSheetId="0">#REF!</definedName>
    <definedName name="is_inc_bef_int_resm">#REF!</definedName>
    <definedName name="is_inc_bef_int_rgov" localSheetId="0">#REF!</definedName>
    <definedName name="is_inc_bef_int_rgov">#REF!</definedName>
    <definedName name="is_inc_bef_int_tam" localSheetId="0">#REF!</definedName>
    <definedName name="is_inc_bef_int_tam">#REF!</definedName>
    <definedName name="is_inc_bef_int_tsc" localSheetId="0">#REF!</definedName>
    <definedName name="is_inc_bef_int_tsc">#REF!</definedName>
    <definedName name="is_inc_bef_int_vent" localSheetId="0">#REF!</definedName>
    <definedName name="is_inc_bef_int_vent">#REF!</definedName>
    <definedName name="is_inc_bef_int_vfs" localSheetId="0">#REF!</definedName>
    <definedName name="is_inc_bef_int_vfs">#REF!</definedName>
    <definedName name="is_inc_bef_int_watr" localSheetId="0">#REF!</definedName>
    <definedName name="is_inc_bef_int_watr">#REF!</definedName>
    <definedName name="is_inc_nonrecur" localSheetId="0">#REF!</definedName>
    <definedName name="is_inc_nonrecur">#REF!</definedName>
    <definedName name="is_inc_tax_CMDCC" localSheetId="0">#REF!</definedName>
    <definedName name="is_inc_tax_CMDCC">#REF!</definedName>
    <definedName name="is_inc_tax_CMDEC" localSheetId="0">#REF!</definedName>
    <definedName name="is_inc_tax_CMDEC">#REF!</definedName>
    <definedName name="is_inc_tax_CMDEG" localSheetId="0">#REF!</definedName>
    <definedName name="is_inc_tax_CMDEG">#REF!</definedName>
    <definedName name="is_inc_tax_CMELE" localSheetId="0">#REF!</definedName>
    <definedName name="is_inc_tax_CMELE">#REF!</definedName>
    <definedName name="is_inc_tax_cons_CM2DC" localSheetId="0">#REF!</definedName>
    <definedName name="is_inc_tax_cons_CM2DC">#REF!</definedName>
    <definedName name="is_inc_tax_cons_CM2DE" localSheetId="0">#REF!</definedName>
    <definedName name="is_inc_tax_cons_CM2DE">#REF!</definedName>
    <definedName name="is_inc_tax_cons_CM2EL" localSheetId="0">#REF!</definedName>
    <definedName name="is_inc_tax_cons_CM2EL">#REF!</definedName>
    <definedName name="is_inc_tax_cons_CM2NE" localSheetId="0">#REF!</definedName>
    <definedName name="is_inc_tax_cons_CM2NE">#REF!</definedName>
    <definedName name="is_inc_tax_cons_CM3DC" localSheetId="0">#REF!</definedName>
    <definedName name="is_inc_tax_cons_CM3DC">#REF!</definedName>
    <definedName name="is_inc_tax_cons_CM3DE" localSheetId="0">#REF!</definedName>
    <definedName name="is_inc_tax_cons_CM3DE">#REF!</definedName>
    <definedName name="is_inc_tax_cons_CM3EL" localSheetId="0">#REF!</definedName>
    <definedName name="is_inc_tax_cons_CM3EL">#REF!</definedName>
    <definedName name="is_inc_tax_cons_CM3NE" localSheetId="0">#REF!</definedName>
    <definedName name="is_inc_tax_cons_CM3NE">#REF!</definedName>
    <definedName name="is_inc_tax_cons_CM4DC" localSheetId="0">#REF!</definedName>
    <definedName name="is_inc_tax_cons_CM4DC">#REF!</definedName>
    <definedName name="is_inc_tax_cons_CM4DE" localSheetId="0">#REF!</definedName>
    <definedName name="is_inc_tax_cons_CM4DE">#REF!</definedName>
    <definedName name="is_inc_tax_cons_CM4EL" localSheetId="0">#REF!</definedName>
    <definedName name="is_inc_tax_cons_CM4EL">#REF!</definedName>
    <definedName name="is_inc_tax_cons_CM4NE" localSheetId="0">#REF!</definedName>
    <definedName name="is_inc_tax_cons_CM4NE">#REF!</definedName>
    <definedName name="is_inc_tax_cres" localSheetId="0">#REF!</definedName>
    <definedName name="is_inc_tax_cres">#REF!</definedName>
    <definedName name="is_inc_tax_crmw" localSheetId="0">#REF!</definedName>
    <definedName name="is_inc_tax_crmw">#REF!</definedName>
    <definedName name="is_inc_tax_dadj" localSheetId="0">#REF!</definedName>
    <definedName name="is_inc_tax_dadj">#REF!</definedName>
    <definedName name="is_inc_tax_dcc" localSheetId="0">#REF!</definedName>
    <definedName name="is_inc_tax_dcc">#REF!</definedName>
    <definedName name="is_inc_tax_dccw" localSheetId="0">#REF!</definedName>
    <definedName name="is_inc_tax_dccw">#REF!</definedName>
    <definedName name="is_inc_tax_dcom" localSheetId="0">#REF!</definedName>
    <definedName name="is_inc_tax_dcom">#REF!</definedName>
    <definedName name="is_inc_tax_degw" localSheetId="0">#REF!</definedName>
    <definedName name="is_inc_tax_degw">#REF!</definedName>
    <definedName name="is_inc_tax_deiw" localSheetId="0">#REF!</definedName>
    <definedName name="is_inc_tax_deiw">#REF!</definedName>
    <definedName name="is_inc_tax_denw" localSheetId="0">#REF!</definedName>
    <definedName name="is_inc_tax_denw">#REF!</definedName>
    <definedName name="is_inc_tax_desi" localSheetId="0">#REF!</definedName>
    <definedName name="is_inc_tax_desi">#REF!</definedName>
    <definedName name="is_inc_tax_dess" localSheetId="0">#REF!</definedName>
    <definedName name="is_inc_tax_dess">#REF!</definedName>
    <definedName name="is_inc_tax_dfd" localSheetId="0">#REF!</definedName>
    <definedName name="is_inc_tax_dfd">#REF!</definedName>
    <definedName name="is_inc_tax_dnet" localSheetId="0">#REF!</definedName>
    <definedName name="is_inc_tax_dnet">#REF!</definedName>
    <definedName name="is_inc_tax_dpbg" localSheetId="0">#REF!</definedName>
    <definedName name="is_inc_tax_dpbg">#REF!</definedName>
    <definedName name="is_inc_tax_dsol" localSheetId="0">#REF!</definedName>
    <definedName name="is_inc_tax_dsol">#REF!</definedName>
    <definedName name="is_inc_tax_elec" localSheetId="0">#REF!</definedName>
    <definedName name="is_inc_tax_elec">#REF!</definedName>
    <definedName name="is_inc_tax_esvc" localSheetId="0">#REF!</definedName>
    <definedName name="is_inc_tax_esvc">#REF!</definedName>
    <definedName name="is_inc_tax_fnco" localSheetId="0">#REF!</definedName>
    <definedName name="is_inc_tax_fnco">#REF!</definedName>
    <definedName name="is_inc_tax_fsac" localSheetId="0">#REF!</definedName>
    <definedName name="is_inc_tax_fsac">#REF!</definedName>
    <definedName name="is_inc_tax_fser" localSheetId="0">#REF!</definedName>
    <definedName name="is_inc_tax_fser">#REF!</definedName>
    <definedName name="is_inc_tax_fstp" localSheetId="0">#REF!</definedName>
    <definedName name="is_inc_tax_fstp">#REF!</definedName>
    <definedName name="is_inc_tax_gadd" localSheetId="0">#REF!</definedName>
    <definedName name="is_inc_tax_gadd">#REF!</definedName>
    <definedName name="is_inc_tax_gadi" localSheetId="0">#REF!</definedName>
    <definedName name="is_inc_tax_gadi">#REF!</definedName>
    <definedName name="is_inc_tax_govd" localSheetId="0">#REF!</definedName>
    <definedName name="is_inc_tax_govd">#REF!</definedName>
    <definedName name="is_inc_tax_gove" localSheetId="0">#REF!</definedName>
    <definedName name="is_inc_tax_gove">#REF!</definedName>
    <definedName name="is_inc_tax_nep" localSheetId="0">#REF!</definedName>
    <definedName name="is_inc_tax_nep">#REF!</definedName>
    <definedName name="is_inc_tax_resm" localSheetId="0">#REF!</definedName>
    <definedName name="is_inc_tax_resm">#REF!</definedName>
    <definedName name="is_inc_tax_sols" localSheetId="0">#REF!</definedName>
    <definedName name="is_inc_tax_sols">#REF!</definedName>
    <definedName name="is_inc_tax_tam" localSheetId="0">#REF!</definedName>
    <definedName name="is_inc_tax_tam">#REF!</definedName>
    <definedName name="is_inc_tax_tsc" localSheetId="0">#REF!</definedName>
    <definedName name="is_inc_tax_tsc">#REF!</definedName>
    <definedName name="is_inc_tax_vent" localSheetId="0">#REF!</definedName>
    <definedName name="is_inc_tax_vent">#REF!</definedName>
    <definedName name="is_inc_tax_watr" localSheetId="0">#REF!</definedName>
    <definedName name="is_inc_tax_watr">#REF!</definedName>
    <definedName name="is_inc_tax_west" localSheetId="0">#REF!</definedName>
    <definedName name="is_inc_tax_west">#REF!</definedName>
    <definedName name="is_int_exp" localSheetId="0">#REF!</definedName>
    <definedName name="is_int_exp">#REF!</definedName>
    <definedName name="is_int_exp_CMDCC" localSheetId="0">#REF!</definedName>
    <definedName name="is_int_exp_CMDCC">#REF!</definedName>
    <definedName name="is_int_exp_CMDEC" localSheetId="0">#REF!</definedName>
    <definedName name="is_int_exp_CMDEC">#REF!</definedName>
    <definedName name="is_int_exp_CMDEG" localSheetId="0">#REF!</definedName>
    <definedName name="is_int_exp_CMDEG">#REF!</definedName>
    <definedName name="is_int_exp_CMELE" localSheetId="0">#REF!</definedName>
    <definedName name="is_int_exp_CMELE">#REF!</definedName>
    <definedName name="is_int_exp_cres" localSheetId="0">#REF!</definedName>
    <definedName name="is_int_exp_cres">#REF!</definedName>
    <definedName name="is_int_exp_crmw" localSheetId="0">#REF!</definedName>
    <definedName name="is_int_exp_crmw">#REF!</definedName>
    <definedName name="is_int_exp_dadj" localSheetId="0">#REF!</definedName>
    <definedName name="is_int_exp_dadj">#REF!</definedName>
    <definedName name="is_int_exp_dcc" localSheetId="0">#REF!</definedName>
    <definedName name="is_int_exp_dcc">#REF!</definedName>
    <definedName name="is_int_exp_dccw" localSheetId="0">#REF!</definedName>
    <definedName name="is_int_exp_dccw">#REF!</definedName>
    <definedName name="is_int_exp_dcom" localSheetId="0">#REF!</definedName>
    <definedName name="is_int_exp_dcom">#REF!</definedName>
    <definedName name="is_int_exp_degw" localSheetId="0">#REF!</definedName>
    <definedName name="is_int_exp_degw">#REF!</definedName>
    <definedName name="is_int_exp_deiw" localSheetId="0">#REF!</definedName>
    <definedName name="is_int_exp_deiw">#REF!</definedName>
    <definedName name="is_int_exp_denw" localSheetId="0">#REF!</definedName>
    <definedName name="is_int_exp_denw">#REF!</definedName>
    <definedName name="is_int_exp_desi" localSheetId="0">#REF!</definedName>
    <definedName name="is_int_exp_desi">#REF!</definedName>
    <definedName name="is_int_exp_dess" localSheetId="0">#REF!</definedName>
    <definedName name="is_int_exp_dess">#REF!</definedName>
    <definedName name="is_int_exp_dfd" localSheetId="0">#REF!</definedName>
    <definedName name="is_int_exp_dfd">#REF!</definedName>
    <definedName name="is_int_exp_dnet" localSheetId="0">#REF!</definedName>
    <definedName name="is_int_exp_dnet">#REF!</definedName>
    <definedName name="is_int_exp_dpbg" localSheetId="0">#REF!</definedName>
    <definedName name="is_int_exp_dpbg">#REF!</definedName>
    <definedName name="is_int_exp_dsol" localSheetId="0">#REF!</definedName>
    <definedName name="is_int_exp_dsol">#REF!</definedName>
    <definedName name="is_int_exp_elec" localSheetId="0">#REF!</definedName>
    <definedName name="is_int_exp_elec">#REF!</definedName>
    <definedName name="is_int_exp_esvc" localSheetId="0">#REF!</definedName>
    <definedName name="is_int_exp_esvc">#REF!</definedName>
    <definedName name="is_int_exp_fnco" localSheetId="0">#REF!</definedName>
    <definedName name="is_int_exp_fnco">#REF!</definedName>
    <definedName name="is_int_exp_fsac" localSheetId="0">#REF!</definedName>
    <definedName name="is_int_exp_fsac">#REF!</definedName>
    <definedName name="is_int_exp_fser" localSheetId="0">#REF!</definedName>
    <definedName name="is_int_exp_fser">#REF!</definedName>
    <definedName name="is_int_exp_fstp" localSheetId="0">#REF!</definedName>
    <definedName name="is_int_exp_fstp">#REF!</definedName>
    <definedName name="is_int_exp_gadd" localSheetId="0">#REF!</definedName>
    <definedName name="is_int_exp_gadd">#REF!</definedName>
    <definedName name="is_int_exp_gadi" localSheetId="0">#REF!</definedName>
    <definedName name="is_int_exp_gadi">#REF!</definedName>
    <definedName name="is_int_exp_govd" localSheetId="0">#REF!</definedName>
    <definedName name="is_int_exp_govd">#REF!</definedName>
    <definedName name="is_int_exp_gove" localSheetId="0">#REF!</definedName>
    <definedName name="is_int_exp_gove">#REF!</definedName>
    <definedName name="is_int_exp_nep" localSheetId="0">#REF!</definedName>
    <definedName name="is_int_exp_nep">#REF!</definedName>
    <definedName name="is_int_exp_oper" localSheetId="0">#REF!</definedName>
    <definedName name="is_int_exp_oper">#REF!</definedName>
    <definedName name="is_int_exp_resm" localSheetId="0">#REF!</definedName>
    <definedName name="is_int_exp_resm">#REF!</definedName>
    <definedName name="is_int_exp_sols" localSheetId="0">#REF!</definedName>
    <definedName name="is_int_exp_sols">#REF!</definedName>
    <definedName name="is_int_exp_tam" localSheetId="0">#REF!</definedName>
    <definedName name="is_int_exp_tam">#REF!</definedName>
    <definedName name="is_int_exp_tsc" localSheetId="0">#REF!</definedName>
    <definedName name="is_int_exp_tsc">#REF!</definedName>
    <definedName name="is_int_exp_vent" localSheetId="0">#REF!</definedName>
    <definedName name="is_int_exp_vent">#REF!</definedName>
    <definedName name="is_int_exp_watr" localSheetId="0">#REF!</definedName>
    <definedName name="is_int_exp_watr">#REF!</definedName>
    <definedName name="is_int_exp_west" localSheetId="0">#REF!</definedName>
    <definedName name="is_int_exp_west">#REF!</definedName>
    <definedName name="is_int_inc_oper" localSheetId="0">#REF!</definedName>
    <definedName name="is_int_inc_oper">#REF!</definedName>
    <definedName name="is_int_incpost_CMDCC" localSheetId="0">#REF!</definedName>
    <definedName name="is_int_incpost_CMDCC">#REF!</definedName>
    <definedName name="is_int_incpost_CMDEC" localSheetId="0">#REF!</definedName>
    <definedName name="is_int_incpost_CMDEC">#REF!</definedName>
    <definedName name="is_int_incpost_CMDEG" localSheetId="0">#REF!</definedName>
    <definedName name="is_int_incpost_CMDEG">#REF!</definedName>
    <definedName name="is_int_incpost_CMELE" localSheetId="0">#REF!</definedName>
    <definedName name="is_int_incpost_CMELE">#REF!</definedName>
    <definedName name="is_ltd_amt" localSheetId="0">#REF!</definedName>
    <definedName name="is_ltd_amt">#REF!</definedName>
    <definedName name="is_ltd_int" localSheetId="0">#REF!</definedName>
    <definedName name="is_ltd_int">#REF!</definedName>
    <definedName name="is_minint" localSheetId="0">#REF!</definedName>
    <definedName name="is_minint">#REF!</definedName>
    <definedName name="is_minint_CMDCC" localSheetId="0">#REF!</definedName>
    <definedName name="is_minint_CMDCC">#REF!</definedName>
    <definedName name="is_minint_CMDEC" localSheetId="0">#REF!</definedName>
    <definedName name="is_minint_CMDEC">#REF!</definedName>
    <definedName name="is_minint_CMDEG" localSheetId="0">#REF!</definedName>
    <definedName name="is_minint_CMDEG">#REF!</definedName>
    <definedName name="is_minint_CMELE" localSheetId="0">#REF!</definedName>
    <definedName name="is_minint_CMELE">#REF!</definedName>
    <definedName name="is_minint_cres" localSheetId="0">#REF!</definedName>
    <definedName name="is_minint_cres">#REF!</definedName>
    <definedName name="is_minint_crmw" localSheetId="0">#REF!</definedName>
    <definedName name="is_minint_crmw">#REF!</definedName>
    <definedName name="is_minint_dadj" localSheetId="0">#REF!</definedName>
    <definedName name="is_minint_dadj">#REF!</definedName>
    <definedName name="is_minint_dcc" localSheetId="0">#REF!</definedName>
    <definedName name="is_minint_dcc">#REF!</definedName>
    <definedName name="is_minint_dccw" localSheetId="0">#REF!</definedName>
    <definedName name="is_minint_dccw">#REF!</definedName>
    <definedName name="is_minint_dcom" localSheetId="0">#REF!</definedName>
    <definedName name="is_minint_dcom">#REF!</definedName>
    <definedName name="is_minint_degw" localSheetId="0">#REF!</definedName>
    <definedName name="is_minint_degw">#REF!</definedName>
    <definedName name="is_minint_deiw" localSheetId="0">#REF!</definedName>
    <definedName name="is_minint_deiw">#REF!</definedName>
    <definedName name="is_minint_denw" localSheetId="0">#REF!</definedName>
    <definedName name="is_minint_denw">#REF!</definedName>
    <definedName name="is_minint_desi" localSheetId="0">#REF!</definedName>
    <definedName name="is_minint_desi">#REF!</definedName>
    <definedName name="is_minint_dess" localSheetId="0">#REF!</definedName>
    <definedName name="is_minint_dess">#REF!</definedName>
    <definedName name="is_minint_dfd" localSheetId="0">#REF!</definedName>
    <definedName name="is_minint_dfd">#REF!</definedName>
    <definedName name="is_minint_div_CM1DC" localSheetId="0">#REF!</definedName>
    <definedName name="is_minint_div_CM1DC">#REF!</definedName>
    <definedName name="is_minint_div_CM1DE" localSheetId="0">#REF!</definedName>
    <definedName name="is_minint_div_CM1DE">#REF!</definedName>
    <definedName name="is_minint_div_CM4DC" localSheetId="0">#REF!</definedName>
    <definedName name="is_minint_div_CM4DC">#REF!</definedName>
    <definedName name="is_minint_div_CM4DE" localSheetId="0">#REF!</definedName>
    <definedName name="is_minint_div_CM4DE">#REF!</definedName>
    <definedName name="is_minint_div_CMDCC" localSheetId="0">#REF!</definedName>
    <definedName name="is_minint_div_CMDCC">#REF!</definedName>
    <definedName name="is_minint_div_CMDEC" localSheetId="0">#REF!</definedName>
    <definedName name="is_minint_div_CMDEC">#REF!</definedName>
    <definedName name="is_minint_div_CMDEG" localSheetId="0">#REF!</definedName>
    <definedName name="is_minint_div_CMDEG">#REF!</definedName>
    <definedName name="is_minint_div_cres" localSheetId="0">#REF!</definedName>
    <definedName name="is_minint_div_cres">#REF!</definedName>
    <definedName name="is_minint_div_crmw" localSheetId="0">#REF!</definedName>
    <definedName name="is_minint_div_crmw">#REF!</definedName>
    <definedName name="is_minint_div_dccw" localSheetId="0">#REF!</definedName>
    <definedName name="is_minint_div_dccw">#REF!</definedName>
    <definedName name="is_minint_div_dcom" localSheetId="0">#REF!</definedName>
    <definedName name="is_minint_div_dcom">#REF!</definedName>
    <definedName name="is_minint_div_desi" localSheetId="0">#REF!</definedName>
    <definedName name="is_minint_div_desi">#REF!</definedName>
    <definedName name="is_minint_div_dfd" localSheetId="0">#REF!</definedName>
    <definedName name="is_minint_div_dfd">#REF!</definedName>
    <definedName name="is_minint_div_dnet" localSheetId="0">#REF!</definedName>
    <definedName name="is_minint_div_dnet">#REF!</definedName>
    <definedName name="is_minint_div_dpbg" localSheetId="0">#REF!</definedName>
    <definedName name="is_minint_div_dpbg">#REF!</definedName>
    <definedName name="is_minint_div_dsol" localSheetId="0">#REF!</definedName>
    <definedName name="is_minint_div_dsol">#REF!</definedName>
    <definedName name="is_minint_div_elec" localSheetId="0">#REF!</definedName>
    <definedName name="is_minint_div_elec">#REF!</definedName>
    <definedName name="is_minint_div_esvc" localSheetId="0">#REF!</definedName>
    <definedName name="is_minint_div_esvc">#REF!</definedName>
    <definedName name="is_minint_div_fnco" localSheetId="0">#REF!</definedName>
    <definedName name="is_minint_div_fnco">#REF!</definedName>
    <definedName name="is_minint_div_fsac" localSheetId="0">#REF!</definedName>
    <definedName name="is_minint_div_fsac">#REF!</definedName>
    <definedName name="is_minint_div_fstp" localSheetId="0">#REF!</definedName>
    <definedName name="is_minint_div_fstp">#REF!</definedName>
    <definedName name="is_minint_div_gadd" localSheetId="0">#REF!</definedName>
    <definedName name="is_minint_div_gadd">#REF!</definedName>
    <definedName name="is_minint_div_gadi" localSheetId="0">#REF!</definedName>
    <definedName name="is_minint_div_gadi">#REF!</definedName>
    <definedName name="is_minint_div_govd" localSheetId="0">#REF!</definedName>
    <definedName name="is_minint_div_govd">#REF!</definedName>
    <definedName name="is_minint_div_gove" localSheetId="0">#REF!</definedName>
    <definedName name="is_minint_div_gove">#REF!</definedName>
    <definedName name="is_minint_div_nep" localSheetId="0">#REF!</definedName>
    <definedName name="is_minint_div_nep">#REF!</definedName>
    <definedName name="is_minint_div_resm" localSheetId="0">#REF!</definedName>
    <definedName name="is_minint_div_resm">#REF!</definedName>
    <definedName name="is_minint_div_tam" localSheetId="0">#REF!</definedName>
    <definedName name="is_minint_div_tam">#REF!</definedName>
    <definedName name="is_minint_div_tsc" localSheetId="0">#REF!</definedName>
    <definedName name="is_minint_div_tsc">#REF!</definedName>
    <definedName name="is_minint_div_vent" localSheetId="0">#REF!</definedName>
    <definedName name="is_minint_div_vent">#REF!</definedName>
    <definedName name="is_minint_dnet" localSheetId="0">#REF!</definedName>
    <definedName name="is_minint_dnet">#REF!</definedName>
    <definedName name="is_minint_dpbg" localSheetId="0">#REF!</definedName>
    <definedName name="is_minint_dpbg">#REF!</definedName>
    <definedName name="is_minint_dsol" localSheetId="0">#REF!</definedName>
    <definedName name="is_minint_dsol">#REF!</definedName>
    <definedName name="is_minint_elec" localSheetId="0">#REF!</definedName>
    <definedName name="is_minint_elec">#REF!</definedName>
    <definedName name="is_minint_eso" localSheetId="0">#REF!</definedName>
    <definedName name="is_minint_eso">#REF!</definedName>
    <definedName name="is_minint_esvc" localSheetId="0">#REF!</definedName>
    <definedName name="is_minint_esvc">#REF!</definedName>
    <definedName name="is_minint_etrn" localSheetId="0">#REF!</definedName>
    <definedName name="is_minint_etrn">#REF!</definedName>
    <definedName name="is_minint_fnco" localSheetId="0">#REF!</definedName>
    <definedName name="is_minint_fnco">#REF!</definedName>
    <definedName name="is_minint_fsac" localSheetId="0">#REF!</definedName>
    <definedName name="is_minint_fsac">#REF!</definedName>
    <definedName name="is_minint_fser" localSheetId="0">#REF!</definedName>
    <definedName name="is_minint_fser">#REF!</definedName>
    <definedName name="is_minint_fstp" localSheetId="0">#REF!</definedName>
    <definedName name="is_minint_fstp">#REF!</definedName>
    <definedName name="is_minint_gadd" localSheetId="0">#REF!</definedName>
    <definedName name="is_minint_gadd">#REF!</definedName>
    <definedName name="is_minint_gadi" localSheetId="0">#REF!</definedName>
    <definedName name="is_minint_gadi">#REF!</definedName>
    <definedName name="is_minint_govd" localSheetId="0">#REF!</definedName>
    <definedName name="is_minint_govd">#REF!</definedName>
    <definedName name="is_minint_gove" localSheetId="0">#REF!</definedName>
    <definedName name="is_minint_gove">#REF!</definedName>
    <definedName name="is_minint_int_CMDCC" localSheetId="0">#REF!</definedName>
    <definedName name="is_minint_int_CMDCC">#REF!</definedName>
    <definedName name="is_minint_int_CMDEC" localSheetId="0">#REF!</definedName>
    <definedName name="is_minint_int_CMDEC">#REF!</definedName>
    <definedName name="is_minint_int_CMDEG" localSheetId="0">#REF!</definedName>
    <definedName name="is_minint_int_CMDEG">#REF!</definedName>
    <definedName name="is_minint_int_CMELE" localSheetId="0">#REF!</definedName>
    <definedName name="is_minint_int_CMELE">#REF!</definedName>
    <definedName name="is_minint_int_cres" localSheetId="0">#REF!</definedName>
    <definedName name="is_minint_int_cres">#REF!</definedName>
    <definedName name="is_minint_int_crmw" localSheetId="0">#REF!</definedName>
    <definedName name="is_minint_int_crmw">#REF!</definedName>
    <definedName name="is_minint_int_dadj" localSheetId="0">#REF!</definedName>
    <definedName name="is_minint_int_dadj">#REF!</definedName>
    <definedName name="is_minint_int_dcc" localSheetId="0">#REF!</definedName>
    <definedName name="is_minint_int_dcc">#REF!</definedName>
    <definedName name="is_minint_int_dccw" localSheetId="0">#REF!</definedName>
    <definedName name="is_minint_int_dccw">#REF!</definedName>
    <definedName name="is_minint_int_dcom" localSheetId="0">#REF!</definedName>
    <definedName name="is_minint_int_dcom">#REF!</definedName>
    <definedName name="is_minint_int_degw" localSheetId="0">#REF!</definedName>
    <definedName name="is_minint_int_degw">#REF!</definedName>
    <definedName name="is_minint_int_deiw" localSheetId="0">#REF!</definedName>
    <definedName name="is_minint_int_deiw">#REF!</definedName>
    <definedName name="is_minint_int_denw" localSheetId="0">#REF!</definedName>
    <definedName name="is_minint_int_denw">#REF!</definedName>
    <definedName name="is_minint_int_desi" localSheetId="0">#REF!</definedName>
    <definedName name="is_minint_int_desi">#REF!</definedName>
    <definedName name="is_minint_int_dess" localSheetId="0">#REF!</definedName>
    <definedName name="is_minint_int_dess">#REF!</definedName>
    <definedName name="is_minint_int_dfd" localSheetId="0">#REF!</definedName>
    <definedName name="is_minint_int_dfd">#REF!</definedName>
    <definedName name="is_minint_int_dnet" localSheetId="0">#REF!</definedName>
    <definedName name="is_minint_int_dnet">#REF!</definedName>
    <definedName name="is_minint_int_dpbg" localSheetId="0">#REF!</definedName>
    <definedName name="is_minint_int_dpbg">#REF!</definedName>
    <definedName name="is_minint_int_dsol" localSheetId="0">#REF!</definedName>
    <definedName name="is_minint_int_dsol">#REF!</definedName>
    <definedName name="is_minint_int_elec" localSheetId="0">#REF!</definedName>
    <definedName name="is_minint_int_elec">#REF!</definedName>
    <definedName name="is_minint_int_esvc" localSheetId="0">#REF!</definedName>
    <definedName name="is_minint_int_esvc">#REF!</definedName>
    <definedName name="is_minint_int_fnco" localSheetId="0">#REF!</definedName>
    <definedName name="is_minint_int_fnco">#REF!</definedName>
    <definedName name="is_minint_int_fsac" localSheetId="0">#REF!</definedName>
    <definedName name="is_minint_int_fsac">#REF!</definedName>
    <definedName name="is_minint_int_fser" localSheetId="0">#REF!</definedName>
    <definedName name="is_minint_int_fser">#REF!</definedName>
    <definedName name="is_minint_int_fstp" localSheetId="0">#REF!</definedName>
    <definedName name="is_minint_int_fstp">#REF!</definedName>
    <definedName name="is_minint_int_gadd" localSheetId="0">#REF!</definedName>
    <definedName name="is_minint_int_gadd">#REF!</definedName>
    <definedName name="is_minint_int_gadi" localSheetId="0">#REF!</definedName>
    <definedName name="is_minint_int_gadi">#REF!</definedName>
    <definedName name="is_minint_int_govd" localSheetId="0">#REF!</definedName>
    <definedName name="is_minint_int_govd">#REF!</definedName>
    <definedName name="is_minint_int_gove" localSheetId="0">#REF!</definedName>
    <definedName name="is_minint_int_gove">#REF!</definedName>
    <definedName name="is_minint_int_nep" localSheetId="0">#REF!</definedName>
    <definedName name="is_minint_int_nep">#REF!</definedName>
    <definedName name="is_minint_int_resm" localSheetId="0">#REF!</definedName>
    <definedName name="is_minint_int_resm">#REF!</definedName>
    <definedName name="is_minint_int_sols" localSheetId="0">#REF!</definedName>
    <definedName name="is_minint_int_sols">#REF!</definedName>
    <definedName name="is_minint_int_tam" localSheetId="0">#REF!</definedName>
    <definedName name="is_minint_int_tam">#REF!</definedName>
    <definedName name="is_minint_int_tsc" localSheetId="0">#REF!</definedName>
    <definedName name="is_minint_int_tsc">#REF!</definedName>
    <definedName name="is_minint_int_vent" localSheetId="0">#REF!</definedName>
    <definedName name="is_minint_int_vent">#REF!</definedName>
    <definedName name="is_minint_int_watr" localSheetId="0">#REF!</definedName>
    <definedName name="is_minint_int_watr">#REF!</definedName>
    <definedName name="is_minint_int_west" localSheetId="0">#REF!</definedName>
    <definedName name="is_minint_int_west">#REF!</definedName>
    <definedName name="is_minint_nep" localSheetId="0">#REF!</definedName>
    <definedName name="is_minint_nep">#REF!</definedName>
    <definedName name="is_minint_quips_CMDCC" localSheetId="0">#REF!</definedName>
    <definedName name="is_minint_quips_CMDCC">#REF!</definedName>
    <definedName name="is_minint_quips_CMDEC" localSheetId="0">#REF!</definedName>
    <definedName name="is_minint_quips_CMDEC">#REF!</definedName>
    <definedName name="is_minint_quips_CMDEG" localSheetId="0">#REF!</definedName>
    <definedName name="is_minint_quips_CMDEG">#REF!</definedName>
    <definedName name="is_minint_quips_CMELE" localSheetId="0">#REF!</definedName>
    <definedName name="is_minint_quips_CMELE">#REF!</definedName>
    <definedName name="is_minint_quips_cres" localSheetId="0">#REF!</definedName>
    <definedName name="is_minint_quips_cres">#REF!</definedName>
    <definedName name="is_minint_quips_crmw" localSheetId="0">#REF!</definedName>
    <definedName name="is_minint_quips_crmw">#REF!</definedName>
    <definedName name="is_minint_quips_dadj" localSheetId="0">#REF!</definedName>
    <definedName name="is_minint_quips_dadj">#REF!</definedName>
    <definedName name="is_minint_quips_dcc" localSheetId="0">#REF!</definedName>
    <definedName name="is_minint_quips_dcc">#REF!</definedName>
    <definedName name="is_minint_quips_dccw" localSheetId="0">#REF!</definedName>
    <definedName name="is_minint_quips_dccw">#REF!</definedName>
    <definedName name="is_minint_quips_dcom" localSheetId="0">#REF!</definedName>
    <definedName name="is_minint_quips_dcom">#REF!</definedName>
    <definedName name="is_minint_quips_degw" localSheetId="0">#REF!</definedName>
    <definedName name="is_minint_quips_degw">#REF!</definedName>
    <definedName name="is_minint_quips_deiw" localSheetId="0">#REF!</definedName>
    <definedName name="is_minint_quips_deiw">#REF!</definedName>
    <definedName name="is_minint_quips_denw" localSheetId="0">#REF!</definedName>
    <definedName name="is_minint_quips_denw">#REF!</definedName>
    <definedName name="is_minint_quips_desi" localSheetId="0">#REF!</definedName>
    <definedName name="is_minint_quips_desi">#REF!</definedName>
    <definedName name="is_minint_quips_dfd" localSheetId="0">#REF!</definedName>
    <definedName name="is_minint_quips_dfd">#REF!</definedName>
    <definedName name="is_minint_quips_dnet" localSheetId="0">#REF!</definedName>
    <definedName name="is_minint_quips_dnet">#REF!</definedName>
    <definedName name="is_minint_quips_dpbg" localSheetId="0">#REF!</definedName>
    <definedName name="is_minint_quips_dpbg">#REF!</definedName>
    <definedName name="is_minint_quips_dsol" localSheetId="0">#REF!</definedName>
    <definedName name="is_minint_quips_dsol">#REF!</definedName>
    <definedName name="is_minint_quips_elec" localSheetId="0">#REF!</definedName>
    <definedName name="is_minint_quips_elec">#REF!</definedName>
    <definedName name="is_minint_quips_esvc" localSheetId="0">#REF!</definedName>
    <definedName name="is_minint_quips_esvc">#REF!</definedName>
    <definedName name="is_minint_quips_fnco" localSheetId="0">#REF!</definedName>
    <definedName name="is_minint_quips_fnco">#REF!</definedName>
    <definedName name="is_minint_quips_fsac" localSheetId="0">#REF!</definedName>
    <definedName name="is_minint_quips_fsac">#REF!</definedName>
    <definedName name="is_minint_quips_fser" localSheetId="0">#REF!</definedName>
    <definedName name="is_minint_quips_fser">#REF!</definedName>
    <definedName name="is_minint_quips_fstp" localSheetId="0">#REF!</definedName>
    <definedName name="is_minint_quips_fstp">#REF!</definedName>
    <definedName name="is_minint_quips_gadi" localSheetId="0">#REF!</definedName>
    <definedName name="is_minint_quips_gadi">#REF!</definedName>
    <definedName name="is_minint_quips_govd" localSheetId="0">#REF!</definedName>
    <definedName name="is_minint_quips_govd">#REF!</definedName>
    <definedName name="is_minint_quips_gove" localSheetId="0">#REF!</definedName>
    <definedName name="is_minint_quips_gove">#REF!</definedName>
    <definedName name="is_minint_quips_nep" localSheetId="0">#REF!</definedName>
    <definedName name="is_minint_quips_nep">#REF!</definedName>
    <definedName name="is_minint_quips_resm" localSheetId="0">#REF!</definedName>
    <definedName name="is_minint_quips_resm">#REF!</definedName>
    <definedName name="is_minint_quips_tam" localSheetId="0">#REF!</definedName>
    <definedName name="is_minint_quips_tam">#REF!</definedName>
    <definedName name="is_minint_quips_tsc" localSheetId="0">#REF!</definedName>
    <definedName name="is_minint_quips_tsc">#REF!</definedName>
    <definedName name="is_minint_quips_vent" localSheetId="0">#REF!</definedName>
    <definedName name="is_minint_quips_vent">#REF!</definedName>
    <definedName name="is_minint_quips_watr" localSheetId="0">#REF!</definedName>
    <definedName name="is_minint_quips_watr">#REF!</definedName>
    <definedName name="is_minint_quips_west" localSheetId="0">#REF!</definedName>
    <definedName name="is_minint_quips_west">#REF!</definedName>
    <definedName name="is_minint_resm" localSheetId="0">#REF!</definedName>
    <definedName name="is_minint_resm">#REF!</definedName>
    <definedName name="is_minint_sols" localSheetId="0">#REF!</definedName>
    <definedName name="is_minint_sols">#REF!</definedName>
    <definedName name="is_minint_tam" localSheetId="0">#REF!</definedName>
    <definedName name="is_minint_tam">#REF!</definedName>
    <definedName name="is_minint_tsc" localSheetId="0">#REF!</definedName>
    <definedName name="is_minint_tsc">#REF!</definedName>
    <definedName name="is_minint_vent" localSheetId="0">#REF!</definedName>
    <definedName name="is_minint_vent">#REF!</definedName>
    <definedName name="is_minint_vfs_CM1DC" localSheetId="0">#REF!</definedName>
    <definedName name="is_minint_vfs_CM1DC">#REF!</definedName>
    <definedName name="is_minint_vfs_CM1DE" localSheetId="0">#REF!</definedName>
    <definedName name="is_minint_vfs_CM1DE">#REF!</definedName>
    <definedName name="is_minint_vfs_CM1EL" localSheetId="0">#REF!</definedName>
    <definedName name="is_minint_vfs_CM1EL">#REF!</definedName>
    <definedName name="is_minint_vfs_CM4EL" localSheetId="0">#REF!</definedName>
    <definedName name="is_minint_vfs_CM4EL">#REF!</definedName>
    <definedName name="is_minint_vfs_CMDCC" localSheetId="0">#REF!</definedName>
    <definedName name="is_minint_vfs_CMDCC">#REF!</definedName>
    <definedName name="is_minint_vfs_CMDEC" localSheetId="0">#REF!</definedName>
    <definedName name="is_minint_vfs_CMDEC">#REF!</definedName>
    <definedName name="is_minint_vfs_CMDEG" localSheetId="0">#REF!</definedName>
    <definedName name="is_minint_vfs_CMDEG">#REF!</definedName>
    <definedName name="is_minint_vfs_CMELE" localSheetId="0">#REF!</definedName>
    <definedName name="is_minint_vfs_CMELE">#REF!</definedName>
    <definedName name="is_minint_vfs_cres" localSheetId="0">#REF!</definedName>
    <definedName name="is_minint_vfs_cres">#REF!</definedName>
    <definedName name="is_minint_vfs_crmw" localSheetId="0">#REF!</definedName>
    <definedName name="is_minint_vfs_crmw">#REF!</definedName>
    <definedName name="is_minint_vfs_dadj" localSheetId="0">#REF!</definedName>
    <definedName name="is_minint_vfs_dadj">#REF!</definedName>
    <definedName name="is_minint_vfs_dcc" localSheetId="0">#REF!</definedName>
    <definedName name="is_minint_vfs_dcc">#REF!</definedName>
    <definedName name="is_minint_vfs_dccw" localSheetId="0">#REF!</definedName>
    <definedName name="is_minint_vfs_dccw">#REF!</definedName>
    <definedName name="is_minint_vfs_dcom" localSheetId="0">#REF!</definedName>
    <definedName name="is_minint_vfs_dcom">#REF!</definedName>
    <definedName name="is_minint_vfs_desi" localSheetId="0">#REF!</definedName>
    <definedName name="is_minint_vfs_desi">#REF!</definedName>
    <definedName name="is_minint_vfs_dess" localSheetId="0">#REF!</definedName>
    <definedName name="is_minint_vfs_dess">#REF!</definedName>
    <definedName name="is_minint_vfs_dfd" localSheetId="0">#REF!</definedName>
    <definedName name="is_minint_vfs_dfd">#REF!</definedName>
    <definedName name="is_minint_vfs_dnet" localSheetId="0">#REF!</definedName>
    <definedName name="is_minint_vfs_dnet">#REF!</definedName>
    <definedName name="is_minint_vfs_dpbg" localSheetId="0">#REF!</definedName>
    <definedName name="is_minint_vfs_dpbg">#REF!</definedName>
    <definedName name="is_minint_vfs_dsol" localSheetId="0">#REF!</definedName>
    <definedName name="is_minint_vfs_dsol">#REF!</definedName>
    <definedName name="is_minint_vfs_elec" localSheetId="0">#REF!</definedName>
    <definedName name="is_minint_vfs_elec">#REF!</definedName>
    <definedName name="is_minint_vfs_esvc" localSheetId="0">#REF!</definedName>
    <definedName name="is_minint_vfs_esvc">#REF!</definedName>
    <definedName name="is_minint_vfs_fnco" localSheetId="0">#REF!</definedName>
    <definedName name="is_minint_vfs_fnco">#REF!</definedName>
    <definedName name="is_minint_vfs_fsac" localSheetId="0">#REF!</definedName>
    <definedName name="is_minint_vfs_fsac">#REF!</definedName>
    <definedName name="is_minint_vfs_fstp" localSheetId="0">#REF!</definedName>
    <definedName name="is_minint_vfs_fstp">#REF!</definedName>
    <definedName name="is_minint_vfs_gadd" localSheetId="0">#REF!</definedName>
    <definedName name="is_minint_vfs_gadd">#REF!</definedName>
    <definedName name="is_minint_vfs_gadi" localSheetId="0">#REF!</definedName>
    <definedName name="is_minint_vfs_gadi">#REF!</definedName>
    <definedName name="is_minint_vfs_govd" localSheetId="0">#REF!</definedName>
    <definedName name="is_minint_vfs_govd">#REF!</definedName>
    <definedName name="is_minint_vfs_gove" localSheetId="0">#REF!</definedName>
    <definedName name="is_minint_vfs_gove">#REF!</definedName>
    <definedName name="is_minint_vfs_nep" localSheetId="0">#REF!</definedName>
    <definedName name="is_minint_vfs_nep">#REF!</definedName>
    <definedName name="is_minint_vfs_resm" localSheetId="0">#REF!</definedName>
    <definedName name="is_minint_vfs_resm">#REF!</definedName>
    <definedName name="is_minint_vfs_sols" localSheetId="0">#REF!</definedName>
    <definedName name="is_minint_vfs_sols">#REF!</definedName>
    <definedName name="is_minint_vfs_tam" localSheetId="0">#REF!</definedName>
    <definedName name="is_minint_vfs_tam">#REF!</definedName>
    <definedName name="is_minint_vfs_tsc" localSheetId="0">#REF!</definedName>
    <definedName name="is_minint_vfs_tsc">#REF!</definedName>
    <definedName name="is_minint_vfs_vent" localSheetId="0">#REF!</definedName>
    <definedName name="is_minint_vfs_vent">#REF!</definedName>
    <definedName name="is_minint_watr" localSheetId="0">#REF!</definedName>
    <definedName name="is_minint_watr">#REF!</definedName>
    <definedName name="is_minint_west" localSheetId="0">#REF!</definedName>
    <definedName name="is_minint_west">#REF!</definedName>
    <definedName name="is_netincome" localSheetId="0">#REF!</definedName>
    <definedName name="is_netincome">#REF!</definedName>
    <definedName name="is_om" localSheetId="0">#REF!</definedName>
    <definedName name="is_om">#REF!</definedName>
    <definedName name="is_om_base" localSheetId="0">#REF!</definedName>
    <definedName name="is_om_base">#REF!</definedName>
    <definedName name="is_om_CM1DC" localSheetId="0">#REF!</definedName>
    <definedName name="is_om_CM1DC">#REF!</definedName>
    <definedName name="is_om_CM1DE" localSheetId="0">#REF!</definedName>
    <definedName name="is_om_CM1DE">#REF!</definedName>
    <definedName name="is_om_CM1EL" localSheetId="0">#REF!</definedName>
    <definedName name="is_om_CM1EL">#REF!</definedName>
    <definedName name="is_om_CM1NE" localSheetId="0">#REF!</definedName>
    <definedName name="is_om_CM1NE">#REF!</definedName>
    <definedName name="is_om_CMDCC" localSheetId="0">#REF!</definedName>
    <definedName name="is_om_CMDCC">#REF!</definedName>
    <definedName name="is_om_CMDEC" localSheetId="0">#REF!</definedName>
    <definedName name="is_om_CMDEC">#REF!</definedName>
    <definedName name="is_om_CMELE" localSheetId="0">#REF!</definedName>
    <definedName name="is_om_CMELE">#REF!</definedName>
    <definedName name="is_om_CMNEP" localSheetId="0">#REF!</definedName>
    <definedName name="is_om_CMNEP">#REF!</definedName>
    <definedName name="is_om_cres" localSheetId="0">#REF!</definedName>
    <definedName name="is_om_cres">#REF!</definedName>
    <definedName name="is_om_dcc" localSheetId="0">#REF!</definedName>
    <definedName name="is_om_dcc">#REF!</definedName>
    <definedName name="is_om_dcom" localSheetId="0">#REF!</definedName>
    <definedName name="is_om_dcom">#REF!</definedName>
    <definedName name="is_om_desi" localSheetId="0">#REF!</definedName>
    <definedName name="is_om_desi">#REF!</definedName>
    <definedName name="is_om_dfd" localSheetId="0">#REF!</definedName>
    <definedName name="is_om_dfd">#REF!</definedName>
    <definedName name="is_om_dnet" localSheetId="0">#REF!</definedName>
    <definedName name="is_om_dnet">#REF!</definedName>
    <definedName name="is_om_dpbg" localSheetId="0">#REF!</definedName>
    <definedName name="is_om_dpbg">#REF!</definedName>
    <definedName name="is_om_dsol" localSheetId="0">#REF!</definedName>
    <definedName name="is_om_dsol">#REF!</definedName>
    <definedName name="is_om_esvc" localSheetId="0">#REF!</definedName>
    <definedName name="is_om_esvc">#REF!</definedName>
    <definedName name="is_om_fnco" localSheetId="0">#REF!</definedName>
    <definedName name="is_om_fnco">#REF!</definedName>
    <definedName name="is_om_fsac" localSheetId="0">#REF!</definedName>
    <definedName name="is_om_fsac">#REF!</definedName>
    <definedName name="is_om_fser" localSheetId="0">#REF!</definedName>
    <definedName name="is_om_fser">#REF!</definedName>
    <definedName name="is_om_fstp" localSheetId="0">#REF!</definedName>
    <definedName name="is_om_fstp">#REF!</definedName>
    <definedName name="is_om_gadd" localSheetId="0">#REF!</definedName>
    <definedName name="is_om_gadd">#REF!</definedName>
    <definedName name="is_om_gadi" localSheetId="0">#REF!</definedName>
    <definedName name="is_om_gadi">#REF!</definedName>
    <definedName name="is_om_nep" localSheetId="0">#REF!</definedName>
    <definedName name="is_om_nep">#REF!</definedName>
    <definedName name="is_om_nonrecur" localSheetId="0">#REF!</definedName>
    <definedName name="is_om_nonrecur">#REF!</definedName>
    <definedName name="is_om_resm" localSheetId="0">#REF!</definedName>
    <definedName name="is_om_resm">#REF!</definedName>
    <definedName name="is_om_tam" localSheetId="0">#REF!</definedName>
    <definedName name="is_om_tam">#REF!</definedName>
    <definedName name="is_om_tsc" localSheetId="0">#REF!</definedName>
    <definedName name="is_om_tsc">#REF!</definedName>
    <definedName name="is_om_vent" localSheetId="0">#REF!</definedName>
    <definedName name="is_om_vent">#REF!</definedName>
    <definedName name="is_om_vfs" localSheetId="0">#REF!</definedName>
    <definedName name="is_om_vfs">#REF!</definedName>
    <definedName name="is_om_watr" localSheetId="0">#REF!</definedName>
    <definedName name="is_om_watr">#REF!</definedName>
    <definedName name="is_op_income" localSheetId="0">#REF!</definedName>
    <definedName name="is_op_income">#REF!</definedName>
    <definedName name="is_op_revenue" localSheetId="0">#REF!</definedName>
    <definedName name="is_op_revenue">#REF!</definedName>
    <definedName name="is_op_revenue_CMDCC" localSheetId="0">#REF!</definedName>
    <definedName name="is_op_revenue_CMDCC">#REF!</definedName>
    <definedName name="is_op_revenue_CMDEC" localSheetId="0">#REF!</definedName>
    <definedName name="is_op_revenue_CMDEC">#REF!</definedName>
    <definedName name="is_op_revenue_CMDEG" localSheetId="0">#REF!</definedName>
    <definedName name="is_op_revenue_CMDEG">#REF!</definedName>
    <definedName name="is_op_revenue_CMELE" localSheetId="0">#REF!</definedName>
    <definedName name="is_op_revenue_CMELE">#REF!</definedName>
    <definedName name="is_op_revenue_cres" localSheetId="0">#REF!</definedName>
    <definedName name="is_op_revenue_cres">#REF!</definedName>
    <definedName name="is_op_revenue_crmw" localSheetId="0">#REF!</definedName>
    <definedName name="is_op_revenue_crmw">#REF!</definedName>
    <definedName name="is_op_revenue_dadj" localSheetId="0">#REF!</definedName>
    <definedName name="is_op_revenue_dadj">#REF!</definedName>
    <definedName name="is_op_revenue_dcc" localSheetId="0">#REF!</definedName>
    <definedName name="is_op_revenue_dcc">#REF!</definedName>
    <definedName name="is_op_revenue_dccw" localSheetId="0">#REF!</definedName>
    <definedName name="is_op_revenue_dccw">#REF!</definedName>
    <definedName name="is_op_revenue_dcom" localSheetId="0">#REF!</definedName>
    <definedName name="is_op_revenue_dcom">#REF!</definedName>
    <definedName name="is_op_revenue_degw" localSheetId="0">#REF!</definedName>
    <definedName name="is_op_revenue_degw">#REF!</definedName>
    <definedName name="is_op_revenue_deiw" localSheetId="0">#REF!</definedName>
    <definedName name="is_op_revenue_deiw">#REF!</definedName>
    <definedName name="is_op_revenue_denw" localSheetId="0">#REF!</definedName>
    <definedName name="is_op_revenue_denw">#REF!</definedName>
    <definedName name="is_op_revenue_desi" localSheetId="0">#REF!</definedName>
    <definedName name="is_op_revenue_desi">#REF!</definedName>
    <definedName name="is_op_revenue_dess" localSheetId="0">#REF!</definedName>
    <definedName name="is_op_revenue_dess">#REF!</definedName>
    <definedName name="is_op_revenue_dfd" localSheetId="0">#REF!</definedName>
    <definedName name="is_op_revenue_dfd">#REF!</definedName>
    <definedName name="is_op_revenue_dnet" localSheetId="0">#REF!</definedName>
    <definedName name="is_op_revenue_dnet">#REF!</definedName>
    <definedName name="is_op_revenue_dpbg" localSheetId="0">#REF!</definedName>
    <definedName name="is_op_revenue_dpbg">#REF!</definedName>
    <definedName name="is_op_revenue_dsol" localSheetId="0">#REF!</definedName>
    <definedName name="is_op_revenue_dsol">#REF!</definedName>
    <definedName name="is_op_revenue_elec" localSheetId="0">#REF!</definedName>
    <definedName name="is_op_revenue_elec">#REF!</definedName>
    <definedName name="is_op_revenue_esvc" localSheetId="0">#REF!</definedName>
    <definedName name="is_op_revenue_esvc">#REF!</definedName>
    <definedName name="is_op_revenue_fnco" localSheetId="0">#REF!</definedName>
    <definedName name="is_op_revenue_fnco">#REF!</definedName>
    <definedName name="is_op_revenue_fsac" localSheetId="0">#REF!</definedName>
    <definedName name="is_op_revenue_fsac">#REF!</definedName>
    <definedName name="is_op_revenue_fser" localSheetId="0">#REF!</definedName>
    <definedName name="is_op_revenue_fser">#REF!</definedName>
    <definedName name="is_op_revenue_fstp" localSheetId="0">#REF!</definedName>
    <definedName name="is_op_revenue_fstp">#REF!</definedName>
    <definedName name="is_op_revenue_gadd" localSheetId="0">#REF!</definedName>
    <definedName name="is_op_revenue_gadd">#REF!</definedName>
    <definedName name="is_op_revenue_gadi" localSheetId="0">#REF!</definedName>
    <definedName name="is_op_revenue_gadi">#REF!</definedName>
    <definedName name="is_op_revenue_govd" localSheetId="0">#REF!</definedName>
    <definedName name="is_op_revenue_govd">#REF!</definedName>
    <definedName name="is_op_revenue_gove" localSheetId="0">#REF!</definedName>
    <definedName name="is_op_revenue_gove">#REF!</definedName>
    <definedName name="is_op_revenue_nep" localSheetId="0">#REF!</definedName>
    <definedName name="is_op_revenue_nep">#REF!</definedName>
    <definedName name="is_op_revenue_resm" localSheetId="0">#REF!</definedName>
    <definedName name="is_op_revenue_resm">#REF!</definedName>
    <definedName name="is_op_revenue_sols" localSheetId="0">#REF!</definedName>
    <definedName name="is_op_revenue_sols">#REF!</definedName>
    <definedName name="is_op_revenue_tam" localSheetId="0">#REF!</definedName>
    <definedName name="is_op_revenue_tam">#REF!</definedName>
    <definedName name="is_op_revenue_tsc" localSheetId="0">#REF!</definedName>
    <definedName name="is_op_revenue_tsc">#REF!</definedName>
    <definedName name="is_op_revenue_vent" localSheetId="0">#REF!</definedName>
    <definedName name="is_op_revenue_vent">#REF!</definedName>
    <definedName name="is_op_revenue_watr" localSheetId="0">#REF!</definedName>
    <definedName name="is_op_revenue_watr">#REF!</definedName>
    <definedName name="is_op_revenue_west" localSheetId="0">#REF!</definedName>
    <definedName name="is_op_revenue_west">#REF!</definedName>
    <definedName name="is_op_tax" localSheetId="0">#REF!</definedName>
    <definedName name="is_op_tax">#REF!</definedName>
    <definedName name="is_op_tax_APIP" localSheetId="0">#REF!</definedName>
    <definedName name="is_op_tax_APIP">#REF!</definedName>
    <definedName name="is_op_tax_CM1DC" localSheetId="0">#REF!</definedName>
    <definedName name="is_op_tax_CM1DC">#REF!</definedName>
    <definedName name="is_op_tax_CM1DE" localSheetId="0">#REF!</definedName>
    <definedName name="is_op_tax_CM1DE">#REF!</definedName>
    <definedName name="is_op_tax_CM1EL" localSheetId="0">#REF!</definedName>
    <definedName name="is_op_tax_CM1EL">#REF!</definedName>
    <definedName name="is_op_tax_CM1NE" localSheetId="0">#REF!</definedName>
    <definedName name="is_op_tax_CM1NE">#REF!</definedName>
    <definedName name="is_op_tax_CM2DC" localSheetId="0">#REF!</definedName>
    <definedName name="is_op_tax_CM2DC">#REF!</definedName>
    <definedName name="is_op_tax_CM2DE" localSheetId="0">#REF!</definedName>
    <definedName name="is_op_tax_CM2DE">#REF!</definedName>
    <definedName name="is_op_tax_CM2EL" localSheetId="0">#REF!</definedName>
    <definedName name="is_op_tax_CM2EL">#REF!</definedName>
    <definedName name="is_op_tax_CM2NE" localSheetId="0">#REF!</definedName>
    <definedName name="is_op_tax_CM2NE">#REF!</definedName>
    <definedName name="is_op_tax_CM3DC" localSheetId="0">#REF!</definedName>
    <definedName name="is_op_tax_CM3DC">#REF!</definedName>
    <definedName name="is_op_tax_CM3DE" localSheetId="0">#REF!</definedName>
    <definedName name="is_op_tax_CM3DE">#REF!</definedName>
    <definedName name="is_op_tax_CM3EL" localSheetId="0">#REF!</definedName>
    <definedName name="is_op_tax_CM3EL">#REF!</definedName>
    <definedName name="is_op_tax_CM3NE" localSheetId="0">#REF!</definedName>
    <definedName name="is_op_tax_CM3NE">#REF!</definedName>
    <definedName name="is_op_tax_CM4DC" localSheetId="0">#REF!</definedName>
    <definedName name="is_op_tax_CM4DC">#REF!</definedName>
    <definedName name="is_op_tax_CM4DE" localSheetId="0">#REF!</definedName>
    <definedName name="is_op_tax_CM4DE">#REF!</definedName>
    <definedName name="is_op_tax_CM4EL" localSheetId="0">#REF!</definedName>
    <definedName name="is_op_tax_CM4EL">#REF!</definedName>
    <definedName name="is_op_tax_CM4NE" localSheetId="0">#REF!</definedName>
    <definedName name="is_op_tax_CM4NE">#REF!</definedName>
    <definedName name="is_op_tax_cres" localSheetId="0">#REF!</definedName>
    <definedName name="is_op_tax_cres">#REF!</definedName>
    <definedName name="is_op_tax_DCC" localSheetId="0">#REF!</definedName>
    <definedName name="is_op_tax_DCC">#REF!</definedName>
    <definedName name="is_op_tax_dcom" localSheetId="0">#REF!</definedName>
    <definedName name="is_op_tax_dcom">#REF!</definedName>
    <definedName name="is_op_tax_desi" localSheetId="0">#REF!</definedName>
    <definedName name="is_op_tax_desi">#REF!</definedName>
    <definedName name="is_op_tax_dfd" localSheetId="0">#REF!</definedName>
    <definedName name="is_op_tax_dfd">#REF!</definedName>
    <definedName name="is_op_tax_dgov" localSheetId="0">#REF!</definedName>
    <definedName name="is_op_tax_dgov">#REF!</definedName>
    <definedName name="is_op_tax_dnet" localSheetId="0">#REF!</definedName>
    <definedName name="is_op_tax_dnet">#REF!</definedName>
    <definedName name="is_op_tax_DPBG" localSheetId="0">#REF!</definedName>
    <definedName name="is_op_tax_DPBG">#REF!</definedName>
    <definedName name="is_op_tax_dsol" localSheetId="0">#REF!</definedName>
    <definedName name="is_op_tax_dsol">#REF!</definedName>
    <definedName name="is_op_tax_egov" localSheetId="0">#REF!</definedName>
    <definedName name="is_op_tax_egov">#REF!</definedName>
    <definedName name="is_op_tax_elec" localSheetId="0">#REF!</definedName>
    <definedName name="is_op_tax_elec">#REF!</definedName>
    <definedName name="is_op_tax_esvc" localSheetId="0">#REF!</definedName>
    <definedName name="is_op_tax_esvc">#REF!</definedName>
    <definedName name="is_op_tax_fnco" localSheetId="0">#REF!</definedName>
    <definedName name="is_op_tax_fnco">#REF!</definedName>
    <definedName name="is_op_tax_fsac" localSheetId="0">#REF!</definedName>
    <definedName name="is_op_tax_fsac">#REF!</definedName>
    <definedName name="is_op_tax_fser" localSheetId="0">#REF!</definedName>
    <definedName name="is_op_tax_fser">#REF!</definedName>
    <definedName name="is_op_tax_fstp" localSheetId="0">#REF!</definedName>
    <definedName name="is_op_tax_fstp">#REF!</definedName>
    <definedName name="is_op_tax_gadd" localSheetId="0">#REF!</definedName>
    <definedName name="is_op_tax_gadd">#REF!</definedName>
    <definedName name="is_op_tax_gadi" localSheetId="0">#REF!</definedName>
    <definedName name="is_op_tax_gadi">#REF!</definedName>
    <definedName name="is_op_tax_gov" localSheetId="0">#REF!</definedName>
    <definedName name="is_op_tax_gov">#REF!</definedName>
    <definedName name="is_op_tax_nep" localSheetId="0">#REF!</definedName>
    <definedName name="is_op_tax_nep">#REF!</definedName>
    <definedName name="is_op_tax_ngov" localSheetId="0">#REF!</definedName>
    <definedName name="is_op_tax_ngov">#REF!</definedName>
    <definedName name="is_op_tax_resm" localSheetId="0">#REF!</definedName>
    <definedName name="is_op_tax_resm">#REF!</definedName>
    <definedName name="is_op_tax_rgov" localSheetId="0">#REF!</definedName>
    <definedName name="is_op_tax_rgov">#REF!</definedName>
    <definedName name="is_op_tax_tam" localSheetId="0">#REF!</definedName>
    <definedName name="is_op_tax_tam">#REF!</definedName>
    <definedName name="is_op_tax_tsc" localSheetId="0">#REF!</definedName>
    <definedName name="is_op_tax_tsc">#REF!</definedName>
    <definedName name="is_op_tax_vent" localSheetId="0">#REF!</definedName>
    <definedName name="is_op_tax_vent">#REF!</definedName>
    <definedName name="is_op_tax_vfs" localSheetId="0">#REF!</definedName>
    <definedName name="is_op_tax_vfs">#REF!</definedName>
    <definedName name="is_op_tax_watr" localSheetId="0">#REF!</definedName>
    <definedName name="is_op_tax_watr">#REF!</definedName>
    <definedName name="is_oth_op_rev" localSheetId="0">#REF!</definedName>
    <definedName name="is_oth_op_rev">#REF!</definedName>
    <definedName name="is_othernet" localSheetId="0">#REF!</definedName>
    <definedName name="is_othernet">#REF!</definedName>
    <definedName name="is_othint" localSheetId="0">#REF!</definedName>
    <definedName name="is_othint">#REF!</definedName>
    <definedName name="is_othint_inc_CM1DC" localSheetId="0">#REF!</definedName>
    <definedName name="is_othint_inc_CM1DC">#REF!</definedName>
    <definedName name="is_othint_inc_CM1DE" localSheetId="0">#REF!</definedName>
    <definedName name="is_othint_inc_CM1DE">#REF!</definedName>
    <definedName name="is_othint_inc_CM1EL" localSheetId="0">#REF!</definedName>
    <definedName name="is_othint_inc_CM1EL">#REF!</definedName>
    <definedName name="is_othint_inc_CM4DC" localSheetId="0">#REF!</definedName>
    <definedName name="is_othint_inc_CM4DC">#REF!</definedName>
    <definedName name="is_othint_inc_CM4DE" localSheetId="0">#REF!</definedName>
    <definedName name="is_othint_inc_CM4DE">#REF!</definedName>
    <definedName name="is_othint_inc_CM4EL" localSheetId="0">#REF!</definedName>
    <definedName name="is_othint_inc_CM4EL">#REF!</definedName>
    <definedName name="is_othint_inc_CMDCC" localSheetId="0">#REF!</definedName>
    <definedName name="is_othint_inc_CMDCC">#REF!</definedName>
    <definedName name="is_othint_inc_CMDEC" localSheetId="0">#REF!</definedName>
    <definedName name="is_othint_inc_CMDEC">#REF!</definedName>
    <definedName name="is_othint_inc_CMDEG" localSheetId="0">#REF!</definedName>
    <definedName name="is_othint_inc_CMDEG">#REF!</definedName>
    <definedName name="is_othint_inc_CMELE" localSheetId="0">#REF!</definedName>
    <definedName name="is_othint_inc_CMELE">#REF!</definedName>
    <definedName name="is_othint_inc_dcc" localSheetId="0">#REF!</definedName>
    <definedName name="is_othint_inc_dcc">#REF!</definedName>
    <definedName name="is_othint_inco" localSheetId="0">#REF!</definedName>
    <definedName name="is_othint_inco">#REF!</definedName>
    <definedName name="is_othint_nop" localSheetId="0">#REF!</definedName>
    <definedName name="is_othint_nop">#REF!</definedName>
    <definedName name="is_othint_pfin" localSheetId="0">[24]Income_Statement!#REF!</definedName>
    <definedName name="is_othint_pfin">[24]Income_Statement!#REF!</definedName>
    <definedName name="is_pfin_adj" localSheetId="0">#REF!</definedName>
    <definedName name="is_pfin_adj">#REF!</definedName>
    <definedName name="is_pfin_adj_esvc" localSheetId="0">#REF!</definedName>
    <definedName name="is_pfin_adj_esvc">#REF!</definedName>
    <definedName name="is_pfin_adj_new_esvc" localSheetId="0">#REF!</definedName>
    <definedName name="is_pfin_adj_new_esvc">#REF!</definedName>
    <definedName name="is_pfin_gross" localSheetId="0">#REF!</definedName>
    <definedName name="is_pfin_gross">#REF!</definedName>
    <definedName name="is_pfs_div_CMDCC" localSheetId="0">#REF!</definedName>
    <definedName name="is_pfs_div_CMDCC">#REF!</definedName>
    <definedName name="is_pfs_div_CMDEC" localSheetId="0">#REF!</definedName>
    <definedName name="is_pfs_div_CMDEC">#REF!</definedName>
    <definedName name="is_pfs_div_CMDEG" localSheetId="0">#REF!</definedName>
    <definedName name="is_pfs_div_CMDEG">#REF!</definedName>
    <definedName name="is_pfs_div_CMELE" localSheetId="0">#REF!</definedName>
    <definedName name="is_pfs_div_CMELE">#REF!</definedName>
    <definedName name="is_pfs_div_cres" localSheetId="0">#REF!</definedName>
    <definedName name="is_pfs_div_cres">#REF!</definedName>
    <definedName name="is_pfs_div_crmw" localSheetId="0">#REF!</definedName>
    <definedName name="is_pfs_div_crmw">#REF!</definedName>
    <definedName name="is_pfs_div_dadj" localSheetId="0">#REF!</definedName>
    <definedName name="is_pfs_div_dadj">#REF!</definedName>
    <definedName name="is_pfs_div_dcc" localSheetId="0">#REF!</definedName>
    <definedName name="is_pfs_div_dcc">#REF!</definedName>
    <definedName name="is_pfs_div_dccw" localSheetId="0">#REF!</definedName>
    <definedName name="is_pfs_div_dccw">#REF!</definedName>
    <definedName name="is_pfs_div_dcom" localSheetId="0">#REF!</definedName>
    <definedName name="is_pfs_div_dcom">#REF!</definedName>
    <definedName name="is_pfs_div_degw" localSheetId="0">#REF!</definedName>
    <definedName name="is_pfs_div_degw">#REF!</definedName>
    <definedName name="is_pfs_div_deiw" localSheetId="0">#REF!</definedName>
    <definedName name="is_pfs_div_deiw">#REF!</definedName>
    <definedName name="is_pfs_div_denw" localSheetId="0">#REF!</definedName>
    <definedName name="is_pfs_div_denw">#REF!</definedName>
    <definedName name="is_pfs_div_desi" localSheetId="0">#REF!</definedName>
    <definedName name="is_pfs_div_desi">#REF!</definedName>
    <definedName name="is_pfs_div_dess" localSheetId="0">#REF!</definedName>
    <definedName name="is_pfs_div_dess">#REF!</definedName>
    <definedName name="is_pfs_div_dfd" localSheetId="0">#REF!</definedName>
    <definedName name="is_pfs_div_dfd">#REF!</definedName>
    <definedName name="is_pfs_div_dnet" localSheetId="0">#REF!</definedName>
    <definedName name="is_pfs_div_dnet">#REF!</definedName>
    <definedName name="is_pfs_div_dpbg" localSheetId="0">#REF!</definedName>
    <definedName name="is_pfs_div_dpbg">#REF!</definedName>
    <definedName name="is_pfs_div_dsol" localSheetId="0">#REF!</definedName>
    <definedName name="is_pfs_div_dsol">#REF!</definedName>
    <definedName name="is_pfs_div_elec" localSheetId="0">#REF!</definedName>
    <definedName name="is_pfs_div_elec">#REF!</definedName>
    <definedName name="is_pfs_div_esvc" localSheetId="0">#REF!</definedName>
    <definedName name="is_pfs_div_esvc">#REF!</definedName>
    <definedName name="is_pfs_div_fnco" localSheetId="0">#REF!</definedName>
    <definedName name="is_pfs_div_fnco">#REF!</definedName>
    <definedName name="is_pfs_div_fsac" localSheetId="0">#REF!</definedName>
    <definedName name="is_pfs_div_fsac">#REF!</definedName>
    <definedName name="is_pfs_div_fser" localSheetId="0">#REF!</definedName>
    <definedName name="is_pfs_div_fser">#REF!</definedName>
    <definedName name="is_pfs_div_fstp" localSheetId="0">#REF!</definedName>
    <definedName name="is_pfs_div_fstp">#REF!</definedName>
    <definedName name="is_pfs_div_gadd" localSheetId="0">#REF!</definedName>
    <definedName name="is_pfs_div_gadd">#REF!</definedName>
    <definedName name="is_pfs_div_gadi" localSheetId="0">#REF!</definedName>
    <definedName name="is_pfs_div_gadi">#REF!</definedName>
    <definedName name="is_pfs_div_govd" localSheetId="0">#REF!</definedName>
    <definedName name="is_pfs_div_govd">#REF!</definedName>
    <definedName name="is_pfs_div_gove" localSheetId="0">#REF!</definedName>
    <definedName name="is_pfs_div_gove">#REF!</definedName>
    <definedName name="is_pfs_div_nep" localSheetId="0">#REF!</definedName>
    <definedName name="is_pfs_div_nep">#REF!</definedName>
    <definedName name="is_pfs_div_resm" localSheetId="0">#REF!</definedName>
    <definedName name="is_pfs_div_resm">#REF!</definedName>
    <definedName name="is_pfs_div_sols" localSheetId="0">#REF!</definedName>
    <definedName name="is_pfs_div_sols">#REF!</definedName>
    <definedName name="is_pfs_div_tam" localSheetId="0">#REF!</definedName>
    <definedName name="is_pfs_div_tam">#REF!</definedName>
    <definedName name="is_pfs_div_tsc" localSheetId="0">#REF!</definedName>
    <definedName name="is_pfs_div_tsc">#REF!</definedName>
    <definedName name="is_pfs_div_vent" localSheetId="0">#REF!</definedName>
    <definedName name="is_pfs_div_vent">#REF!</definedName>
    <definedName name="is_pfs_div_watr" localSheetId="0">#REF!</definedName>
    <definedName name="is_pfs_div_watr">#REF!</definedName>
    <definedName name="is_pfs_div_west" localSheetId="0">#REF!</definedName>
    <definedName name="is_pfs_div_west">#REF!</definedName>
    <definedName name="is_pp_net" localSheetId="0">#REF!</definedName>
    <definedName name="is_pp_net">#REF!</definedName>
    <definedName name="is_pp_net_CM1DC" localSheetId="0">#REF!</definedName>
    <definedName name="is_pp_net_CM1DC">#REF!</definedName>
    <definedName name="is_pp_net_CM1DE" localSheetId="0">#REF!</definedName>
    <definedName name="is_pp_net_CM1DE">#REF!</definedName>
    <definedName name="is_pp_net_CM1EL" localSheetId="0">#REF!</definedName>
    <definedName name="is_pp_net_CM1EL">#REF!</definedName>
    <definedName name="is_pp_net_CM1NE" localSheetId="0">#REF!</definedName>
    <definedName name="is_pp_net_CM1NE">#REF!</definedName>
    <definedName name="is_pp_net_cres" localSheetId="0">#REF!</definedName>
    <definedName name="is_pp_net_cres">#REF!</definedName>
    <definedName name="is_pp_net_dcc" localSheetId="0">#REF!</definedName>
    <definedName name="is_pp_net_dcc">#REF!</definedName>
    <definedName name="is_pp_net_dcom" localSheetId="0">#REF!</definedName>
    <definedName name="is_pp_net_dcom">#REF!</definedName>
    <definedName name="is_pp_net_desi" localSheetId="0">#REF!</definedName>
    <definedName name="is_pp_net_desi">#REF!</definedName>
    <definedName name="is_pp_net_dfd" localSheetId="0">#REF!</definedName>
    <definedName name="is_pp_net_dfd">#REF!</definedName>
    <definedName name="is_pp_net_dnet" localSheetId="0">#REF!</definedName>
    <definedName name="is_pp_net_dnet">#REF!</definedName>
    <definedName name="is_pp_net_dpbg" localSheetId="0">#REF!</definedName>
    <definedName name="is_pp_net_dpbg">#REF!</definedName>
    <definedName name="is_pp_net_dsol" localSheetId="0">#REF!</definedName>
    <definedName name="is_pp_net_dsol">#REF!</definedName>
    <definedName name="is_pp_net_esvc" localSheetId="0">#REF!</definedName>
    <definedName name="is_pp_net_esvc">#REF!</definedName>
    <definedName name="is_pp_net_fnco" localSheetId="0">#REF!</definedName>
    <definedName name="is_pp_net_fnco">#REF!</definedName>
    <definedName name="is_pp_net_fsac" localSheetId="0">#REF!</definedName>
    <definedName name="is_pp_net_fsac">#REF!</definedName>
    <definedName name="is_pp_net_fser" localSheetId="0">#REF!</definedName>
    <definedName name="is_pp_net_fser">#REF!</definedName>
    <definedName name="is_pp_net_fstp" localSheetId="0">#REF!</definedName>
    <definedName name="is_pp_net_fstp">#REF!</definedName>
    <definedName name="is_pp_net_gadd" localSheetId="0">#REF!</definedName>
    <definedName name="is_pp_net_gadd">#REF!</definedName>
    <definedName name="is_pp_net_gadi" localSheetId="0">#REF!</definedName>
    <definedName name="is_pp_net_gadi">#REF!</definedName>
    <definedName name="is_pp_net_nep" localSheetId="0">#REF!</definedName>
    <definedName name="is_pp_net_nep">#REF!</definedName>
    <definedName name="is_pp_net_resm" localSheetId="0">#REF!</definedName>
    <definedName name="is_pp_net_resm">#REF!</definedName>
    <definedName name="is_pp_net_tam" localSheetId="0">#REF!</definedName>
    <definedName name="is_pp_net_tam">#REF!</definedName>
    <definedName name="is_pp_net_tsc" localSheetId="0">#REF!</definedName>
    <definedName name="is_pp_net_tsc">#REF!</definedName>
    <definedName name="is_pp_net_vent" localSheetId="0">#REF!</definedName>
    <definedName name="is_pp_net_vent">#REF!</definedName>
    <definedName name="is_pp_net_vfs" localSheetId="0">#REF!</definedName>
    <definedName name="is_pp_net_vfs">#REF!</definedName>
    <definedName name="is_pp_net_watr" localSheetId="0">#REF!</definedName>
    <definedName name="is_pp_net_watr">#REF!</definedName>
    <definedName name="is_rev_elec" localSheetId="0">#REF!</definedName>
    <definedName name="is_rev_elec">#REF!</definedName>
    <definedName name="is_rev_gas" localSheetId="0">#REF!</definedName>
    <definedName name="is_rev_gas">#REF!</definedName>
    <definedName name="is_rev_oth" localSheetId="0">#REF!</definedName>
    <definedName name="is_rev_oth">#REF!</definedName>
    <definedName name="is_rev_oth_cm" localSheetId="0">#REF!</definedName>
    <definedName name="is_rev_oth_cm">#REF!</definedName>
    <definedName name="is_rev_oth_gad" localSheetId="0">#REF!</definedName>
    <definedName name="is_rev_oth_gad">#REF!</definedName>
    <definedName name="is_rev_oth_or" localSheetId="0">#REF!</definedName>
    <definedName name="is_rev_oth_or">#REF!</definedName>
    <definedName name="is_rev_oth_pfin" localSheetId="0">[24]Income_Statement!#REF!</definedName>
    <definedName name="is_rev_oth_pfin">[24]Income_Statement!#REF!</definedName>
    <definedName name="is_subs_total" localSheetId="0">#REF!</definedName>
    <definedName name="is_subs_total">#REF!</definedName>
    <definedName name="is_tax_cur" localSheetId="0">#REF!</definedName>
    <definedName name="is_tax_cur">#REF!</definedName>
    <definedName name="is_tax_def" localSheetId="0">#REF!</definedName>
    <definedName name="is_tax_def">#REF!</definedName>
    <definedName name="is_tax_def_CMDCC" localSheetId="0">#REF!</definedName>
    <definedName name="is_tax_def_CMDCC">#REF!</definedName>
    <definedName name="is_tax_def_CMDEC" localSheetId="0">#REF!</definedName>
    <definedName name="is_tax_def_CMDEC">#REF!</definedName>
    <definedName name="is_tax_def_CMDEG" localSheetId="0">#REF!</definedName>
    <definedName name="is_tax_def_CMDEG">#REF!</definedName>
    <definedName name="is_tax_def_CMELE" localSheetId="0">#REF!</definedName>
    <definedName name="is_tax_def_CMELE">#REF!</definedName>
    <definedName name="is_tax_def_cres" localSheetId="0">#REF!</definedName>
    <definedName name="is_tax_def_cres">#REF!</definedName>
    <definedName name="is_tax_def_crmw" localSheetId="0">#REF!</definedName>
    <definedName name="is_tax_def_crmw">#REF!</definedName>
    <definedName name="is_tax_def_dcc" localSheetId="0">#REF!</definedName>
    <definedName name="is_tax_def_dcc">#REF!</definedName>
    <definedName name="is_tax_def_dccw" localSheetId="0">#REF!</definedName>
    <definedName name="is_tax_def_dccw">#REF!</definedName>
    <definedName name="is_tax_def_dcom" localSheetId="0">#REF!</definedName>
    <definedName name="is_tax_def_dcom">#REF!</definedName>
    <definedName name="is_tax_def_desi" localSheetId="0">#REF!</definedName>
    <definedName name="is_tax_def_desi">#REF!</definedName>
    <definedName name="is_tax_def_dfd" localSheetId="0">#REF!</definedName>
    <definedName name="is_tax_def_dfd">#REF!</definedName>
    <definedName name="is_tax_def_dnet" localSheetId="0">#REF!</definedName>
    <definedName name="is_tax_def_dnet">#REF!</definedName>
    <definedName name="is_tax_def_dpbg" localSheetId="0">#REF!</definedName>
    <definedName name="is_tax_def_dpbg">#REF!</definedName>
    <definedName name="is_tax_def_dsol" localSheetId="0">#REF!</definedName>
    <definedName name="is_tax_def_dsol">#REF!</definedName>
    <definedName name="is_tax_def_elec" localSheetId="0">#REF!</definedName>
    <definedName name="is_tax_def_elec">#REF!</definedName>
    <definedName name="is_tax_def_esvc" localSheetId="0">#REF!</definedName>
    <definedName name="is_tax_def_esvc">#REF!</definedName>
    <definedName name="is_tax_def_fnco" localSheetId="0">#REF!</definedName>
    <definedName name="is_tax_def_fnco">#REF!</definedName>
    <definedName name="is_tax_def_fsac" localSheetId="0">#REF!</definedName>
    <definedName name="is_tax_def_fsac">#REF!</definedName>
    <definedName name="is_tax_def_fstp" localSheetId="0">#REF!</definedName>
    <definedName name="is_tax_def_fstp">#REF!</definedName>
    <definedName name="is_tax_def_gadd" localSheetId="0">#REF!</definedName>
    <definedName name="is_tax_def_gadd">#REF!</definedName>
    <definedName name="is_tax_def_gadi" localSheetId="0">#REF!</definedName>
    <definedName name="is_tax_def_gadi">#REF!</definedName>
    <definedName name="is_tax_def_govd" localSheetId="0">#REF!</definedName>
    <definedName name="is_tax_def_govd">#REF!</definedName>
    <definedName name="is_tax_def_gove" localSheetId="0">#REF!</definedName>
    <definedName name="is_tax_def_gove">#REF!</definedName>
    <definedName name="is_tax_def_nep" localSheetId="0">#REF!</definedName>
    <definedName name="is_tax_def_nep">#REF!</definedName>
    <definedName name="is_tax_def_resm" localSheetId="0">#REF!</definedName>
    <definedName name="is_tax_def_resm">#REF!</definedName>
    <definedName name="is_tax_def_tam" localSheetId="0">#REF!</definedName>
    <definedName name="is_tax_def_tam">#REF!</definedName>
    <definedName name="is_tax_def_tsc" localSheetId="0">#REF!</definedName>
    <definedName name="is_tax_def_tsc">#REF!</definedName>
    <definedName name="is_tax_def_vent" localSheetId="0">#REF!</definedName>
    <definedName name="is_tax_def_vent">#REF!</definedName>
    <definedName name="is_tax_itc" localSheetId="0">#REF!</definedName>
    <definedName name="is_tax_itc">#REF!</definedName>
    <definedName name="is_tot_inc_taxes" localSheetId="0">#REF!</definedName>
    <definedName name="is_tot_inc_taxes">#REF!</definedName>
    <definedName name="is_tot_oth_inc" localSheetId="0">#REF!</definedName>
    <definedName name="is_tot_oth_inc">#REF!</definedName>
    <definedName name="J607_" localSheetId="0">[25]Journal!#REF!</definedName>
    <definedName name="J607_">[25]Journal!#REF!</definedName>
    <definedName name="Jan_Y1" localSheetId="0">#REF!</definedName>
    <definedName name="Jan_Y1">#REF!</definedName>
    <definedName name="Jan_Y2" localSheetId="0">#REF!</definedName>
    <definedName name="Jan_Y2">#REF!</definedName>
    <definedName name="Jan_Y3" localSheetId="0">#REF!</definedName>
    <definedName name="Jan_Y3">#REF!</definedName>
    <definedName name="January" localSheetId="0">#REF!</definedName>
    <definedName name="January">#REF!</definedName>
    <definedName name="January_recon" localSheetId="0">#REF!</definedName>
    <definedName name="January_recon">#REF!</definedName>
    <definedName name="JLB_Inputs" localSheetId="0">#REF!</definedName>
    <definedName name="JLB_Inputs">#REF!</definedName>
    <definedName name="Journal" localSheetId="0">#REF!</definedName>
    <definedName name="Journal">#REF!</definedName>
    <definedName name="Jul_Y1" localSheetId="0">#REF!</definedName>
    <definedName name="Jul_Y1">#REF!</definedName>
    <definedName name="Jul_Y2" localSheetId="0">#REF!</definedName>
    <definedName name="Jul_Y2">#REF!</definedName>
    <definedName name="Jul_Y3" localSheetId="0">#REF!</definedName>
    <definedName name="Jul_Y3">#REF!</definedName>
    <definedName name="July" localSheetId="0">#REF!</definedName>
    <definedName name="July">#REF!</definedName>
    <definedName name="July_recon" localSheetId="0">#REF!</definedName>
    <definedName name="July_recon">#REF!</definedName>
    <definedName name="Jun_Y1" localSheetId="0">#REF!</definedName>
    <definedName name="Jun_Y1">#REF!</definedName>
    <definedName name="Jun_Y2" localSheetId="0">#REF!</definedName>
    <definedName name="Jun_Y2">#REF!</definedName>
    <definedName name="Jun_Y3" localSheetId="0">#REF!</definedName>
    <definedName name="Jun_Y3">#REF!</definedName>
    <definedName name="June" localSheetId="0">#REF!</definedName>
    <definedName name="June">#REF!</definedName>
    <definedName name="June_recon" localSheetId="0">#REF!</definedName>
    <definedName name="June_recon">#REF!</definedName>
    <definedName name="key_asset_cur">'[14]Page 5'!$B$1:$C$65536</definedName>
    <definedName name="key_asset_prev">'[14]Page 5'!$B$1:$D$65536</definedName>
    <definedName name="last_year">'[14]Page 3'!$C$2</definedName>
    <definedName name="LHI">'[8]1080160'!$B$13:$Q$35</definedName>
    <definedName name="lookup" localSheetId="0">#REF!</definedName>
    <definedName name="lookup">#REF!</definedName>
    <definedName name="LT_PEC" localSheetId="0">[6]PEC_1520!#REF!</definedName>
    <definedName name="LT_PEC">[6]PEC_1520!#REF!</definedName>
    <definedName name="LT_TETCO" localSheetId="0">[6]PEC_1520!#REF!</definedName>
    <definedName name="LT_TETCO">[6]PEC_1520!#REF!</definedName>
    <definedName name="LT_TGC" localSheetId="0">[6]PEC_1520!#REF!</definedName>
    <definedName name="LT_TGC">[6]PEC_1520!#REF!</definedName>
    <definedName name="LTREC" localSheetId="0">[6]PEC_1520!#REF!</definedName>
    <definedName name="LTREC">[6]PEC_1520!#REF!</definedName>
    <definedName name="LYN" localSheetId="0">#REF!</definedName>
    <definedName name="LYN">#REF!</definedName>
    <definedName name="m">[26]schedules!$A$9:$J$94</definedName>
    <definedName name="Mar_Y1" localSheetId="0">#REF!</definedName>
    <definedName name="Mar_Y1">#REF!</definedName>
    <definedName name="Mar_Y2" localSheetId="0">#REF!</definedName>
    <definedName name="Mar_Y2">#REF!</definedName>
    <definedName name="Mar_Y3" localSheetId="0">#REF!</definedName>
    <definedName name="Mar_Y3">#REF!</definedName>
    <definedName name="March" localSheetId="0">#REF!</definedName>
    <definedName name="March">#REF!</definedName>
    <definedName name="March_recon" localSheetId="0">#REF!</definedName>
    <definedName name="March_recon">#REF!</definedName>
    <definedName name="May" localSheetId="0">#REF!</definedName>
    <definedName name="May">#REF!</definedName>
    <definedName name="May_recon" localSheetId="0">#REF!</definedName>
    <definedName name="May_recon">#REF!</definedName>
    <definedName name="May_Y1" localSheetId="0">#REF!</definedName>
    <definedName name="May_Y1">#REF!</definedName>
    <definedName name="May_Y2" localSheetId="0">#REF!</definedName>
    <definedName name="May_Y2">#REF!</definedName>
    <definedName name="May_Y3" localSheetId="0">#REF!</definedName>
    <definedName name="May_Y3">#REF!</definedName>
    <definedName name="menu_inputs" localSheetId="0">#REF!</definedName>
    <definedName name="menu_inputs">#REF!</definedName>
    <definedName name="menu_select" localSheetId="0">#REF!</definedName>
    <definedName name="menu_select">#REF!</definedName>
    <definedName name="MERCH_CUR_RPT" localSheetId="0">[16]Merch_ESTI_IS!#REF!</definedName>
    <definedName name="MERCH_CUR_RPT">[16]Merch_ESTI_IS!#REF!</definedName>
    <definedName name="MERCH_PRIOR_ACT" localSheetId="0">[16]Merch_ESTI_IS!#REF!</definedName>
    <definedName name="MERCH_PRIOR_ACT">[16]Merch_ESTI_IS!#REF!</definedName>
    <definedName name="MERCH_PRIOR_RPT" localSheetId="0">[16]Merch_ESTI_IS!#REF!</definedName>
    <definedName name="MERCH_PRIOR_RPT">[16]Merch_ESTI_IS!#REF!</definedName>
    <definedName name="mgtcm" localSheetId="0">#REF!</definedName>
    <definedName name="mgtcm">#REF!</definedName>
    <definedName name="MgtRpt_CF" localSheetId="0">#REF!</definedName>
    <definedName name="MgtRpt_CF">#REF!</definedName>
    <definedName name="MgtRpt_EBIT" localSheetId="0">#REF!</definedName>
    <definedName name="MgtRpt_EBIT">#REF!</definedName>
    <definedName name="mgtytd" localSheetId="0">#REF!</definedName>
    <definedName name="mgtytd">#REF!</definedName>
    <definedName name="min_int_ebit_detail" localSheetId="0">#REF!</definedName>
    <definedName name="min_int_ebit_detail">#REF!</definedName>
    <definedName name="min_int_int_detail" localSheetId="0">#REF!</definedName>
    <definedName name="min_int_int_detail">#REF!</definedName>
    <definedName name="Mo" localSheetId="0">#REF!</definedName>
    <definedName name="Mo">#REF!</definedName>
    <definedName name="Month" localSheetId="0">#REF!</definedName>
    <definedName name="Month">#REF!</definedName>
    <definedName name="Month_Report" localSheetId="0">#REF!</definedName>
    <definedName name="Month_Report">#REF!</definedName>
    <definedName name="MONTHLY" localSheetId="0">#REF!</definedName>
    <definedName name="MONTHLY">#REF!</definedName>
    <definedName name="Mthyr">'[15]Input Sheet'!$A$1</definedName>
    <definedName name="NCUC">'[8]1089100'!$D$14:$Q$38</definedName>
    <definedName name="Net_Property__Plant_and_Equipment" localSheetId="0">#REF!</definedName>
    <definedName name="Net_Property__Plant_and_Equipment">#REF!</definedName>
    <definedName name="new">'[2]Intangible (2)'!$E$11:$G$46</definedName>
    <definedName name="non_cur_assets">"="</definedName>
    <definedName name="NOPHrs" localSheetId="0">#REF!</definedName>
    <definedName name="NOPHrs">#REF!</definedName>
    <definedName name="notes" localSheetId="0">#REF!</definedName>
    <definedName name="notes">#REF!</definedName>
    <definedName name="Nov_Y1" localSheetId="0">#REF!</definedName>
    <definedName name="Nov_Y1">#REF!</definedName>
    <definedName name="Nov_Y2" localSheetId="0">#REF!</definedName>
    <definedName name="Nov_Y2">#REF!</definedName>
    <definedName name="Nov_Y3" localSheetId="0">#REF!</definedName>
    <definedName name="Nov_Y3">#REF!</definedName>
    <definedName name="November" localSheetId="0">#REF!</definedName>
    <definedName name="November">#REF!</definedName>
    <definedName name="November_recon" localSheetId="0">#REF!</definedName>
    <definedName name="November_recon">#REF!</definedName>
    <definedName name="NPHrs" localSheetId="0">#REF!</definedName>
    <definedName name="NPHrs">#REF!</definedName>
    <definedName name="npl_balance_sheet" localSheetId="0">'[16]NP&amp;L_ESTI_IS'!#REF!</definedName>
    <definedName name="npl_balance_sheet">'[16]NP&amp;L_ESTI_IS'!#REF!</definedName>
    <definedName name="NPL_CUR_RPT" localSheetId="0">'[16]NP&amp;L_ESTI_IS'!#REF!</definedName>
    <definedName name="NPL_CUR_RPT">'[16]NP&amp;L_ESTI_IS'!#REF!</definedName>
    <definedName name="NPL_PRIOR_ACT" localSheetId="0">'[16]NP&amp;L_ESTI_IS'!#REF!</definedName>
    <definedName name="NPL_PRIOR_ACT">'[16]NP&amp;L_ESTI_IS'!#REF!</definedName>
    <definedName name="NPL_PRIOR_RPT" localSheetId="0">'[16]NP&amp;L_ESTI_IS'!#REF!</definedName>
    <definedName name="NPL_PRIOR_RPT">'[16]NP&amp;L_ESTI_IS'!#REF!</definedName>
    <definedName name="nSFE">[10]Ref_dat!$N$3</definedName>
    <definedName name="Num_Rows" localSheetId="0">#REF!</definedName>
    <definedName name="Num_Rows">#REF!</definedName>
    <definedName name="NvsASD">"V2003-03-30"</definedName>
    <definedName name="NvsAutoDrillOk">"VN"</definedName>
    <definedName name="NvsElapsedTime">0.0000813657388789579</definedName>
    <definedName name="NvsInstSpec">"%,FBUSINESS_UNIT,TBU_MGT,NT&amp;M,FCURRENCY_CD,VAUD"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BUSINESS_UNIT">"BUS_UNIT_TBL_FS"</definedName>
    <definedName name="NvsValTbl.CURRENCY_CD">"CURRENCY_CD_TBL"</definedName>
    <definedName name="NvsValTbl.DEPTID">"DEPARTMENT_TBL"</definedName>
    <definedName name="NvsValTbl.SCENARIO">"BD_SCENARIO_TBL"</definedName>
    <definedName name="OATT">'[8]1086000'!$D$14:$Q$26</definedName>
    <definedName name="Oct_Y1" localSheetId="0">#REF!</definedName>
    <definedName name="Oct_Y1">#REF!</definedName>
    <definedName name="Oct_Y2" localSheetId="0">#REF!</definedName>
    <definedName name="Oct_Y2">#REF!</definedName>
    <definedName name="Oct_Y3" localSheetId="0">#REF!</definedName>
    <definedName name="Oct_Y3">#REF!</definedName>
    <definedName name="October" localSheetId="0">#REF!</definedName>
    <definedName name="October">#REF!</definedName>
    <definedName name="October_recon" localSheetId="0">#REF!</definedName>
    <definedName name="October_recon">#REF!</definedName>
    <definedName name="om_exp_detail" localSheetId="0">#REF!</definedName>
    <definedName name="om_exp_detail">#REF!</definedName>
    <definedName name="OPC" localSheetId="0">#REF!</definedName>
    <definedName name="OPC">#REF!</definedName>
    <definedName name="OPL" localSheetId="0">#REF!</definedName>
    <definedName name="OPL">#REF!</definedName>
    <definedName name="OPR" localSheetId="0">#REF!</definedName>
    <definedName name="OPR">#REF!</definedName>
    <definedName name="option_type_id">[10]Ref_dat!$Q$3:$Q$4</definedName>
    <definedName name="OptionType">[10]Ref_dat!$P$3:$P$4</definedName>
    <definedName name="OTHER" localSheetId="0">#REF!</definedName>
    <definedName name="OTHER">#REF!</definedName>
    <definedName name="other_inc_ded_detail" localSheetId="0">#REF!</definedName>
    <definedName name="other_inc_ded_detail">#REF!</definedName>
    <definedName name="other_invest_detail" localSheetId="0">#REF!</definedName>
    <definedName name="other_invest_detail">#REF!</definedName>
    <definedName name="other_rev_detail" localSheetId="0">#REF!</definedName>
    <definedName name="other_rev_detail">#REF!</definedName>
    <definedName name="page1" localSheetId="0">#REF!</definedName>
    <definedName name="page1">#REF!</definedName>
    <definedName name="page11">'[27]Property Rolls'!$A$5:$F$57</definedName>
    <definedName name="page12">'[27]Property Rolls'!$A$58:$F$114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rtialBarrier">[28]!PartialBarrier</definedName>
    <definedName name="PEC" localSheetId="0">[7]PEC_1520_NE!#REF!</definedName>
    <definedName name="PEC">[7]PEC_1520_NE!#REF!</definedName>
    <definedName name="pecdebt" localSheetId="0">'[18]Debt Detail'!#REF!</definedName>
    <definedName name="pecdebt">'[18]Debt Detail'!#REF!</definedName>
    <definedName name="PED" localSheetId="0">#REF!</definedName>
    <definedName name="PED">#REF!</definedName>
    <definedName name="PEPL" localSheetId="0">[7]PEC_1520_NE!#REF!</definedName>
    <definedName name="PEPL">[7]PEC_1520_NE!#REF!</definedName>
    <definedName name="PEPL__Pan_Gathering___Co._10042" localSheetId="0">#REF!</definedName>
    <definedName name="PEPL__Pan_Gathering___Co._10042">#REF!</definedName>
    <definedName name="PER" localSheetId="0">#REF!</definedName>
    <definedName name="PER">#REF!</definedName>
    <definedName name="phil" localSheetId="0">#REF!</definedName>
    <definedName name="phil">#REF!</definedName>
    <definedName name="PlantInService" localSheetId="0">#REF!</definedName>
    <definedName name="PlantInService">#REF!</definedName>
    <definedName name="portfolio_summary" localSheetId="0">#REF!</definedName>
    <definedName name="portfolio_summary">#REF!</definedName>
    <definedName name="Pr_mth_lease" localSheetId="0">#REF!</definedName>
    <definedName name="Pr_mth_lease">#REF!</definedName>
    <definedName name="prev_alpha_month">'[14]Page 3'!$D$2</definedName>
    <definedName name="prev_dec">'[14]Page 5'!$E$1:$E$65536</definedName>
    <definedName name="prev_month">'[14]Page 5'!$D$1:$D$65536</definedName>
    <definedName name="prev_year">'[14]Page 3'!$E$2</definedName>
    <definedName name="PriceHrsTable" localSheetId="0">#REF!</definedName>
    <definedName name="PriceHrsTable">#REF!</definedName>
    <definedName name="PRINT" localSheetId="0">#REF!</definedName>
    <definedName name="PRINT">#REF!</definedName>
    <definedName name="print3" localSheetId="0">#REF!</definedName>
    <definedName name="print3">#REF!</definedName>
    <definedName name="print4">'[21]IR Earnings Drivers (QTR)'!$A$1:$Q$155</definedName>
    <definedName name="print5">'[21]Ongoing EPS - YTD'!$A$1:$O$44</definedName>
    <definedName name="printall" localSheetId="0">#REF!</definedName>
    <definedName name="printall">#REF!</definedName>
    <definedName name="proj_ebits_non_pfin" localSheetId="0">#REF!</definedName>
    <definedName name="proj_ebits_non_pfin">#REF!</definedName>
    <definedName name="proj_ebits_pfin" localSheetId="0">#REF!</definedName>
    <definedName name="proj_ebits_pfin">#REF!</definedName>
    <definedName name="put_call_id">[10]Ref_dat!$O$3:$O$4</definedName>
    <definedName name="q_data_cap" localSheetId="0">#REF!</definedName>
    <definedName name="q_data_cap">#REF!</definedName>
    <definedName name="qreport" localSheetId="0">#REF!</definedName>
    <definedName name="qreport">#REF!</definedName>
    <definedName name="qtr_budget" localSheetId="0">#REF!</definedName>
    <definedName name="qtr_budget">#REF!</definedName>
    <definedName name="QtrCALC" localSheetId="0">#REF!</definedName>
    <definedName name="QtrCALC">#REF!</definedName>
    <definedName name="qtrcore">'[21]Ongoing EPS - QTR'!$A$1:$L$56</definedName>
    <definedName name="qtronly" localSheetId="0">#REF!</definedName>
    <definedName name="qtronly">#REF!</definedName>
    <definedName name="Qualified_Fund_Earnings" localSheetId="0">[19]Decommissioning!#REF!</definedName>
    <definedName name="Qualified_Fund_Earnings">[19]Decommissioning!#REF!</definedName>
    <definedName name="RATIOS" localSheetId="0">#REF!</definedName>
    <definedName name="RATIOS">#REF!</definedName>
    <definedName name="RBN" localSheetId="0">#REF!</definedName>
    <definedName name="RBN">#REF!</definedName>
    <definedName name="RBU" localSheetId="0">#REF!</definedName>
    <definedName name="RBU">#REF!</definedName>
    <definedName name="recon1" localSheetId="0">#REF!</definedName>
    <definedName name="recon1">#REF!</definedName>
    <definedName name="recon2" localSheetId="0">#REF!</definedName>
    <definedName name="recon2">#REF!</definedName>
    <definedName name="region_id">[10]Ref_dat!$F$3:$F$9</definedName>
    <definedName name="RET">'[8]1089300'!$D$14:$Q$24</definedName>
    <definedName name="return_of_cap_detail" localSheetId="0">#REF!</definedName>
    <definedName name="return_of_cap_detail">#REF!</definedName>
    <definedName name="rick" localSheetId="0">#REF!</definedName>
    <definedName name="rick">#REF!</definedName>
    <definedName name="RicksPage" localSheetId="0">#REF!</definedName>
    <definedName name="RicksPage">#REF!</definedName>
    <definedName name="roce" localSheetId="0">#REF!</definedName>
    <definedName name="roce">#REF!</definedName>
    <definedName name="ROCE_Act" localSheetId="0">#REF!</definedName>
    <definedName name="ROCE_Act">#REF!</definedName>
    <definedName name="ROCE_Actual" localSheetId="0">#REF!</definedName>
    <definedName name="ROCE_Actual">#REF!</definedName>
    <definedName name="roce_avg_cap" localSheetId="0">#REF!</definedName>
    <definedName name="roce_avg_cap">#REF!</definedName>
    <definedName name="roce_avg_cap_CM4DC" localSheetId="0">#REF!</definedName>
    <definedName name="roce_avg_cap_CM4DC">#REF!</definedName>
    <definedName name="roce_avg_cap_CM4DE" localSheetId="0">#REF!</definedName>
    <definedName name="roce_avg_cap_CM4DE">#REF!</definedName>
    <definedName name="roce_avg_cap_CM4EL" localSheetId="0">#REF!</definedName>
    <definedName name="roce_avg_cap_CM4EL">#REF!</definedName>
    <definedName name="roce_avg_cap_CMDCC" localSheetId="0">#REF!</definedName>
    <definedName name="roce_avg_cap_CMDCC">#REF!</definedName>
    <definedName name="roce_avg_cap_CMDEC" localSheetId="0">#REF!</definedName>
    <definedName name="roce_avg_cap_CMDEC">#REF!</definedName>
    <definedName name="roce_avg_cap_CMDEG" localSheetId="0">#REF!</definedName>
    <definedName name="roce_avg_cap_CMDEG">#REF!</definedName>
    <definedName name="roce_avg_cap_CMELE" localSheetId="0">#REF!</definedName>
    <definedName name="roce_avg_cap_CMELE">#REF!</definedName>
    <definedName name="roce_avg_cap_cres" localSheetId="0">#REF!</definedName>
    <definedName name="roce_avg_cap_cres">#REF!</definedName>
    <definedName name="roce_avg_cap_crmw" localSheetId="0">#REF!</definedName>
    <definedName name="roce_avg_cap_crmw">#REF!</definedName>
    <definedName name="roce_avg_cap_dcc" localSheetId="0">#REF!</definedName>
    <definedName name="roce_avg_cap_dcc">#REF!</definedName>
    <definedName name="roce_avg_cap_dccw" localSheetId="0">#REF!</definedName>
    <definedName name="roce_avg_cap_dccw">#REF!</definedName>
    <definedName name="roce_avg_cap_dcom" localSheetId="0">#REF!</definedName>
    <definedName name="roce_avg_cap_dcom">#REF!</definedName>
    <definedName name="roce_avg_cap_desi" localSheetId="0">#REF!</definedName>
    <definedName name="roce_avg_cap_desi">#REF!</definedName>
    <definedName name="roce_avg_cap_dfd" localSheetId="0">#REF!</definedName>
    <definedName name="roce_avg_cap_dfd">#REF!</definedName>
    <definedName name="roce_avg_cap_dnet" localSheetId="0">#REF!</definedName>
    <definedName name="roce_avg_cap_dnet">#REF!</definedName>
    <definedName name="roce_avg_cap_dpbg" localSheetId="0">#REF!</definedName>
    <definedName name="roce_avg_cap_dpbg">#REF!</definedName>
    <definedName name="roce_avg_cap_dsol" localSheetId="0">#REF!</definedName>
    <definedName name="roce_avg_cap_dsol">#REF!</definedName>
    <definedName name="roce_avg_cap_elec" localSheetId="0">#REF!</definedName>
    <definedName name="roce_avg_cap_elec">#REF!</definedName>
    <definedName name="roce_avg_cap_esvc" localSheetId="0">#REF!</definedName>
    <definedName name="roce_avg_cap_esvc">#REF!</definedName>
    <definedName name="roce_avg_cap_fnco" localSheetId="0">#REF!</definedName>
    <definedName name="roce_avg_cap_fnco">#REF!</definedName>
    <definedName name="roce_avg_cap_fsac" localSheetId="0">#REF!</definedName>
    <definedName name="roce_avg_cap_fsac">#REF!</definedName>
    <definedName name="roce_avg_cap_fstp" localSheetId="0">#REF!</definedName>
    <definedName name="roce_avg_cap_fstp">#REF!</definedName>
    <definedName name="roce_avg_cap_gadd" localSheetId="0">#REF!</definedName>
    <definedName name="roce_avg_cap_gadd">#REF!</definedName>
    <definedName name="roce_avg_cap_gadi" localSheetId="0">#REF!</definedName>
    <definedName name="roce_avg_cap_gadi">#REF!</definedName>
    <definedName name="roce_avg_cap_govd" localSheetId="0">#REF!</definedName>
    <definedName name="roce_avg_cap_govd">#REF!</definedName>
    <definedName name="roce_avg_cap_gove" localSheetId="0">#REF!</definedName>
    <definedName name="roce_avg_cap_gove">#REF!</definedName>
    <definedName name="roce_avg_cap_nep" localSheetId="0">#REF!</definedName>
    <definedName name="roce_avg_cap_nep">#REF!</definedName>
    <definedName name="roce_avg_cap_resm" localSheetId="0">#REF!</definedName>
    <definedName name="roce_avg_cap_resm">#REF!</definedName>
    <definedName name="roce_avg_cap_tam" localSheetId="0">#REF!</definedName>
    <definedName name="roce_avg_cap_tam">#REF!</definedName>
    <definedName name="roce_avg_cap_tsc" localSheetId="0">#REF!</definedName>
    <definedName name="roce_avg_cap_tsc">#REF!</definedName>
    <definedName name="roce_avg_cap_vent" localSheetId="0">#REF!</definedName>
    <definedName name="roce_avg_cap_vent">#REF!</definedName>
    <definedName name="ROCE_Bud" localSheetId="0">#REF!</definedName>
    <definedName name="ROCE_Bud">#REF!</definedName>
    <definedName name="ROCE_Budget" localSheetId="0">#REF!</definedName>
    <definedName name="ROCE_Budget">#REF!</definedName>
    <definedName name="roce_cap_adj" localSheetId="0">#REF!</definedName>
    <definedName name="roce_cap_adj">#REF!</definedName>
    <definedName name="roce_debt" localSheetId="0">#REF!</definedName>
    <definedName name="roce_debt">#REF!</definedName>
    <definedName name="roce_ebit" localSheetId="0">#REF!</definedName>
    <definedName name="roce_ebit">#REF!</definedName>
    <definedName name="roce_ebit_adj" localSheetId="0">#REF!</definedName>
    <definedName name="roce_ebit_adj">#REF!</definedName>
    <definedName name="roce_ebit_CM4DC" localSheetId="0">#REF!</definedName>
    <definedName name="roce_ebit_CM4DC">#REF!</definedName>
    <definedName name="roce_ebit_CM4DE" localSheetId="0">#REF!</definedName>
    <definedName name="roce_ebit_CM4DE">#REF!</definedName>
    <definedName name="roce_ebit_CM4EL" localSheetId="0">#REF!</definedName>
    <definedName name="roce_ebit_CM4EL">#REF!</definedName>
    <definedName name="roce_ebit_CMDCC" localSheetId="0">#REF!</definedName>
    <definedName name="roce_ebit_CMDCC">#REF!</definedName>
    <definedName name="roce_ebit_CMDEC" localSheetId="0">#REF!</definedName>
    <definedName name="roce_ebit_CMDEC">#REF!</definedName>
    <definedName name="roce_ebit_CMDEG" localSheetId="0">#REF!</definedName>
    <definedName name="roce_ebit_CMDEG">#REF!</definedName>
    <definedName name="roce_ebit_CMELE" localSheetId="0">#REF!</definedName>
    <definedName name="roce_ebit_CMELE">#REF!</definedName>
    <definedName name="roce_ebit_cres" localSheetId="0">#REF!</definedName>
    <definedName name="roce_ebit_cres">#REF!</definedName>
    <definedName name="roce_ebit_crmw" localSheetId="0">#REF!</definedName>
    <definedName name="roce_ebit_crmw">#REF!</definedName>
    <definedName name="roce_ebit_dcc" localSheetId="0">#REF!</definedName>
    <definedName name="roce_ebit_dcc">#REF!</definedName>
    <definedName name="roce_ebit_dccw" localSheetId="0">#REF!</definedName>
    <definedName name="roce_ebit_dccw">#REF!</definedName>
    <definedName name="roce_ebit_dcom" localSheetId="0">#REF!</definedName>
    <definedName name="roce_ebit_dcom">#REF!</definedName>
    <definedName name="roce_ebit_desi" localSheetId="0">#REF!</definedName>
    <definedName name="roce_ebit_desi">#REF!</definedName>
    <definedName name="roce_ebit_dfd" localSheetId="0">#REF!</definedName>
    <definedName name="roce_ebit_dfd">#REF!</definedName>
    <definedName name="roce_ebit_dnet" localSheetId="0">#REF!</definedName>
    <definedName name="roce_ebit_dnet">#REF!</definedName>
    <definedName name="roce_ebit_dpbg" localSheetId="0">#REF!</definedName>
    <definedName name="roce_ebit_dpbg">#REF!</definedName>
    <definedName name="roce_ebit_dsol" localSheetId="0">#REF!</definedName>
    <definedName name="roce_ebit_dsol">#REF!</definedName>
    <definedName name="roce_ebit_elec" localSheetId="0">#REF!</definedName>
    <definedName name="roce_ebit_elec">#REF!</definedName>
    <definedName name="roce_ebit_esvc" localSheetId="0">#REF!</definedName>
    <definedName name="roce_ebit_esvc">#REF!</definedName>
    <definedName name="roce_ebit_fnco" localSheetId="0">#REF!</definedName>
    <definedName name="roce_ebit_fnco">#REF!</definedName>
    <definedName name="roce_ebit_fsac" localSheetId="0">#REF!</definedName>
    <definedName name="roce_ebit_fsac">#REF!</definedName>
    <definedName name="roce_ebit_fstp" localSheetId="0">#REF!</definedName>
    <definedName name="roce_ebit_fstp">#REF!</definedName>
    <definedName name="roce_ebit_gadd" localSheetId="0">#REF!</definedName>
    <definedName name="roce_ebit_gadd">#REF!</definedName>
    <definedName name="roce_ebit_gadi" localSheetId="0">#REF!</definedName>
    <definedName name="roce_ebit_gadi">#REF!</definedName>
    <definedName name="roce_ebit_govd" localSheetId="0">#REF!</definedName>
    <definedName name="roce_ebit_govd">#REF!</definedName>
    <definedName name="roce_ebit_gove" localSheetId="0">#REF!</definedName>
    <definedName name="roce_ebit_gove">#REF!</definedName>
    <definedName name="roce_ebit_nep" localSheetId="0">#REF!</definedName>
    <definedName name="roce_ebit_nep">#REF!</definedName>
    <definedName name="roce_ebit_resm" localSheetId="0">#REF!</definedName>
    <definedName name="roce_ebit_resm">#REF!</definedName>
    <definedName name="roce_ebit_tam" localSheetId="0">#REF!</definedName>
    <definedName name="roce_ebit_tam">#REF!</definedName>
    <definedName name="roce_ebit_tsc" localSheetId="0">#REF!</definedName>
    <definedName name="roce_ebit_tsc">#REF!</definedName>
    <definedName name="roce_ebit_vent" localSheetId="0">#REF!</definedName>
    <definedName name="roce_ebit_vent">#REF!</definedName>
    <definedName name="roce_ending_cap_dnet" localSheetId="0">#REF!</definedName>
    <definedName name="roce_ending_cap_dnet">#REF!</definedName>
    <definedName name="roce_ending_cap_fsac" localSheetId="0">#REF!</definedName>
    <definedName name="roce_ending_cap_fsac">#REF!</definedName>
    <definedName name="roce_ending_cap_gadd" localSheetId="0">#REF!</definedName>
    <definedName name="roce_ending_cap_gadd">#REF!</definedName>
    <definedName name="roce_ending_cap_nep" localSheetId="0">#REF!</definedName>
    <definedName name="roce_ending_cap_nep">#REF!</definedName>
    <definedName name="roce_ending_cap_tam" localSheetId="0">#REF!</definedName>
    <definedName name="roce_ending_cap_tam">#REF!</definedName>
    <definedName name="roce_equity" localSheetId="0">#REF!</definedName>
    <definedName name="roce_equity">#REF!</definedName>
    <definedName name="roce_percent_CM1DC" localSheetId="0">#REF!</definedName>
    <definedName name="roce_percent_CM1DC">#REF!</definedName>
    <definedName name="roce_percent_CM1DE" localSheetId="0">#REF!</definedName>
    <definedName name="roce_percent_CM1DE">#REF!</definedName>
    <definedName name="roce_percent_CM1EL" localSheetId="0">#REF!</definedName>
    <definedName name="roce_percent_CM1EL">#REF!</definedName>
    <definedName name="roce_percent_CMDCC" localSheetId="0">#REF!</definedName>
    <definedName name="roce_percent_CMDCC">#REF!</definedName>
    <definedName name="roce_percent_CMDEC" localSheetId="0">#REF!</definedName>
    <definedName name="roce_percent_CMDEC">#REF!</definedName>
    <definedName name="roce_percent_CMDEG" localSheetId="0">#REF!</definedName>
    <definedName name="roce_percent_CMDEG">#REF!</definedName>
    <definedName name="roce_percent_CMELE" localSheetId="0">#REF!</definedName>
    <definedName name="roce_percent_CMELE">#REF!</definedName>
    <definedName name="roce_percent_cres" localSheetId="0">#REF!</definedName>
    <definedName name="roce_percent_cres">#REF!</definedName>
    <definedName name="roce_percent_crmw" localSheetId="0">#REF!</definedName>
    <definedName name="roce_percent_crmw">#REF!</definedName>
    <definedName name="roce_percent_dcc" localSheetId="0">#REF!</definedName>
    <definedName name="roce_percent_dcc">#REF!</definedName>
    <definedName name="roce_percent_dccw" localSheetId="0">#REF!</definedName>
    <definedName name="roce_percent_dccw">#REF!</definedName>
    <definedName name="roce_percent_dcom" localSheetId="0">#REF!</definedName>
    <definedName name="roce_percent_dcom">#REF!</definedName>
    <definedName name="roce_percent_desi" localSheetId="0">#REF!</definedName>
    <definedName name="roce_percent_desi">#REF!</definedName>
    <definedName name="roce_percent_dfd" localSheetId="0">#REF!</definedName>
    <definedName name="roce_percent_dfd">#REF!</definedName>
    <definedName name="roce_percent_dnet" localSheetId="0">#REF!</definedName>
    <definedName name="roce_percent_dnet">#REF!</definedName>
    <definedName name="roce_percent_dpbg" localSheetId="0">#REF!</definedName>
    <definedName name="roce_percent_dpbg">#REF!</definedName>
    <definedName name="roce_percent_dsol" localSheetId="0">#REF!</definedName>
    <definedName name="roce_percent_dsol">#REF!</definedName>
    <definedName name="roce_percent_elec" localSheetId="0">#REF!</definedName>
    <definedName name="roce_percent_elec">#REF!</definedName>
    <definedName name="roce_percent_esvc" localSheetId="0">#REF!</definedName>
    <definedName name="roce_percent_esvc">#REF!</definedName>
    <definedName name="roce_percent_fnco" localSheetId="0">#REF!</definedName>
    <definedName name="roce_percent_fnco">#REF!</definedName>
    <definedName name="roce_percent_fsac" localSheetId="0">#REF!</definedName>
    <definedName name="roce_percent_fsac">#REF!</definedName>
    <definedName name="roce_percent_fstp" localSheetId="0">#REF!</definedName>
    <definedName name="roce_percent_fstp">#REF!</definedName>
    <definedName name="roce_percent_gadd" localSheetId="0">#REF!</definedName>
    <definedName name="roce_percent_gadd">#REF!</definedName>
    <definedName name="roce_percent_gadi" localSheetId="0">#REF!</definedName>
    <definedName name="roce_percent_gadi">#REF!</definedName>
    <definedName name="roce_percent_govd" localSheetId="0">#REF!</definedName>
    <definedName name="roce_percent_govd">#REF!</definedName>
    <definedName name="roce_percent_gove" localSheetId="0">#REF!</definedName>
    <definedName name="roce_percent_gove">#REF!</definedName>
    <definedName name="roce_percent_nep" localSheetId="0">#REF!</definedName>
    <definedName name="roce_percent_nep">#REF!</definedName>
    <definedName name="roce_percent_resm" localSheetId="0">#REF!</definedName>
    <definedName name="roce_percent_resm">#REF!</definedName>
    <definedName name="roce_percent_tam" localSheetId="0">#REF!</definedName>
    <definedName name="roce_percent_tam">#REF!</definedName>
    <definedName name="roce_percent_tsc" localSheetId="0">#REF!</definedName>
    <definedName name="roce_percent_tsc">#REF!</definedName>
    <definedName name="roce_percent_vent" localSheetId="0">#REF!</definedName>
    <definedName name="roce_percent_vent">#REF!</definedName>
    <definedName name="ROCE_Prior_Year" localSheetId="0">#REF!</definedName>
    <definedName name="ROCE_Prior_Year">#REF!</definedName>
    <definedName name="ROCE_PYr" localSheetId="0">#REF!</definedName>
    <definedName name="ROCE_PYr">#REF!</definedName>
    <definedName name="ROCE_var_recon" localSheetId="0">#REF!</definedName>
    <definedName name="ROCE_var_recon">#REF!</definedName>
    <definedName name="RTT" localSheetId="0">#REF!</definedName>
    <definedName name="RTT">#REF!</definedName>
    <definedName name="runperiod1input" localSheetId="0">#REF!</definedName>
    <definedName name="runperiod1input">#REF!</definedName>
    <definedName name="RWIP">'[8]1082004'!$D$14:$S$60</definedName>
    <definedName name="RWIPF" localSheetId="0">#REF!</definedName>
    <definedName name="RWIPF">#REF!</definedName>
    <definedName name="SCD" localSheetId="0">#REF!</definedName>
    <definedName name="SCD">#REF!</definedName>
    <definedName name="SCHA" localSheetId="0">#REF!</definedName>
    <definedName name="SCHA">#REF!</definedName>
    <definedName name="SCN" localSheetId="0">#REF!</definedName>
    <definedName name="SCN">#REF!</definedName>
    <definedName name="SCPSC">'[8]1089200'!$D$14:$Q$40</definedName>
    <definedName name="sec_fixed_CMDCC" localSheetId="0">#REF!</definedName>
    <definedName name="sec_fixed_CMDCC">#REF!</definedName>
    <definedName name="sec_fixed_CMDEC" localSheetId="0">#REF!</definedName>
    <definedName name="sec_fixed_CMDEC">#REF!</definedName>
    <definedName name="sec_fixed_CMDEG" localSheetId="0">#REF!</definedName>
    <definedName name="sec_fixed_CMDEG">#REF!</definedName>
    <definedName name="sec_fixed_CMELE" localSheetId="0">#REF!</definedName>
    <definedName name="sec_fixed_CMELE">#REF!</definedName>
    <definedName name="Sep_Y1" localSheetId="0">#REF!</definedName>
    <definedName name="Sep_Y1">#REF!</definedName>
    <definedName name="Sep_Y2" localSheetId="0">#REF!</definedName>
    <definedName name="Sep_Y2">#REF!</definedName>
    <definedName name="Sep_Y3" localSheetId="0">#REF!</definedName>
    <definedName name="Sep_Y3">#REF!</definedName>
    <definedName name="Sepqtr" localSheetId="0">#REF!</definedName>
    <definedName name="Sepqtr">#REF!</definedName>
    <definedName name="September" localSheetId="0">#REF!</definedName>
    <definedName name="September">#REF!</definedName>
    <definedName name="September_recon" localSheetId="0">#REF!</definedName>
    <definedName name="September_recon">#REF!</definedName>
    <definedName name="SFD" localSheetId="0">#REF!</definedName>
    <definedName name="SFD">#REF!</definedName>
    <definedName name="SFD_BU" localSheetId="0">#REF!</definedName>
    <definedName name="SFD_BU">#REF!</definedName>
    <definedName name="SFD_D" localSheetId="0">#REF!</definedName>
    <definedName name="SFD_D">#REF!</definedName>
    <definedName name="SFD_P" localSheetId="0">#REF!</definedName>
    <definedName name="SFD_P">#REF!</definedName>
    <definedName name="SFD_PJ" localSheetId="0">#REF!</definedName>
    <definedName name="SFD_PJ">#REF!</definedName>
    <definedName name="SFN" localSheetId="0">#REF!</definedName>
    <definedName name="SFN">#REF!</definedName>
    <definedName name="SFN_D" localSheetId="0">#REF!</definedName>
    <definedName name="SFN_D">#REF!</definedName>
    <definedName name="SFV" localSheetId="0">#REF!</definedName>
    <definedName name="SFV">#REF!</definedName>
    <definedName name="SFV_BU" localSheetId="0">#REF!</definedName>
    <definedName name="SFV_BU">#REF!</definedName>
    <definedName name="SFV_C" localSheetId="0">#REF!</definedName>
    <definedName name="SFV_C">#REF!</definedName>
    <definedName name="SFV_D" localSheetId="0">#REF!</definedName>
    <definedName name="SFV_D">#REF!</definedName>
    <definedName name="SFV_P" localSheetId="0">#REF!</definedName>
    <definedName name="SFV_P">#REF!</definedName>
    <definedName name="SFV_PJ" localSheetId="0">#REF!</definedName>
    <definedName name="SFV_PJ">#REF!</definedName>
    <definedName name="SFV_QCURRENCY_CD" localSheetId="0">#REF!</definedName>
    <definedName name="SFV_QCURRENCY_CD">#REF!</definedName>
    <definedName name="sheetinteger">[10]Ref_dat!$K$15</definedName>
    <definedName name="SLD" localSheetId="0">#REF!</definedName>
    <definedName name="SLD">#REF!</definedName>
    <definedName name="SLN" localSheetId="0">#REF!</definedName>
    <definedName name="SLN">#REF!</definedName>
    <definedName name="SPECIAL_SALES" localSheetId="0">[29]Input!#REF!</definedName>
    <definedName name="SPECIAL_SALES">[29]Input!#REF!</definedName>
    <definedName name="sqlinput" localSheetId="0">#REF!</definedName>
    <definedName name="sqlinput">#REF!</definedName>
    <definedName name="sqlinput10" localSheetId="0">#REF!</definedName>
    <definedName name="sqlinput10">#REF!</definedName>
    <definedName name="sqlinput11" localSheetId="0">#REF!</definedName>
    <definedName name="sqlinput11">#REF!</definedName>
    <definedName name="sqlinput12" localSheetId="0">#REF!</definedName>
    <definedName name="sqlinput12">#REF!</definedName>
    <definedName name="sqlinput13" localSheetId="0">#REF!</definedName>
    <definedName name="sqlinput13">#REF!</definedName>
    <definedName name="sqlinput14" localSheetId="0">#REF!</definedName>
    <definedName name="sqlinput14">#REF!</definedName>
    <definedName name="sqlinput15" localSheetId="0">#REF!</definedName>
    <definedName name="sqlinput15">#REF!</definedName>
    <definedName name="sqlinput16" localSheetId="0">#REF!</definedName>
    <definedName name="sqlinput16">#REF!</definedName>
    <definedName name="sqlinput2" localSheetId="0">#REF!</definedName>
    <definedName name="sqlinput2">#REF!</definedName>
    <definedName name="sqlinput3" localSheetId="0">#REF!</definedName>
    <definedName name="sqlinput3">#REF!</definedName>
    <definedName name="sqlinput4" localSheetId="0">#REF!</definedName>
    <definedName name="sqlinput4">#REF!</definedName>
    <definedName name="sqlinput5" localSheetId="0">#REF!</definedName>
    <definedName name="sqlinput5">#REF!</definedName>
    <definedName name="sqlinput6" localSheetId="0">#REF!</definedName>
    <definedName name="sqlinput6">#REF!</definedName>
    <definedName name="sqlinput7" localSheetId="0">#REF!</definedName>
    <definedName name="sqlinput7">#REF!</definedName>
    <definedName name="sqlinput8" localSheetId="0">#REF!</definedName>
    <definedName name="sqlinput8">#REF!</definedName>
    <definedName name="sqlinput9" localSheetId="0">#REF!</definedName>
    <definedName name="sqlinput9">#REF!</definedName>
    <definedName name="STD" localSheetId="0">#REF!</definedName>
    <definedName name="STD">#REF!</definedName>
    <definedName name="STN" localSheetId="0">#REF!</definedName>
    <definedName name="STN">#REF!</definedName>
    <definedName name="STORES_EXPENSE" localSheetId="0">#REF!</definedName>
    <definedName name="STORES_EXPENSE">#REF!</definedName>
    <definedName name="Sumbal1" localSheetId="0">#REF!</definedName>
    <definedName name="Sumbal1">#REF!</definedName>
    <definedName name="Sumbal2" localSheetId="0">#REF!</definedName>
    <definedName name="Sumbal2">#REF!</definedName>
    <definedName name="Sumbal3" localSheetId="0">#REF!</definedName>
    <definedName name="Sumbal3">#REF!</definedName>
    <definedName name="SUMM" localSheetId="0">[6]PEC_1520!#REF!</definedName>
    <definedName name="SUMM">[6]PEC_1520!#REF!</definedName>
    <definedName name="summary" localSheetId="0">'[30]063003 Corp Mgmt Rpt'!#REF!</definedName>
    <definedName name="summary">'[30]063003 Corp Mgmt Rpt'!#REF!</definedName>
    <definedName name="SummBal1" localSheetId="0">#REF!</definedName>
    <definedName name="SummBal1">#REF!</definedName>
    <definedName name="SumVar" localSheetId="0">#REF!</definedName>
    <definedName name="SumVar">#REF!</definedName>
    <definedName name="sv_adj_oper_inc" localSheetId="0">#REF!</definedName>
    <definedName name="sv_adj_oper_inc">#REF!</definedName>
    <definedName name="sv_baseline" localSheetId="0">#REF!</definedName>
    <definedName name="sv_baseline">#REF!</definedName>
    <definedName name="sv_cf_adj" localSheetId="0">#REF!</definedName>
    <definedName name="sv_cf_adj">#REF!</definedName>
    <definedName name="sv_disc_rate" localSheetId="0">#REF!</definedName>
    <definedName name="sv_disc_rate">#REF!</definedName>
    <definedName name="sv_net_fixed_cap" localSheetId="0">#REF!</definedName>
    <definedName name="sv_net_fixed_cap">#REF!</definedName>
    <definedName name="sv_nopat" localSheetId="0">#REF!</definedName>
    <definedName name="sv_nopat">#REF!</definedName>
    <definedName name="sv_nopat_adj" localSheetId="0">#REF!</definedName>
    <definedName name="sv_nopat_adj">#REF!</definedName>
    <definedName name="sv_nopat_bef_adj" localSheetId="0">#REF!</definedName>
    <definedName name="sv_nopat_bef_adj">#REF!</definedName>
    <definedName name="sv_oper_free_cf" localSheetId="0">#REF!</definedName>
    <definedName name="sv_oper_free_cf">#REF!</definedName>
    <definedName name="sv_oper_inc_tax" localSheetId="0">#REF!</definedName>
    <definedName name="sv_oper_inc_tax">#REF!</definedName>
    <definedName name="sv_oper_margin" localSheetId="0">#REF!</definedName>
    <definedName name="sv_oper_margin">#REF!</definedName>
    <definedName name="sv_other_cf_adj" localSheetId="0">#REF!</definedName>
    <definedName name="sv_other_cf_adj">#REF!</definedName>
    <definedName name="sv_sva" localSheetId="0">#REF!</definedName>
    <definedName name="sv_sva">#REF!</definedName>
    <definedName name="sv_yty_value" localSheetId="0">#REF!</definedName>
    <definedName name="sv_yty_value">#REF!</definedName>
    <definedName name="tableinput" localSheetId="0">#REF!</definedName>
    <definedName name="tableinput">#REF!</definedName>
    <definedName name="TBR">'[8]1080102'!$D$14:$Q$45</definedName>
    <definedName name="TEC" localSheetId="0">[7]PEC_1520_NE!#REF!</definedName>
    <definedName name="TEC">[7]PEC_1520_NE!#REF!</definedName>
    <definedName name="TEPPCO_INVOICE" localSheetId="0">[13]INVOICE!#REF!</definedName>
    <definedName name="TEPPCO_INVOICE">[13]INVOICE!#REF!</definedName>
    <definedName name="TEPPCO_VOUCHER" localSheetId="0">[13]VOUCHER!#REF!</definedName>
    <definedName name="TEPPCO_VOUCHER">[13]VOUCHER!#REF!</definedName>
    <definedName name="TESTYR">'[4]SCH B-2'!$A$4</definedName>
    <definedName name="TIEPT_CF_INVEST" localSheetId="0">'[31]February 99'!#REF!</definedName>
    <definedName name="TIEPT_CF_INVEST">'[31]February 99'!#REF!</definedName>
    <definedName name="TIEPT_COMM_EARN" localSheetId="0">'[31]February 99'!#REF!</definedName>
    <definedName name="TIEPT_COMM_EARN">'[31]February 99'!#REF!</definedName>
    <definedName name="TIEPT_EBIT" localSheetId="0">#REF!</definedName>
    <definedName name="TIEPT_EBIT">#REF!</definedName>
    <definedName name="TIEPT_ROCE" localSheetId="0">'[31]February 99'!#REF!</definedName>
    <definedName name="TIEPT_ROCE">'[31]February 99'!#REF!</definedName>
    <definedName name="TIEPT_WRKGCAP" localSheetId="0">'[31]February 99'!#REF!</definedName>
    <definedName name="TIEPT_WRKGCAP">'[31]February 99'!#REF!</definedName>
    <definedName name="time_map_id">[10]Ref_dat!$H$3:$H$6</definedName>
    <definedName name="title2">[32]Configuration!$B$3</definedName>
    <definedName name="title3">[32]Configuration!$B$4</definedName>
    <definedName name="title4" localSheetId="0">#REF!</definedName>
    <definedName name="title4">#REF!</definedName>
    <definedName name="TOTAL_ASSETS" localSheetId="0">#REF!</definedName>
    <definedName name="TOTAL_ASSETS">#REF!</definedName>
    <definedName name="Total_Current_Assets" localSheetId="0">#REF!</definedName>
    <definedName name="Total_Current_Assets">#REF!</definedName>
    <definedName name="Total_Current_Liabilities" localSheetId="0">#REF!</definedName>
    <definedName name="Total_Current_Liabilities">#REF!</definedName>
    <definedName name="TOTAL_EQUITY" localSheetId="0">#REF!</definedName>
    <definedName name="TOTAL_EQUITY">#REF!</definedName>
    <definedName name="TOTAL_LIABILITIES" localSheetId="0">#REF!</definedName>
    <definedName name="TOTAL_LIABILITIES">#REF!</definedName>
    <definedName name="TOTAL_LIABILITIES_AND_EQUITY" localSheetId="0">#REF!</definedName>
    <definedName name="TOTAL_LIABILITIES_AND_EQUITY">#REF!</definedName>
    <definedName name="Total_Non_Current_Assets" localSheetId="0">#REF!</definedName>
    <definedName name="Total_Non_Current_Assets">#REF!</definedName>
    <definedName name="Total_Non_Current_Liabilities" localSheetId="0">#REF!</definedName>
    <definedName name="Total_Non_Current_Liabilities">#REF!</definedName>
    <definedName name="trader_id">[10]Ref_dat!$A$3:$A$7</definedName>
    <definedName name="TREE_BU" localSheetId="0">#REF!</definedName>
    <definedName name="TREE_BU">#REF!</definedName>
    <definedName name="TREE_D" localSheetId="0">#REF!</definedName>
    <definedName name="TREE_D">#REF!</definedName>
    <definedName name="TREE_P" localSheetId="0">#REF!</definedName>
    <definedName name="TREE_P">#REF!</definedName>
    <definedName name="TREE_PJ" localSheetId="0">#REF!</definedName>
    <definedName name="TREE_PJ">#REF!</definedName>
    <definedName name="TTD_GL" localSheetId="0">#REF!</definedName>
    <definedName name="TTD_GL">#REF!</definedName>
    <definedName name="TTD_Report" localSheetId="0">#REF!</definedName>
    <definedName name="TTD_Report">#REF!</definedName>
    <definedName name="Type">'[4]SCH B-2'!$A$10</definedName>
    <definedName name="unident_proj_ebits" localSheetId="0">#REF!</definedName>
    <definedName name="unident_proj_ebits">#REF!</definedName>
    <definedName name="Upload_Journal" localSheetId="0">#REF!</definedName>
    <definedName name="Upload_Journal">#REF!</definedName>
    <definedName name="Variable" localSheetId="0">#REF!</definedName>
    <definedName name="Variable">#REF!</definedName>
    <definedName name="Variable_BU" localSheetId="0">#REF!</definedName>
    <definedName name="Variable_BU">#REF!</definedName>
    <definedName name="variablescrit" localSheetId="0">#REF!</definedName>
    <definedName name="variablescrit">#REF!</definedName>
    <definedName name="variablescrit10" localSheetId="0">#REF!</definedName>
    <definedName name="variablescrit10">#REF!</definedName>
    <definedName name="variablescrit2" localSheetId="0">#REF!</definedName>
    <definedName name="variablescrit2">#REF!</definedName>
    <definedName name="variablescrit3" localSheetId="0">#REF!</definedName>
    <definedName name="variablescrit3">#REF!</definedName>
    <definedName name="variablescrit4" localSheetId="0">#REF!</definedName>
    <definedName name="variablescrit4">#REF!</definedName>
    <definedName name="variablescrit5" localSheetId="0">#REF!</definedName>
    <definedName name="variablescrit5">#REF!</definedName>
    <definedName name="variablescrit6" localSheetId="0">#REF!</definedName>
    <definedName name="variablescrit6">#REF!</definedName>
    <definedName name="variablescrit7" localSheetId="0">#REF!</definedName>
    <definedName name="variablescrit7">#REF!</definedName>
    <definedName name="variablescrit8" localSheetId="0">#REF!</definedName>
    <definedName name="variablescrit8">#REF!</definedName>
    <definedName name="variablescrit9" localSheetId="0">#REF!</definedName>
    <definedName name="variablescrit9">#REF!</definedName>
    <definedName name="VOPHrs" localSheetId="0">#REF!</definedName>
    <definedName name="VOPHrs">#REF!</definedName>
    <definedName name="VPHrs" localSheetId="0">#REF!</definedName>
    <definedName name="VPHrs">#REF!</definedName>
    <definedName name="vrenddate">[10]Ref_dat!$X$19</definedName>
    <definedName name="vrstartdate">[10]Ref_dat!$L$19</definedName>
    <definedName name="What">[28]!What</definedName>
    <definedName name="work_cap_oth_detail" localSheetId="0">#REF!</definedName>
    <definedName name="work_cap_oth_detail">#REF!</definedName>
    <definedName name="WPB_2.2i" localSheetId="0">#REF!</definedName>
    <definedName name="WPB_2.2i">#REF!</definedName>
    <definedName name="wrn.Aging._.and._.Trend._.Analysis." hidden="1">{#N/A,#N/A,FALSE,"Aging Summary";#N/A,#N/A,FALSE,"Ratio Analysis";#N/A,#N/A,FALSE,"Test 120 Day Accts";#N/A,#N/A,FALSE,"Tickmarks"}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Monthly._.Report." hidden="1">{"Mwh Monthly Analysis",#N/A,FALSE,"Mwh Analysis";"Burn Monthly Analysis",#N/A,FALSE,"Burned Analysis"}</definedName>
    <definedName name="wrn.Summary._.Report." hidden="1">{"Mwh Summary",#N/A,FALSE,"Mwh Analysis";"Burn Summary",#N/A,FALSE,"Burned Analysis";"Summary 2008",#N/A,FALSE,"Summary 2008"}</definedName>
    <definedName name="year" localSheetId="0">#REF!</definedName>
    <definedName name="year">#REF!</definedName>
    <definedName name="Year1" localSheetId="0">#REF!</definedName>
    <definedName name="Year1">#REF!</definedName>
    <definedName name="Year1fields" localSheetId="0">#REF!</definedName>
    <definedName name="Year1fields">#REF!</definedName>
    <definedName name="Year2" localSheetId="0">#REF!</definedName>
    <definedName name="Year2">#REF!</definedName>
    <definedName name="Year2fields" localSheetId="0">#REF!</definedName>
    <definedName name="Year2fields">#REF!</definedName>
    <definedName name="Year3" localSheetId="0">#REF!</definedName>
    <definedName name="Year3">#REF!</definedName>
    <definedName name="Year3fields" localSheetId="0">#REF!</definedName>
    <definedName name="Year3fields">#REF!</definedName>
    <definedName name="Year4" localSheetId="0">#REF!</definedName>
    <definedName name="Year4">#REF!</definedName>
    <definedName name="YEARCUR" localSheetId="0">#REF!</definedName>
    <definedName name="YEARCUR">#REF!</definedName>
    <definedName name="YTD" localSheetId="0">#REF!</definedName>
    <definedName name="YTD">#REF!</definedName>
    <definedName name="ytd_budget" localSheetId="0">#REF!</definedName>
    <definedName name="ytd_budget">#REF!</definedName>
    <definedName name="YTD_Details" localSheetId="0">#REF!</definedName>
    <definedName name="YTD_Details">#REF!</definedName>
    <definedName name="YTD_Report" localSheetId="0">#REF!</definedName>
    <definedName name="YTD_Report">#REF!</definedName>
    <definedName name="Z_APR_ACCRUALS" localSheetId="0">#REF!</definedName>
    <definedName name="Z_APR_ACCRUALS">#REF!</definedName>
    <definedName name="Z_APR_EARN" localSheetId="0">#REF!</definedName>
    <definedName name="Z_APR_EARN">#REF!</definedName>
    <definedName name="Z_APR_FASB115" localSheetId="0">#REF!</definedName>
    <definedName name="Z_APR_FASB115">#REF!</definedName>
    <definedName name="Z_AUG_ACCRUALS" localSheetId="0">#REF!</definedName>
    <definedName name="Z_AUG_ACCRUALS">#REF!</definedName>
    <definedName name="Z_AUG_EARN" localSheetId="0">#REF!</definedName>
    <definedName name="Z_AUG_EARN">#REF!</definedName>
    <definedName name="Z_AUG_FASB115" localSheetId="0">#REF!</definedName>
    <definedName name="Z_AUG_FASB115">#REF!</definedName>
    <definedName name="Z_CUR_ACCRUALS" localSheetId="0">#REF!</definedName>
    <definedName name="Z_CUR_ACCRUALS">#REF!</definedName>
    <definedName name="Z_CUR_EARN" localSheetId="0">#REF!</definedName>
    <definedName name="Z_CUR_EARN">#REF!</definedName>
    <definedName name="Z_CUR_FASB115" localSheetId="0">#REF!</definedName>
    <definedName name="Z_CUR_FASB115">#REF!</definedName>
    <definedName name="Z_DEC_ACCRUALS" localSheetId="0">#REF!</definedName>
    <definedName name="Z_DEC_ACCRUALS">#REF!</definedName>
    <definedName name="Z_DEC_EARN" localSheetId="0">#REF!</definedName>
    <definedName name="Z_DEC_EARN">#REF!</definedName>
    <definedName name="Z_DEC_FASB115" localSheetId="0">#REF!</definedName>
    <definedName name="Z_DEC_FASB115">#REF!</definedName>
    <definedName name="Z_FEB_ACCRUALS" localSheetId="0">#REF!</definedName>
    <definedName name="Z_FEB_ACCRUALS">#REF!</definedName>
    <definedName name="Z_FEB_EARN" localSheetId="0">#REF!</definedName>
    <definedName name="Z_FEB_EARN">#REF!</definedName>
    <definedName name="Z_FEB_FASB115" localSheetId="0">#REF!</definedName>
    <definedName name="Z_FEB_FASB115">#REF!</definedName>
    <definedName name="Z_JAN_ACCRUALS" localSheetId="0">#REF!</definedName>
    <definedName name="Z_JAN_ACCRUALS">#REF!</definedName>
    <definedName name="Z_JAN_EARN" localSheetId="0">#REF!</definedName>
    <definedName name="Z_JAN_EARN">#REF!</definedName>
    <definedName name="Z_JAN_FASB115" localSheetId="0">#REF!</definedName>
    <definedName name="Z_JAN_FASB115">#REF!</definedName>
    <definedName name="Z_JUL_ACCRUALS" localSheetId="0">#REF!</definedName>
    <definedName name="Z_JUL_ACCRUALS">#REF!</definedName>
    <definedName name="Z_JUL_EARN" localSheetId="0">#REF!</definedName>
    <definedName name="Z_JUL_EARN">#REF!</definedName>
    <definedName name="Z_JUL_FASB115" localSheetId="0">#REF!</definedName>
    <definedName name="Z_JUL_FASB115">#REF!</definedName>
    <definedName name="Z_JUN_ACCRUALS" localSheetId="0">#REF!</definedName>
    <definedName name="Z_JUN_ACCRUALS">#REF!</definedName>
    <definedName name="Z_JUN_EARN" localSheetId="0">#REF!</definedName>
    <definedName name="Z_JUN_EARN">#REF!</definedName>
    <definedName name="Z_JUN_FASB115" localSheetId="0">#REF!</definedName>
    <definedName name="Z_JUN_FASB115">#REF!</definedName>
    <definedName name="Z_MAR_ACCRUALS" localSheetId="0">#REF!</definedName>
    <definedName name="Z_MAR_ACCRUALS">#REF!</definedName>
    <definedName name="Z_MAR_EARN" localSheetId="0">#REF!</definedName>
    <definedName name="Z_MAR_EARN">#REF!</definedName>
    <definedName name="Z_MAR_FASB115" localSheetId="0">#REF!</definedName>
    <definedName name="Z_MAR_FASB115">#REF!</definedName>
    <definedName name="Z_MAY_ACCRUALS" localSheetId="0">#REF!</definedName>
    <definedName name="Z_MAY_ACCRUALS">#REF!</definedName>
    <definedName name="Z_MAY_EARN" localSheetId="0">#REF!</definedName>
    <definedName name="Z_MAY_EARN">#REF!</definedName>
    <definedName name="Z_MAY_FASB115" localSheetId="0">#REF!</definedName>
    <definedName name="Z_MAY_FASB115">#REF!</definedName>
    <definedName name="Z_NOV_ACCRUALS" localSheetId="0">#REF!</definedName>
    <definedName name="Z_NOV_ACCRUALS">#REF!</definedName>
    <definedName name="Z_NOV_EARN" localSheetId="0">#REF!</definedName>
    <definedName name="Z_NOV_EARN">#REF!</definedName>
    <definedName name="Z_NOV_FASB115" localSheetId="0">#REF!</definedName>
    <definedName name="Z_NOV_FASB115">#REF!</definedName>
    <definedName name="Z_OCT_ACCRUALS" localSheetId="0">#REF!</definedName>
    <definedName name="Z_OCT_ACCRUALS">#REF!</definedName>
    <definedName name="Z_OCT_EARN" localSheetId="0">#REF!</definedName>
    <definedName name="Z_OCT_EARN">#REF!</definedName>
    <definedName name="Z_OCT_FASB115" localSheetId="0">#REF!</definedName>
    <definedName name="Z_OCT_FASB115">#REF!</definedName>
    <definedName name="Z_SEP_ACCRUALS" localSheetId="0">#REF!</definedName>
    <definedName name="Z_SEP_ACCRUALS">#REF!</definedName>
    <definedName name="Z_SEP_EARN" localSheetId="0">#REF!</definedName>
    <definedName name="Z_SEP_EARN">#REF!</definedName>
    <definedName name="Z_SEP_FASB115" localSheetId="0">#REF!</definedName>
    <definedName name="Z_SEP_FASB115">#REF!</definedName>
  </definedNam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3" i="1" l="1"/>
  <c r="H113" i="1"/>
  <c r="K113" i="1"/>
  <c r="E85" i="1"/>
  <c r="BT116" i="1"/>
  <c r="AV116" i="1"/>
  <c r="X116" i="1"/>
  <c r="P116" i="1"/>
  <c r="C116" i="1"/>
  <c r="BN116" i="1" s="1"/>
  <c r="CI113" i="1"/>
  <c r="CI116" i="1" s="1"/>
  <c r="CF113" i="1"/>
  <c r="CF116" i="1" s="1"/>
  <c r="CC113" i="1"/>
  <c r="CC116" i="1" s="1"/>
  <c r="CA113" i="1"/>
  <c r="CA116" i="1" s="1"/>
  <c r="BZ113" i="1"/>
  <c r="BZ116" i="1" s="1"/>
  <c r="BW113" i="1"/>
  <c r="BW116" i="1" s="1"/>
  <c r="BT113" i="1"/>
  <c r="BQ113" i="1"/>
  <c r="BQ116" i="1" s="1"/>
  <c r="BN113" i="1"/>
  <c r="BK113" i="1"/>
  <c r="BK116" i="1" s="1"/>
  <c r="BH113" i="1"/>
  <c r="BH116" i="1" s="1"/>
  <c r="BE113" i="1"/>
  <c r="BE116" i="1" s="1"/>
  <c r="BC113" i="1"/>
  <c r="BC116" i="1" s="1"/>
  <c r="BB113" i="1"/>
  <c r="BB116" i="1" s="1"/>
  <c r="AY113" i="1"/>
  <c r="AY116" i="1" s="1"/>
  <c r="AV113" i="1"/>
  <c r="AS113" i="1"/>
  <c r="AS116" i="1" s="1"/>
  <c r="AP113" i="1"/>
  <c r="AP116" i="1" s="1"/>
  <c r="AM113" i="1"/>
  <c r="AM116" i="1" s="1"/>
  <c r="AJ113" i="1"/>
  <c r="AJ116" i="1" s="1"/>
  <c r="AG113" i="1"/>
  <c r="AG116" i="1" s="1"/>
  <c r="AE113" i="1"/>
  <c r="AE116" i="1" s="1"/>
  <c r="AD113" i="1"/>
  <c r="AD116" i="1" s="1"/>
  <c r="AA113" i="1"/>
  <c r="AA116" i="1" s="1"/>
  <c r="X113" i="1"/>
  <c r="V113" i="1"/>
  <c r="V116" i="1" s="1"/>
  <c r="U113" i="1"/>
  <c r="U116" i="1" s="1"/>
  <c r="S113" i="1"/>
  <c r="S116" i="1" s="1"/>
  <c r="R113" i="1"/>
  <c r="R116" i="1" s="1"/>
  <c r="P113" i="1"/>
  <c r="O113" i="1"/>
  <c r="O116" i="1" s="1"/>
  <c r="M113" i="1"/>
  <c r="M116" i="1" s="1"/>
  <c r="L113" i="1"/>
  <c r="L116" i="1" s="1"/>
  <c r="J113" i="1"/>
  <c r="J116" i="1" s="1"/>
  <c r="I113" i="1"/>
  <c r="I116" i="1" s="1"/>
  <c r="G113" i="1"/>
  <c r="G116" i="1" s="1"/>
  <c r="F113" i="1"/>
  <c r="F116" i="1" s="1"/>
  <c r="E113" i="1"/>
  <c r="E116" i="1" s="1"/>
  <c r="H110" i="1"/>
  <c r="K110" i="1" s="1"/>
  <c r="N110" i="1" s="1"/>
  <c r="Q110" i="1" s="1"/>
  <c r="T110" i="1" s="1"/>
  <c r="W110" i="1" s="1"/>
  <c r="Z110" i="1" s="1"/>
  <c r="AC110" i="1" s="1"/>
  <c r="AF110" i="1" s="1"/>
  <c r="AI110" i="1" s="1"/>
  <c r="AL110" i="1" s="1"/>
  <c r="AO110" i="1" s="1"/>
  <c r="AR110" i="1" s="1"/>
  <c r="AU110" i="1" s="1"/>
  <c r="AX110" i="1" s="1"/>
  <c r="BA110" i="1" s="1"/>
  <c r="BD110" i="1" s="1"/>
  <c r="BG110" i="1" s="1"/>
  <c r="BJ110" i="1" s="1"/>
  <c r="BM110" i="1" s="1"/>
  <c r="BP110" i="1" s="1"/>
  <c r="BS110" i="1" s="1"/>
  <c r="BV110" i="1" s="1"/>
  <c r="BY110" i="1" s="1"/>
  <c r="CB110" i="1" s="1"/>
  <c r="CE110" i="1" s="1"/>
  <c r="CH110" i="1" s="1"/>
  <c r="CK110" i="1" s="1"/>
  <c r="H109" i="1"/>
  <c r="K109" i="1" s="1"/>
  <c r="N109" i="1" s="1"/>
  <c r="Q109" i="1" s="1"/>
  <c r="T109" i="1" s="1"/>
  <c r="W109" i="1" s="1"/>
  <c r="Z109" i="1" s="1"/>
  <c r="AC109" i="1" s="1"/>
  <c r="AF109" i="1" s="1"/>
  <c r="AI109" i="1" s="1"/>
  <c r="AL109" i="1" s="1"/>
  <c r="AO109" i="1" s="1"/>
  <c r="AR109" i="1" s="1"/>
  <c r="AU109" i="1" s="1"/>
  <c r="AX109" i="1" s="1"/>
  <c r="BA109" i="1" s="1"/>
  <c r="BD109" i="1" s="1"/>
  <c r="BG109" i="1" s="1"/>
  <c r="BJ109" i="1" s="1"/>
  <c r="BM109" i="1" s="1"/>
  <c r="BP109" i="1" s="1"/>
  <c r="BS109" i="1" s="1"/>
  <c r="BV109" i="1" s="1"/>
  <c r="BY109" i="1" s="1"/>
  <c r="CB109" i="1" s="1"/>
  <c r="CE109" i="1" s="1"/>
  <c r="CH109" i="1" s="1"/>
  <c r="CK109" i="1" s="1"/>
  <c r="K108" i="1"/>
  <c r="N108" i="1" s="1"/>
  <c r="Q108" i="1" s="1"/>
  <c r="T108" i="1" s="1"/>
  <c r="W108" i="1" s="1"/>
  <c r="Z108" i="1" s="1"/>
  <c r="AC108" i="1" s="1"/>
  <c r="AF108" i="1" s="1"/>
  <c r="AI108" i="1" s="1"/>
  <c r="AL108" i="1" s="1"/>
  <c r="AO108" i="1" s="1"/>
  <c r="AR108" i="1" s="1"/>
  <c r="AU108" i="1" s="1"/>
  <c r="AX108" i="1" s="1"/>
  <c r="BA108" i="1" s="1"/>
  <c r="BD108" i="1" s="1"/>
  <c r="BG108" i="1" s="1"/>
  <c r="BJ108" i="1" s="1"/>
  <c r="BM108" i="1" s="1"/>
  <c r="BP108" i="1" s="1"/>
  <c r="BS108" i="1" s="1"/>
  <c r="BV108" i="1" s="1"/>
  <c r="BY108" i="1" s="1"/>
  <c r="CB108" i="1" s="1"/>
  <c r="CE108" i="1" s="1"/>
  <c r="CH108" i="1" s="1"/>
  <c r="CK108" i="1" s="1"/>
  <c r="H108" i="1"/>
  <c r="Z107" i="1"/>
  <c r="AC107" i="1" s="1"/>
  <c r="AF107" i="1" s="1"/>
  <c r="AI107" i="1" s="1"/>
  <c r="AL107" i="1" s="1"/>
  <c r="AO107" i="1" s="1"/>
  <c r="AR107" i="1" s="1"/>
  <c r="AU107" i="1" s="1"/>
  <c r="AX107" i="1" s="1"/>
  <c r="BA107" i="1" s="1"/>
  <c r="BD107" i="1" s="1"/>
  <c r="BG107" i="1" s="1"/>
  <c r="BJ107" i="1" s="1"/>
  <c r="BM107" i="1" s="1"/>
  <c r="BP107" i="1" s="1"/>
  <c r="BS107" i="1" s="1"/>
  <c r="BV107" i="1" s="1"/>
  <c r="BY107" i="1" s="1"/>
  <c r="CB107" i="1" s="1"/>
  <c r="CE107" i="1" s="1"/>
  <c r="CH107" i="1" s="1"/>
  <c r="CK107" i="1" s="1"/>
  <c r="H107" i="1"/>
  <c r="K107" i="1" s="1"/>
  <c r="N107" i="1" s="1"/>
  <c r="Q107" i="1" s="1"/>
  <c r="T107" i="1" s="1"/>
  <c r="W107" i="1" s="1"/>
  <c r="H106" i="1"/>
  <c r="K106" i="1" s="1"/>
  <c r="N106" i="1" s="1"/>
  <c r="Q106" i="1" s="1"/>
  <c r="T106" i="1" s="1"/>
  <c r="W106" i="1" s="1"/>
  <c r="Z106" i="1" s="1"/>
  <c r="AC106" i="1" s="1"/>
  <c r="AF106" i="1" s="1"/>
  <c r="AI106" i="1" s="1"/>
  <c r="AL106" i="1" s="1"/>
  <c r="AO106" i="1" s="1"/>
  <c r="AR106" i="1" s="1"/>
  <c r="AU106" i="1" s="1"/>
  <c r="AX106" i="1" s="1"/>
  <c r="BA106" i="1" s="1"/>
  <c r="BD106" i="1" s="1"/>
  <c r="BG106" i="1" s="1"/>
  <c r="BJ106" i="1" s="1"/>
  <c r="BM106" i="1" s="1"/>
  <c r="BP106" i="1" s="1"/>
  <c r="BS106" i="1" s="1"/>
  <c r="BV106" i="1" s="1"/>
  <c r="BY106" i="1" s="1"/>
  <c r="CB106" i="1" s="1"/>
  <c r="CE106" i="1" s="1"/>
  <c r="CH106" i="1" s="1"/>
  <c r="CK106" i="1" s="1"/>
  <c r="H105" i="1"/>
  <c r="K105" i="1" s="1"/>
  <c r="N105" i="1" s="1"/>
  <c r="Q105" i="1" s="1"/>
  <c r="T105" i="1" s="1"/>
  <c r="W105" i="1" s="1"/>
  <c r="Z105" i="1" s="1"/>
  <c r="AC105" i="1" s="1"/>
  <c r="AF105" i="1" s="1"/>
  <c r="AI105" i="1" s="1"/>
  <c r="AL105" i="1" s="1"/>
  <c r="AO105" i="1" s="1"/>
  <c r="AR105" i="1" s="1"/>
  <c r="AU105" i="1" s="1"/>
  <c r="AX105" i="1" s="1"/>
  <c r="BA105" i="1" s="1"/>
  <c r="BD105" i="1" s="1"/>
  <c r="BG105" i="1" s="1"/>
  <c r="BJ105" i="1" s="1"/>
  <c r="BM105" i="1" s="1"/>
  <c r="BP105" i="1" s="1"/>
  <c r="BS105" i="1" s="1"/>
  <c r="BV105" i="1" s="1"/>
  <c r="BY105" i="1" s="1"/>
  <c r="CB105" i="1" s="1"/>
  <c r="CE105" i="1" s="1"/>
  <c r="CH105" i="1" s="1"/>
  <c r="CK105" i="1" s="1"/>
  <c r="CJ104" i="1"/>
  <c r="CG104" i="1"/>
  <c r="CD104" i="1"/>
  <c r="CA104" i="1"/>
  <c r="BX104" i="1"/>
  <c r="BU104" i="1"/>
  <c r="BR104" i="1"/>
  <c r="BO104" i="1"/>
  <c r="BL104" i="1"/>
  <c r="BI104" i="1"/>
  <c r="BF104" i="1"/>
  <c r="BC104" i="1"/>
  <c r="AZ104" i="1"/>
  <c r="AW104" i="1"/>
  <c r="AT104" i="1"/>
  <c r="AQ104" i="1"/>
  <c r="K104" i="1"/>
  <c r="N104" i="1" s="1"/>
  <c r="Q104" i="1" s="1"/>
  <c r="T104" i="1" s="1"/>
  <c r="W104" i="1" s="1"/>
  <c r="Z104" i="1" s="1"/>
  <c r="AC104" i="1" s="1"/>
  <c r="AF104" i="1" s="1"/>
  <c r="AI104" i="1" s="1"/>
  <c r="AL104" i="1" s="1"/>
  <c r="AO104" i="1" s="1"/>
  <c r="AR104" i="1" s="1"/>
  <c r="AU104" i="1" s="1"/>
  <c r="AX104" i="1" s="1"/>
  <c r="BA104" i="1" s="1"/>
  <c r="BD104" i="1" s="1"/>
  <c r="BG104" i="1" s="1"/>
  <c r="BJ104" i="1" s="1"/>
  <c r="BM104" i="1" s="1"/>
  <c r="BP104" i="1" s="1"/>
  <c r="BS104" i="1" s="1"/>
  <c r="BV104" i="1" s="1"/>
  <c r="BY104" i="1" s="1"/>
  <c r="CB104" i="1" s="1"/>
  <c r="CE104" i="1" s="1"/>
  <c r="CH104" i="1" s="1"/>
  <c r="CK104" i="1" s="1"/>
  <c r="H104" i="1"/>
  <c r="CJ103" i="1"/>
  <c r="CJ113" i="1" s="1"/>
  <c r="CJ116" i="1" s="1"/>
  <c r="CG103" i="1"/>
  <c r="CG113" i="1" s="1"/>
  <c r="CG116" i="1" s="1"/>
  <c r="CD103" i="1"/>
  <c r="CD113" i="1" s="1"/>
  <c r="CD116" i="1" s="1"/>
  <c r="CA103" i="1"/>
  <c r="BX103" i="1"/>
  <c r="BX113" i="1" s="1"/>
  <c r="BX116" i="1" s="1"/>
  <c r="BU103" i="1"/>
  <c r="BU113" i="1" s="1"/>
  <c r="BU116" i="1" s="1"/>
  <c r="BR103" i="1"/>
  <c r="BO103" i="1"/>
  <c r="BO113" i="1" s="1"/>
  <c r="BO116" i="1" s="1"/>
  <c r="BL103" i="1"/>
  <c r="BL113" i="1" s="1"/>
  <c r="BL116" i="1" s="1"/>
  <c r="BI103" i="1"/>
  <c r="BI113" i="1" s="1"/>
  <c r="BI116" i="1" s="1"/>
  <c r="BF103" i="1"/>
  <c r="BF113" i="1" s="1"/>
  <c r="BF116" i="1" s="1"/>
  <c r="BC103" i="1"/>
  <c r="AZ103" i="1"/>
  <c r="AZ113" i="1" s="1"/>
  <c r="AZ116" i="1" s="1"/>
  <c r="AW103" i="1"/>
  <c r="AW113" i="1" s="1"/>
  <c r="AW116" i="1" s="1"/>
  <c r="AT103" i="1"/>
  <c r="AT113" i="1" s="1"/>
  <c r="AT116" i="1" s="1"/>
  <c r="AQ103" i="1"/>
  <c r="AQ113" i="1" s="1"/>
  <c r="AQ116" i="1" s="1"/>
  <c r="AN103" i="1"/>
  <c r="AN113" i="1" s="1"/>
  <c r="AN116" i="1" s="1"/>
  <c r="AK103" i="1"/>
  <c r="AK113" i="1" s="1"/>
  <c r="AK116" i="1" s="1"/>
  <c r="AH103" i="1"/>
  <c r="AH113" i="1" s="1"/>
  <c r="AH116" i="1" s="1"/>
  <c r="AE103" i="1"/>
  <c r="AB103" i="1"/>
  <c r="AB113" i="1" s="1"/>
  <c r="AB116" i="1" s="1"/>
  <c r="Y103" i="1"/>
  <c r="Y113" i="1" s="1"/>
  <c r="Y116" i="1" s="1"/>
  <c r="H103" i="1"/>
  <c r="K103" i="1" s="1"/>
  <c r="N103" i="1" s="1"/>
  <c r="Q103" i="1" s="1"/>
  <c r="T103" i="1" s="1"/>
  <c r="W103" i="1" s="1"/>
  <c r="Z103" i="1" s="1"/>
  <c r="AC103" i="1" s="1"/>
  <c r="AF103" i="1" s="1"/>
  <c r="AI103" i="1" s="1"/>
  <c r="AL103" i="1" s="1"/>
  <c r="AO103" i="1" s="1"/>
  <c r="AR103" i="1" s="1"/>
  <c r="AU103" i="1" s="1"/>
  <c r="AX103" i="1" s="1"/>
  <c r="BA103" i="1" s="1"/>
  <c r="BD103" i="1" s="1"/>
  <c r="BG103" i="1" s="1"/>
  <c r="BJ103" i="1" s="1"/>
  <c r="BM103" i="1" s="1"/>
  <c r="BP103" i="1" s="1"/>
  <c r="BS103" i="1" s="1"/>
  <c r="BV103" i="1" s="1"/>
  <c r="BY103" i="1" s="1"/>
  <c r="CB103" i="1" s="1"/>
  <c r="CE103" i="1" s="1"/>
  <c r="CH103" i="1" s="1"/>
  <c r="CK103" i="1" s="1"/>
  <c r="BS102" i="1"/>
  <c r="BV102" i="1" s="1"/>
  <c r="BY102" i="1" s="1"/>
  <c r="CB102" i="1" s="1"/>
  <c r="CE102" i="1" s="1"/>
  <c r="CH102" i="1" s="1"/>
  <c r="CK102" i="1" s="1"/>
  <c r="Z102" i="1"/>
  <c r="AC102" i="1" s="1"/>
  <c r="AF102" i="1" s="1"/>
  <c r="AI102" i="1" s="1"/>
  <c r="AL102" i="1" s="1"/>
  <c r="AO102" i="1" s="1"/>
  <c r="AR102" i="1" s="1"/>
  <c r="AU102" i="1" s="1"/>
  <c r="AX102" i="1" s="1"/>
  <c r="BA102" i="1" s="1"/>
  <c r="BD102" i="1" s="1"/>
  <c r="BG102" i="1" s="1"/>
  <c r="BJ102" i="1" s="1"/>
  <c r="BM102" i="1" s="1"/>
  <c r="BP102" i="1" s="1"/>
  <c r="W102" i="1"/>
  <c r="K102" i="1"/>
  <c r="N102" i="1" s="1"/>
  <c r="Q102" i="1" s="1"/>
  <c r="T102" i="1" s="1"/>
  <c r="H102" i="1"/>
  <c r="A102" i="1"/>
  <c r="A103" i="1" s="1"/>
  <c r="A104" i="1" s="1"/>
  <c r="A105" i="1" s="1"/>
  <c r="A106" i="1" s="1"/>
  <c r="A107" i="1" s="1"/>
  <c r="A108" i="1" s="1"/>
  <c r="A109" i="1" s="1"/>
  <c r="A110" i="1" s="1"/>
  <c r="A113" i="1" s="1"/>
  <c r="A116" i="1" s="1"/>
  <c r="A119" i="1" s="1"/>
  <c r="H101" i="1"/>
  <c r="K101" i="1" s="1"/>
  <c r="BX85" i="1"/>
  <c r="BF85" i="1"/>
  <c r="AT85" i="1"/>
  <c r="AS85" i="1"/>
  <c r="AQ85" i="1"/>
  <c r="AP85" i="1"/>
  <c r="AN85" i="1"/>
  <c r="AM85" i="1"/>
  <c r="AK85" i="1"/>
  <c r="AJ85" i="1"/>
  <c r="AH85" i="1"/>
  <c r="AG85" i="1"/>
  <c r="AE85" i="1"/>
  <c r="AD85" i="1"/>
  <c r="AB85" i="1"/>
  <c r="AA85" i="1"/>
  <c r="Y85" i="1"/>
  <c r="X85" i="1"/>
  <c r="V85" i="1"/>
  <c r="U85" i="1"/>
  <c r="S85" i="1"/>
  <c r="R85" i="1"/>
  <c r="P85" i="1"/>
  <c r="O85" i="1"/>
  <c r="M85" i="1"/>
  <c r="L85" i="1"/>
  <c r="J85" i="1"/>
  <c r="I85" i="1"/>
  <c r="G85" i="1"/>
  <c r="F85" i="1"/>
  <c r="CI82" i="1"/>
  <c r="CF82" i="1"/>
  <c r="CC82" i="1"/>
  <c r="BZ82" i="1"/>
  <c r="BW82" i="1"/>
  <c r="BT82" i="1"/>
  <c r="BQ82" i="1"/>
  <c r="BN82" i="1"/>
  <c r="BK82" i="1"/>
  <c r="BH82" i="1"/>
  <c r="BE82" i="1"/>
  <c r="BB82" i="1"/>
  <c r="AY82" i="1"/>
  <c r="AV82" i="1"/>
  <c r="K82" i="1"/>
  <c r="N82" i="1" s="1"/>
  <c r="Q82" i="1" s="1"/>
  <c r="T82" i="1" s="1"/>
  <c r="W82" i="1" s="1"/>
  <c r="Z82" i="1" s="1"/>
  <c r="AC82" i="1" s="1"/>
  <c r="AF82" i="1" s="1"/>
  <c r="AI82" i="1" s="1"/>
  <c r="AL82" i="1" s="1"/>
  <c r="AO82" i="1" s="1"/>
  <c r="AR82" i="1" s="1"/>
  <c r="AU82" i="1" s="1"/>
  <c r="AX82" i="1" s="1"/>
  <c r="BA82" i="1" s="1"/>
  <c r="BD82" i="1" s="1"/>
  <c r="BG82" i="1" s="1"/>
  <c r="BJ82" i="1" s="1"/>
  <c r="BM82" i="1" s="1"/>
  <c r="BP82" i="1" s="1"/>
  <c r="BS82" i="1" s="1"/>
  <c r="BV82" i="1" s="1"/>
  <c r="BY82" i="1" s="1"/>
  <c r="CB82" i="1" s="1"/>
  <c r="CE82" i="1" s="1"/>
  <c r="CH82" i="1" s="1"/>
  <c r="CK82" i="1" s="1"/>
  <c r="H82" i="1"/>
  <c r="H81" i="1"/>
  <c r="K81" i="1" s="1"/>
  <c r="N81" i="1" s="1"/>
  <c r="Q81" i="1" s="1"/>
  <c r="T81" i="1" s="1"/>
  <c r="W81" i="1" s="1"/>
  <c r="Z81" i="1" s="1"/>
  <c r="AC81" i="1" s="1"/>
  <c r="AF81" i="1" s="1"/>
  <c r="AI81" i="1" s="1"/>
  <c r="AL81" i="1" s="1"/>
  <c r="AO81" i="1" s="1"/>
  <c r="AR81" i="1" s="1"/>
  <c r="AU81" i="1" s="1"/>
  <c r="AX81" i="1" s="1"/>
  <c r="BA81" i="1" s="1"/>
  <c r="BD81" i="1" s="1"/>
  <c r="BG81" i="1" s="1"/>
  <c r="BJ81" i="1" s="1"/>
  <c r="BM81" i="1" s="1"/>
  <c r="BP81" i="1" s="1"/>
  <c r="BS81" i="1" s="1"/>
  <c r="BV81" i="1" s="1"/>
  <c r="BY81" i="1" s="1"/>
  <c r="CB81" i="1" s="1"/>
  <c r="CE81" i="1" s="1"/>
  <c r="CH81" i="1" s="1"/>
  <c r="CK81" i="1" s="1"/>
  <c r="CI80" i="1"/>
  <c r="CI85" i="1" s="1"/>
  <c r="CF80" i="1"/>
  <c r="CF85" i="1" s="1"/>
  <c r="CC80" i="1"/>
  <c r="BZ80" i="1"/>
  <c r="BZ85" i="1" s="1"/>
  <c r="BW80" i="1"/>
  <c r="BW85" i="1" s="1"/>
  <c r="BT80" i="1"/>
  <c r="BT85" i="1" s="1"/>
  <c r="BQ80" i="1"/>
  <c r="BN80" i="1"/>
  <c r="BN85" i="1" s="1"/>
  <c r="BK80" i="1"/>
  <c r="BH80" i="1"/>
  <c r="BH85" i="1" s="1"/>
  <c r="BE80" i="1"/>
  <c r="BB80" i="1"/>
  <c r="BB85" i="1" s="1"/>
  <c r="AY80" i="1"/>
  <c r="AY85" i="1" s="1"/>
  <c r="AV80" i="1"/>
  <c r="AV85" i="1" s="1"/>
  <c r="K80" i="1"/>
  <c r="N80" i="1" s="1"/>
  <c r="Q80" i="1" s="1"/>
  <c r="T80" i="1" s="1"/>
  <c r="W80" i="1" s="1"/>
  <c r="Z80" i="1" s="1"/>
  <c r="AC80" i="1" s="1"/>
  <c r="AF80" i="1" s="1"/>
  <c r="AI80" i="1" s="1"/>
  <c r="AL80" i="1" s="1"/>
  <c r="AO80" i="1" s="1"/>
  <c r="AR80" i="1" s="1"/>
  <c r="AU80" i="1" s="1"/>
  <c r="AX80" i="1" s="1"/>
  <c r="BA80" i="1" s="1"/>
  <c r="BD80" i="1" s="1"/>
  <c r="BG80" i="1" s="1"/>
  <c r="BJ80" i="1" s="1"/>
  <c r="BM80" i="1" s="1"/>
  <c r="BP80" i="1" s="1"/>
  <c r="BS80" i="1" s="1"/>
  <c r="BV80" i="1" s="1"/>
  <c r="BY80" i="1" s="1"/>
  <c r="CB80" i="1" s="1"/>
  <c r="CE80" i="1" s="1"/>
  <c r="CH80" i="1" s="1"/>
  <c r="CK80" i="1" s="1"/>
  <c r="H80" i="1"/>
  <c r="Z79" i="1"/>
  <c r="AC79" i="1" s="1"/>
  <c r="AF79" i="1" s="1"/>
  <c r="AI79" i="1" s="1"/>
  <c r="AL79" i="1" s="1"/>
  <c r="AO79" i="1" s="1"/>
  <c r="AR79" i="1" s="1"/>
  <c r="AU79" i="1" s="1"/>
  <c r="AX79" i="1" s="1"/>
  <c r="BA79" i="1" s="1"/>
  <c r="BD79" i="1" s="1"/>
  <c r="BG79" i="1" s="1"/>
  <c r="BJ79" i="1" s="1"/>
  <c r="BM79" i="1" s="1"/>
  <c r="BP79" i="1" s="1"/>
  <c r="BS79" i="1" s="1"/>
  <c r="BV79" i="1" s="1"/>
  <c r="BY79" i="1" s="1"/>
  <c r="CB79" i="1" s="1"/>
  <c r="CE79" i="1" s="1"/>
  <c r="CH79" i="1" s="1"/>
  <c r="CK79" i="1" s="1"/>
  <c r="H79" i="1"/>
  <c r="K79" i="1" s="1"/>
  <c r="N79" i="1" s="1"/>
  <c r="Q79" i="1" s="1"/>
  <c r="T79" i="1" s="1"/>
  <c r="W79" i="1" s="1"/>
  <c r="CJ78" i="1"/>
  <c r="CG78" i="1"/>
  <c r="CD78" i="1"/>
  <c r="CA78" i="1"/>
  <c r="BX78" i="1"/>
  <c r="BU78" i="1"/>
  <c r="BR78" i="1"/>
  <c r="BO78" i="1"/>
  <c r="BM78" i="1"/>
  <c r="BP78" i="1" s="1"/>
  <c r="BS78" i="1" s="1"/>
  <c r="BV78" i="1" s="1"/>
  <c r="BY78" i="1" s="1"/>
  <c r="CB78" i="1" s="1"/>
  <c r="CE78" i="1" s="1"/>
  <c r="CH78" i="1" s="1"/>
  <c r="CK78" i="1" s="1"/>
  <c r="BL78" i="1"/>
  <c r="BI78" i="1"/>
  <c r="BF78" i="1"/>
  <c r="BC78" i="1"/>
  <c r="AZ78" i="1"/>
  <c r="AW78" i="1"/>
  <c r="AI78" i="1"/>
  <c r="AL78" i="1" s="1"/>
  <c r="AO78" i="1" s="1"/>
  <c r="AR78" i="1" s="1"/>
  <c r="AU78" i="1" s="1"/>
  <c r="AX78" i="1" s="1"/>
  <c r="BA78" i="1" s="1"/>
  <c r="BD78" i="1" s="1"/>
  <c r="BG78" i="1" s="1"/>
  <c r="BJ78" i="1" s="1"/>
  <c r="K78" i="1"/>
  <c r="N78" i="1" s="1"/>
  <c r="Q78" i="1" s="1"/>
  <c r="T78" i="1" s="1"/>
  <c r="W78" i="1" s="1"/>
  <c r="Z78" i="1" s="1"/>
  <c r="AC78" i="1" s="1"/>
  <c r="AF78" i="1" s="1"/>
  <c r="H78" i="1"/>
  <c r="H77" i="1"/>
  <c r="K77" i="1" s="1"/>
  <c r="N77" i="1" s="1"/>
  <c r="Q77" i="1" s="1"/>
  <c r="T77" i="1" s="1"/>
  <c r="W77" i="1" s="1"/>
  <c r="Z77" i="1" s="1"/>
  <c r="AC77" i="1" s="1"/>
  <c r="AF77" i="1" s="1"/>
  <c r="AI77" i="1" s="1"/>
  <c r="AL77" i="1" s="1"/>
  <c r="AO77" i="1" s="1"/>
  <c r="AR77" i="1" s="1"/>
  <c r="AU77" i="1" s="1"/>
  <c r="AX77" i="1" s="1"/>
  <c r="BA77" i="1" s="1"/>
  <c r="BD77" i="1" s="1"/>
  <c r="BG77" i="1" s="1"/>
  <c r="BJ77" i="1" s="1"/>
  <c r="BM77" i="1" s="1"/>
  <c r="BP77" i="1" s="1"/>
  <c r="BS77" i="1" s="1"/>
  <c r="BV77" i="1" s="1"/>
  <c r="BY77" i="1" s="1"/>
  <c r="CB77" i="1" s="1"/>
  <c r="CE77" i="1" s="1"/>
  <c r="CH77" i="1" s="1"/>
  <c r="CK77" i="1" s="1"/>
  <c r="BM76" i="1"/>
  <c r="BP76" i="1" s="1"/>
  <c r="BS76" i="1" s="1"/>
  <c r="BV76" i="1" s="1"/>
  <c r="BY76" i="1" s="1"/>
  <c r="CB76" i="1" s="1"/>
  <c r="CE76" i="1" s="1"/>
  <c r="CH76" i="1" s="1"/>
  <c r="CK76" i="1" s="1"/>
  <c r="AO76" i="1"/>
  <c r="AR76" i="1" s="1"/>
  <c r="AU76" i="1" s="1"/>
  <c r="AX76" i="1" s="1"/>
  <c r="BA76" i="1" s="1"/>
  <c r="BD76" i="1" s="1"/>
  <c r="BG76" i="1" s="1"/>
  <c r="BJ76" i="1" s="1"/>
  <c r="Q76" i="1"/>
  <c r="T76" i="1" s="1"/>
  <c r="W76" i="1" s="1"/>
  <c r="Z76" i="1" s="1"/>
  <c r="AC76" i="1" s="1"/>
  <c r="AF76" i="1" s="1"/>
  <c r="AI76" i="1" s="1"/>
  <c r="AL76" i="1" s="1"/>
  <c r="H76" i="1"/>
  <c r="K76" i="1" s="1"/>
  <c r="N76" i="1" s="1"/>
  <c r="CJ75" i="1"/>
  <c r="CG75" i="1"/>
  <c r="CD75" i="1"/>
  <c r="CA75" i="1"/>
  <c r="BX75" i="1"/>
  <c r="BU75" i="1"/>
  <c r="BR75" i="1"/>
  <c r="BO75" i="1"/>
  <c r="BL75" i="1"/>
  <c r="BI75" i="1"/>
  <c r="BF75" i="1"/>
  <c r="BC75" i="1"/>
  <c r="AZ75" i="1"/>
  <c r="AW75" i="1"/>
  <c r="Z75" i="1"/>
  <c r="AC75" i="1" s="1"/>
  <c r="AF75" i="1" s="1"/>
  <c r="AI75" i="1" s="1"/>
  <c r="AL75" i="1" s="1"/>
  <c r="AO75" i="1" s="1"/>
  <c r="AR75" i="1" s="1"/>
  <c r="AU75" i="1" s="1"/>
  <c r="H75" i="1"/>
  <c r="K75" i="1" s="1"/>
  <c r="N75" i="1" s="1"/>
  <c r="Q75" i="1" s="1"/>
  <c r="T75" i="1" s="1"/>
  <c r="W75" i="1" s="1"/>
  <c r="CJ74" i="1"/>
  <c r="CG74" i="1"/>
  <c r="CD74" i="1"/>
  <c r="CD85" i="1" s="1"/>
  <c r="CA74" i="1"/>
  <c r="CA85" i="1" s="1"/>
  <c r="BX74" i="1"/>
  <c r="BU74" i="1"/>
  <c r="BR74" i="1"/>
  <c r="BR85" i="1" s="1"/>
  <c r="BO74" i="1"/>
  <c r="BO85" i="1" s="1"/>
  <c r="BL74" i="1"/>
  <c r="BI74" i="1"/>
  <c r="BI85" i="1" s="1"/>
  <c r="BF74" i="1"/>
  <c r="BC74" i="1"/>
  <c r="BC85" i="1" s="1"/>
  <c r="AZ74" i="1"/>
  <c r="AZ85" i="1" s="1"/>
  <c r="AW74" i="1"/>
  <c r="K74" i="1"/>
  <c r="N74" i="1" s="1"/>
  <c r="Q74" i="1" s="1"/>
  <c r="T74" i="1" s="1"/>
  <c r="W74" i="1" s="1"/>
  <c r="Z74" i="1" s="1"/>
  <c r="AC74" i="1" s="1"/>
  <c r="AF74" i="1" s="1"/>
  <c r="AI74" i="1" s="1"/>
  <c r="AL74" i="1" s="1"/>
  <c r="AO74" i="1" s="1"/>
  <c r="AR74" i="1" s="1"/>
  <c r="AU74" i="1" s="1"/>
  <c r="AX74" i="1" s="1"/>
  <c r="BA74" i="1" s="1"/>
  <c r="BD74" i="1" s="1"/>
  <c r="BG74" i="1" s="1"/>
  <c r="H74" i="1"/>
  <c r="Q73" i="1"/>
  <c r="T73" i="1" s="1"/>
  <c r="W73" i="1" s="1"/>
  <c r="Z73" i="1" s="1"/>
  <c r="AC73" i="1" s="1"/>
  <c r="AF73" i="1" s="1"/>
  <c r="AI73" i="1" s="1"/>
  <c r="AL73" i="1" s="1"/>
  <c r="AO73" i="1" s="1"/>
  <c r="AR73" i="1" s="1"/>
  <c r="AU73" i="1" s="1"/>
  <c r="AX73" i="1" s="1"/>
  <c r="BA73" i="1" s="1"/>
  <c r="BD73" i="1" s="1"/>
  <c r="BG73" i="1" s="1"/>
  <c r="BJ73" i="1" s="1"/>
  <c r="BM73" i="1" s="1"/>
  <c r="BP73" i="1" s="1"/>
  <c r="BS73" i="1" s="1"/>
  <c r="BV73" i="1" s="1"/>
  <c r="BY73" i="1" s="1"/>
  <c r="CB73" i="1" s="1"/>
  <c r="CE73" i="1" s="1"/>
  <c r="CH73" i="1" s="1"/>
  <c r="CK73" i="1" s="1"/>
  <c r="H73" i="1"/>
  <c r="K73" i="1" s="1"/>
  <c r="N73" i="1" s="1"/>
  <c r="A73" i="1"/>
  <c r="A74" i="1" s="1"/>
  <c r="A75" i="1" s="1"/>
  <c r="A76" i="1" s="1"/>
  <c r="A77" i="1" s="1"/>
  <c r="A78" i="1" s="1"/>
  <c r="A79" i="1" s="1"/>
  <c r="A80" i="1" s="1"/>
  <c r="A81" i="1" s="1"/>
  <c r="H72" i="1"/>
  <c r="E62" i="1"/>
  <c r="CJ60" i="1"/>
  <c r="CI60" i="1"/>
  <c r="CG60" i="1"/>
  <c r="CF60" i="1"/>
  <c r="CD60" i="1"/>
  <c r="CC60" i="1"/>
  <c r="CA60" i="1"/>
  <c r="BZ60" i="1"/>
  <c r="BX60" i="1"/>
  <c r="BW60" i="1"/>
  <c r="BU60" i="1"/>
  <c r="BT60" i="1"/>
  <c r="BR60" i="1"/>
  <c r="BQ60" i="1"/>
  <c r="BO60" i="1"/>
  <c r="BN60" i="1"/>
  <c r="BL60" i="1"/>
  <c r="BK60" i="1"/>
  <c r="BI60" i="1"/>
  <c r="BH60" i="1"/>
  <c r="BF60" i="1"/>
  <c r="BE60" i="1"/>
  <c r="BC60" i="1"/>
  <c r="BB60" i="1"/>
  <c r="AZ60" i="1"/>
  <c r="AY60" i="1"/>
  <c r="AW60" i="1"/>
  <c r="AV60" i="1"/>
  <c r="AT60" i="1"/>
  <c r="AS60" i="1"/>
  <c r="AQ60" i="1"/>
  <c r="AP60" i="1"/>
  <c r="AN60" i="1"/>
  <c r="AM60" i="1"/>
  <c r="AK60" i="1"/>
  <c r="AJ60" i="1"/>
  <c r="AH60" i="1"/>
  <c r="AG60" i="1"/>
  <c r="AE60" i="1"/>
  <c r="AD60" i="1"/>
  <c r="AB60" i="1"/>
  <c r="AA60" i="1"/>
  <c r="Y60" i="1"/>
  <c r="X60" i="1"/>
  <c r="V60" i="1"/>
  <c r="U60" i="1"/>
  <c r="S60" i="1"/>
  <c r="R60" i="1"/>
  <c r="P60" i="1"/>
  <c r="O60" i="1"/>
  <c r="M60" i="1"/>
  <c r="L60" i="1"/>
  <c r="J60" i="1"/>
  <c r="I60" i="1"/>
  <c r="G60" i="1"/>
  <c r="F60" i="1"/>
  <c r="E60" i="1"/>
  <c r="N57" i="1"/>
  <c r="Q57" i="1" s="1"/>
  <c r="T57" i="1" s="1"/>
  <c r="W57" i="1" s="1"/>
  <c r="Z57" i="1" s="1"/>
  <c r="AC57" i="1" s="1"/>
  <c r="AF57" i="1" s="1"/>
  <c r="AI57" i="1" s="1"/>
  <c r="AL57" i="1" s="1"/>
  <c r="AO57" i="1" s="1"/>
  <c r="AR57" i="1" s="1"/>
  <c r="AU57" i="1" s="1"/>
  <c r="AX57" i="1" s="1"/>
  <c r="BA57" i="1" s="1"/>
  <c r="BD57" i="1" s="1"/>
  <c r="BG57" i="1" s="1"/>
  <c r="BJ57" i="1" s="1"/>
  <c r="BM57" i="1" s="1"/>
  <c r="BP57" i="1" s="1"/>
  <c r="BS57" i="1" s="1"/>
  <c r="BV57" i="1" s="1"/>
  <c r="BY57" i="1" s="1"/>
  <c r="CB57" i="1" s="1"/>
  <c r="CE57" i="1" s="1"/>
  <c r="CH57" i="1" s="1"/>
  <c r="CK57" i="1" s="1"/>
  <c r="H57" i="1"/>
  <c r="K57" i="1" s="1"/>
  <c r="T56" i="1"/>
  <c r="W56" i="1" s="1"/>
  <c r="Z56" i="1" s="1"/>
  <c r="AC56" i="1" s="1"/>
  <c r="AF56" i="1" s="1"/>
  <c r="AI56" i="1" s="1"/>
  <c r="AL56" i="1" s="1"/>
  <c r="AO56" i="1" s="1"/>
  <c r="AR56" i="1" s="1"/>
  <c r="AU56" i="1" s="1"/>
  <c r="AX56" i="1" s="1"/>
  <c r="BA56" i="1" s="1"/>
  <c r="BD56" i="1" s="1"/>
  <c r="BG56" i="1" s="1"/>
  <c r="BJ56" i="1" s="1"/>
  <c r="BM56" i="1" s="1"/>
  <c r="BP56" i="1" s="1"/>
  <c r="BS56" i="1" s="1"/>
  <c r="BV56" i="1" s="1"/>
  <c r="BY56" i="1" s="1"/>
  <c r="CB56" i="1" s="1"/>
  <c r="CE56" i="1" s="1"/>
  <c r="CH56" i="1" s="1"/>
  <c r="CK56" i="1" s="1"/>
  <c r="Q56" i="1"/>
  <c r="H56" i="1"/>
  <c r="K56" i="1" s="1"/>
  <c r="N56" i="1" s="1"/>
  <c r="AF55" i="1"/>
  <c r="AI55" i="1" s="1"/>
  <c r="AL55" i="1" s="1"/>
  <c r="AO55" i="1" s="1"/>
  <c r="AR55" i="1" s="1"/>
  <c r="AU55" i="1" s="1"/>
  <c r="AX55" i="1" s="1"/>
  <c r="BA55" i="1" s="1"/>
  <c r="BD55" i="1" s="1"/>
  <c r="BG55" i="1" s="1"/>
  <c r="BJ55" i="1" s="1"/>
  <c r="BM55" i="1" s="1"/>
  <c r="BP55" i="1" s="1"/>
  <c r="BS55" i="1" s="1"/>
  <c r="BV55" i="1" s="1"/>
  <c r="BY55" i="1" s="1"/>
  <c r="CB55" i="1" s="1"/>
  <c r="CE55" i="1" s="1"/>
  <c r="CH55" i="1" s="1"/>
  <c r="CK55" i="1" s="1"/>
  <c r="H55" i="1"/>
  <c r="K55" i="1" s="1"/>
  <c r="N55" i="1" s="1"/>
  <c r="Q55" i="1" s="1"/>
  <c r="T55" i="1" s="1"/>
  <c r="W55" i="1" s="1"/>
  <c r="Z55" i="1" s="1"/>
  <c r="AC55" i="1" s="1"/>
  <c r="N54" i="1"/>
  <c r="Q54" i="1" s="1"/>
  <c r="T54" i="1" s="1"/>
  <c r="W54" i="1" s="1"/>
  <c r="Z54" i="1" s="1"/>
  <c r="AC54" i="1" s="1"/>
  <c r="AF54" i="1" s="1"/>
  <c r="AI54" i="1" s="1"/>
  <c r="AL54" i="1" s="1"/>
  <c r="AO54" i="1" s="1"/>
  <c r="AR54" i="1" s="1"/>
  <c r="AU54" i="1" s="1"/>
  <c r="AX54" i="1" s="1"/>
  <c r="BA54" i="1" s="1"/>
  <c r="BD54" i="1" s="1"/>
  <c r="BG54" i="1" s="1"/>
  <c r="BJ54" i="1" s="1"/>
  <c r="BM54" i="1" s="1"/>
  <c r="BP54" i="1" s="1"/>
  <c r="BS54" i="1" s="1"/>
  <c r="BV54" i="1" s="1"/>
  <c r="BY54" i="1" s="1"/>
  <c r="CB54" i="1" s="1"/>
  <c r="CE54" i="1" s="1"/>
  <c r="CH54" i="1" s="1"/>
  <c r="CK54" i="1" s="1"/>
  <c r="K54" i="1"/>
  <c r="H54" i="1"/>
  <c r="H53" i="1"/>
  <c r="K53" i="1" s="1"/>
  <c r="N53" i="1" s="1"/>
  <c r="Q53" i="1" s="1"/>
  <c r="T53" i="1" s="1"/>
  <c r="W53" i="1" s="1"/>
  <c r="Z53" i="1" s="1"/>
  <c r="AC53" i="1" s="1"/>
  <c r="AF53" i="1" s="1"/>
  <c r="AI53" i="1" s="1"/>
  <c r="AL53" i="1" s="1"/>
  <c r="AO53" i="1" s="1"/>
  <c r="AR53" i="1" s="1"/>
  <c r="AU53" i="1" s="1"/>
  <c r="AX53" i="1" s="1"/>
  <c r="BA53" i="1" s="1"/>
  <c r="BD53" i="1" s="1"/>
  <c r="BG53" i="1" s="1"/>
  <c r="BJ53" i="1" s="1"/>
  <c r="BM53" i="1" s="1"/>
  <c r="BP53" i="1" s="1"/>
  <c r="BS53" i="1" s="1"/>
  <c r="BV53" i="1" s="1"/>
  <c r="BY53" i="1" s="1"/>
  <c r="CB53" i="1" s="1"/>
  <c r="CE53" i="1" s="1"/>
  <c r="CH53" i="1" s="1"/>
  <c r="CK53" i="1" s="1"/>
  <c r="K52" i="1"/>
  <c r="N52" i="1" s="1"/>
  <c r="Q52" i="1" s="1"/>
  <c r="T52" i="1" s="1"/>
  <c r="W52" i="1" s="1"/>
  <c r="Z52" i="1" s="1"/>
  <c r="AC52" i="1" s="1"/>
  <c r="AF52" i="1" s="1"/>
  <c r="AI52" i="1" s="1"/>
  <c r="AL52" i="1" s="1"/>
  <c r="AO52" i="1" s="1"/>
  <c r="AR52" i="1" s="1"/>
  <c r="AU52" i="1" s="1"/>
  <c r="AX52" i="1" s="1"/>
  <c r="BA52" i="1" s="1"/>
  <c r="BD52" i="1" s="1"/>
  <c r="BG52" i="1" s="1"/>
  <c r="BJ52" i="1" s="1"/>
  <c r="BM52" i="1" s="1"/>
  <c r="BP52" i="1" s="1"/>
  <c r="BS52" i="1" s="1"/>
  <c r="BV52" i="1" s="1"/>
  <c r="BY52" i="1" s="1"/>
  <c r="CB52" i="1" s="1"/>
  <c r="CE52" i="1" s="1"/>
  <c r="CH52" i="1" s="1"/>
  <c r="CK52" i="1" s="1"/>
  <c r="H52" i="1"/>
  <c r="N51" i="1"/>
  <c r="Q51" i="1" s="1"/>
  <c r="T51" i="1" s="1"/>
  <c r="W51" i="1" s="1"/>
  <c r="Z51" i="1" s="1"/>
  <c r="AC51" i="1" s="1"/>
  <c r="AF51" i="1" s="1"/>
  <c r="AI51" i="1" s="1"/>
  <c r="AL51" i="1" s="1"/>
  <c r="AO51" i="1" s="1"/>
  <c r="AR51" i="1" s="1"/>
  <c r="AU51" i="1" s="1"/>
  <c r="AX51" i="1" s="1"/>
  <c r="BA51" i="1" s="1"/>
  <c r="BD51" i="1" s="1"/>
  <c r="BG51" i="1" s="1"/>
  <c r="BJ51" i="1" s="1"/>
  <c r="BM51" i="1" s="1"/>
  <c r="BP51" i="1" s="1"/>
  <c r="BS51" i="1" s="1"/>
  <c r="BV51" i="1" s="1"/>
  <c r="BY51" i="1" s="1"/>
  <c r="CB51" i="1" s="1"/>
  <c r="CE51" i="1" s="1"/>
  <c r="CH51" i="1" s="1"/>
  <c r="CK51" i="1" s="1"/>
  <c r="K51" i="1"/>
  <c r="H51" i="1"/>
  <c r="Z50" i="1"/>
  <c r="AC50" i="1" s="1"/>
  <c r="AF50" i="1" s="1"/>
  <c r="AI50" i="1" s="1"/>
  <c r="AL50" i="1" s="1"/>
  <c r="AO50" i="1" s="1"/>
  <c r="AR50" i="1" s="1"/>
  <c r="AU50" i="1" s="1"/>
  <c r="AX50" i="1" s="1"/>
  <c r="BA50" i="1" s="1"/>
  <c r="BD50" i="1" s="1"/>
  <c r="BG50" i="1" s="1"/>
  <c r="BJ50" i="1" s="1"/>
  <c r="BM50" i="1" s="1"/>
  <c r="BP50" i="1" s="1"/>
  <c r="BS50" i="1" s="1"/>
  <c r="BV50" i="1" s="1"/>
  <c r="BY50" i="1" s="1"/>
  <c r="CB50" i="1" s="1"/>
  <c r="CE50" i="1" s="1"/>
  <c r="CH50" i="1" s="1"/>
  <c r="CK50" i="1" s="1"/>
  <c r="H50" i="1"/>
  <c r="K50" i="1" s="1"/>
  <c r="N50" i="1" s="1"/>
  <c r="Q50" i="1" s="1"/>
  <c r="T50" i="1" s="1"/>
  <c r="W50" i="1" s="1"/>
  <c r="H49" i="1"/>
  <c r="K49" i="1" s="1"/>
  <c r="N49" i="1" s="1"/>
  <c r="Q49" i="1" s="1"/>
  <c r="T49" i="1" s="1"/>
  <c r="W49" i="1" s="1"/>
  <c r="Z49" i="1" s="1"/>
  <c r="AC49" i="1" s="1"/>
  <c r="AF49" i="1" s="1"/>
  <c r="AI49" i="1" s="1"/>
  <c r="AL49" i="1" s="1"/>
  <c r="AO49" i="1" s="1"/>
  <c r="AR49" i="1" s="1"/>
  <c r="AU49" i="1" s="1"/>
  <c r="AX49" i="1" s="1"/>
  <c r="BA49" i="1" s="1"/>
  <c r="BD49" i="1" s="1"/>
  <c r="BG49" i="1" s="1"/>
  <c r="BJ49" i="1" s="1"/>
  <c r="BM49" i="1" s="1"/>
  <c r="BP49" i="1" s="1"/>
  <c r="BS49" i="1" s="1"/>
  <c r="BV49" i="1" s="1"/>
  <c r="BY49" i="1" s="1"/>
  <c r="CB49" i="1" s="1"/>
  <c r="CE49" i="1" s="1"/>
  <c r="CH49" i="1" s="1"/>
  <c r="CK49" i="1" s="1"/>
  <c r="H48" i="1"/>
  <c r="K48" i="1" s="1"/>
  <c r="N48" i="1" s="1"/>
  <c r="Q48" i="1" s="1"/>
  <c r="T48" i="1" s="1"/>
  <c r="W48" i="1" s="1"/>
  <c r="Z48" i="1" s="1"/>
  <c r="AC48" i="1" s="1"/>
  <c r="AF48" i="1" s="1"/>
  <c r="AI48" i="1" s="1"/>
  <c r="AL48" i="1" s="1"/>
  <c r="AO48" i="1" s="1"/>
  <c r="AR48" i="1" s="1"/>
  <c r="AU48" i="1" s="1"/>
  <c r="AX48" i="1" s="1"/>
  <c r="BA48" i="1" s="1"/>
  <c r="BD48" i="1" s="1"/>
  <c r="BG48" i="1" s="1"/>
  <c r="BJ48" i="1" s="1"/>
  <c r="BM48" i="1" s="1"/>
  <c r="BP48" i="1" s="1"/>
  <c r="BS48" i="1" s="1"/>
  <c r="BV48" i="1" s="1"/>
  <c r="BY48" i="1" s="1"/>
  <c r="CB48" i="1" s="1"/>
  <c r="CE48" i="1" s="1"/>
  <c r="CH48" i="1" s="1"/>
  <c r="CK48" i="1" s="1"/>
  <c r="W47" i="1"/>
  <c r="Z47" i="1" s="1"/>
  <c r="AC47" i="1" s="1"/>
  <c r="AF47" i="1" s="1"/>
  <c r="AI47" i="1" s="1"/>
  <c r="AL47" i="1" s="1"/>
  <c r="AO47" i="1" s="1"/>
  <c r="AR47" i="1" s="1"/>
  <c r="AU47" i="1" s="1"/>
  <c r="AX47" i="1" s="1"/>
  <c r="BA47" i="1" s="1"/>
  <c r="BD47" i="1" s="1"/>
  <c r="BG47" i="1" s="1"/>
  <c r="BJ47" i="1" s="1"/>
  <c r="BM47" i="1" s="1"/>
  <c r="BP47" i="1" s="1"/>
  <c r="BS47" i="1" s="1"/>
  <c r="BV47" i="1" s="1"/>
  <c r="BY47" i="1" s="1"/>
  <c r="CB47" i="1" s="1"/>
  <c r="CE47" i="1" s="1"/>
  <c r="CH47" i="1" s="1"/>
  <c r="CK47" i="1" s="1"/>
  <c r="H47" i="1"/>
  <c r="K47" i="1" s="1"/>
  <c r="N47" i="1" s="1"/>
  <c r="Q47" i="1" s="1"/>
  <c r="T47" i="1" s="1"/>
  <c r="Q46" i="1"/>
  <c r="T46" i="1" s="1"/>
  <c r="W46" i="1" s="1"/>
  <c r="Z46" i="1" s="1"/>
  <c r="AC46" i="1" s="1"/>
  <c r="AF46" i="1" s="1"/>
  <c r="AI46" i="1" s="1"/>
  <c r="AL46" i="1" s="1"/>
  <c r="AO46" i="1" s="1"/>
  <c r="AR46" i="1" s="1"/>
  <c r="AU46" i="1" s="1"/>
  <c r="AX46" i="1" s="1"/>
  <c r="BA46" i="1" s="1"/>
  <c r="BD46" i="1" s="1"/>
  <c r="BG46" i="1" s="1"/>
  <c r="BJ46" i="1" s="1"/>
  <c r="BM46" i="1" s="1"/>
  <c r="BP46" i="1" s="1"/>
  <c r="BS46" i="1" s="1"/>
  <c r="BV46" i="1" s="1"/>
  <c r="BY46" i="1" s="1"/>
  <c r="CB46" i="1" s="1"/>
  <c r="CE46" i="1" s="1"/>
  <c r="CH46" i="1" s="1"/>
  <c r="CK46" i="1" s="1"/>
  <c r="N46" i="1"/>
  <c r="K46" i="1"/>
  <c r="H46" i="1"/>
  <c r="K45" i="1"/>
  <c r="N45" i="1" s="1"/>
  <c r="Q45" i="1" s="1"/>
  <c r="T45" i="1" s="1"/>
  <c r="W45" i="1" s="1"/>
  <c r="Z45" i="1" s="1"/>
  <c r="AC45" i="1" s="1"/>
  <c r="AF45" i="1" s="1"/>
  <c r="AI45" i="1" s="1"/>
  <c r="AL45" i="1" s="1"/>
  <c r="AO45" i="1" s="1"/>
  <c r="AR45" i="1" s="1"/>
  <c r="AU45" i="1" s="1"/>
  <c r="AX45" i="1" s="1"/>
  <c r="BA45" i="1" s="1"/>
  <c r="BD45" i="1" s="1"/>
  <c r="BG45" i="1" s="1"/>
  <c r="BJ45" i="1" s="1"/>
  <c r="BM45" i="1" s="1"/>
  <c r="BP45" i="1" s="1"/>
  <c r="BS45" i="1" s="1"/>
  <c r="BV45" i="1" s="1"/>
  <c r="BY45" i="1" s="1"/>
  <c r="CB45" i="1" s="1"/>
  <c r="CE45" i="1" s="1"/>
  <c r="CH45" i="1" s="1"/>
  <c r="CK45" i="1" s="1"/>
  <c r="H45" i="1"/>
  <c r="T44" i="1"/>
  <c r="W44" i="1" s="1"/>
  <c r="Z44" i="1" s="1"/>
  <c r="AC44" i="1" s="1"/>
  <c r="AF44" i="1" s="1"/>
  <c r="AI44" i="1" s="1"/>
  <c r="AL44" i="1" s="1"/>
  <c r="AO44" i="1" s="1"/>
  <c r="AR44" i="1" s="1"/>
  <c r="AU44" i="1" s="1"/>
  <c r="AX44" i="1" s="1"/>
  <c r="BA44" i="1" s="1"/>
  <c r="BD44" i="1" s="1"/>
  <c r="BG44" i="1" s="1"/>
  <c r="BJ44" i="1" s="1"/>
  <c r="BM44" i="1" s="1"/>
  <c r="BP44" i="1" s="1"/>
  <c r="BS44" i="1" s="1"/>
  <c r="BV44" i="1" s="1"/>
  <c r="BY44" i="1" s="1"/>
  <c r="CB44" i="1" s="1"/>
  <c r="CE44" i="1" s="1"/>
  <c r="CH44" i="1" s="1"/>
  <c r="CK44" i="1" s="1"/>
  <c r="K44" i="1"/>
  <c r="N44" i="1" s="1"/>
  <c r="Q44" i="1" s="1"/>
  <c r="H44" i="1"/>
  <c r="K43" i="1"/>
  <c r="N43" i="1" s="1"/>
  <c r="Q43" i="1" s="1"/>
  <c r="T43" i="1" s="1"/>
  <c r="W43" i="1" s="1"/>
  <c r="Z43" i="1" s="1"/>
  <c r="AC43" i="1" s="1"/>
  <c r="AF43" i="1" s="1"/>
  <c r="AI43" i="1" s="1"/>
  <c r="AL43" i="1" s="1"/>
  <c r="AO43" i="1" s="1"/>
  <c r="AR43" i="1" s="1"/>
  <c r="AU43" i="1" s="1"/>
  <c r="AX43" i="1" s="1"/>
  <c r="BA43" i="1" s="1"/>
  <c r="BD43" i="1" s="1"/>
  <c r="BG43" i="1" s="1"/>
  <c r="BJ43" i="1" s="1"/>
  <c r="BM43" i="1" s="1"/>
  <c r="BP43" i="1" s="1"/>
  <c r="BS43" i="1" s="1"/>
  <c r="BV43" i="1" s="1"/>
  <c r="BY43" i="1" s="1"/>
  <c r="CB43" i="1" s="1"/>
  <c r="CE43" i="1" s="1"/>
  <c r="CH43" i="1" s="1"/>
  <c r="CK43" i="1" s="1"/>
  <c r="H43" i="1"/>
  <c r="Q42" i="1"/>
  <c r="T42" i="1" s="1"/>
  <c r="W42" i="1" s="1"/>
  <c r="Z42" i="1" s="1"/>
  <c r="AC42" i="1" s="1"/>
  <c r="AF42" i="1" s="1"/>
  <c r="AI42" i="1" s="1"/>
  <c r="AL42" i="1" s="1"/>
  <c r="AO42" i="1" s="1"/>
  <c r="AR42" i="1" s="1"/>
  <c r="AU42" i="1" s="1"/>
  <c r="AX42" i="1" s="1"/>
  <c r="BA42" i="1" s="1"/>
  <c r="BD42" i="1" s="1"/>
  <c r="BG42" i="1" s="1"/>
  <c r="BJ42" i="1" s="1"/>
  <c r="BM42" i="1" s="1"/>
  <c r="BP42" i="1" s="1"/>
  <c r="BS42" i="1" s="1"/>
  <c r="BV42" i="1" s="1"/>
  <c r="BY42" i="1" s="1"/>
  <c r="CB42" i="1" s="1"/>
  <c r="CE42" i="1" s="1"/>
  <c r="CH42" i="1" s="1"/>
  <c r="CK42" i="1" s="1"/>
  <c r="H42" i="1"/>
  <c r="K42" i="1" s="1"/>
  <c r="N42" i="1" s="1"/>
  <c r="H41" i="1"/>
  <c r="K41" i="1" s="1"/>
  <c r="N41" i="1" s="1"/>
  <c r="Q41" i="1" s="1"/>
  <c r="T41" i="1" s="1"/>
  <c r="W41" i="1" s="1"/>
  <c r="Z41" i="1" s="1"/>
  <c r="AC41" i="1" s="1"/>
  <c r="AF41" i="1" s="1"/>
  <c r="AI41" i="1" s="1"/>
  <c r="AL41" i="1" s="1"/>
  <c r="AO41" i="1" s="1"/>
  <c r="AR41" i="1" s="1"/>
  <c r="AU41" i="1" s="1"/>
  <c r="AX41" i="1" s="1"/>
  <c r="BA41" i="1" s="1"/>
  <c r="BD41" i="1" s="1"/>
  <c r="BG41" i="1" s="1"/>
  <c r="BJ41" i="1" s="1"/>
  <c r="BM41" i="1" s="1"/>
  <c r="BP41" i="1" s="1"/>
  <c r="BS41" i="1" s="1"/>
  <c r="BV41" i="1" s="1"/>
  <c r="BY41" i="1" s="1"/>
  <c r="CB41" i="1" s="1"/>
  <c r="CE41" i="1" s="1"/>
  <c r="CH41" i="1" s="1"/>
  <c r="CK41" i="1" s="1"/>
  <c r="H40" i="1"/>
  <c r="K40" i="1" s="1"/>
  <c r="N40" i="1" s="1"/>
  <c r="Q40" i="1" s="1"/>
  <c r="T40" i="1" s="1"/>
  <c r="W40" i="1" s="1"/>
  <c r="Z40" i="1" s="1"/>
  <c r="AC40" i="1" s="1"/>
  <c r="AF40" i="1" s="1"/>
  <c r="AI40" i="1" s="1"/>
  <c r="AL40" i="1" s="1"/>
  <c r="AO40" i="1" s="1"/>
  <c r="AR40" i="1" s="1"/>
  <c r="AU40" i="1" s="1"/>
  <c r="AX40" i="1" s="1"/>
  <c r="BA40" i="1" s="1"/>
  <c r="BD40" i="1" s="1"/>
  <c r="BG40" i="1" s="1"/>
  <c r="BJ40" i="1" s="1"/>
  <c r="BM40" i="1" s="1"/>
  <c r="BP40" i="1" s="1"/>
  <c r="BS40" i="1" s="1"/>
  <c r="BV40" i="1" s="1"/>
  <c r="BY40" i="1" s="1"/>
  <c r="CB40" i="1" s="1"/>
  <c r="CE40" i="1" s="1"/>
  <c r="CH40" i="1" s="1"/>
  <c r="CK40" i="1" s="1"/>
  <c r="H39" i="1"/>
  <c r="K39" i="1" s="1"/>
  <c r="N39" i="1" s="1"/>
  <c r="Q39" i="1" s="1"/>
  <c r="T39" i="1" s="1"/>
  <c r="W39" i="1" s="1"/>
  <c r="Z39" i="1" s="1"/>
  <c r="AC39" i="1" s="1"/>
  <c r="AF39" i="1" s="1"/>
  <c r="AI39" i="1" s="1"/>
  <c r="AL39" i="1" s="1"/>
  <c r="AO39" i="1" s="1"/>
  <c r="AR39" i="1" s="1"/>
  <c r="AU39" i="1" s="1"/>
  <c r="AX39" i="1" s="1"/>
  <c r="BA39" i="1" s="1"/>
  <c r="BD39" i="1" s="1"/>
  <c r="BG39" i="1" s="1"/>
  <c r="BJ39" i="1" s="1"/>
  <c r="BM39" i="1" s="1"/>
  <c r="BP39" i="1" s="1"/>
  <c r="BS39" i="1" s="1"/>
  <c r="BV39" i="1" s="1"/>
  <c r="BY39" i="1" s="1"/>
  <c r="CB39" i="1" s="1"/>
  <c r="CE39" i="1" s="1"/>
  <c r="CH39" i="1" s="1"/>
  <c r="CK39" i="1" s="1"/>
  <c r="Q38" i="1"/>
  <c r="T38" i="1" s="1"/>
  <c r="W38" i="1" s="1"/>
  <c r="Z38" i="1" s="1"/>
  <c r="AC38" i="1" s="1"/>
  <c r="AF38" i="1" s="1"/>
  <c r="AI38" i="1" s="1"/>
  <c r="AL38" i="1" s="1"/>
  <c r="AO38" i="1" s="1"/>
  <c r="AR38" i="1" s="1"/>
  <c r="AU38" i="1" s="1"/>
  <c r="AX38" i="1" s="1"/>
  <c r="BA38" i="1" s="1"/>
  <c r="BD38" i="1" s="1"/>
  <c r="BG38" i="1" s="1"/>
  <c r="BJ38" i="1" s="1"/>
  <c r="BM38" i="1" s="1"/>
  <c r="BP38" i="1" s="1"/>
  <c r="BS38" i="1" s="1"/>
  <c r="BV38" i="1" s="1"/>
  <c r="BY38" i="1" s="1"/>
  <c r="CB38" i="1" s="1"/>
  <c r="CE38" i="1" s="1"/>
  <c r="CH38" i="1" s="1"/>
  <c r="CK38" i="1" s="1"/>
  <c r="N38" i="1"/>
  <c r="K38" i="1"/>
  <c r="H38" i="1"/>
  <c r="H37" i="1"/>
  <c r="K37" i="1" s="1"/>
  <c r="N37" i="1" s="1"/>
  <c r="Q37" i="1" s="1"/>
  <c r="T37" i="1" s="1"/>
  <c r="W37" i="1" s="1"/>
  <c r="Z37" i="1" s="1"/>
  <c r="AC37" i="1" s="1"/>
  <c r="AF37" i="1" s="1"/>
  <c r="AI37" i="1" s="1"/>
  <c r="AL37" i="1" s="1"/>
  <c r="AO37" i="1" s="1"/>
  <c r="AR37" i="1" s="1"/>
  <c r="AU37" i="1" s="1"/>
  <c r="AX37" i="1" s="1"/>
  <c r="BA37" i="1" s="1"/>
  <c r="BD37" i="1" s="1"/>
  <c r="BG37" i="1" s="1"/>
  <c r="BJ37" i="1" s="1"/>
  <c r="BM37" i="1" s="1"/>
  <c r="BP37" i="1" s="1"/>
  <c r="BS37" i="1" s="1"/>
  <c r="BV37" i="1" s="1"/>
  <c r="BY37" i="1" s="1"/>
  <c r="CB37" i="1" s="1"/>
  <c r="CE37" i="1" s="1"/>
  <c r="CH37" i="1" s="1"/>
  <c r="CK37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K36" i="1"/>
  <c r="N36" i="1" s="1"/>
  <c r="Q36" i="1" s="1"/>
  <c r="T36" i="1" s="1"/>
  <c r="W36" i="1" s="1"/>
  <c r="Z36" i="1" s="1"/>
  <c r="AC36" i="1" s="1"/>
  <c r="AF36" i="1" s="1"/>
  <c r="AI36" i="1" s="1"/>
  <c r="AL36" i="1" s="1"/>
  <c r="AO36" i="1" s="1"/>
  <c r="AR36" i="1" s="1"/>
  <c r="AU36" i="1" s="1"/>
  <c r="AX36" i="1" s="1"/>
  <c r="BA36" i="1" s="1"/>
  <c r="BD36" i="1" s="1"/>
  <c r="BG36" i="1" s="1"/>
  <c r="BJ36" i="1" s="1"/>
  <c r="BM36" i="1" s="1"/>
  <c r="BP36" i="1" s="1"/>
  <c r="BS36" i="1" s="1"/>
  <c r="BV36" i="1" s="1"/>
  <c r="BY36" i="1" s="1"/>
  <c r="CB36" i="1" s="1"/>
  <c r="CE36" i="1" s="1"/>
  <c r="CH36" i="1" s="1"/>
  <c r="CK36" i="1" s="1"/>
  <c r="H36" i="1"/>
  <c r="A36" i="1"/>
  <c r="K35" i="1"/>
  <c r="N35" i="1" s="1"/>
  <c r="H35" i="1"/>
  <c r="CJ23" i="1"/>
  <c r="CI23" i="1"/>
  <c r="CI88" i="1" s="1"/>
  <c r="CG23" i="1"/>
  <c r="CF23" i="1"/>
  <c r="CF88" i="1" s="1"/>
  <c r="CD23" i="1"/>
  <c r="CD88" i="1" s="1"/>
  <c r="CC23" i="1"/>
  <c r="CA23" i="1"/>
  <c r="CA88" i="1" s="1"/>
  <c r="BZ23" i="1"/>
  <c r="BZ88" i="1" s="1"/>
  <c r="BX23" i="1"/>
  <c r="BX88" i="1" s="1"/>
  <c r="BW23" i="1"/>
  <c r="BW88" i="1" s="1"/>
  <c r="BU23" i="1"/>
  <c r="BT23" i="1"/>
  <c r="BT88" i="1" s="1"/>
  <c r="BR23" i="1"/>
  <c r="BR88" i="1" s="1"/>
  <c r="BQ23" i="1"/>
  <c r="BO23" i="1"/>
  <c r="BO88" i="1" s="1"/>
  <c r="BN23" i="1"/>
  <c r="BN88" i="1" s="1"/>
  <c r="BL23" i="1"/>
  <c r="BK23" i="1"/>
  <c r="BI23" i="1"/>
  <c r="BI88" i="1" s="1"/>
  <c r="BH23" i="1"/>
  <c r="BH88" i="1" s="1"/>
  <c r="BF23" i="1"/>
  <c r="BF88" i="1" s="1"/>
  <c r="BE23" i="1"/>
  <c r="BC23" i="1"/>
  <c r="BC88" i="1" s="1"/>
  <c r="BB23" i="1"/>
  <c r="BB88" i="1" s="1"/>
  <c r="AZ23" i="1"/>
  <c r="AZ88" i="1" s="1"/>
  <c r="AY23" i="1"/>
  <c r="AY88" i="1" s="1"/>
  <c r="AW23" i="1"/>
  <c r="AV23" i="1"/>
  <c r="AV88" i="1" s="1"/>
  <c r="AT23" i="1"/>
  <c r="AT88" i="1" s="1"/>
  <c r="AS23" i="1"/>
  <c r="AS88" i="1" s="1"/>
  <c r="AQ23" i="1"/>
  <c r="AQ88" i="1" s="1"/>
  <c r="AP23" i="1"/>
  <c r="AP88" i="1" s="1"/>
  <c r="AP119" i="1" s="1"/>
  <c r="AN23" i="1"/>
  <c r="AN88" i="1" s="1"/>
  <c r="AM23" i="1"/>
  <c r="AM88" i="1" s="1"/>
  <c r="AK23" i="1"/>
  <c r="AK88" i="1" s="1"/>
  <c r="AJ23" i="1"/>
  <c r="AJ88" i="1" s="1"/>
  <c r="AH23" i="1"/>
  <c r="AH88" i="1" s="1"/>
  <c r="AG23" i="1"/>
  <c r="AG88" i="1" s="1"/>
  <c r="AE23" i="1"/>
  <c r="AE88" i="1" s="1"/>
  <c r="AD23" i="1"/>
  <c r="AD88" i="1" s="1"/>
  <c r="AB23" i="1"/>
  <c r="AB88" i="1" s="1"/>
  <c r="AA23" i="1"/>
  <c r="AA88" i="1" s="1"/>
  <c r="Y23" i="1"/>
  <c r="Y88" i="1" s="1"/>
  <c r="X23" i="1"/>
  <c r="X88" i="1" s="1"/>
  <c r="V23" i="1"/>
  <c r="V88" i="1" s="1"/>
  <c r="U23" i="1"/>
  <c r="U88" i="1" s="1"/>
  <c r="S23" i="1"/>
  <c r="S88" i="1" s="1"/>
  <c r="R23" i="1"/>
  <c r="R88" i="1" s="1"/>
  <c r="P23" i="1"/>
  <c r="P88" i="1" s="1"/>
  <c r="O23" i="1"/>
  <c r="O88" i="1" s="1"/>
  <c r="M23" i="1"/>
  <c r="M88" i="1" s="1"/>
  <c r="L23" i="1"/>
  <c r="L88" i="1" s="1"/>
  <c r="J23" i="1"/>
  <c r="J88" i="1" s="1"/>
  <c r="I23" i="1"/>
  <c r="I88" i="1" s="1"/>
  <c r="G23" i="1"/>
  <c r="G88" i="1" s="1"/>
  <c r="F23" i="1"/>
  <c r="F88" i="1" s="1"/>
  <c r="E23" i="1"/>
  <c r="E88" i="1" s="1"/>
  <c r="A23" i="1"/>
  <c r="H20" i="1"/>
  <c r="K20" i="1" s="1"/>
  <c r="N20" i="1" s="1"/>
  <c r="Q20" i="1" s="1"/>
  <c r="T20" i="1" s="1"/>
  <c r="W20" i="1" s="1"/>
  <c r="Z20" i="1" s="1"/>
  <c r="AC20" i="1" s="1"/>
  <c r="AF20" i="1" s="1"/>
  <c r="AI20" i="1" s="1"/>
  <c r="AL20" i="1" s="1"/>
  <c r="AO20" i="1" s="1"/>
  <c r="AR20" i="1" s="1"/>
  <c r="AU20" i="1" s="1"/>
  <c r="AX20" i="1" s="1"/>
  <c r="BA20" i="1" s="1"/>
  <c r="BD20" i="1" s="1"/>
  <c r="BG20" i="1" s="1"/>
  <c r="BJ20" i="1" s="1"/>
  <c r="BM20" i="1" s="1"/>
  <c r="BP20" i="1" s="1"/>
  <c r="BS20" i="1" s="1"/>
  <c r="BV20" i="1" s="1"/>
  <c r="BY20" i="1" s="1"/>
  <c r="CB20" i="1" s="1"/>
  <c r="CE20" i="1" s="1"/>
  <c r="CH20" i="1" s="1"/>
  <c r="CK20" i="1" s="1"/>
  <c r="K19" i="1"/>
  <c r="N19" i="1" s="1"/>
  <c r="Q19" i="1" s="1"/>
  <c r="T19" i="1" s="1"/>
  <c r="W19" i="1" s="1"/>
  <c r="Z19" i="1" s="1"/>
  <c r="AC19" i="1" s="1"/>
  <c r="AF19" i="1" s="1"/>
  <c r="AI19" i="1" s="1"/>
  <c r="AL19" i="1" s="1"/>
  <c r="AO19" i="1" s="1"/>
  <c r="AR19" i="1" s="1"/>
  <c r="AU19" i="1" s="1"/>
  <c r="AX19" i="1" s="1"/>
  <c r="BA19" i="1" s="1"/>
  <c r="BD19" i="1" s="1"/>
  <c r="BG19" i="1" s="1"/>
  <c r="BJ19" i="1" s="1"/>
  <c r="BM19" i="1" s="1"/>
  <c r="BP19" i="1" s="1"/>
  <c r="BS19" i="1" s="1"/>
  <c r="BV19" i="1" s="1"/>
  <c r="BY19" i="1" s="1"/>
  <c r="CB19" i="1" s="1"/>
  <c r="CE19" i="1" s="1"/>
  <c r="CH19" i="1" s="1"/>
  <c r="CK19" i="1" s="1"/>
  <c r="H19" i="1"/>
  <c r="H18" i="1"/>
  <c r="K18" i="1" s="1"/>
  <c r="N18" i="1" s="1"/>
  <c r="Q18" i="1" s="1"/>
  <c r="T18" i="1" s="1"/>
  <c r="W18" i="1" s="1"/>
  <c r="Z18" i="1" s="1"/>
  <c r="AC18" i="1" s="1"/>
  <c r="AF18" i="1" s="1"/>
  <c r="AI18" i="1" s="1"/>
  <c r="AL18" i="1" s="1"/>
  <c r="AO18" i="1" s="1"/>
  <c r="AR18" i="1" s="1"/>
  <c r="AU18" i="1" s="1"/>
  <c r="AX18" i="1" s="1"/>
  <c r="BA18" i="1" s="1"/>
  <c r="BD18" i="1" s="1"/>
  <c r="BG18" i="1" s="1"/>
  <c r="BJ18" i="1" s="1"/>
  <c r="BM18" i="1" s="1"/>
  <c r="BP18" i="1" s="1"/>
  <c r="BS18" i="1" s="1"/>
  <c r="BV18" i="1" s="1"/>
  <c r="BY18" i="1" s="1"/>
  <c r="CB18" i="1" s="1"/>
  <c r="CE18" i="1" s="1"/>
  <c r="CH18" i="1" s="1"/>
  <c r="CK18" i="1" s="1"/>
  <c r="K17" i="1"/>
  <c r="H17" i="1"/>
  <c r="A4" i="1"/>
  <c r="A60" i="1" l="1"/>
  <c r="A57" i="1"/>
  <c r="K23" i="1"/>
  <c r="N60" i="1"/>
  <c r="Q35" i="1"/>
  <c r="CJ88" i="1"/>
  <c r="N17" i="1"/>
  <c r="H60" i="1"/>
  <c r="AA119" i="1"/>
  <c r="H23" i="1"/>
  <c r="H88" i="1" s="1"/>
  <c r="K60" i="1"/>
  <c r="BJ74" i="1"/>
  <c r="BM74" i="1" s="1"/>
  <c r="BP74" i="1" s="1"/>
  <c r="BS74" i="1" s="1"/>
  <c r="BV74" i="1" s="1"/>
  <c r="BY74" i="1" s="1"/>
  <c r="CB74" i="1" s="1"/>
  <c r="CE74" i="1" s="1"/>
  <c r="CH74" i="1" s="1"/>
  <c r="CK74" i="1" s="1"/>
  <c r="BQ88" i="1"/>
  <c r="CF119" i="1"/>
  <c r="O119" i="1"/>
  <c r="BN119" i="1"/>
  <c r="AW85" i="1"/>
  <c r="AW88" i="1" s="1"/>
  <c r="AW119" i="1" s="1"/>
  <c r="AH119" i="1"/>
  <c r="R119" i="1"/>
  <c r="BF119" i="1"/>
  <c r="CD119" i="1"/>
  <c r="AV119" i="1"/>
  <c r="BE88" i="1"/>
  <c r="BE119" i="1" s="1"/>
  <c r="CC88" i="1"/>
  <c r="CC119" i="1" s="1"/>
  <c r="BU85" i="1"/>
  <c r="BU88" i="1" s="1"/>
  <c r="BU119" i="1" s="1"/>
  <c r="AN119" i="1"/>
  <c r="H85" i="1"/>
  <c r="K72" i="1"/>
  <c r="A82" i="1"/>
  <c r="A85" i="1"/>
  <c r="A88" i="1" s="1"/>
  <c r="AX75" i="1"/>
  <c r="BA75" i="1" s="1"/>
  <c r="BD75" i="1" s="1"/>
  <c r="BG75" i="1" s="1"/>
  <c r="BJ75" i="1" s="1"/>
  <c r="BM75" i="1" s="1"/>
  <c r="BP75" i="1" s="1"/>
  <c r="BS75" i="1" s="1"/>
  <c r="BV75" i="1" s="1"/>
  <c r="BY75" i="1" s="1"/>
  <c r="CB75" i="1" s="1"/>
  <c r="CE75" i="1" s="1"/>
  <c r="CH75" i="1" s="1"/>
  <c r="CK75" i="1" s="1"/>
  <c r="CJ119" i="1"/>
  <c r="J119" i="1"/>
  <c r="AK119" i="1"/>
  <c r="BX119" i="1"/>
  <c r="E119" i="1"/>
  <c r="AD119" i="1"/>
  <c r="BQ119" i="1"/>
  <c r="CI119" i="1"/>
  <c r="F119" i="1"/>
  <c r="AE119" i="1"/>
  <c r="AY119" i="1"/>
  <c r="BE85" i="1"/>
  <c r="BQ85" i="1"/>
  <c r="CC85" i="1"/>
  <c r="BI119" i="1"/>
  <c r="G119" i="1"/>
  <c r="S119" i="1"/>
  <c r="AG119" i="1"/>
  <c r="BB119" i="1"/>
  <c r="H116" i="1"/>
  <c r="BT119" i="1"/>
  <c r="Y119" i="1"/>
  <c r="AQ119" i="1"/>
  <c r="I119" i="1"/>
  <c r="U119" i="1"/>
  <c r="AJ119" i="1"/>
  <c r="BC119" i="1"/>
  <c r="BW119" i="1"/>
  <c r="P119" i="1"/>
  <c r="CG85" i="1"/>
  <c r="CG88" i="1" s="1"/>
  <c r="CG119" i="1" s="1"/>
  <c r="AB119" i="1"/>
  <c r="AT119" i="1"/>
  <c r="V119" i="1"/>
  <c r="AM119" i="1"/>
  <c r="BZ119" i="1"/>
  <c r="X119" i="1"/>
  <c r="N101" i="1"/>
  <c r="BO119" i="1"/>
  <c r="L119" i="1"/>
  <c r="BH119" i="1"/>
  <c r="CA119" i="1"/>
  <c r="BL85" i="1"/>
  <c r="BL88" i="1" s="1"/>
  <c r="BL119" i="1" s="1"/>
  <c r="CJ85" i="1"/>
  <c r="BK85" i="1"/>
  <c r="BK88" i="1" s="1"/>
  <c r="BK119" i="1" s="1"/>
  <c r="AZ119" i="1"/>
  <c r="BR113" i="1"/>
  <c r="BR116" i="1" s="1"/>
  <c r="BR119" i="1" s="1"/>
  <c r="M119" i="1"/>
  <c r="AS119" i="1"/>
  <c r="Q60" i="1" l="1"/>
  <c r="T35" i="1"/>
  <c r="N113" i="1"/>
  <c r="Q101" i="1"/>
  <c r="K88" i="1"/>
  <c r="Q17" i="1"/>
  <c r="N23" i="1"/>
  <c r="H119" i="1"/>
  <c r="K116" i="1"/>
  <c r="K85" i="1"/>
  <c r="N72" i="1"/>
  <c r="Q23" i="1" l="1"/>
  <c r="T17" i="1"/>
  <c r="Q113" i="1"/>
  <c r="T101" i="1"/>
  <c r="N85" i="1"/>
  <c r="Q72" i="1"/>
  <c r="N88" i="1"/>
  <c r="T60" i="1"/>
  <c r="W35" i="1"/>
  <c r="N116" i="1"/>
  <c r="K119" i="1"/>
  <c r="Q85" i="1" l="1"/>
  <c r="T72" i="1"/>
  <c r="W101" i="1"/>
  <c r="N119" i="1"/>
  <c r="Q116" i="1"/>
  <c r="T23" i="1"/>
  <c r="W17" i="1"/>
  <c r="W60" i="1"/>
  <c r="Z35" i="1"/>
  <c r="Q88" i="1"/>
  <c r="Z17" i="1" l="1"/>
  <c r="W23" i="1"/>
  <c r="Z101" i="1"/>
  <c r="W113" i="1"/>
  <c r="Z60" i="1"/>
  <c r="AC35" i="1"/>
  <c r="T85" i="1"/>
  <c r="T88" i="1" s="1"/>
  <c r="W72" i="1"/>
  <c r="Q119" i="1"/>
  <c r="T116" i="1"/>
  <c r="AC101" i="1" l="1"/>
  <c r="Z113" i="1"/>
  <c r="AC60" i="1"/>
  <c r="AF35" i="1"/>
  <c r="W116" i="1"/>
  <c r="T119" i="1"/>
  <c r="W85" i="1"/>
  <c r="W88" i="1" s="1"/>
  <c r="Z72" i="1"/>
  <c r="AC17" i="1"/>
  <c r="Z23" i="1"/>
  <c r="W119" i="1" l="1"/>
  <c r="Z116" i="1"/>
  <c r="AF60" i="1"/>
  <c r="AI35" i="1"/>
  <c r="AF17" i="1"/>
  <c r="AC23" i="1"/>
  <c r="Z85" i="1"/>
  <c r="Z88" i="1" s="1"/>
  <c r="AC72" i="1"/>
  <c r="AC113" i="1"/>
  <c r="AF101" i="1"/>
  <c r="AI60" i="1" l="1"/>
  <c r="AL35" i="1"/>
  <c r="AC116" i="1"/>
  <c r="Z119" i="1"/>
  <c r="AF23" i="1"/>
  <c r="AI17" i="1"/>
  <c r="AI101" i="1"/>
  <c r="AF113" i="1"/>
  <c r="AC85" i="1"/>
  <c r="AC88" i="1" s="1"/>
  <c r="AF72" i="1"/>
  <c r="AI113" i="1" l="1"/>
  <c r="AL101" i="1"/>
  <c r="AF85" i="1"/>
  <c r="AF88" i="1" s="1"/>
  <c r="AI72" i="1"/>
  <c r="AI23" i="1"/>
  <c r="AL17" i="1"/>
  <c r="AC119" i="1"/>
  <c r="AF116" i="1"/>
  <c r="AL60" i="1"/>
  <c r="AO35" i="1"/>
  <c r="AO17" i="1" l="1"/>
  <c r="AL23" i="1"/>
  <c r="AF119" i="1"/>
  <c r="AI116" i="1"/>
  <c r="AO60" i="1"/>
  <c r="AR35" i="1"/>
  <c r="AI88" i="1"/>
  <c r="AL113" i="1"/>
  <c r="AO101" i="1"/>
  <c r="AL72" i="1"/>
  <c r="AI85" i="1"/>
  <c r="AR60" i="1" l="1"/>
  <c r="AU35" i="1"/>
  <c r="AL116" i="1"/>
  <c r="AI119" i="1"/>
  <c r="AL85" i="1"/>
  <c r="AL88" i="1" s="1"/>
  <c r="AO72" i="1"/>
  <c r="AO113" i="1"/>
  <c r="AR101" i="1"/>
  <c r="AO23" i="1"/>
  <c r="AR17" i="1"/>
  <c r="AL119" i="1" l="1"/>
  <c r="AO116" i="1"/>
  <c r="AU60" i="1"/>
  <c r="AX35" i="1"/>
  <c r="AO85" i="1"/>
  <c r="AO88" i="1" s="1"/>
  <c r="AR72" i="1"/>
  <c r="AR23" i="1"/>
  <c r="AU17" i="1"/>
  <c r="AR113" i="1"/>
  <c r="AU101" i="1"/>
  <c r="AX17" i="1" l="1"/>
  <c r="AU23" i="1"/>
  <c r="AR85" i="1"/>
  <c r="AR88" i="1" s="1"/>
  <c r="AU72" i="1"/>
  <c r="AX60" i="1"/>
  <c r="BA35" i="1"/>
  <c r="AX101" i="1"/>
  <c r="AU113" i="1"/>
  <c r="AO119" i="1"/>
  <c r="AR116" i="1"/>
  <c r="BA101" i="1" l="1"/>
  <c r="AX113" i="1"/>
  <c r="AU116" i="1"/>
  <c r="AR119" i="1"/>
  <c r="BA60" i="1"/>
  <c r="BD35" i="1"/>
  <c r="AU85" i="1"/>
  <c r="AU88" i="1" s="1"/>
  <c r="AX72" i="1"/>
  <c r="BA17" i="1"/>
  <c r="AX23" i="1"/>
  <c r="BD60" i="1" l="1"/>
  <c r="BG35" i="1"/>
  <c r="AU119" i="1"/>
  <c r="AX116" i="1"/>
  <c r="BD17" i="1"/>
  <c r="BA23" i="1"/>
  <c r="AX85" i="1"/>
  <c r="AX88" i="1" s="1"/>
  <c r="BA72" i="1"/>
  <c r="BA113" i="1"/>
  <c r="BD101" i="1"/>
  <c r="BA116" i="1" l="1"/>
  <c r="AX119" i="1"/>
  <c r="BA88" i="1"/>
  <c r="BD23" i="1"/>
  <c r="BG17" i="1"/>
  <c r="BG101" i="1"/>
  <c r="BD113" i="1"/>
  <c r="BG60" i="1"/>
  <c r="BJ35" i="1"/>
  <c r="BA85" i="1"/>
  <c r="BD72" i="1"/>
  <c r="BG23" i="1" l="1"/>
  <c r="BJ17" i="1"/>
  <c r="BG113" i="1"/>
  <c r="BJ101" i="1"/>
  <c r="BD85" i="1"/>
  <c r="BG72" i="1"/>
  <c r="BD88" i="1"/>
  <c r="BJ60" i="1"/>
  <c r="BM35" i="1"/>
  <c r="BA119" i="1"/>
  <c r="BD116" i="1"/>
  <c r="BD119" i="1" l="1"/>
  <c r="BG116" i="1"/>
  <c r="BM17" i="1"/>
  <c r="BJ23" i="1"/>
  <c r="BJ72" i="1"/>
  <c r="BG85" i="1"/>
  <c r="BG88" i="1" s="1"/>
  <c r="BJ113" i="1"/>
  <c r="BM101" i="1"/>
  <c r="BM60" i="1"/>
  <c r="BP35" i="1"/>
  <c r="BM113" i="1" l="1"/>
  <c r="BP101" i="1"/>
  <c r="BJ116" i="1"/>
  <c r="BG119" i="1"/>
  <c r="BJ85" i="1"/>
  <c r="BJ88" i="1" s="1"/>
  <c r="BM72" i="1"/>
  <c r="BM23" i="1"/>
  <c r="BP17" i="1"/>
  <c r="BP60" i="1"/>
  <c r="BS35" i="1"/>
  <c r="BM85" i="1" l="1"/>
  <c r="BP72" i="1"/>
  <c r="BJ119" i="1"/>
  <c r="BM116" i="1"/>
  <c r="BP113" i="1"/>
  <c r="BS101" i="1"/>
  <c r="BM88" i="1"/>
  <c r="BS60" i="1"/>
  <c r="BV35" i="1"/>
  <c r="BP23" i="1"/>
  <c r="BS17" i="1"/>
  <c r="BV17" i="1" l="1"/>
  <c r="BS23" i="1"/>
  <c r="BV101" i="1"/>
  <c r="BS113" i="1"/>
  <c r="BM119" i="1"/>
  <c r="BP116" i="1"/>
  <c r="BP85" i="1"/>
  <c r="BP88" i="1" s="1"/>
  <c r="BS72" i="1"/>
  <c r="BV60" i="1"/>
  <c r="BY35" i="1"/>
  <c r="BS85" i="1" l="1"/>
  <c r="BV72" i="1"/>
  <c r="BY60" i="1"/>
  <c r="CB35" i="1"/>
  <c r="BS88" i="1"/>
  <c r="BS116" i="1"/>
  <c r="BP119" i="1"/>
  <c r="BY101" i="1"/>
  <c r="BV113" i="1"/>
  <c r="BY17" i="1"/>
  <c r="BV23" i="1"/>
  <c r="BY113" i="1" l="1"/>
  <c r="CB101" i="1"/>
  <c r="BV88" i="1"/>
  <c r="BS119" i="1"/>
  <c r="BV116" i="1"/>
  <c r="CB60" i="1"/>
  <c r="CE35" i="1"/>
  <c r="BY23" i="1"/>
  <c r="CB17" i="1"/>
  <c r="BV85" i="1"/>
  <c r="BY72" i="1"/>
  <c r="CE60" i="1" l="1"/>
  <c r="CH35" i="1"/>
  <c r="BY116" i="1"/>
  <c r="BV119" i="1"/>
  <c r="CE101" i="1"/>
  <c r="CB113" i="1"/>
  <c r="BY85" i="1"/>
  <c r="BY88" i="1" s="1"/>
  <c r="CB72" i="1"/>
  <c r="CE17" i="1"/>
  <c r="CB23" i="1"/>
  <c r="CE113" i="1" l="1"/>
  <c r="CH101" i="1"/>
  <c r="BY119" i="1"/>
  <c r="CB116" i="1"/>
  <c r="CH60" i="1"/>
  <c r="CK35" i="1"/>
  <c r="CK60" i="1" s="1"/>
  <c r="CE23" i="1"/>
  <c r="CH17" i="1"/>
  <c r="CB85" i="1"/>
  <c r="CB88" i="1" s="1"/>
  <c r="CE72" i="1"/>
  <c r="CH72" i="1" l="1"/>
  <c r="CE85" i="1"/>
  <c r="CE88" i="1" s="1"/>
  <c r="CB119" i="1"/>
  <c r="CE116" i="1"/>
  <c r="CH113" i="1"/>
  <c r="CK101" i="1"/>
  <c r="CK113" i="1" s="1"/>
  <c r="CH23" i="1"/>
  <c r="CK17" i="1"/>
  <c r="CK23" i="1" s="1"/>
  <c r="CH116" i="1" l="1"/>
  <c r="CE119" i="1"/>
  <c r="CH85" i="1"/>
  <c r="CH88" i="1" s="1"/>
  <c r="CK72" i="1"/>
  <c r="CK85" i="1" s="1"/>
  <c r="CK88" i="1" s="1"/>
  <c r="CH119" i="1" l="1"/>
  <c r="CK116" i="1"/>
  <c r="CK119" i="1" s="1"/>
</calcChain>
</file>

<file path=xl/sharedStrings.xml><?xml version="1.0" encoding="utf-8"?>
<sst xmlns="http://schemas.openxmlformats.org/spreadsheetml/2006/main" count="942" uniqueCount="96">
  <si>
    <t>CASE NO. 2018-00261</t>
  </si>
  <si>
    <t>PLANT ACCOUNT ROLLFORWARD</t>
  </si>
  <si>
    <t>MANUFACTURED GAS PRODUCTION PLANT</t>
  </si>
  <si>
    <t>FERC</t>
  </si>
  <si>
    <t>Company</t>
  </si>
  <si>
    <t>Line</t>
  </si>
  <si>
    <t>Acct.</t>
  </si>
  <si>
    <t>Account</t>
  </si>
  <si>
    <t>Beginning</t>
  </si>
  <si>
    <t>Ending</t>
  </si>
  <si>
    <t>No.</t>
  </si>
  <si>
    <t>Title</t>
  </si>
  <si>
    <t>Balance</t>
  </si>
  <si>
    <t>Additions</t>
  </si>
  <si>
    <t>Retirements</t>
  </si>
  <si>
    <t>$</t>
  </si>
  <si>
    <t>1</t>
  </si>
  <si>
    <t>304</t>
  </si>
  <si>
    <t xml:space="preserve">Land </t>
  </si>
  <si>
    <t>2</t>
  </si>
  <si>
    <t>Rights of Way</t>
  </si>
  <si>
    <t>3</t>
  </si>
  <si>
    <t>305</t>
  </si>
  <si>
    <t>Structures &amp; Improvements</t>
  </si>
  <si>
    <t>4</t>
  </si>
  <si>
    <t>311</t>
  </si>
  <si>
    <t>Liquefied Petroleum Gas Equipment</t>
  </si>
  <si>
    <t xml:space="preserve">     Total Manufactured Gas Production Plant</t>
  </si>
  <si>
    <t>DISTRIBUTION PLANT</t>
  </si>
  <si>
    <t>374</t>
  </si>
  <si>
    <t>Land</t>
  </si>
  <si>
    <t>375</t>
  </si>
  <si>
    <t>376</t>
  </si>
  <si>
    <t>Mains - Cast Iron &amp; Copper</t>
  </si>
  <si>
    <t>27602, 27607</t>
  </si>
  <si>
    <t>Mains - Steel</t>
  </si>
  <si>
    <t>27603, 27608</t>
  </si>
  <si>
    <t>Mains - Plastic</t>
  </si>
  <si>
    <t>Mains - Feeder</t>
  </si>
  <si>
    <t>378</t>
  </si>
  <si>
    <t>System Meas. &amp; Reg. Station Equipment - General</t>
  </si>
  <si>
    <t>System Meas. &amp; Reg. Station Equipment - Electric</t>
  </si>
  <si>
    <t>District Regulating Equipment</t>
  </si>
  <si>
    <t>380</t>
  </si>
  <si>
    <t>Services- Cast Iron &amp; Copper</t>
  </si>
  <si>
    <t>28002, 28008</t>
  </si>
  <si>
    <t>Services-Steel</t>
  </si>
  <si>
    <t>28003, 28007</t>
  </si>
  <si>
    <t>Services-Plastic</t>
  </si>
  <si>
    <t>381</t>
  </si>
  <si>
    <t>28100, 28101</t>
  </si>
  <si>
    <t>Meters</t>
  </si>
  <si>
    <t>28200, 28201</t>
  </si>
  <si>
    <t>Meter Installations</t>
  </si>
  <si>
    <t>383</t>
  </si>
  <si>
    <t>28300, 28301</t>
  </si>
  <si>
    <t>House Regulators</t>
  </si>
  <si>
    <t>384</t>
  </si>
  <si>
    <t>28400, 28401</t>
  </si>
  <si>
    <t>House Regulator Installations</t>
  </si>
  <si>
    <t>385</t>
  </si>
  <si>
    <t>Large Industrial Meas. &amp; Reg. Equipment</t>
  </si>
  <si>
    <t>Large Industrial Meas. &amp; Reg. Equipment - Comm</t>
  </si>
  <si>
    <t>Other Equipment - Other</t>
  </si>
  <si>
    <t>387</t>
  </si>
  <si>
    <t>Street Lighting Equipment</t>
  </si>
  <si>
    <t>Asset Retirement Cost Obligation</t>
  </si>
  <si>
    <t>Completed Construction Not Classified</t>
  </si>
  <si>
    <t xml:space="preserve">     Total Distribution Plant</t>
  </si>
  <si>
    <t>GENERAL PLANT</t>
  </si>
  <si>
    <t>Miscellaneous Intangible Plant</t>
  </si>
  <si>
    <t>20310</t>
  </si>
  <si>
    <t>Misc Intangible Plt - 10 Yr</t>
  </si>
  <si>
    <t>391</t>
  </si>
  <si>
    <t>Office Furniture &amp; Equipment</t>
  </si>
  <si>
    <t>Electronic Data Processing</t>
  </si>
  <si>
    <t>392</t>
  </si>
  <si>
    <t>Transportation</t>
  </si>
  <si>
    <t>Trailers</t>
  </si>
  <si>
    <t>394</t>
  </si>
  <si>
    <t>Tools, Shop &amp; Garage Equipment</t>
  </si>
  <si>
    <t>396</t>
  </si>
  <si>
    <t>Power Operated Equipment</t>
  </si>
  <si>
    <t>29700</t>
  </si>
  <si>
    <t>Communication Equipment</t>
  </si>
  <si>
    <t>398</t>
  </si>
  <si>
    <t>Miscellaneous Equipment</t>
  </si>
  <si>
    <t xml:space="preserve">     Total General Plant &amp; Intangible</t>
  </si>
  <si>
    <t xml:space="preserve">     Total Gas Plant</t>
  </si>
  <si>
    <t>COMMON PLANT</t>
  </si>
  <si>
    <t xml:space="preserve">Miscellaneous Intangible Plant </t>
  </si>
  <si>
    <t>Stores Equipment</t>
  </si>
  <si>
    <t xml:space="preserve">     Total Common Plant</t>
  </si>
  <si>
    <t>Common Plant Allocated to Gas</t>
  </si>
  <si>
    <t>Total Gas Plant Including Allocated Common</t>
  </si>
  <si>
    <t>DUKE ENERGY KENTUCKY,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</si>
</sst>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_);\(#,##0.000\)"/>
    <numFmt numFmtId="165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3333FF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sz val="12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Alignment="1" applyProtection="1"/>
    <xf numFmtId="0" fontId="0" fillId="0" borderId="0" xfId="0" applyFill="1"/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Continuous"/>
    </xf>
    <xf numFmtId="0" fontId="2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/>
    <xf numFmtId="0" fontId="4" fillId="0" borderId="1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37" fontId="6" fillId="0" borderId="0" xfId="0" applyNumberFormat="1" applyFont="1" applyFill="1" applyProtection="1"/>
    <xf numFmtId="3" fontId="6" fillId="0" borderId="0" xfId="0" applyNumberFormat="1" applyFont="1" applyFill="1" applyProtection="1"/>
    <xf numFmtId="37" fontId="2" fillId="0" borderId="0" xfId="0" applyNumberFormat="1" applyFont="1" applyFill="1"/>
    <xf numFmtId="37" fontId="4" fillId="0" borderId="1" xfId="0" applyNumberFormat="1" applyFont="1" applyFill="1" applyBorder="1"/>
    <xf numFmtId="37" fontId="2" fillId="0" borderId="0" xfId="0" applyNumberFormat="1" applyFont="1" applyFill="1" applyProtection="1"/>
    <xf numFmtId="37" fontId="4" fillId="0" borderId="1" xfId="0" applyNumberFormat="1" applyFont="1" applyFill="1" applyBorder="1" applyProtection="1"/>
    <xf numFmtId="37" fontId="3" fillId="0" borderId="0" xfId="0" applyNumberFormat="1" applyFont="1" applyFill="1" applyProtection="1"/>
    <xf numFmtId="3" fontId="3" fillId="0" borderId="0" xfId="0" applyNumberFormat="1" applyFont="1" applyFill="1" applyProtection="1"/>
    <xf numFmtId="49" fontId="2" fillId="0" borderId="0" xfId="0" quotePrefix="1" applyNumberFormat="1" applyFont="1" applyFill="1" applyAlignment="1" applyProtection="1">
      <alignment horizontal="center"/>
    </xf>
    <xf numFmtId="3" fontId="2" fillId="0" borderId="0" xfId="0" applyNumberFormat="1" applyFont="1" applyFill="1" applyAlignment="1" applyProtection="1">
      <alignment horizontal="center"/>
    </xf>
    <xf numFmtId="0" fontId="2" fillId="0" borderId="0" xfId="0" quotePrefix="1" applyFont="1" applyFill="1" applyAlignment="1" applyProtection="1">
      <alignment horizontal="center"/>
    </xf>
    <xf numFmtId="164" fontId="2" fillId="0" borderId="0" xfId="0" applyNumberFormat="1" applyFont="1" applyFill="1" applyProtection="1"/>
    <xf numFmtId="164" fontId="4" fillId="0" borderId="1" xfId="0" applyNumberFormat="1" applyFont="1" applyFill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/>
    <xf numFmtId="165" fontId="3" fillId="0" borderId="0" xfId="1" applyNumberFormat="1" applyFont="1" applyFill="1"/>
    <xf numFmtId="165" fontId="0" fillId="0" borderId="0" xfId="1" applyNumberFormat="1" applyFont="1"/>
    <xf numFmtId="165" fontId="2" fillId="0" borderId="0" xfId="1" applyNumberFormat="1" applyFont="1" applyFill="1" applyProtection="1"/>
    <xf numFmtId="165" fontId="2" fillId="0" borderId="0" xfId="1" applyNumberFormat="1" applyFont="1" applyFill="1"/>
    <xf numFmtId="37" fontId="2" fillId="0" borderId="0" xfId="0" applyNumberFormat="1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10" fontId="3" fillId="0" borderId="0" xfId="0" applyNumberFormat="1" applyFont="1" applyFill="1" applyProtection="1"/>
    <xf numFmtId="0" fontId="2" fillId="0" borderId="2" xfId="0" applyFont="1" applyFill="1" applyBorder="1"/>
    <xf numFmtId="37" fontId="4" fillId="0" borderId="0" xfId="0" applyNumberFormat="1" applyFont="1" applyFill="1" applyBorder="1" applyProtection="1"/>
    <xf numFmtId="0" fontId="0" fillId="0" borderId="0" xfId="0" applyFill="1" applyAlignment="1">
      <alignment horizontal="center"/>
    </xf>
    <xf numFmtId="17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MSOFFICE\EXCEL\DATA\CASHFLOW\CRIFINST\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D\Middle%20Office\Records\2003\Jun_03\2003-06-30\dealcaptur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USER\NVISION\INSTANCE\DGLHOXB1+Detailed%20Balance%20Sheet+2003-03-30+AUS_HO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cd1754\Local%20Settings\Temporary%20Internet%20Files\OLKB\03_2008%20March%20Equity%20AFUDC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EXCEL\Billings\monthly\JMB.xlw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gs9531\LOCALS~1\Temp\C.Documents%20and%20Settings.All%20Users.LNotes.jgs9531\m&amp;f\Copy%20of%20INVAUG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REALEST\JOURNALS\2006\022006-Duk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UBSIDRY\SPRDSHT\MTH_DATA\MTH_DAT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Data\financial%20statements\1999\december\0999%20fin%20rpt%20data%20req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Accounting\MKZ%20files\Data\financial%20statements\2002\0402\march%20fr%20data%20requ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h7210\Local%20Settings\Temporary%20Internet%20Files\Content.Outlook\EW9EF53X\Cap%20Recov%20Key%20Asset-May03%20with%20suggested%20chang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MONTHLY\Amortization\2000\Leas2000_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Property\Account%20Recons\PPE\DEI\2015\07-July\201307%20Kentucky%20Rec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ool30\eudora\attach\Earnings%20Driver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M%20&amp;%20F%20Accounting\Stores%20Loading\2000\9608A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\Asset\PROJECTS\SDWT\MONTHLY\Amortization\2002\Leas2002_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s\015y4\Templates\CRES015y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UBSIDRY\SPRDSHT\CONSOL\CONSO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d0291\LOCALS~1\Temp\C.Documents%20and%20Settings.All%20Users.LNotes.MAD0291\~975884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Data\Data\D&amp;T%20audit\Cashflow\1999\1999%20CASH%20FLOW%20DETAI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set\Property\Administrative\Paperless%20Review%20Quick%20Referenc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Documentation%20Sheets\2002\Dec%2002\12-02%20Elec%20Ops%20Revenu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Quarterly\4Q2005\PwC\From%20BU\FinRpt\Needs%20-%20%20Data%20Request\Quarterly%20Data%20Request\Energy%20Services\EnSer_QDat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isk%20Management\Corp%20Data%20Request\Q2%20reporting%20for%20Delmor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Corporate%20Summary%20Info\Sept%2099\Corp%20Su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pt\Mgmt_Report\EARNINGS%20Summary%20Bullets\2002\Nov-02\PC%20Earnings%20Package\0293Mgmt%20Cash%20Flo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G%2029%20-%20Dec2017%20-%20May2018%20B2-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SYD\EnronCreditExposure5-12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FinRpt\Needs%20-%20%20Data%20Request\Quarterly%20Data%20Request\INVST997s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rterly\4Q2005\PwC\From%20BU\FinRpt\Needs%20-%20%20Data%20Request\1997%20Year-End%20Data%20Request\Nat%20Gas%20Trasmission\NatGasTr_NE_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D%20PPM\1_ACD%20PPM_NEW%20Structure\2_PEC%20ACD%20PPM\Account%20Recons\Account%20Recon%20-%20108\2013\201312%2001%20Account%20108%20Recon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MG5405\LOCALS~1\Temp\C.Documents%20and%20Settings.All%20Users.LNotes.AMG5405\Flash_MMR%20-%2002_14_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</sheetNames>
    <sheetDataSet>
      <sheetData sheetId="0"/>
      <sheetData sheetId="1"/>
      <sheetData sheetId="2" refreshError="1">
        <row r="3">
          <cell r="A3" t="str">
            <v>Dean Price</v>
          </cell>
          <cell r="B3" t="str">
            <v>AGL</v>
          </cell>
          <cell r="C3" t="str">
            <v>AGL</v>
          </cell>
          <cell r="D3" t="str">
            <v>Buy</v>
          </cell>
          <cell r="F3" t="str">
            <v>NSW</v>
          </cell>
          <cell r="G3" t="str">
            <v>Direct</v>
          </cell>
          <cell r="H3" t="str">
            <v>Work</v>
          </cell>
          <cell r="I3" t="str">
            <v>CSFB</v>
          </cell>
          <cell r="J3" t="str">
            <v>Flat</v>
          </cell>
          <cell r="K3" t="str">
            <v>May 2001</v>
          </cell>
          <cell r="M3" t="str">
            <v>NSW</v>
          </cell>
          <cell r="N3" t="str">
            <v>SFE</v>
          </cell>
          <cell r="O3" t="str">
            <v>p</v>
          </cell>
          <cell r="P3" t="str">
            <v>Swaption</v>
          </cell>
        </row>
        <row r="4">
          <cell r="A4" t="str">
            <v>Geoff Pollard</v>
          </cell>
          <cell r="B4" t="str">
            <v>Bairnsdale</v>
          </cell>
          <cell r="C4" t="str">
            <v>BDL</v>
          </cell>
          <cell r="D4" t="str">
            <v>Sell</v>
          </cell>
          <cell r="F4" t="str">
            <v>QLD</v>
          </cell>
          <cell r="G4" t="str">
            <v>GIE</v>
          </cell>
          <cell r="H4" t="str">
            <v>Nonwork</v>
          </cell>
          <cell r="I4" t="str">
            <v>Lquay</v>
          </cell>
          <cell r="J4" t="str">
            <v>Peak</v>
          </cell>
          <cell r="K4" t="str">
            <v>June 2001</v>
          </cell>
          <cell r="M4" t="str">
            <v>VIC</v>
          </cell>
          <cell r="O4" t="str">
            <v>c</v>
          </cell>
          <cell r="P4" t="str">
            <v>Asian Option</v>
          </cell>
        </row>
        <row r="5">
          <cell r="A5" t="str">
            <v>Howard Levy</v>
          </cell>
          <cell r="B5" t="str">
            <v>Citibank</v>
          </cell>
          <cell r="C5" t="str">
            <v>CBK</v>
          </cell>
          <cell r="F5" t="str">
            <v>SAU</v>
          </cell>
          <cell r="G5" t="str">
            <v>NGES</v>
          </cell>
          <cell r="H5" t="str">
            <v>All</v>
          </cell>
          <cell r="I5" t="str">
            <v>CBA</v>
          </cell>
          <cell r="K5" t="str">
            <v>July 2001</v>
          </cell>
        </row>
        <row r="6">
          <cell r="A6" t="str">
            <v>Jim Myatt</v>
          </cell>
          <cell r="B6" t="str">
            <v>Citipower</v>
          </cell>
          <cell r="C6" t="str">
            <v>CIT</v>
          </cell>
          <cell r="F6" t="str">
            <v>SNY</v>
          </cell>
          <cell r="G6" t="str">
            <v>Prebon</v>
          </cell>
          <cell r="H6" t="str">
            <v>None</v>
          </cell>
          <cell r="I6" t="str">
            <v>DMG</v>
          </cell>
          <cell r="K6" t="str">
            <v>August 2001</v>
          </cell>
        </row>
        <row r="7">
          <cell r="A7" t="str">
            <v>Dave Sweeney</v>
          </cell>
          <cell r="B7" t="str">
            <v>Country Energy</v>
          </cell>
          <cell r="C7" t="str">
            <v>CYE</v>
          </cell>
          <cell r="F7" t="str">
            <v>TAS</v>
          </cell>
          <cell r="G7" t="str">
            <v>TFS</v>
          </cell>
          <cell r="I7" t="str">
            <v>MBL</v>
          </cell>
          <cell r="K7" t="str">
            <v>September 2001</v>
          </cell>
        </row>
        <row r="8">
          <cell r="B8" t="str">
            <v>CS Energy</v>
          </cell>
          <cell r="C8" t="str">
            <v>CSE</v>
          </cell>
          <cell r="F8" t="str">
            <v>VIC</v>
          </cell>
          <cell r="G8" t="str">
            <v>CSFB</v>
          </cell>
          <cell r="I8" t="str">
            <v>Other</v>
          </cell>
          <cell r="K8" t="str">
            <v>October 2001</v>
          </cell>
        </row>
        <row r="9">
          <cell r="B9" t="str">
            <v>Delta</v>
          </cell>
          <cell r="C9" t="str">
            <v>DEL</v>
          </cell>
          <cell r="F9" t="str">
            <v>WAU</v>
          </cell>
          <cell r="G9" t="str">
            <v>Tullets</v>
          </cell>
          <cell r="K9" t="str">
            <v>November 2001</v>
          </cell>
        </row>
        <row r="10">
          <cell r="B10" t="str">
            <v>Edgecap</v>
          </cell>
          <cell r="C10" t="str">
            <v>EDG</v>
          </cell>
          <cell r="K10" t="str">
            <v>December 2001</v>
          </cell>
        </row>
        <row r="11">
          <cell r="B11" t="str">
            <v>Energex</v>
          </cell>
          <cell r="C11" t="str">
            <v>EGX</v>
          </cell>
          <cell r="K11" t="str">
            <v>January 2002</v>
          </cell>
        </row>
        <row r="12">
          <cell r="B12" t="str">
            <v>Energy Australia</v>
          </cell>
          <cell r="C12" t="str">
            <v>ENA</v>
          </cell>
          <cell r="K12" t="str">
            <v>February 2002</v>
          </cell>
        </row>
        <row r="13">
          <cell r="B13" t="str">
            <v>Enron</v>
          </cell>
          <cell r="C13" t="str">
            <v>ENR</v>
          </cell>
          <cell r="K13" t="str">
            <v>March 2002</v>
          </cell>
        </row>
        <row r="14">
          <cell r="B14" t="str">
            <v>Ergon</v>
          </cell>
          <cell r="C14" t="str">
            <v>ERG</v>
          </cell>
        </row>
        <row r="15">
          <cell r="B15" t="str">
            <v>Futures</v>
          </cell>
          <cell r="C15" t="str">
            <v>SFE</v>
          </cell>
        </row>
        <row r="16">
          <cell r="B16" t="str">
            <v>Great Southern</v>
          </cell>
          <cell r="C16" t="str">
            <v>GSE</v>
          </cell>
        </row>
        <row r="17">
          <cell r="B17" t="str">
            <v>Hazelwood</v>
          </cell>
          <cell r="C17" t="str">
            <v>HAZ</v>
          </cell>
        </row>
        <row r="18">
          <cell r="B18" t="str">
            <v>Integral</v>
          </cell>
          <cell r="C18" t="str">
            <v>INT</v>
          </cell>
        </row>
        <row r="19">
          <cell r="B19" t="str">
            <v>Loy Yang</v>
          </cell>
          <cell r="C19" t="str">
            <v>LOY</v>
          </cell>
        </row>
        <row r="20">
          <cell r="B20" t="str">
            <v>Macquarie Gen.</v>
          </cell>
          <cell r="C20" t="str">
            <v>MGN</v>
          </cell>
        </row>
        <row r="21">
          <cell r="B21" t="str">
            <v>National Power</v>
          </cell>
          <cell r="C21" t="str">
            <v>NAT</v>
          </cell>
        </row>
        <row r="22">
          <cell r="B22" t="str">
            <v>Origin Energy</v>
          </cell>
          <cell r="C22" t="str">
            <v>OGN</v>
          </cell>
        </row>
        <row r="23">
          <cell r="B23" t="str">
            <v>Pacific Power</v>
          </cell>
          <cell r="C23" t="str">
            <v>PPR</v>
          </cell>
        </row>
        <row r="24">
          <cell r="B24" t="str">
            <v>Powercor</v>
          </cell>
          <cell r="C24" t="str">
            <v>POW</v>
          </cell>
        </row>
        <row r="25">
          <cell r="B25" t="str">
            <v>Pulse Energy</v>
          </cell>
          <cell r="C25" t="str">
            <v>PUL</v>
          </cell>
        </row>
        <row r="26">
          <cell r="B26" t="str">
            <v>RMB</v>
          </cell>
          <cell r="C26" t="str">
            <v>RMB</v>
          </cell>
        </row>
        <row r="27">
          <cell r="B27" t="str">
            <v>SG Australia</v>
          </cell>
          <cell r="C27" t="str">
            <v>SGA</v>
          </cell>
        </row>
        <row r="28">
          <cell r="B28" t="str">
            <v>Snowy Hydro</v>
          </cell>
          <cell r="C28" t="str">
            <v>SMH</v>
          </cell>
        </row>
        <row r="29">
          <cell r="B29" t="str">
            <v>Southern Hydro</v>
          </cell>
          <cell r="C29" t="str">
            <v>STH</v>
          </cell>
        </row>
        <row r="30">
          <cell r="B30" t="str">
            <v>Stanwell</v>
          </cell>
          <cell r="C30" t="str">
            <v>STW</v>
          </cell>
        </row>
        <row r="31">
          <cell r="B31" t="str">
            <v>Tarong</v>
          </cell>
          <cell r="C31" t="str">
            <v>TRG</v>
          </cell>
        </row>
        <row r="32">
          <cell r="B32" t="str">
            <v>Texas Utilities</v>
          </cell>
          <cell r="C32" t="str">
            <v>TXU</v>
          </cell>
        </row>
        <row r="33">
          <cell r="B33" t="str">
            <v>United Energy</v>
          </cell>
          <cell r="C33" t="str">
            <v>UNI</v>
          </cell>
        </row>
        <row r="34">
          <cell r="B34" t="str">
            <v>Westpac</v>
          </cell>
          <cell r="C34" t="str">
            <v>WBC</v>
          </cell>
        </row>
      </sheetData>
      <sheetData sheetId="3"/>
      <sheetData sheetId="4"/>
      <sheetData sheetId="5" refreshError="1">
        <row r="10">
          <cell r="B10">
            <v>37802</v>
          </cell>
        </row>
      </sheetData>
      <sheetData sheetId="6" refreshError="1">
        <row r="11">
          <cell r="A11">
            <v>36521</v>
          </cell>
        </row>
        <row r="12">
          <cell r="A12">
            <v>36522</v>
          </cell>
        </row>
        <row r="13">
          <cell r="A13">
            <v>36551</v>
          </cell>
        </row>
        <row r="14">
          <cell r="A14">
            <v>36598</v>
          </cell>
        </row>
        <row r="15">
          <cell r="A15">
            <v>36637</v>
          </cell>
        </row>
        <row r="16">
          <cell r="A16">
            <v>36640</v>
          </cell>
        </row>
        <row r="17">
          <cell r="A17">
            <v>36641</v>
          </cell>
        </row>
        <row r="18">
          <cell r="A18">
            <v>36689</v>
          </cell>
        </row>
        <row r="19">
          <cell r="A19">
            <v>36837</v>
          </cell>
        </row>
        <row r="20">
          <cell r="A20">
            <v>36885</v>
          </cell>
        </row>
        <row r="21">
          <cell r="A21">
            <v>36886</v>
          </cell>
        </row>
        <row r="22">
          <cell r="A22">
            <v>36892</v>
          </cell>
        </row>
        <row r="23">
          <cell r="A23">
            <v>36917</v>
          </cell>
        </row>
        <row r="24">
          <cell r="A24">
            <v>36962</v>
          </cell>
        </row>
        <row r="25">
          <cell r="A25">
            <v>36994</v>
          </cell>
        </row>
        <row r="26">
          <cell r="A26">
            <v>36997</v>
          </cell>
        </row>
        <row r="27">
          <cell r="A27">
            <v>37006</v>
          </cell>
        </row>
        <row r="28">
          <cell r="A28">
            <v>37053</v>
          </cell>
        </row>
        <row r="29">
          <cell r="A29">
            <v>37201</v>
          </cell>
        </row>
        <row r="30">
          <cell r="A30">
            <v>37250</v>
          </cell>
        </row>
        <row r="31">
          <cell r="A31">
            <v>37251</v>
          </cell>
        </row>
        <row r="32">
          <cell r="A32">
            <v>37257</v>
          </cell>
        </row>
        <row r="33">
          <cell r="A33">
            <v>37284</v>
          </cell>
        </row>
        <row r="34">
          <cell r="A34">
            <v>37326</v>
          </cell>
        </row>
        <row r="35">
          <cell r="A35">
            <v>37344</v>
          </cell>
        </row>
        <row r="36">
          <cell r="A36">
            <v>37347</v>
          </cell>
        </row>
        <row r="37">
          <cell r="A37">
            <v>37371</v>
          </cell>
        </row>
        <row r="38">
          <cell r="A38">
            <v>37417</v>
          </cell>
        </row>
        <row r="39">
          <cell r="A39">
            <v>37565</v>
          </cell>
        </row>
        <row r="40">
          <cell r="A40">
            <v>37615</v>
          </cell>
        </row>
        <row r="41">
          <cell r="A41">
            <v>37616</v>
          </cell>
        </row>
        <row r="42">
          <cell r="A42">
            <v>37622</v>
          </cell>
        </row>
        <row r="43">
          <cell r="A43">
            <v>37648</v>
          </cell>
        </row>
        <row r="44">
          <cell r="A44">
            <v>37690</v>
          </cell>
        </row>
        <row r="45">
          <cell r="A45">
            <v>37729</v>
          </cell>
        </row>
        <row r="46">
          <cell r="A46">
            <v>37732</v>
          </cell>
        </row>
        <row r="47">
          <cell r="A47">
            <v>37736</v>
          </cell>
        </row>
        <row r="48">
          <cell r="A48">
            <v>37781</v>
          </cell>
        </row>
        <row r="49">
          <cell r="A49">
            <v>37929</v>
          </cell>
        </row>
        <row r="50">
          <cell r="A50">
            <v>37980</v>
          </cell>
        </row>
        <row r="51">
          <cell r="A51">
            <v>37981</v>
          </cell>
        </row>
        <row r="52">
          <cell r="A52">
            <v>37987</v>
          </cell>
        </row>
        <row r="53">
          <cell r="A53">
            <v>38012</v>
          </cell>
        </row>
        <row r="54">
          <cell r="A54">
            <v>38054</v>
          </cell>
        </row>
        <row r="55">
          <cell r="A55">
            <v>38086</v>
          </cell>
        </row>
        <row r="56">
          <cell r="A56">
            <v>38089</v>
          </cell>
        </row>
        <row r="57">
          <cell r="A57">
            <v>38103</v>
          </cell>
        </row>
        <row r="58">
          <cell r="A58">
            <v>38152</v>
          </cell>
        </row>
        <row r="59">
          <cell r="A59">
            <v>38293</v>
          </cell>
        </row>
        <row r="60">
          <cell r="A60">
            <v>38348</v>
          </cell>
        </row>
        <row r="61">
          <cell r="A61">
            <v>38349</v>
          </cell>
        </row>
        <row r="62">
          <cell r="A62">
            <v>38355</v>
          </cell>
        </row>
        <row r="63">
          <cell r="A63">
            <v>38378</v>
          </cell>
        </row>
        <row r="64">
          <cell r="A64">
            <v>38425</v>
          </cell>
        </row>
        <row r="65">
          <cell r="A65">
            <v>38436</v>
          </cell>
        </row>
        <row r="66">
          <cell r="A66">
            <v>38439</v>
          </cell>
        </row>
        <row r="67">
          <cell r="A67">
            <v>38467</v>
          </cell>
        </row>
        <row r="68">
          <cell r="A68">
            <v>38516</v>
          </cell>
        </row>
        <row r="69">
          <cell r="A69">
            <v>38657</v>
          </cell>
        </row>
        <row r="70">
          <cell r="A70">
            <v>38712</v>
          </cell>
        </row>
        <row r="71">
          <cell r="A71">
            <v>38713</v>
          </cell>
        </row>
        <row r="72">
          <cell r="A72">
            <v>38719</v>
          </cell>
        </row>
        <row r="73">
          <cell r="A73">
            <v>38743</v>
          </cell>
        </row>
        <row r="74">
          <cell r="A74">
            <v>38789</v>
          </cell>
        </row>
        <row r="75">
          <cell r="A75">
            <v>38821</v>
          </cell>
        </row>
        <row r="76">
          <cell r="A76">
            <v>38824</v>
          </cell>
        </row>
        <row r="77">
          <cell r="A77">
            <v>38832</v>
          </cell>
        </row>
        <row r="78">
          <cell r="A78">
            <v>38880</v>
          </cell>
        </row>
        <row r="79">
          <cell r="A79">
            <v>39028</v>
          </cell>
        </row>
        <row r="80">
          <cell r="A80">
            <v>39076</v>
          </cell>
        </row>
        <row r="81">
          <cell r="A81">
            <v>39077</v>
          </cell>
        </row>
        <row r="82">
          <cell r="A82">
            <v>39083</v>
          </cell>
        </row>
        <row r="83">
          <cell r="A83">
            <v>39108</v>
          </cell>
        </row>
        <row r="84">
          <cell r="A84">
            <v>39153</v>
          </cell>
        </row>
        <row r="85">
          <cell r="A85">
            <v>39178</v>
          </cell>
        </row>
        <row r="86">
          <cell r="A86">
            <v>39181</v>
          </cell>
        </row>
        <row r="87">
          <cell r="A87">
            <v>39197</v>
          </cell>
        </row>
        <row r="88">
          <cell r="A88">
            <v>39244</v>
          </cell>
        </row>
        <row r="89">
          <cell r="A89">
            <v>39392</v>
          </cell>
        </row>
        <row r="90">
          <cell r="A90">
            <v>39441</v>
          </cell>
        </row>
        <row r="91">
          <cell r="A91">
            <v>39442</v>
          </cell>
        </row>
        <row r="92">
          <cell r="A92">
            <v>39448</v>
          </cell>
        </row>
        <row r="93">
          <cell r="A93">
            <v>39517</v>
          </cell>
        </row>
        <row r="94">
          <cell r="A94">
            <v>39528</v>
          </cell>
        </row>
        <row r="95">
          <cell r="A95">
            <v>39531</v>
          </cell>
        </row>
        <row r="96">
          <cell r="A96">
            <v>39563</v>
          </cell>
        </row>
        <row r="97">
          <cell r="A97">
            <v>39608</v>
          </cell>
        </row>
        <row r="98">
          <cell r="A98">
            <v>39756</v>
          </cell>
        </row>
        <row r="99">
          <cell r="A99">
            <v>39807</v>
          </cell>
        </row>
        <row r="100">
          <cell r="A100">
            <v>39808</v>
          </cell>
        </row>
        <row r="101">
          <cell r="A101">
            <v>39814</v>
          </cell>
        </row>
        <row r="102">
          <cell r="A102">
            <v>39839</v>
          </cell>
        </row>
        <row r="103">
          <cell r="A103">
            <v>39881</v>
          </cell>
        </row>
        <row r="104">
          <cell r="A104">
            <v>39913</v>
          </cell>
        </row>
        <row r="105">
          <cell r="A105">
            <v>39916</v>
          </cell>
        </row>
        <row r="106">
          <cell r="A106">
            <v>39972</v>
          </cell>
        </row>
        <row r="107">
          <cell r="A107">
            <v>40120</v>
          </cell>
        </row>
        <row r="108">
          <cell r="A108">
            <v>40172</v>
          </cell>
        </row>
        <row r="109">
          <cell r="A109">
            <v>39913</v>
          </cell>
        </row>
        <row r="110">
          <cell r="A110">
            <v>39916</v>
          </cell>
        </row>
        <row r="111">
          <cell r="A111">
            <v>39972</v>
          </cell>
        </row>
        <row r="112">
          <cell r="A112">
            <v>40028</v>
          </cell>
        </row>
        <row r="113">
          <cell r="A113">
            <v>40091</v>
          </cell>
        </row>
        <row r="114">
          <cell r="A114">
            <v>40172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>
        <row r="3">
          <cell r="B3" t="str">
            <v>Unit</v>
          </cell>
          <cell r="C3" t="str">
            <v>Descr</v>
          </cell>
        </row>
        <row r="4">
          <cell r="B4" t="str">
            <v>10000</v>
          </cell>
          <cell r="C4" t="str">
            <v>Duke Energy AUS (Bermuda)</v>
          </cell>
        </row>
        <row r="5">
          <cell r="B5" t="str">
            <v>10010</v>
          </cell>
          <cell r="C5" t="str">
            <v>Duke Energy International PL</v>
          </cell>
        </row>
        <row r="6">
          <cell r="B6" t="str">
            <v>10099</v>
          </cell>
          <cell r="C6" t="str">
            <v>Spare Shelf Companies</v>
          </cell>
        </row>
        <row r="7">
          <cell r="B7" t="str">
            <v>11000</v>
          </cell>
          <cell r="C7" t="str">
            <v>DE Australian Holdings Pty Ltd</v>
          </cell>
        </row>
        <row r="8">
          <cell r="B8" t="str">
            <v>11000</v>
          </cell>
          <cell r="C8" t="str">
            <v>DE Australian Holdings Pty Ltd</v>
          </cell>
        </row>
        <row r="9">
          <cell r="B9" t="str">
            <v>11010</v>
          </cell>
          <cell r="C9" t="str">
            <v>Duke Energy Australia Pty Ltd</v>
          </cell>
        </row>
        <row r="10">
          <cell r="B10" t="str">
            <v>11010</v>
          </cell>
          <cell r="C10" t="str">
            <v>Duke Energy Australia Pty Ltd</v>
          </cell>
        </row>
        <row r="11">
          <cell r="B11" t="str">
            <v>12000</v>
          </cell>
          <cell r="C11" t="str">
            <v>DEI Latrobe Power ASP</v>
          </cell>
        </row>
        <row r="12">
          <cell r="B12" t="str">
            <v>19900</v>
          </cell>
          <cell r="C12" t="str">
            <v>DE&amp;S Australia Pty Ltd</v>
          </cell>
        </row>
        <row r="13">
          <cell r="B13" t="str">
            <v>20099</v>
          </cell>
          <cell r="C13" t="str">
            <v>US Hedges(DEIAP Mgt reporting)</v>
          </cell>
        </row>
        <row r="14">
          <cell r="B14" t="str">
            <v>20819</v>
          </cell>
          <cell r="C14" t="str">
            <v>DA Pipeline Finance (Aus GAAP)</v>
          </cell>
        </row>
        <row r="15">
          <cell r="B15" t="str">
            <v>21019</v>
          </cell>
          <cell r="C15" t="str">
            <v>Duke Energy Aust (Aust GAAP)</v>
          </cell>
        </row>
        <row r="16">
          <cell r="B16" t="str">
            <v>21029</v>
          </cell>
          <cell r="C16" t="str">
            <v>Trading &amp; Marketing(Aust GAAP)</v>
          </cell>
        </row>
        <row r="17">
          <cell r="B17" t="str">
            <v>21039</v>
          </cell>
          <cell r="C17" t="str">
            <v>Duke Aust Ops (Aust GAAP)</v>
          </cell>
        </row>
        <row r="18">
          <cell r="B18" t="str">
            <v>21049</v>
          </cell>
          <cell r="C18" t="str">
            <v>DEI Qld Pipeline (Aust GAAP)</v>
          </cell>
        </row>
        <row r="19">
          <cell r="B19" t="str">
            <v>21059</v>
          </cell>
          <cell r="C19" t="str">
            <v>Duke Qld Pipeline (Aust GAAP)</v>
          </cell>
        </row>
        <row r="20">
          <cell r="B20" t="str">
            <v>21069</v>
          </cell>
          <cell r="C20" t="str">
            <v>DQP Partnership (Aust GAAP)</v>
          </cell>
        </row>
        <row r="21">
          <cell r="B21" t="str">
            <v>21099</v>
          </cell>
          <cell r="C21" t="str">
            <v>DE Aust Holdings (Aust GAAP)</v>
          </cell>
        </row>
        <row r="22">
          <cell r="B22" t="str">
            <v>21109</v>
          </cell>
          <cell r="C22" t="str">
            <v>WA Holdings (Aust GAAP)</v>
          </cell>
        </row>
        <row r="23">
          <cell r="B23" t="str">
            <v>21119</v>
          </cell>
          <cell r="C23" t="str">
            <v>DE WA Power (Aust GAAP)</v>
          </cell>
        </row>
        <row r="24">
          <cell r="B24" t="str">
            <v>21219</v>
          </cell>
          <cell r="C24" t="str">
            <v>Duke EGP (Aust GAAP)</v>
          </cell>
        </row>
        <row r="25">
          <cell r="B25" t="str">
            <v>21229</v>
          </cell>
          <cell r="C25" t="str">
            <v>DEI EGP (AUS GAAP)</v>
          </cell>
        </row>
        <row r="26">
          <cell r="B26" t="str">
            <v>21329</v>
          </cell>
          <cell r="C26" t="str">
            <v>Bairnsdale Power (Aust GAAP)</v>
          </cell>
        </row>
        <row r="27">
          <cell r="B27" t="str">
            <v>21809</v>
          </cell>
          <cell r="C27" t="str">
            <v>DE Development (Aust GAAP)</v>
          </cell>
        </row>
        <row r="28">
          <cell r="B28" t="str">
            <v>40010</v>
          </cell>
          <cell r="C28" t="str">
            <v>US Tax (Australia Development)</v>
          </cell>
        </row>
        <row r="29">
          <cell r="B29" t="str">
            <v>41600</v>
          </cell>
          <cell r="C29" t="str">
            <v>Duke Energy Asia Ltd</v>
          </cell>
        </row>
        <row r="30">
          <cell r="B30" t="str">
            <v>41610</v>
          </cell>
          <cell r="C30" t="str">
            <v>Philippines Development BRANCH</v>
          </cell>
        </row>
        <row r="31">
          <cell r="B31" t="str">
            <v>41800</v>
          </cell>
          <cell r="C31" t="str">
            <v>Duke Energy Development PL</v>
          </cell>
        </row>
        <row r="32">
          <cell r="B32" t="str">
            <v>41810</v>
          </cell>
          <cell r="C32" t="str">
            <v>ACN 079 137 394 Pty Ltd</v>
          </cell>
        </row>
        <row r="33">
          <cell r="B33" t="str">
            <v>42100</v>
          </cell>
          <cell r="C33" t="str">
            <v>DEI Southeast Asia Pte Ltd</v>
          </cell>
        </row>
        <row r="34">
          <cell r="B34" t="str">
            <v>51020</v>
          </cell>
          <cell r="C34" t="str">
            <v>Duke Trading &amp; Marketing PL</v>
          </cell>
        </row>
        <row r="35">
          <cell r="B35" t="str">
            <v>51020</v>
          </cell>
          <cell r="C35" t="str">
            <v>Duke Trading &amp; Marketing PL</v>
          </cell>
        </row>
        <row r="36">
          <cell r="B36" t="str">
            <v>51070</v>
          </cell>
          <cell r="C36" t="str">
            <v>DEA T&amp;M Physical</v>
          </cell>
        </row>
        <row r="37">
          <cell r="B37" t="str">
            <v>51070</v>
          </cell>
          <cell r="C37" t="str">
            <v>DEA T&amp;M Physical</v>
          </cell>
        </row>
        <row r="38">
          <cell r="B38" t="str">
            <v>70700</v>
          </cell>
          <cell r="C38" t="str">
            <v>DA Generation Holdings Pty Ltd</v>
          </cell>
        </row>
        <row r="39">
          <cell r="B39" t="str">
            <v>71039</v>
          </cell>
          <cell r="C39" t="str">
            <v>DAO Bell Bay Ops</v>
          </cell>
        </row>
        <row r="40">
          <cell r="B40" t="str">
            <v>71039</v>
          </cell>
          <cell r="C40" t="str">
            <v>DAO Bell Bay Ops</v>
          </cell>
        </row>
        <row r="41">
          <cell r="B41" t="str">
            <v>71100</v>
          </cell>
          <cell r="C41" t="str">
            <v>DE WA Holdings Pty Ltd</v>
          </cell>
        </row>
        <row r="42">
          <cell r="B42" t="str">
            <v>71101</v>
          </cell>
          <cell r="C42" t="str">
            <v>WA Hold 1% Share Pilbara JV</v>
          </cell>
        </row>
        <row r="43">
          <cell r="B43" t="str">
            <v>71110</v>
          </cell>
          <cell r="C43" t="str">
            <v>Duke Energy WA Power Pty Ltd</v>
          </cell>
        </row>
        <row r="44">
          <cell r="B44" t="str">
            <v>71111</v>
          </cell>
          <cell r="C44" t="str">
            <v>WA Power 99% Share Pilbara JV</v>
          </cell>
        </row>
        <row r="45">
          <cell r="B45" t="str">
            <v>71120</v>
          </cell>
          <cell r="C45" t="str">
            <v>Pilbara Energy JV</v>
          </cell>
        </row>
        <row r="46">
          <cell r="B46" t="str">
            <v>71199</v>
          </cell>
          <cell r="C46" t="str">
            <v>Goldfield Gas Transmissions</v>
          </cell>
        </row>
        <row r="47">
          <cell r="B47" t="str">
            <v>71300</v>
          </cell>
          <cell r="C47" t="str">
            <v>DE Bairnsdale Holdings Pty Ltd</v>
          </cell>
        </row>
        <row r="48">
          <cell r="B48" t="str">
            <v>71320</v>
          </cell>
          <cell r="C48" t="str">
            <v>DE Bairnsdale Power Pty Ltd</v>
          </cell>
        </row>
        <row r="49">
          <cell r="B49" t="str">
            <v>71321</v>
          </cell>
          <cell r="C49" t="str">
            <v>B Power 74% share of BPP JV</v>
          </cell>
        </row>
        <row r="50">
          <cell r="B50" t="str">
            <v>71400</v>
          </cell>
          <cell r="C50" t="str">
            <v>DEI Victoria Power Pty Ltd</v>
          </cell>
        </row>
        <row r="51">
          <cell r="B51" t="str">
            <v>71401</v>
          </cell>
          <cell r="C51" t="str">
            <v>Vic Pow 26% Share BPP JV</v>
          </cell>
        </row>
        <row r="52">
          <cell r="B52" t="str">
            <v>71430</v>
          </cell>
          <cell r="C52" t="str">
            <v>DE Bairnsdale Operations PL</v>
          </cell>
        </row>
        <row r="53">
          <cell r="B53" t="str">
            <v>71440</v>
          </cell>
          <cell r="C53" t="str">
            <v>DE Bairnsdale Finance Pty Ltd</v>
          </cell>
        </row>
        <row r="54">
          <cell r="B54" t="str">
            <v>71450</v>
          </cell>
          <cell r="C54" t="str">
            <v>Bairnsdale Power Project JV</v>
          </cell>
        </row>
        <row r="55">
          <cell r="B55" t="str">
            <v>71500</v>
          </cell>
          <cell r="C55" t="str">
            <v>Not used</v>
          </cell>
        </row>
        <row r="56">
          <cell r="B56" t="str">
            <v>71510</v>
          </cell>
          <cell r="C56" t="str">
            <v>Duke Energy NZ Ltd (Bermuda)</v>
          </cell>
        </row>
        <row r="57">
          <cell r="B57" t="str">
            <v>71530</v>
          </cell>
          <cell r="C57" t="str">
            <v>Duke Energy NZ Finance Pty Ltd</v>
          </cell>
        </row>
        <row r="58">
          <cell r="B58" t="str">
            <v>71700</v>
          </cell>
          <cell r="C58" t="str">
            <v>Duke Netherlands LT Holding BV</v>
          </cell>
        </row>
        <row r="59">
          <cell r="B59" t="str">
            <v>71710</v>
          </cell>
          <cell r="C59" t="str">
            <v>PJP (pre 01-03-2002)</v>
          </cell>
        </row>
        <row r="60">
          <cell r="B60" t="str">
            <v>71711</v>
          </cell>
          <cell r="C60" t="str">
            <v>PT Puncakjaya Power</v>
          </cell>
        </row>
        <row r="61">
          <cell r="B61" t="str">
            <v>71720</v>
          </cell>
          <cell r="C61" t="str">
            <v>DEI PJP Holdings (Mauritius)</v>
          </cell>
        </row>
        <row r="62">
          <cell r="B62" t="str">
            <v>71730</v>
          </cell>
          <cell r="C62" t="str">
            <v>DEI PJP Holdings Ltd.(Bermuda)</v>
          </cell>
        </row>
        <row r="63">
          <cell r="B63" t="str">
            <v>71740</v>
          </cell>
          <cell r="C63" t="str">
            <v>Westcoast PJP Holdings Inc</v>
          </cell>
        </row>
        <row r="64">
          <cell r="B64" t="str">
            <v>72000</v>
          </cell>
          <cell r="C64" t="str">
            <v>DEI Illawarra Cogeneration PL</v>
          </cell>
        </row>
        <row r="65">
          <cell r="B65" t="str">
            <v>72200</v>
          </cell>
          <cell r="C65" t="str">
            <v>Westcoast Energy Australia PL</v>
          </cell>
        </row>
        <row r="66">
          <cell r="B66" t="str">
            <v>80800</v>
          </cell>
          <cell r="C66" t="str">
            <v>Duke Aust Pipeline Holdings PL</v>
          </cell>
        </row>
        <row r="67">
          <cell r="B67" t="str">
            <v>80810</v>
          </cell>
          <cell r="C67" t="str">
            <v>Duke Aust Pipeline Finance PL</v>
          </cell>
        </row>
        <row r="68">
          <cell r="B68" t="str">
            <v>81030</v>
          </cell>
          <cell r="C68" t="str">
            <v>Duke Australia Operations PL</v>
          </cell>
        </row>
        <row r="69">
          <cell r="B69" t="str">
            <v>81030</v>
          </cell>
          <cell r="C69" t="str">
            <v>Duke Australia Operations PL</v>
          </cell>
        </row>
        <row r="70">
          <cell r="B70" t="str">
            <v>81040</v>
          </cell>
          <cell r="C70" t="str">
            <v>DEI Queensland Pipeline PL</v>
          </cell>
        </row>
        <row r="71">
          <cell r="B71" t="str">
            <v>81040</v>
          </cell>
          <cell r="C71" t="str">
            <v>DEI Queensland Pipeline PL</v>
          </cell>
        </row>
        <row r="72">
          <cell r="B72" t="str">
            <v>81050</v>
          </cell>
          <cell r="C72" t="str">
            <v>Duke Queensland Pipeline PL</v>
          </cell>
        </row>
        <row r="73">
          <cell r="B73" t="str">
            <v>81050</v>
          </cell>
          <cell r="C73" t="str">
            <v>Duke Queensland Pipeline PL</v>
          </cell>
        </row>
        <row r="74">
          <cell r="B74" t="str">
            <v>81060</v>
          </cell>
          <cell r="C74" t="str">
            <v>Duke Qld Pipeline Partnership</v>
          </cell>
        </row>
        <row r="75">
          <cell r="B75" t="str">
            <v>81060</v>
          </cell>
          <cell r="C75" t="str">
            <v>Duke Qld Pipeline Partnership</v>
          </cell>
        </row>
        <row r="76">
          <cell r="B76" t="str">
            <v>81200</v>
          </cell>
          <cell r="C76" t="str">
            <v>DE NSW Gas Holdings Pty Ltd</v>
          </cell>
        </row>
        <row r="77">
          <cell r="B77" t="str">
            <v>81210</v>
          </cell>
          <cell r="C77" t="str">
            <v>Duke Eastern Gas Pipeline PL</v>
          </cell>
        </row>
        <row r="78">
          <cell r="B78" t="str">
            <v>81211</v>
          </cell>
          <cell r="C78" t="str">
            <v>Duke EGP 50% Share of EGPP JV</v>
          </cell>
        </row>
        <row r="79">
          <cell r="B79" t="str">
            <v>81220</v>
          </cell>
          <cell r="C79" t="str">
            <v>DEI Eastern Gas Pipeline PL</v>
          </cell>
        </row>
        <row r="80">
          <cell r="B80" t="str">
            <v>81221</v>
          </cell>
          <cell r="C80" t="str">
            <v>DEI EGP 50% Share of EGPP JV</v>
          </cell>
        </row>
        <row r="81">
          <cell r="B81" t="str">
            <v>81230</v>
          </cell>
          <cell r="C81" t="str">
            <v>EGP Joint Venture</v>
          </cell>
        </row>
        <row r="82">
          <cell r="B82" t="str">
            <v>81240</v>
          </cell>
          <cell r="C82" t="str">
            <v>Eastern Gas Pipeline Pty Ltd</v>
          </cell>
        </row>
        <row r="83">
          <cell r="B83" t="str">
            <v>81250</v>
          </cell>
          <cell r="C83" t="str">
            <v>EGP (Contracting) Pty Ltd</v>
          </cell>
        </row>
        <row r="84">
          <cell r="B84" t="str">
            <v>81900</v>
          </cell>
          <cell r="C84" t="str">
            <v>DEI Tasmania Holdings Pty Ltd</v>
          </cell>
        </row>
        <row r="85">
          <cell r="B85" t="str">
            <v>82300</v>
          </cell>
          <cell r="C85" t="str">
            <v>DEI Vic Hub Pty Ltd</v>
          </cell>
        </row>
        <row r="86">
          <cell r="B86" t="str">
            <v>E0000</v>
          </cell>
          <cell r="C86" t="str">
            <v>GAD Group (REPORTING ONLY)</v>
          </cell>
        </row>
        <row r="87">
          <cell r="B87" t="str">
            <v>E0001</v>
          </cell>
          <cell r="C87" t="str">
            <v>Bermuda Aust (ELIM)</v>
          </cell>
        </row>
        <row r="88">
          <cell r="B88" t="str">
            <v>E0002</v>
          </cell>
          <cell r="C88" t="str">
            <v>DE Development US (ELIM)</v>
          </cell>
        </row>
        <row r="89">
          <cell r="B89" t="str">
            <v>E0700</v>
          </cell>
          <cell r="C89" t="str">
            <v>DA Power Holdings (ELIM)</v>
          </cell>
        </row>
        <row r="90">
          <cell r="B90" t="str">
            <v>E0800</v>
          </cell>
          <cell r="C90" t="str">
            <v>DA Pipeline Holdings (Elim)</v>
          </cell>
        </row>
        <row r="91">
          <cell r="B91" t="str">
            <v>E1000</v>
          </cell>
          <cell r="C91" t="str">
            <v>Australian Holdings (ELIM)</v>
          </cell>
        </row>
        <row r="92">
          <cell r="B92" t="str">
            <v>E1000</v>
          </cell>
          <cell r="C92" t="str">
            <v>Australian Holdings (ELIM)</v>
          </cell>
        </row>
        <row r="93">
          <cell r="B93" t="str">
            <v>E1001</v>
          </cell>
          <cell r="C93" t="str">
            <v>DEI Aust Group (Elim)</v>
          </cell>
        </row>
        <row r="94">
          <cell r="B94" t="str">
            <v>E1010</v>
          </cell>
          <cell r="C94" t="str">
            <v>Queensland Gas ELIM</v>
          </cell>
        </row>
        <row r="95">
          <cell r="B95" t="str">
            <v>E1010</v>
          </cell>
          <cell r="C95" t="str">
            <v>Queensland Gas ELIM</v>
          </cell>
        </row>
        <row r="96">
          <cell r="B96" t="str">
            <v>E1050</v>
          </cell>
          <cell r="C96" t="str">
            <v>ELIM T&amp;M MTM Intercoy DEIAP</v>
          </cell>
        </row>
        <row r="97">
          <cell r="B97" t="str">
            <v>E1050</v>
          </cell>
          <cell r="C97" t="str">
            <v>ELIM T&amp;M MTM Intercoy DEIAP</v>
          </cell>
        </row>
        <row r="98">
          <cell r="B98" t="str">
            <v>E1100</v>
          </cell>
          <cell r="C98" t="str">
            <v>WA Holdings (ELIM)</v>
          </cell>
        </row>
        <row r="99">
          <cell r="B99" t="str">
            <v>E1200</v>
          </cell>
          <cell r="C99" t="str">
            <v>NSW Holdings (ELIM)</v>
          </cell>
        </row>
        <row r="100">
          <cell r="B100" t="str">
            <v>E1210</v>
          </cell>
          <cell r="C100" t="str">
            <v>Eastern Gas Coy</v>
          </cell>
        </row>
        <row r="101">
          <cell r="B101" t="str">
            <v>E1220</v>
          </cell>
          <cell r="C101" t="str">
            <v>DEI Eastern Gas Coy</v>
          </cell>
        </row>
        <row r="102">
          <cell r="B102" t="str">
            <v>E1400</v>
          </cell>
          <cell r="C102" t="str">
            <v>Victoria Power (ELIM)</v>
          </cell>
        </row>
        <row r="103">
          <cell r="B103" t="str">
            <v>E1401</v>
          </cell>
          <cell r="C103" t="str">
            <v>VIC Holdings Coy</v>
          </cell>
        </row>
        <row r="104">
          <cell r="B104" t="str">
            <v>E1402</v>
          </cell>
          <cell r="C104" t="str">
            <v>Bairnsdale Power Coy</v>
          </cell>
        </row>
        <row r="105">
          <cell r="B105" t="str">
            <v>E1500</v>
          </cell>
          <cell r="C105" t="str">
            <v>Not Used - Bermuda NZ (ELIM)</v>
          </cell>
        </row>
        <row r="106">
          <cell r="B106" t="str">
            <v>E1510</v>
          </cell>
          <cell r="C106" t="str">
            <v>NZ Elim</v>
          </cell>
        </row>
        <row r="107">
          <cell r="B107" t="str">
            <v>E1600</v>
          </cell>
          <cell r="C107" t="str">
            <v>Duke Energy Group US (ELIM)</v>
          </cell>
        </row>
        <row r="108">
          <cell r="B108" t="str">
            <v>E1700</v>
          </cell>
          <cell r="C108" t="str">
            <v>PJP Holdings (ELIM)</v>
          </cell>
        </row>
        <row r="109">
          <cell r="B109" t="str">
            <v>E1750</v>
          </cell>
          <cell r="C109" t="str">
            <v>PJP Manual Elim Houston</v>
          </cell>
        </row>
        <row r="110">
          <cell r="B110" t="str">
            <v>E1800</v>
          </cell>
          <cell r="C110" t="str">
            <v>DE Development Aust  (ELIM)</v>
          </cell>
        </row>
        <row r="111">
          <cell r="B111" t="str">
            <v>EOOOO</v>
          </cell>
          <cell r="C111" t="str">
            <v>Not used (ELIM)</v>
          </cell>
        </row>
        <row r="112">
          <cell r="B112" t="str">
            <v>Z8392</v>
          </cell>
          <cell r="C112" t="str">
            <v>Duke Energy &amp; Services Inc</v>
          </cell>
        </row>
        <row r="113">
          <cell r="B113" t="str">
            <v>ZA568</v>
          </cell>
          <cell r="C113" t="str">
            <v>Duke Capital Corp</v>
          </cell>
        </row>
        <row r="114">
          <cell r="B114" t="str">
            <v>ZI001</v>
          </cell>
          <cell r="C114" t="str">
            <v>Duke Energy International</v>
          </cell>
        </row>
        <row r="115">
          <cell r="B115" t="str">
            <v>ZI014</v>
          </cell>
          <cell r="C115" t="str">
            <v>Duke Energy Group</v>
          </cell>
        </row>
        <row r="116">
          <cell r="B116" t="str">
            <v>ZI020</v>
          </cell>
          <cell r="C116" t="str">
            <v>Duke Energy H.K</v>
          </cell>
        </row>
        <row r="117">
          <cell r="B117" t="str">
            <v>ZI033</v>
          </cell>
          <cell r="C117" t="str">
            <v>Texas Eatern Bermuda</v>
          </cell>
        </row>
        <row r="118">
          <cell r="B118" t="str">
            <v>ZI041</v>
          </cell>
          <cell r="C118" t="str">
            <v>DEI Argentina T&amp;M Bermuda</v>
          </cell>
        </row>
        <row r="119">
          <cell r="B119" t="str">
            <v>ZI062</v>
          </cell>
          <cell r="C119" t="str">
            <v>Hidroelec Cerros Colorado</v>
          </cell>
        </row>
        <row r="120">
          <cell r="B120" t="str">
            <v>ZI170</v>
          </cell>
          <cell r="C120" t="str">
            <v>DEI PJP (Ireland) Holdings</v>
          </cell>
        </row>
        <row r="121">
          <cell r="B121" t="str">
            <v>ZI173</v>
          </cell>
          <cell r="C121" t="str">
            <v>DEI Asia Pacfic Ltd ( Bermuda)</v>
          </cell>
        </row>
        <row r="122">
          <cell r="B122" t="str">
            <v>ZI210</v>
          </cell>
          <cell r="C122" t="str">
            <v>Westcoast Energy Int HO</v>
          </cell>
        </row>
        <row r="123">
          <cell r="B123" t="str">
            <v>ZI173</v>
          </cell>
          <cell r="C123" t="str">
            <v>DEI Asia Pacfic Ltd ( Bermuda)</v>
          </cell>
        </row>
        <row r="124">
          <cell r="B124" t="str">
            <v>ZI210</v>
          </cell>
          <cell r="C124" t="str">
            <v>Westcoast Energy Int HO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ACT VS ACT SUM"/>
      <sheetName val="ACT VS BUD SUM"/>
      <sheetName val="AFUDC-Eqty Budget"/>
      <sheetName val="AFUDC-Debt Budget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</sheetNames>
    <sheetDataSet>
      <sheetData sheetId="0"/>
      <sheetData sheetId="1"/>
      <sheetData sheetId="2" refreshError="1">
        <row r="1">
          <cell r="J1" t="str">
            <v>MSA GENERAL LEDGER</v>
          </cell>
        </row>
        <row r="2">
          <cell r="J2" t="str">
            <v>General Ledger Transactions</v>
          </cell>
          <cell r="M2" t="str">
            <v>Company</v>
          </cell>
          <cell r="N2" t="str">
            <v>Effective Date</v>
          </cell>
          <cell r="P2" t="str">
            <v>Source Code:</v>
          </cell>
          <cell r="R2" t="str">
            <v>IB</v>
          </cell>
        </row>
        <row r="3">
          <cell r="J3" t="str">
            <v>TEXAS EASTERN TRANSMISSION CORP</v>
          </cell>
          <cell r="M3" t="str">
            <v>0001</v>
          </cell>
          <cell r="N3">
            <v>35626</v>
          </cell>
          <cell r="P3" t="str">
            <v>Batch:</v>
          </cell>
          <cell r="R3" t="str">
            <v>20</v>
          </cell>
        </row>
        <row r="7">
          <cell r="B7" t="str">
            <v>Dr/</v>
          </cell>
          <cell r="F7" t="str">
            <v>Assoc.</v>
          </cell>
          <cell r="L7" t="str">
            <v>Proj.</v>
          </cell>
          <cell r="M7" t="str">
            <v>Volume</v>
          </cell>
        </row>
        <row r="8">
          <cell r="A8" t="str">
            <v>Item</v>
          </cell>
          <cell r="B8" t="str">
            <v>Cr</v>
          </cell>
          <cell r="C8" t="str">
            <v>Co</v>
          </cell>
          <cell r="D8" t="str">
            <v>Ferc</v>
          </cell>
          <cell r="E8" t="str">
            <v>Detail</v>
          </cell>
          <cell r="F8" t="str">
            <v>Co.</v>
          </cell>
          <cell r="G8" t="str">
            <v>Center</v>
          </cell>
          <cell r="I8" t="str">
            <v>Amount</v>
          </cell>
          <cell r="K8" t="str">
            <v>Description 1</v>
          </cell>
          <cell r="L8" t="str">
            <v>Code</v>
          </cell>
          <cell r="M8" t="str">
            <v>(MMBTU)</v>
          </cell>
          <cell r="N8" t="str">
            <v>Desc 2</v>
          </cell>
          <cell r="P8" t="str">
            <v>Desc 3</v>
          </cell>
        </row>
        <row r="21">
          <cell r="I21" t="str">
            <v>(SEE ATTACHED)</v>
          </cell>
        </row>
        <row r="31">
          <cell r="G31" t="str">
            <v>Total Debits</v>
          </cell>
          <cell r="I31">
            <v>986.22</v>
          </cell>
        </row>
        <row r="32">
          <cell r="G32" t="str">
            <v>Total Credits</v>
          </cell>
          <cell r="I32">
            <v>986.22</v>
          </cell>
        </row>
        <row r="34">
          <cell r="B34" t="str">
            <v>Explanation:</v>
          </cell>
          <cell r="D34" t="str">
            <v>To invoice JMB Realty for bus barn rental.</v>
          </cell>
        </row>
        <row r="41">
          <cell r="A41" t="str">
            <v>Keypunched by:__________________ Finalized by:___________________ Prepared by:_________________ Verified by:__________________ Approved by:__________________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0 (2)"/>
      <sheetName val="Page 11"/>
      <sheetName val="Page 11 (2)"/>
      <sheetName val="S200_data"/>
      <sheetName val="Instruct"/>
      <sheetName val="Key Asset"/>
      <sheetName val="4.3 Page"/>
      <sheetName val="Date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Sheet"/>
      <sheetName val="Journal"/>
      <sheetName val="Summary Sheet"/>
      <sheetName val="Acct Inf Table"/>
      <sheetName val="Business Units"/>
      <sheetName val="Date Table"/>
      <sheetName val="Notes"/>
      <sheetName val="Sheet13"/>
      <sheetName val="Sheet14"/>
      <sheetName val="Sheet15"/>
      <sheetName val="Sheet16"/>
    </sheetNames>
    <sheetDataSet>
      <sheetData sheetId="0"/>
      <sheetData sheetId="1">
        <row r="1">
          <cell r="A1" t="str">
            <v>022006</v>
          </cell>
        </row>
      </sheetData>
      <sheetData sheetId="2"/>
      <sheetData sheetId="3"/>
      <sheetData sheetId="4"/>
      <sheetData sheetId="5"/>
      <sheetData sheetId="6">
        <row r="1">
          <cell r="A1" t="str">
            <v>FEBRUARY</v>
          </cell>
        </row>
        <row r="2">
          <cell r="A2">
            <v>28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tion"/>
      <sheetName val="Depr Rsv Analysis"/>
      <sheetName val="Decommissioning"/>
      <sheetName val="SFAS 115"/>
      <sheetName val="Retirement Trend"/>
      <sheetName val="Property Taxes"/>
      <sheetName val="Real Estate Sales"/>
      <sheetName val="Mortgaged Property"/>
      <sheetName val="ARO"/>
      <sheetName val="Capital Leases"/>
      <sheetName val="Income Tax - Schedule M's"/>
      <sheetName val="Filings &amp; Communications"/>
      <sheetName val="Account Recons"/>
      <sheetName val="Special Proj - Issu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 - Exp"/>
      <sheetName val="Summ - Bal"/>
      <sheetName val="Intangible (2)"/>
      <sheetName val="DOWN DEPR. BAL"/>
      <sheetName val="Down Aint Bal."/>
      <sheetName val="Curr Mth"/>
      <sheetName val="Date"/>
      <sheetName val="Check"/>
      <sheetName val="Date Macro"/>
      <sheetName val="UPLOAD MACRO"/>
      <sheetName val="DOWNLOAD MACRO"/>
      <sheetName val="Print Macro"/>
      <sheetName val="Module1"/>
      <sheetName val="Int. - 13 Month"/>
      <sheetName val="Int. Base Change"/>
    </sheetNames>
    <sheetDataSet>
      <sheetData sheetId="0"/>
      <sheetData sheetId="1"/>
      <sheetData sheetId="2"/>
      <sheetData sheetId="3">
        <row r="11">
          <cell r="A11" t="str">
            <v>VSAM04</v>
          </cell>
          <cell r="C11">
            <v>20017</v>
          </cell>
          <cell r="E11" t="str">
            <v>VSAM04</v>
          </cell>
          <cell r="F11" t="str">
            <v>Acquire/Maintain</v>
          </cell>
          <cell r="G11">
            <v>3682033</v>
          </cell>
          <cell r="R11" t="str">
            <v>20017VSAM04</v>
          </cell>
        </row>
        <row r="12">
          <cell r="A12" t="str">
            <v>DMDELPRD</v>
          </cell>
          <cell r="C12">
            <v>20017</v>
          </cell>
          <cell r="E12" t="str">
            <v>DMDELPRD</v>
          </cell>
          <cell r="F12" t="str">
            <v>DP&amp;S</v>
          </cell>
          <cell r="G12">
            <v>5770909</v>
          </cell>
          <cell r="R12" t="str">
            <v>20017DMDELPRD</v>
          </cell>
        </row>
        <row r="13">
          <cell r="A13" t="str">
            <v>ATLASUT</v>
          </cell>
          <cell r="C13">
            <v>20017</v>
          </cell>
          <cell r="E13" t="str">
            <v>ATLASUT</v>
          </cell>
          <cell r="F13" t="str">
            <v>Atlas UT</v>
          </cell>
          <cell r="G13">
            <v>4803755</v>
          </cell>
          <cell r="R13" t="str">
            <v>20017ATLASUT</v>
          </cell>
        </row>
        <row r="14">
          <cell r="A14" t="str">
            <v>PNX14CAP</v>
          </cell>
          <cell r="C14">
            <v>20017</v>
          </cell>
          <cell r="E14" t="str">
            <v>PNX14CAP</v>
          </cell>
          <cell r="F14" t="str">
            <v>Phoenix Phases 1-4</v>
          </cell>
          <cell r="G14">
            <v>20126797</v>
          </cell>
          <cell r="R14" t="str">
            <v>20017PNX14CAP</v>
          </cell>
        </row>
        <row r="15">
          <cell r="A15" t="str">
            <v>MKTGIM1</v>
          </cell>
          <cell r="C15">
            <v>20017</v>
          </cell>
          <cell r="E15" t="str">
            <v>MKTGIM1</v>
          </cell>
          <cell r="F15" t="str">
            <v>MKTG IM General Project</v>
          </cell>
          <cell r="G15">
            <v>396</v>
          </cell>
          <cell r="R15" t="str">
            <v>20017MKTGIM1</v>
          </cell>
        </row>
        <row r="16">
          <cell r="A16" t="str">
            <v>RWMSLUT</v>
          </cell>
          <cell r="C16">
            <v>20017</v>
          </cell>
          <cell r="E16" t="str">
            <v>RWMSLUT</v>
          </cell>
          <cell r="F16" t="str">
            <v>RWMS Proj Labor UT</v>
          </cell>
          <cell r="G16">
            <v>3567980</v>
          </cell>
          <cell r="R16" t="str">
            <v>20017RWMSLUT</v>
          </cell>
        </row>
        <row r="17">
          <cell r="A17" t="str">
            <v>WKFLED1</v>
          </cell>
          <cell r="E17" t="str">
            <v>WKFLED1</v>
          </cell>
          <cell r="F17" t="str">
            <v>Workflow Proj Duke Labor</v>
          </cell>
          <cell r="G17">
            <v>0</v>
          </cell>
          <cell r="R17" t="str">
            <v>WKFLED1</v>
          </cell>
        </row>
        <row r="18">
          <cell r="A18" t="str">
            <v>HRMSCAP</v>
          </cell>
          <cell r="C18">
            <v>20018</v>
          </cell>
          <cell r="E18" t="str">
            <v>HRMSCAP</v>
          </cell>
          <cell r="F18" t="str">
            <v>OEEXPRESS - Core Pay Track</v>
          </cell>
          <cell r="G18">
            <v>139333</v>
          </cell>
          <cell r="R18" t="str">
            <v>20018HRMSCAP</v>
          </cell>
        </row>
        <row r="19">
          <cell r="A19" t="str">
            <v>FMIS1CCG</v>
          </cell>
          <cell r="C19">
            <v>20018</v>
          </cell>
          <cell r="E19" t="str">
            <v>FMIS1CCG</v>
          </cell>
          <cell r="F19" t="str">
            <v>FMIS Release 1</v>
          </cell>
          <cell r="G19">
            <v>477381</v>
          </cell>
          <cell r="R19" t="str">
            <v>20018FMIS1CCG</v>
          </cell>
        </row>
        <row r="20">
          <cell r="A20" t="str">
            <v>FMIS2CCG</v>
          </cell>
          <cell r="C20">
            <v>20018</v>
          </cell>
          <cell r="E20" t="str">
            <v>FMIS2CCG</v>
          </cell>
          <cell r="F20" t="str">
            <v>FMIS Release 2</v>
          </cell>
          <cell r="G20">
            <v>693833</v>
          </cell>
          <cell r="R20" t="str">
            <v>20018FMIS2CCG</v>
          </cell>
        </row>
        <row r="21">
          <cell r="A21" t="str">
            <v>FMIS3CDP</v>
          </cell>
          <cell r="C21">
            <v>20018</v>
          </cell>
          <cell r="E21" t="str">
            <v>FMIS3CDP</v>
          </cell>
          <cell r="F21" t="str">
            <v>FMIS Release 3</v>
          </cell>
          <cell r="G21">
            <v>24160264</v>
          </cell>
          <cell r="R21" t="str">
            <v>20018FMIS3CDP</v>
          </cell>
        </row>
        <row r="22">
          <cell r="A22" t="str">
            <v>FMIS4CCG</v>
          </cell>
          <cell r="C22">
            <v>20018</v>
          </cell>
          <cell r="E22" t="str">
            <v>FMIS4CCG</v>
          </cell>
          <cell r="F22" t="str">
            <v>FSRP Rel 4 Corp Gov</v>
          </cell>
          <cell r="G22">
            <v>250</v>
          </cell>
          <cell r="R22" t="str">
            <v>20018FMIS4CCG</v>
          </cell>
        </row>
        <row r="23">
          <cell r="A23" t="str">
            <v>BMCTOOLS</v>
          </cell>
          <cell r="C23">
            <v>20018</v>
          </cell>
          <cell r="E23" t="str">
            <v>BMCTOOLS</v>
          </cell>
          <cell r="F23" t="str">
            <v>Database Maintenace Tools</v>
          </cell>
          <cell r="G23">
            <v>3193331</v>
          </cell>
          <cell r="R23" t="str">
            <v>20018BMCTOOLS</v>
          </cell>
        </row>
        <row r="24">
          <cell r="A24" t="str">
            <v>HRMSOMCAP</v>
          </cell>
          <cell r="C24">
            <v>20018</v>
          </cell>
          <cell r="E24" t="str">
            <v>HRMSOMCAP</v>
          </cell>
          <cell r="F24" t="str">
            <v>OEEXPRESS - Core Pay Track</v>
          </cell>
          <cell r="G24">
            <v>4369735</v>
          </cell>
          <cell r="R24" t="str">
            <v>20018HRMSOMCAP</v>
          </cell>
        </row>
        <row r="25">
          <cell r="A25" t="str">
            <v>REMEDYVS</v>
          </cell>
          <cell r="C25">
            <v>20018</v>
          </cell>
          <cell r="E25" t="str">
            <v>REMEDYVS</v>
          </cell>
          <cell r="F25" t="str">
            <v>Implementaion of Request Trac</v>
          </cell>
          <cell r="G25">
            <v>781032</v>
          </cell>
          <cell r="R25" t="str">
            <v>20018REMEDYVS</v>
          </cell>
        </row>
        <row r="26">
          <cell r="A26" t="str">
            <v>CATFMIS</v>
          </cell>
          <cell r="C26">
            <v>20018</v>
          </cell>
          <cell r="E26" t="str">
            <v>CATFMIS</v>
          </cell>
          <cell r="F26" t="str">
            <v>Fmis Release 3 Accounting</v>
          </cell>
          <cell r="G26">
            <v>2802755</v>
          </cell>
          <cell r="R26" t="str">
            <v>20018CATFMIS</v>
          </cell>
        </row>
        <row r="27">
          <cell r="A27" t="str">
            <v>RPVS</v>
          </cell>
          <cell r="C27">
            <v>20018</v>
          </cell>
          <cell r="E27" t="str">
            <v>RPVS</v>
          </cell>
          <cell r="F27" t="str">
            <v>Financial System Replacement</v>
          </cell>
          <cell r="G27">
            <v>2776929</v>
          </cell>
          <cell r="R27" t="str">
            <v>20018RPVS</v>
          </cell>
        </row>
        <row r="28">
          <cell r="A28" t="str">
            <v>HRMS2B</v>
          </cell>
          <cell r="C28">
            <v>20018</v>
          </cell>
          <cell r="E28" t="str">
            <v>HRMS2B</v>
          </cell>
          <cell r="F28" t="str">
            <v>OE Express Release 2B</v>
          </cell>
          <cell r="G28">
            <v>162192</v>
          </cell>
          <cell r="R28" t="str">
            <v>20018HRMS2B</v>
          </cell>
        </row>
        <row r="29">
          <cell r="A29" t="str">
            <v>Y2KPLAT</v>
          </cell>
          <cell r="C29">
            <v>20018</v>
          </cell>
          <cell r="E29" t="str">
            <v>Y2KPLAT</v>
          </cell>
          <cell r="F29" t="str">
            <v>Year 2000 Platinum  Tools</v>
          </cell>
          <cell r="G29">
            <v>1519375</v>
          </cell>
          <cell r="R29" t="str">
            <v>20018Y2KPLAT</v>
          </cell>
        </row>
        <row r="30">
          <cell r="A30" t="str">
            <v>HRMSENHC</v>
          </cell>
          <cell r="C30">
            <v>20013</v>
          </cell>
          <cell r="E30" t="str">
            <v>HRMSENHC</v>
          </cell>
          <cell r="F30" t="str">
            <v>OE Exprss System Enhancements</v>
          </cell>
          <cell r="G30">
            <v>235631</v>
          </cell>
          <cell r="R30" t="str">
            <v>20013HRMSENHC</v>
          </cell>
        </row>
        <row r="31">
          <cell r="A31" t="str">
            <v>HRMSENHC</v>
          </cell>
          <cell r="C31">
            <v>20018</v>
          </cell>
          <cell r="E31" t="str">
            <v>HRMSENHC</v>
          </cell>
          <cell r="F31" t="str">
            <v>OE Exprss System Enhancements</v>
          </cell>
          <cell r="G31">
            <v>4808127</v>
          </cell>
          <cell r="R31" t="str">
            <v>20018HRMSENHC</v>
          </cell>
        </row>
        <row r="32">
          <cell r="A32" t="str">
            <v>EPROCPO</v>
          </cell>
          <cell r="C32">
            <v>20013</v>
          </cell>
          <cell r="E32" t="str">
            <v>EPROCPO</v>
          </cell>
          <cell r="F32" t="str">
            <v>eProcurement PS AP Component</v>
          </cell>
          <cell r="G32">
            <v>553904</v>
          </cell>
          <cell r="R32" t="str">
            <v>20013EPROCPO</v>
          </cell>
        </row>
        <row r="33">
          <cell r="A33" t="str">
            <v>EPROCPO</v>
          </cell>
          <cell r="C33">
            <v>20018</v>
          </cell>
          <cell r="E33" t="str">
            <v>EPROCPO</v>
          </cell>
          <cell r="F33" t="str">
            <v>Implementation Elec Proc Pro</v>
          </cell>
          <cell r="G33">
            <v>459472</v>
          </cell>
          <cell r="R33" t="str">
            <v>20018EPROCPO</v>
          </cell>
        </row>
        <row r="34">
          <cell r="A34" t="str">
            <v>EPROCAP</v>
          </cell>
          <cell r="C34">
            <v>20044</v>
          </cell>
          <cell r="E34" t="str">
            <v>EPROCAP</v>
          </cell>
          <cell r="F34" t="str">
            <v>eProcurement PS AP Component</v>
          </cell>
          <cell r="G34">
            <v>42554</v>
          </cell>
          <cell r="R34" t="str">
            <v>20044EPROCAP</v>
          </cell>
        </row>
        <row r="35">
          <cell r="A35" t="str">
            <v>EPROCPO</v>
          </cell>
          <cell r="C35">
            <v>20044</v>
          </cell>
          <cell r="E35" t="str">
            <v>EPROCPO</v>
          </cell>
          <cell r="F35" t="str">
            <v>eProcmnt PS PO Component</v>
          </cell>
          <cell r="G35">
            <v>0</v>
          </cell>
          <cell r="R35" t="str">
            <v>20044EPROCPO</v>
          </cell>
        </row>
        <row r="36">
          <cell r="A36" t="str">
            <v>DEDBVSTOT</v>
          </cell>
          <cell r="C36">
            <v>20037</v>
          </cell>
          <cell r="E36" t="str">
            <v>DEDBVSTOT</v>
          </cell>
          <cell r="F36" t="str">
            <v>DEDB/CSDB Intangible Total</v>
          </cell>
          <cell r="G36">
            <v>956136</v>
          </cell>
          <cell r="R36" t="str">
            <v>20037DEDBVSTOT</v>
          </cell>
        </row>
        <row r="37">
          <cell r="A37" t="str">
            <v>CSOCSWMI</v>
          </cell>
          <cell r="C37">
            <v>20040</v>
          </cell>
          <cell r="E37" t="str">
            <v>CSOCSWMI</v>
          </cell>
          <cell r="F37" t="str">
            <v>SOC Migration Software project</v>
          </cell>
          <cell r="G37">
            <v>2678789</v>
          </cell>
          <cell r="R37" t="str">
            <v>20040CSOCSWMI</v>
          </cell>
        </row>
        <row r="38">
          <cell r="A38" t="str">
            <v>TEGTTC</v>
          </cell>
          <cell r="C38">
            <v>20040</v>
          </cell>
          <cell r="E38" t="str">
            <v>TEGTTC</v>
          </cell>
          <cell r="F38" t="str">
            <v>Generation Trading and Transac</v>
          </cell>
          <cell r="G38">
            <v>1077019</v>
          </cell>
          <cell r="R38" t="str">
            <v>20040TEGTTC</v>
          </cell>
        </row>
        <row r="39">
          <cell r="A39" t="str">
            <v>CTCCSWMI</v>
          </cell>
          <cell r="C39">
            <v>20020</v>
          </cell>
          <cell r="E39" t="str">
            <v>CTCCSWMI</v>
          </cell>
          <cell r="F39" t="str">
            <v>Tcc Migration Phase 1</v>
          </cell>
          <cell r="G39">
            <v>4366834</v>
          </cell>
          <cell r="R39" t="str">
            <v>20020CTCCSWMI</v>
          </cell>
        </row>
        <row r="40">
          <cell r="A40" t="str">
            <v>VS4738A1</v>
          </cell>
          <cell r="C40">
            <v>20020</v>
          </cell>
          <cell r="E40" t="str">
            <v>VS4738A1</v>
          </cell>
          <cell r="F40" t="str">
            <v>Twams Capital UT Top</v>
          </cell>
          <cell r="G40">
            <v>6206053</v>
          </cell>
          <cell r="R40" t="str">
            <v>20020VS4738A1</v>
          </cell>
        </row>
        <row r="42">
          <cell r="G42" t="str">
            <v xml:space="preserve"> </v>
          </cell>
        </row>
        <row r="43">
          <cell r="E43" t="str">
            <v>TOTAL 106</v>
          </cell>
          <cell r="G43">
            <v>100412799</v>
          </cell>
        </row>
        <row r="45">
          <cell r="F45" t="str">
            <v>CHECK TOTAL</v>
          </cell>
          <cell r="G45">
            <v>100412799</v>
          </cell>
        </row>
        <row r="46">
          <cell r="F46" t="str">
            <v>DIF</v>
          </cell>
          <cell r="G46">
            <v>0</v>
          </cell>
        </row>
      </sheetData>
      <sheetData sheetId="4">
        <row r="1">
          <cell r="A1">
            <v>2502251300</v>
          </cell>
          <cell r="B1" t="str">
            <v>20018</v>
          </cell>
          <cell r="C1">
            <v>4369735</v>
          </cell>
          <cell r="D1" t="str">
            <v>GEN OFF HUMAN RESOURCES DEPT</v>
          </cell>
          <cell r="E1" t="str">
            <v>200007 AINT</v>
          </cell>
        </row>
        <row r="2">
          <cell r="A2" t="str">
            <v>2502255600</v>
          </cell>
          <cell r="B2" t="str">
            <v>20018</v>
          </cell>
          <cell r="C2">
            <v>1034851</v>
          </cell>
          <cell r="D2" t="str">
            <v>GEN OFF PGG IT DIVISION GSD</v>
          </cell>
          <cell r="E2" t="str">
            <v>200007 AINT</v>
          </cell>
        </row>
        <row r="3">
          <cell r="A3" t="str">
            <v>2523524100</v>
          </cell>
          <cell r="B3" t="str">
            <v>20018</v>
          </cell>
          <cell r="C3">
            <v>362711</v>
          </cell>
          <cell r="D3" t="str">
            <v>PRINT SHOP LEASED STRUCTURE IMPROVEMENT</v>
          </cell>
          <cell r="E3" t="str">
            <v>200007 AGENLEASEIMP</v>
          </cell>
        </row>
        <row r="4">
          <cell r="A4" t="str">
            <v>2528528000</v>
          </cell>
          <cell r="B4" t="str">
            <v>20018</v>
          </cell>
          <cell r="C4">
            <v>447244</v>
          </cell>
          <cell r="D4" t="str">
            <v>WACHOVIA PROD TECH SERV/STD AND TEST FAC</v>
          </cell>
          <cell r="E4" t="str">
            <v>200007 AGENLEASEIMP</v>
          </cell>
        </row>
        <row r="5">
          <cell r="A5" t="str">
            <v>2528528500</v>
          </cell>
          <cell r="B5" t="str">
            <v>20018</v>
          </cell>
          <cell r="C5">
            <v>2162985</v>
          </cell>
          <cell r="D5" t="str">
            <v>WACHOVIA CTR S TRYON ST</v>
          </cell>
          <cell r="E5" t="str">
            <v>200007 AGENLEASEIMP</v>
          </cell>
        </row>
        <row r="6">
          <cell r="A6" t="str">
            <v>2528528500</v>
          </cell>
          <cell r="B6" t="str">
            <v>20018</v>
          </cell>
          <cell r="C6">
            <v>366814</v>
          </cell>
          <cell r="D6" t="str">
            <v>WACHOVIA CTR S TRYON ST</v>
          </cell>
          <cell r="E6" t="str">
            <v>200007 ANONLEASEIMP</v>
          </cell>
        </row>
        <row r="7">
          <cell r="A7" t="str">
            <v>2540540000</v>
          </cell>
          <cell r="B7" t="str">
            <v>20018</v>
          </cell>
          <cell r="C7">
            <v>773113</v>
          </cell>
          <cell r="D7" t="str">
            <v>WOOLCO BLDG-WILKINSON BLVD-LEASED</v>
          </cell>
          <cell r="E7" t="str">
            <v>200007 AGENLEASEIMP</v>
          </cell>
        </row>
        <row r="8">
          <cell r="A8" t="str">
            <v>2900250000</v>
          </cell>
          <cell r="B8" t="str">
            <v>20013</v>
          </cell>
          <cell r="C8">
            <v>789535</v>
          </cell>
          <cell r="D8" t="str">
            <v>INTANGIBLE PLANT - GENERAL</v>
          </cell>
          <cell r="E8" t="str">
            <v>200007 AINT</v>
          </cell>
        </row>
        <row r="9">
          <cell r="A9" t="str">
            <v>2900250000</v>
          </cell>
          <cell r="B9" t="str">
            <v>20017</v>
          </cell>
          <cell r="C9">
            <v>29579739</v>
          </cell>
          <cell r="D9" t="str">
            <v>INTANGIBLE PLANT - GENERAL</v>
          </cell>
          <cell r="E9" t="str">
            <v>200007 AINT</v>
          </cell>
        </row>
        <row r="10">
          <cell r="A10" t="str">
            <v>2900250000</v>
          </cell>
          <cell r="B10" t="str">
            <v>20018</v>
          </cell>
          <cell r="C10">
            <v>48431263</v>
          </cell>
          <cell r="D10" t="str">
            <v>INTANGIBLE PLANT - GENERAL</v>
          </cell>
          <cell r="E10" t="str">
            <v>200007 AINT</v>
          </cell>
        </row>
        <row r="11">
          <cell r="A11" t="str">
            <v>2900260000</v>
          </cell>
          <cell r="B11" t="str">
            <v>20020</v>
          </cell>
          <cell r="C11">
            <v>10572887</v>
          </cell>
          <cell r="D11" t="str">
            <v>INTANGIBLE PLANT-TRANSMISSION</v>
          </cell>
          <cell r="E11" t="str">
            <v>200007 AINT</v>
          </cell>
        </row>
        <row r="12">
          <cell r="A12" t="str">
            <v>2900260000</v>
          </cell>
          <cell r="B12" t="str">
            <v>20040</v>
          </cell>
          <cell r="C12">
            <v>2678789</v>
          </cell>
          <cell r="D12" t="str">
            <v>INTANGIBLE PLANT-TRANSMISSION</v>
          </cell>
          <cell r="E12" t="str">
            <v>200007 AINT</v>
          </cell>
        </row>
        <row r="13">
          <cell r="A13" t="str">
            <v>2900400000</v>
          </cell>
          <cell r="B13" t="str">
            <v>20017</v>
          </cell>
          <cell r="C13">
            <v>8372131</v>
          </cell>
          <cell r="D13" t="str">
            <v>INTANGIBLE PLANT-DIST. WIRE</v>
          </cell>
          <cell r="E13" t="str">
            <v>200007 AINT</v>
          </cell>
        </row>
        <row r="14">
          <cell r="A14" t="str">
            <v>2900701000</v>
          </cell>
          <cell r="B14" t="str">
            <v>20040</v>
          </cell>
          <cell r="C14">
            <v>2042503</v>
          </cell>
          <cell r="D14" t="str">
            <v>INTANGIBLE PLANT-HYDRO</v>
          </cell>
          <cell r="E14" t="str">
            <v>200007 AINT</v>
          </cell>
        </row>
        <row r="15">
          <cell r="A15" t="str">
            <v>2900703000</v>
          </cell>
          <cell r="B15" t="str">
            <v>20040</v>
          </cell>
          <cell r="C15">
            <v>1077019</v>
          </cell>
          <cell r="D15" t="str">
            <v>INTANGIBLE PLANT-FOSSIL/HYDRO</v>
          </cell>
          <cell r="E15" t="str">
            <v>200007 AINT</v>
          </cell>
        </row>
        <row r="16">
          <cell r="A16" t="str">
            <v>2900730000</v>
          </cell>
          <cell r="B16" t="str">
            <v>20037</v>
          </cell>
          <cell r="C16">
            <v>956136</v>
          </cell>
          <cell r="D16" t="str">
            <v>INTANGIBLE PLANT-NUCLEAR GO</v>
          </cell>
          <cell r="E16" t="str">
            <v>200007 AINT</v>
          </cell>
        </row>
        <row r="17">
          <cell r="A17" t="str">
            <v>4140030200</v>
          </cell>
          <cell r="B17" t="str">
            <v>20017</v>
          </cell>
          <cell r="C17">
            <v>91775</v>
          </cell>
          <cell r="D17" t="str">
            <v>WINSTON SALEM MERCH/BUS OFF N SUMMIT SQ</v>
          </cell>
          <cell r="E17" t="str">
            <v>200007 AGENLEASEIMP</v>
          </cell>
        </row>
        <row r="18">
          <cell r="A18" t="str">
            <v>4140030300</v>
          </cell>
          <cell r="B18" t="str">
            <v>20017</v>
          </cell>
          <cell r="C18">
            <v>122797</v>
          </cell>
          <cell r="D18" t="str">
            <v>WINSTON SALEM MERCH/BO PARKWY</v>
          </cell>
          <cell r="E18" t="str">
            <v>200007 AGENLEASEIMP</v>
          </cell>
        </row>
        <row r="19">
          <cell r="A19" t="str">
            <v>4140030400</v>
          </cell>
          <cell r="B19" t="str">
            <v>20017</v>
          </cell>
          <cell r="C19">
            <v>121461</v>
          </cell>
          <cell r="D19" t="str">
            <v>WINSTON SALEM MERCH/BO LEASE</v>
          </cell>
          <cell r="E19" t="str">
            <v>200007 AGENLEASEIMP</v>
          </cell>
        </row>
        <row r="20">
          <cell r="A20" t="str">
            <v>4150212500</v>
          </cell>
          <cell r="B20" t="str">
            <v>20017</v>
          </cell>
          <cell r="C20">
            <v>52597</v>
          </cell>
          <cell r="D20" t="str">
            <v>MOCKSVILLE OFF &amp; OPER CT 278 N MAIN RENT</v>
          </cell>
          <cell r="E20" t="str">
            <v>200007 AGENLEASEIMP</v>
          </cell>
        </row>
        <row r="21">
          <cell r="A21" t="str">
            <v>4150212700</v>
          </cell>
          <cell r="B21" t="str">
            <v>20017</v>
          </cell>
          <cell r="C21">
            <v>94142</v>
          </cell>
          <cell r="D21" t="str">
            <v>MOCKSVILLE MERCH/COLL OFFICE</v>
          </cell>
          <cell r="E21" t="str">
            <v>200007 AGENLEASEIMP</v>
          </cell>
        </row>
        <row r="22">
          <cell r="A22" t="str">
            <v>4150215100</v>
          </cell>
          <cell r="B22" t="str">
            <v>20017</v>
          </cell>
          <cell r="C22">
            <v>115409</v>
          </cell>
          <cell r="D22" t="str">
            <v>SALISBURY MERC/BO MARKET PL LE</v>
          </cell>
          <cell r="E22" t="str">
            <v>200007 AGENLEASEIMP</v>
          </cell>
        </row>
        <row r="23">
          <cell r="A23" t="str">
            <v>4170292100</v>
          </cell>
          <cell r="B23" t="str">
            <v>20017</v>
          </cell>
          <cell r="C23">
            <v>74581</v>
          </cell>
          <cell r="D23" t="str">
            <v>YADKINVILLE BUS/MERCH OFF</v>
          </cell>
          <cell r="E23" t="str">
            <v>200007 AGENLEASEIMP</v>
          </cell>
        </row>
        <row r="24">
          <cell r="A24" t="str">
            <v>4170296000</v>
          </cell>
          <cell r="B24" t="str">
            <v>20017</v>
          </cell>
          <cell r="C24">
            <v>123138</v>
          </cell>
          <cell r="D24" t="str">
            <v>ELKIN MERCH/COLL RIDGEWAY CROS</v>
          </cell>
          <cell r="E24" t="str">
            <v>200007 AGENLEASEIMP</v>
          </cell>
        </row>
        <row r="25">
          <cell r="A25" t="str">
            <v>4190170500</v>
          </cell>
          <cell r="B25" t="str">
            <v>20017</v>
          </cell>
          <cell r="C25">
            <v>66481</v>
          </cell>
          <cell r="D25" t="str">
            <v>REIDSVILLE MERCH/COLL FREEWAY</v>
          </cell>
          <cell r="E25" t="str">
            <v>200007 AGENLEASEIMP</v>
          </cell>
        </row>
        <row r="26">
          <cell r="A26" t="str">
            <v>4340090300</v>
          </cell>
          <cell r="B26" t="str">
            <v>20017</v>
          </cell>
          <cell r="C26">
            <v>71895</v>
          </cell>
          <cell r="D26" t="str">
            <v>GREENSBORO WESTRIDGE SQ-LEASED</v>
          </cell>
          <cell r="E26" t="str">
            <v>200007 AGENLEASEIMP</v>
          </cell>
        </row>
        <row r="27">
          <cell r="A27" t="str">
            <v>4340090400</v>
          </cell>
          <cell r="B27" t="str">
            <v>20017</v>
          </cell>
          <cell r="C27">
            <v>139387</v>
          </cell>
          <cell r="D27" t="str">
            <v>GREENSBORO MERCH/BUS OFF</v>
          </cell>
          <cell r="E27" t="str">
            <v>200007 AGENLEASEIMP</v>
          </cell>
        </row>
        <row r="28">
          <cell r="A28" t="str">
            <v>4340092400</v>
          </cell>
          <cell r="B28" t="str">
            <v>20017</v>
          </cell>
          <cell r="C28">
            <v>107827</v>
          </cell>
          <cell r="D28" t="str">
            <v>GREENSBORO BUS OFF/MERCH RANDLEMAN RD</v>
          </cell>
          <cell r="E28" t="str">
            <v>200007 AGENLEASEIMP</v>
          </cell>
        </row>
        <row r="29">
          <cell r="A29" t="str">
            <v>4350100800</v>
          </cell>
          <cell r="B29" t="str">
            <v>20017</v>
          </cell>
          <cell r="C29">
            <v>101398</v>
          </cell>
          <cell r="D29" t="str">
            <v>HIGH POINT BO/MERCH LEASE MARKET PL</v>
          </cell>
          <cell r="E29" t="str">
            <v>200007 AGENLEASEIMP</v>
          </cell>
        </row>
        <row r="30">
          <cell r="A30" t="str">
            <v>4360111200</v>
          </cell>
          <cell r="B30" t="str">
            <v>20017</v>
          </cell>
          <cell r="C30">
            <v>121863</v>
          </cell>
          <cell r="D30" t="str">
            <v>BURLINGTON MERCH/ BUS OFF LEAS</v>
          </cell>
          <cell r="E30" t="str">
            <v>200007 AGENLEASEIMP</v>
          </cell>
        </row>
        <row r="31">
          <cell r="A31" t="str">
            <v>4540021000</v>
          </cell>
          <cell r="B31" t="str">
            <v>20017</v>
          </cell>
          <cell r="C31">
            <v>126575</v>
          </cell>
          <cell r="D31" t="str">
            <v>GREENVILLE MERCH/COLL</v>
          </cell>
          <cell r="E31" t="str">
            <v>200007 AGENLEASEIMP</v>
          </cell>
        </row>
        <row r="32">
          <cell r="A32" t="str">
            <v>4590608100</v>
          </cell>
          <cell r="B32" t="str">
            <v>20017</v>
          </cell>
          <cell r="C32">
            <v>109787</v>
          </cell>
          <cell r="D32" t="str">
            <v>GAFFNEY APPL/BO PEACHTREE CTR</v>
          </cell>
          <cell r="E32" t="str">
            <v>200007 AGENLEASEIMP</v>
          </cell>
        </row>
        <row r="33">
          <cell r="A33" t="str">
            <v>4590609500</v>
          </cell>
          <cell r="B33" t="str">
            <v>20017</v>
          </cell>
          <cell r="C33">
            <v>3054</v>
          </cell>
          <cell r="D33" t="str">
            <v>INMAN OFFICE 145 MAIN ST RENTED</v>
          </cell>
          <cell r="E33" t="str">
            <v>200007 AGENLEASEIMP</v>
          </cell>
        </row>
        <row r="34">
          <cell r="A34" t="str">
            <v>4640049000</v>
          </cell>
          <cell r="B34" t="str">
            <v>20017</v>
          </cell>
          <cell r="C34">
            <v>3827</v>
          </cell>
          <cell r="D34" t="str">
            <v>CLEMSON OFF 106 N. CLEMSON RENTED</v>
          </cell>
          <cell r="E34" t="str">
            <v>200007 AGENLEASEIMP</v>
          </cell>
        </row>
        <row r="35">
          <cell r="A35" t="str">
            <v>4740132000</v>
          </cell>
          <cell r="B35" t="str">
            <v>20017</v>
          </cell>
          <cell r="C35">
            <v>162914</v>
          </cell>
          <cell r="D35" t="str">
            <v>HICKORY MERCH/COLL HICKORY PLA</v>
          </cell>
          <cell r="E35" t="str">
            <v>200007 AGENLEASEIMP</v>
          </cell>
        </row>
        <row r="36">
          <cell r="A36" t="str">
            <v>4760655000</v>
          </cell>
          <cell r="B36" t="str">
            <v>20017</v>
          </cell>
          <cell r="C36">
            <v>1180</v>
          </cell>
          <cell r="D36" t="str">
            <v>MARION BUS OFF 205 S MAIN STREET</v>
          </cell>
          <cell r="E36" t="str">
            <v>200007 AGENLEASEIMP</v>
          </cell>
        </row>
        <row r="37">
          <cell r="A37" t="str">
            <v>4790294300</v>
          </cell>
          <cell r="B37" t="str">
            <v>20017</v>
          </cell>
          <cell r="C37">
            <v>95817</v>
          </cell>
          <cell r="D37" t="str">
            <v>WILKESBORO MERCH/COLL OFFICE</v>
          </cell>
          <cell r="E37" t="str">
            <v>200007 AGENLEASEIMP</v>
          </cell>
        </row>
        <row r="38">
          <cell r="A38" t="str">
            <v>4800650300</v>
          </cell>
          <cell r="B38" t="str">
            <v>20017</v>
          </cell>
          <cell r="C38">
            <v>196969</v>
          </cell>
          <cell r="D38" t="str">
            <v>HENDERSONVILLE BUS OFF &amp; MERCHANDISE</v>
          </cell>
          <cell r="E38" t="str">
            <v>200007 AGENLEASEIMP</v>
          </cell>
        </row>
        <row r="39">
          <cell r="A39" t="str">
            <v>4800660100</v>
          </cell>
          <cell r="B39" t="str">
            <v>20017</v>
          </cell>
          <cell r="C39">
            <v>138364</v>
          </cell>
          <cell r="D39" t="str">
            <v>BREVARD MERCH/COL HWY 64W</v>
          </cell>
          <cell r="E39" t="str">
            <v>200007 AGENLEASEIMP</v>
          </cell>
        </row>
        <row r="40">
          <cell r="A40" t="str">
            <v>4800660300</v>
          </cell>
          <cell r="B40" t="str">
            <v>20017</v>
          </cell>
          <cell r="C40">
            <v>7111</v>
          </cell>
          <cell r="D40" t="str">
            <v>BREVARD OFFICE 223W MAIN RENTED</v>
          </cell>
          <cell r="E40" t="str">
            <v>200007 AGENLEASEIMP</v>
          </cell>
        </row>
        <row r="41">
          <cell r="A41" t="str">
            <v>4940010400</v>
          </cell>
          <cell r="B41" t="str">
            <v>20017</v>
          </cell>
          <cell r="C41">
            <v>189263</v>
          </cell>
          <cell r="D41" t="str">
            <v>CHARLOTTE SATELLITE OFF N GRAHAM LEASED</v>
          </cell>
          <cell r="E41" t="str">
            <v>200007 AGENLEASEIMP</v>
          </cell>
        </row>
        <row r="42">
          <cell r="A42" t="str">
            <v>4950213000</v>
          </cell>
          <cell r="B42" t="str">
            <v>20017</v>
          </cell>
          <cell r="C42">
            <v>2290</v>
          </cell>
          <cell r="D42" t="str">
            <v>KANNAPOLIS OFF S LOOP ROAD LEASED</v>
          </cell>
          <cell r="E42" t="str">
            <v>200007 AGENLEASEIMP</v>
          </cell>
        </row>
        <row r="43">
          <cell r="A43" t="str">
            <v>4960217300</v>
          </cell>
          <cell r="B43" t="str">
            <v>20017</v>
          </cell>
          <cell r="C43">
            <v>61778</v>
          </cell>
          <cell r="D43" t="str">
            <v>MOORESVILLE APPLIANCE STORE</v>
          </cell>
          <cell r="E43" t="str">
            <v>200007 AGENLEASEIMP</v>
          </cell>
        </row>
        <row r="44">
          <cell r="A44" t="str">
            <v>4970720500</v>
          </cell>
          <cell r="B44" t="str">
            <v>20017</v>
          </cell>
          <cell r="C44">
            <v>155964</v>
          </cell>
          <cell r="D44" t="str">
            <v>LANCASTER MERCH/COLL LANCERS C</v>
          </cell>
          <cell r="E44" t="str">
            <v>200007 AGENLEASEIMP</v>
          </cell>
        </row>
        <row r="45">
          <cell r="A45" t="str">
            <v>5000790600</v>
          </cell>
          <cell r="B45" t="str">
            <v>20017</v>
          </cell>
          <cell r="C45">
            <v>92436</v>
          </cell>
          <cell r="D45" t="str">
            <v>GASTONIA MERC/BO FRANKIN SQ LE</v>
          </cell>
          <cell r="E45" t="str">
            <v>200007 AGENLEASEIMP</v>
          </cell>
        </row>
        <row r="46">
          <cell r="A46" t="str">
            <v>5000795500</v>
          </cell>
          <cell r="B46" t="str">
            <v>20017</v>
          </cell>
          <cell r="C46">
            <v>187145</v>
          </cell>
          <cell r="D46" t="str">
            <v>LINCOLNTON BUS OFF/APPL STORE</v>
          </cell>
          <cell r="E46" t="str">
            <v>200007 AGENLEASEIMP</v>
          </cell>
        </row>
        <row r="47">
          <cell r="A47" t="str">
            <v>7246204100</v>
          </cell>
          <cell r="B47" t="str">
            <v>20025</v>
          </cell>
          <cell r="C47">
            <v>467594</v>
          </cell>
          <cell r="D47" t="str">
            <v>BUZZARD ROOST LEASED HYDRO IMPROVE-INSUR</v>
          </cell>
          <cell r="E47" t="str">
            <v>200007 AHYDLEASEIMP</v>
          </cell>
        </row>
      </sheetData>
      <sheetData sheetId="5">
        <row r="1">
          <cell r="A1" t="str">
            <v>CATFMIS</v>
          </cell>
          <cell r="B1" t="str">
            <v>20013</v>
          </cell>
          <cell r="C1" t="str">
            <v>2900250000</v>
          </cell>
          <cell r="D1">
            <v>0</v>
          </cell>
          <cell r="E1" t="str">
            <v>200007</v>
          </cell>
        </row>
        <row r="2">
          <cell r="A2" t="str">
            <v>EPROCPO</v>
          </cell>
          <cell r="B2" t="str">
            <v>20013</v>
          </cell>
          <cell r="C2" t="str">
            <v>2900250000</v>
          </cell>
          <cell r="D2">
            <v>553904</v>
          </cell>
          <cell r="E2" t="str">
            <v>200007</v>
          </cell>
        </row>
        <row r="3">
          <cell r="A3" t="str">
            <v>HRMSCAP</v>
          </cell>
          <cell r="B3" t="str">
            <v>20013</v>
          </cell>
          <cell r="C3" t="str">
            <v>2900250000</v>
          </cell>
          <cell r="D3">
            <v>0</v>
          </cell>
          <cell r="E3" t="str">
            <v>200007</v>
          </cell>
        </row>
        <row r="4">
          <cell r="A4" t="str">
            <v>HRMSENHC</v>
          </cell>
          <cell r="B4" t="str">
            <v>20013</v>
          </cell>
          <cell r="C4" t="str">
            <v>2900250000</v>
          </cell>
          <cell r="D4">
            <v>235631</v>
          </cell>
          <cell r="E4" t="str">
            <v>200007</v>
          </cell>
        </row>
        <row r="5">
          <cell r="A5" t="str">
            <v>HRMSOMCAP</v>
          </cell>
          <cell r="B5" t="str">
            <v>20013</v>
          </cell>
          <cell r="C5" t="str">
            <v>2502251300</v>
          </cell>
          <cell r="D5">
            <v>0</v>
          </cell>
          <cell r="E5" t="str">
            <v>200007</v>
          </cell>
        </row>
        <row r="6">
          <cell r="A6" t="str">
            <v>HRMS2B</v>
          </cell>
          <cell r="B6" t="str">
            <v>20013</v>
          </cell>
          <cell r="C6" t="str">
            <v>2900250000</v>
          </cell>
          <cell r="D6">
            <v>0</v>
          </cell>
          <cell r="E6" t="str">
            <v>200007</v>
          </cell>
        </row>
        <row r="7">
          <cell r="A7" t="str">
            <v>ATLASUT</v>
          </cell>
          <cell r="B7" t="str">
            <v>20017</v>
          </cell>
          <cell r="C7" t="str">
            <v>2900400000</v>
          </cell>
          <cell r="D7">
            <v>4803755</v>
          </cell>
          <cell r="E7" t="str">
            <v>200007</v>
          </cell>
        </row>
        <row r="8">
          <cell r="A8" t="str">
            <v>DMDELPRD</v>
          </cell>
          <cell r="B8" t="str">
            <v>20017</v>
          </cell>
          <cell r="C8">
            <v>2900250000</v>
          </cell>
          <cell r="D8">
            <v>5770909</v>
          </cell>
          <cell r="E8" t="str">
            <v>200007</v>
          </cell>
        </row>
        <row r="9">
          <cell r="A9" t="str">
            <v>MKTGIM1</v>
          </cell>
          <cell r="B9" t="str">
            <v>20017</v>
          </cell>
          <cell r="C9" t="str">
            <v>2900400000</v>
          </cell>
          <cell r="D9">
            <v>396</v>
          </cell>
          <cell r="E9" t="str">
            <v>200007</v>
          </cell>
        </row>
        <row r="10">
          <cell r="A10" t="str">
            <v>PNX14CAP</v>
          </cell>
          <cell r="B10" t="str">
            <v>20017</v>
          </cell>
          <cell r="C10" t="str">
            <v>2900250000</v>
          </cell>
          <cell r="D10">
            <v>20126797</v>
          </cell>
          <cell r="E10" t="str">
            <v>200007</v>
          </cell>
        </row>
        <row r="11">
          <cell r="A11" t="str">
            <v>RWMSLUT</v>
          </cell>
          <cell r="B11" t="str">
            <v>20017</v>
          </cell>
          <cell r="C11" t="str">
            <v>2900400000</v>
          </cell>
          <cell r="D11">
            <v>3567980</v>
          </cell>
          <cell r="E11" t="str">
            <v>200007</v>
          </cell>
        </row>
        <row r="12">
          <cell r="A12" t="str">
            <v>VSAM04</v>
          </cell>
          <cell r="B12" t="str">
            <v>20017</v>
          </cell>
          <cell r="C12" t="str">
            <v>2900250000</v>
          </cell>
          <cell r="D12">
            <v>3682033</v>
          </cell>
          <cell r="E12" t="str">
            <v>200007</v>
          </cell>
        </row>
        <row r="13">
          <cell r="A13" t="str">
            <v>BMCTOOLS</v>
          </cell>
          <cell r="B13" t="str">
            <v>20018</v>
          </cell>
          <cell r="C13" t="str">
            <v>2900250000</v>
          </cell>
          <cell r="D13">
            <v>3193331</v>
          </cell>
          <cell r="E13" t="str">
            <v>200007</v>
          </cell>
        </row>
        <row r="14">
          <cell r="A14" t="str">
            <v>CATFMIS</v>
          </cell>
          <cell r="B14" t="str">
            <v>20018</v>
          </cell>
          <cell r="C14" t="str">
            <v>2900250000</v>
          </cell>
          <cell r="D14">
            <v>2802755</v>
          </cell>
          <cell r="E14" t="str">
            <v>200007</v>
          </cell>
        </row>
        <row r="15">
          <cell r="A15" t="str">
            <v>EPROCPO</v>
          </cell>
          <cell r="B15" t="str">
            <v>20018</v>
          </cell>
          <cell r="C15" t="str">
            <v>2900250000</v>
          </cell>
          <cell r="D15">
            <v>459472</v>
          </cell>
          <cell r="E15" t="str">
            <v>200007</v>
          </cell>
        </row>
        <row r="16">
          <cell r="A16" t="str">
            <v>FMIS1CCG</v>
          </cell>
          <cell r="B16" t="str">
            <v>20018</v>
          </cell>
          <cell r="C16" t="str">
            <v>2900250000</v>
          </cell>
          <cell r="D16">
            <v>477381</v>
          </cell>
          <cell r="E16" t="str">
            <v>200007</v>
          </cell>
        </row>
        <row r="17">
          <cell r="A17" t="str">
            <v>FMIS2CCG</v>
          </cell>
          <cell r="B17" t="str">
            <v>20018</v>
          </cell>
          <cell r="C17" t="str">
            <v>2900250000</v>
          </cell>
          <cell r="D17">
            <v>693833</v>
          </cell>
          <cell r="E17" t="str">
            <v>200007</v>
          </cell>
        </row>
        <row r="18">
          <cell r="A18" t="str">
            <v>FMIS3CDP</v>
          </cell>
          <cell r="B18" t="str">
            <v>20018</v>
          </cell>
          <cell r="C18" t="str">
            <v>2900250000</v>
          </cell>
          <cell r="D18">
            <v>24160264</v>
          </cell>
          <cell r="E18" t="str">
            <v>200007</v>
          </cell>
        </row>
        <row r="19">
          <cell r="A19" t="str">
            <v>FMIS4CCG</v>
          </cell>
          <cell r="B19" t="str">
            <v>20018</v>
          </cell>
          <cell r="C19" t="str">
            <v>2900250000</v>
          </cell>
          <cell r="D19">
            <v>250</v>
          </cell>
          <cell r="E19" t="str">
            <v>200007</v>
          </cell>
        </row>
        <row r="20">
          <cell r="A20" t="str">
            <v>HRMSCAP</v>
          </cell>
          <cell r="B20" t="str">
            <v>20018</v>
          </cell>
          <cell r="C20" t="str">
            <v>2900250000</v>
          </cell>
          <cell r="D20">
            <v>139333</v>
          </cell>
          <cell r="E20" t="str">
            <v>200007</v>
          </cell>
        </row>
        <row r="21">
          <cell r="A21" t="str">
            <v>HRMSENHC</v>
          </cell>
          <cell r="B21" t="str">
            <v>20018</v>
          </cell>
          <cell r="C21" t="str">
            <v>2900250000</v>
          </cell>
          <cell r="D21">
            <v>4808127</v>
          </cell>
          <cell r="E21" t="str">
            <v>200007</v>
          </cell>
        </row>
        <row r="22">
          <cell r="A22" t="str">
            <v>HRMSOMCAP</v>
          </cell>
          <cell r="B22" t="str">
            <v>20018</v>
          </cell>
          <cell r="C22" t="str">
            <v>2502251300</v>
          </cell>
          <cell r="D22">
            <v>4369735</v>
          </cell>
          <cell r="E22" t="str">
            <v>200007</v>
          </cell>
        </row>
        <row r="23">
          <cell r="A23" t="str">
            <v>HRMS2B</v>
          </cell>
          <cell r="B23" t="str">
            <v>20018</v>
          </cell>
          <cell r="C23" t="str">
            <v>2900250000</v>
          </cell>
          <cell r="D23">
            <v>162192</v>
          </cell>
          <cell r="E23" t="str">
            <v>200007</v>
          </cell>
        </row>
        <row r="24">
          <cell r="A24" t="str">
            <v>REMEDYVS</v>
          </cell>
          <cell r="B24" t="str">
            <v>20018</v>
          </cell>
          <cell r="C24" t="str">
            <v>2900250000</v>
          </cell>
          <cell r="D24">
            <v>781032</v>
          </cell>
          <cell r="E24" t="str">
            <v>200007</v>
          </cell>
        </row>
        <row r="25">
          <cell r="A25" t="str">
            <v>RPVS</v>
          </cell>
          <cell r="B25">
            <v>20018</v>
          </cell>
          <cell r="C25">
            <v>2900250000</v>
          </cell>
          <cell r="D25">
            <v>2776929</v>
          </cell>
          <cell r="E25">
            <v>200007</v>
          </cell>
        </row>
        <row r="26">
          <cell r="A26" t="str">
            <v>Y2KPLAT</v>
          </cell>
          <cell r="B26">
            <v>20018</v>
          </cell>
          <cell r="C26">
            <v>2900250000</v>
          </cell>
          <cell r="D26">
            <v>1519375</v>
          </cell>
          <cell r="E26">
            <v>200007</v>
          </cell>
        </row>
        <row r="27">
          <cell r="A27" t="str">
            <v>CTCCSWMI</v>
          </cell>
          <cell r="B27">
            <v>20020</v>
          </cell>
          <cell r="C27">
            <v>2900260000</v>
          </cell>
          <cell r="D27">
            <v>4366834</v>
          </cell>
          <cell r="E27">
            <v>200007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- Recon"/>
      <sheetName val="C - GL Balance"/>
      <sheetName val="B1_Recon"/>
      <sheetName val="B2_Condensed Recon"/>
      <sheetName val="B3_Pivot of DK 109"/>
      <sheetName val="E1_Pivot of DK107"/>
      <sheetName val="F_Acct 107 Pivot by Bus. Seg"/>
      <sheetName val="DK109 DE Kentucky"/>
      <sheetName val="Acct 107 Query by Bus. Seg"/>
      <sheetName val="DK107 Leased Assets"/>
      <sheetName val="Date Input"/>
      <sheetName val="FERC"/>
    </sheetNames>
    <sheetDataSet>
      <sheetData sheetId="0" refreshError="1"/>
      <sheetData sheetId="1"/>
      <sheetData sheetId="2" refreshError="1"/>
      <sheetData sheetId="3" refreshError="1"/>
      <sheetData sheetId="4">
        <row r="27">
          <cell r="C27">
            <v>1428493822.1200001</v>
          </cell>
        </row>
        <row r="45">
          <cell r="C45" t="str">
            <v>Adjustment for ARO/On-Top Entries</v>
          </cell>
          <cell r="H45" t="str">
            <v>Adjustment for ARO/On-Top Entries</v>
          </cell>
        </row>
        <row r="47">
          <cell r="D47" t="str">
            <v>Total</v>
          </cell>
          <cell r="I47" t="str">
            <v>Total</v>
          </cell>
        </row>
        <row r="48">
          <cell r="A48" t="str">
            <v>Row Labels</v>
          </cell>
          <cell r="B48" t="str">
            <v>Sum of total_asset</v>
          </cell>
          <cell r="F48" t="str">
            <v>Row Labels</v>
          </cell>
          <cell r="G48" t="str">
            <v>Sum of total_reserve</v>
          </cell>
        </row>
        <row r="49">
          <cell r="A49" t="str">
            <v>Common</v>
          </cell>
          <cell r="B49">
            <v>41205949.340000004</v>
          </cell>
          <cell r="C49">
            <v>0</v>
          </cell>
          <cell r="D49">
            <v>41205949.340000004</v>
          </cell>
          <cell r="F49" t="str">
            <v>Common</v>
          </cell>
          <cell r="G49">
            <v>30695634.66</v>
          </cell>
          <cell r="H49">
            <v>0</v>
          </cell>
          <cell r="I49">
            <v>30695634.66</v>
          </cell>
        </row>
        <row r="50">
          <cell r="A50" t="str">
            <v>Common - General Plant</v>
          </cell>
          <cell r="B50">
            <v>19095246.239999998</v>
          </cell>
          <cell r="D50">
            <v>19095246.239999998</v>
          </cell>
          <cell r="F50" t="str">
            <v>Common - General Plant</v>
          </cell>
          <cell r="G50">
            <v>9517329.7800000012</v>
          </cell>
          <cell r="I50">
            <v>9517329.7800000012</v>
          </cell>
        </row>
        <row r="51">
          <cell r="A51" t="str">
            <v>Common - Intangible Plant</v>
          </cell>
          <cell r="B51">
            <v>22110703.100000001</v>
          </cell>
          <cell r="D51">
            <v>22110703.100000001</v>
          </cell>
          <cell r="F51" t="str">
            <v>Common - Intangible Plant</v>
          </cell>
          <cell r="G51">
            <v>21178304.879999999</v>
          </cell>
          <cell r="I51">
            <v>21178304.879999999</v>
          </cell>
        </row>
        <row r="52">
          <cell r="A52" t="str">
            <v>Electric</v>
          </cell>
          <cell r="B52">
            <v>1235978410.3100002</v>
          </cell>
          <cell r="C52">
            <v>-11116549.190000057</v>
          </cell>
          <cell r="D52">
            <v>1224861861.1200001</v>
          </cell>
          <cell r="F52" t="str">
            <v>Electric</v>
          </cell>
          <cell r="G52">
            <v>622514522.40999997</v>
          </cell>
          <cell r="H52">
            <v>-3255863.6199999573</v>
          </cell>
          <cell r="I52">
            <v>619258658.78999996</v>
          </cell>
        </row>
        <row r="53">
          <cell r="A53" t="str">
            <v>Elec - Distribution Plant</v>
          </cell>
          <cell r="B53">
            <v>376618852.74000001</v>
          </cell>
          <cell r="D53">
            <v>376618852.74000001</v>
          </cell>
          <cell r="F53" t="str">
            <v>Elec - Distribution Plant</v>
          </cell>
          <cell r="G53">
            <v>145276613.55999997</v>
          </cell>
          <cell r="I53">
            <v>145276613.55999997</v>
          </cell>
        </row>
        <row r="54">
          <cell r="A54" t="str">
            <v>Elec - General Plant</v>
          </cell>
          <cell r="B54">
            <v>5056125.7699999996</v>
          </cell>
          <cell r="D54">
            <v>5056125.7699999996</v>
          </cell>
          <cell r="F54" t="str">
            <v>Elec - General Plant</v>
          </cell>
          <cell r="G54">
            <v>1579468.94</v>
          </cell>
          <cell r="I54">
            <v>1579468.94</v>
          </cell>
        </row>
        <row r="55">
          <cell r="A55" t="str">
            <v>Elec - Intangible Plant</v>
          </cell>
          <cell r="B55">
            <v>5477909.4800000004</v>
          </cell>
          <cell r="D55">
            <v>5477909.4800000004</v>
          </cell>
          <cell r="F55" t="str">
            <v>Elec - Intangible Plant</v>
          </cell>
          <cell r="G55">
            <v>3913152.74</v>
          </cell>
          <cell r="I55">
            <v>3913152.74</v>
          </cell>
        </row>
        <row r="56">
          <cell r="A56" t="str">
            <v>Elec - Other Production Plant</v>
          </cell>
          <cell r="B56">
            <v>284065980.85000002</v>
          </cell>
          <cell r="D56">
            <v>284065980.85000002</v>
          </cell>
          <cell r="F56" t="str">
            <v>Elec - Other Production Plant</v>
          </cell>
          <cell r="G56">
            <v>142473454.88999999</v>
          </cell>
          <cell r="I56">
            <v>142473454.88999999</v>
          </cell>
        </row>
        <row r="57">
          <cell r="A57" t="str">
            <v>Elec - Steam Production Plant</v>
          </cell>
          <cell r="B57">
            <v>521423193.48000002</v>
          </cell>
          <cell r="C57">
            <v>360387.75</v>
          </cell>
          <cell r="D57">
            <v>521783581.23000002</v>
          </cell>
          <cell r="F57" t="str">
            <v>Elec - Steam Production Plant</v>
          </cell>
          <cell r="G57">
            <v>311913200.75</v>
          </cell>
          <cell r="H57">
            <v>497043.3</v>
          </cell>
          <cell r="I57">
            <v>312410244.05000001</v>
          </cell>
        </row>
        <row r="58">
          <cell r="A58" t="str">
            <v>Elec - Transmission Plant</v>
          </cell>
          <cell r="B58">
            <v>43336347.989999995</v>
          </cell>
          <cell r="C58">
            <v>-11476936.940000057</v>
          </cell>
          <cell r="D58">
            <v>31859411.049999937</v>
          </cell>
          <cell r="F58" t="str">
            <v>Elec - Transmission Plant</v>
          </cell>
          <cell r="G58">
            <v>17358631.530000001</v>
          </cell>
          <cell r="H58">
            <v>-3752906.9199999571</v>
          </cell>
          <cell r="I58">
            <v>13605724.610000044</v>
          </cell>
        </row>
        <row r="59">
          <cell r="A59" t="str">
            <v>None</v>
          </cell>
          <cell r="B59">
            <v>0</v>
          </cell>
          <cell r="D59">
            <v>0</v>
          </cell>
          <cell r="F59" t="str">
            <v>None</v>
          </cell>
          <cell r="G59">
            <v>0</v>
          </cell>
          <cell r="I59">
            <v>0</v>
          </cell>
        </row>
        <row r="60">
          <cell r="A60" t="str">
            <v>Gas</v>
          </cell>
          <cell r="B60">
            <v>424448545.29000002</v>
          </cell>
          <cell r="C60">
            <v>1087597.55</v>
          </cell>
          <cell r="D60">
            <v>425536142.84000003</v>
          </cell>
          <cell r="F60" t="str">
            <v>Gas</v>
          </cell>
          <cell r="G60">
            <v>130092128.40000001</v>
          </cell>
          <cell r="H60">
            <v>524213.38</v>
          </cell>
          <cell r="I60">
            <v>130616341.78</v>
          </cell>
        </row>
        <row r="61">
          <cell r="A61" t="str">
            <v>Gas - Distribution Plant</v>
          </cell>
          <cell r="B61">
            <v>410668103.68000001</v>
          </cell>
          <cell r="C61">
            <v>1087597.55</v>
          </cell>
          <cell r="D61">
            <v>411755701.23000002</v>
          </cell>
          <cell r="F61" t="str">
            <v>Gas - Distribution Plant</v>
          </cell>
          <cell r="G61">
            <v>122569671.52000001</v>
          </cell>
          <cell r="H61">
            <v>524213.38</v>
          </cell>
          <cell r="I61">
            <v>123093884.90000001</v>
          </cell>
        </row>
        <row r="62">
          <cell r="A62" t="str">
            <v>Gas - General Plant</v>
          </cell>
          <cell r="B62">
            <v>3078421.7199999997</v>
          </cell>
          <cell r="D62">
            <v>3078421.7199999997</v>
          </cell>
          <cell r="F62" t="str">
            <v>Gas - General Plant</v>
          </cell>
          <cell r="G62">
            <v>1418087.13</v>
          </cell>
          <cell r="I62">
            <v>1418087.13</v>
          </cell>
        </row>
        <row r="63">
          <cell r="A63" t="str">
            <v>Gas - Intangible Plant</v>
          </cell>
          <cell r="B63">
            <v>3525366.12</v>
          </cell>
          <cell r="D63">
            <v>3525366.12</v>
          </cell>
          <cell r="F63" t="str">
            <v>Gas - Intangible Plant</v>
          </cell>
          <cell r="G63">
            <v>2267306.92</v>
          </cell>
          <cell r="I63">
            <v>2267306.92</v>
          </cell>
        </row>
        <row r="64">
          <cell r="A64" t="str">
            <v>Gas - Manufactured Production Plant</v>
          </cell>
          <cell r="B64">
            <v>7176653.7700000005</v>
          </cell>
          <cell r="D64">
            <v>7176653.7700000005</v>
          </cell>
          <cell r="F64" t="str">
            <v>Gas - Manufactured Production Plant</v>
          </cell>
          <cell r="G64">
            <v>3837062.83</v>
          </cell>
          <cell r="I64">
            <v>3837062.83</v>
          </cell>
        </row>
        <row r="65">
          <cell r="A65" t="str">
            <v>Non-Utility</v>
          </cell>
          <cell r="B65">
            <v>2206.1999999999998</v>
          </cell>
          <cell r="C65">
            <v>0</v>
          </cell>
          <cell r="D65">
            <v>2206.1999999999998</v>
          </cell>
          <cell r="F65" t="str">
            <v>Non-Utility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Nonutility - General</v>
          </cell>
          <cell r="B66">
            <v>2206.1999999999998</v>
          </cell>
          <cell r="D66">
            <v>2206.1999999999998</v>
          </cell>
          <cell r="F66" t="str">
            <v>Nonutility - General</v>
          </cell>
          <cell r="G66">
            <v>0</v>
          </cell>
          <cell r="I66">
            <v>0</v>
          </cell>
        </row>
        <row r="67">
          <cell r="A67" t="str">
            <v>Grand Total</v>
          </cell>
          <cell r="B67">
            <v>1701635111.1400001</v>
          </cell>
          <cell r="C67">
            <v>-10028951.640000056</v>
          </cell>
          <cell r="D67">
            <v>1691606159.5000002</v>
          </cell>
          <cell r="F67" t="str">
            <v>Grand Total</v>
          </cell>
          <cell r="G67">
            <v>783302285.46999991</v>
          </cell>
          <cell r="H67">
            <v>-2731650.2399999574</v>
          </cell>
          <cell r="I67">
            <v>780570635.2299999</v>
          </cell>
        </row>
        <row r="68">
          <cell r="C68" t="str">
            <v>less non-utility</v>
          </cell>
          <cell r="D68">
            <v>2206.1999999999998</v>
          </cell>
          <cell r="H68" t="str">
            <v>less non-utility</v>
          </cell>
          <cell r="I68">
            <v>0</v>
          </cell>
        </row>
        <row r="69">
          <cell r="C69" t="str">
            <v xml:space="preserve">ties to FERC page 200 lines 3-6 </v>
          </cell>
          <cell r="D69">
            <v>1691603953.3000002</v>
          </cell>
          <cell r="H69" t="str">
            <v>ties to FERC page 200 line 22 ∆ sign</v>
          </cell>
          <cell r="I69">
            <v>780570635.2299999</v>
          </cell>
        </row>
        <row r="70">
          <cell r="C70" t="str">
            <v>should be zero</v>
          </cell>
          <cell r="D70">
            <v>0</v>
          </cell>
          <cell r="H70" t="str">
            <v>should be zero</v>
          </cell>
          <cell r="I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</sheetNames>
    <sheetDataSet>
      <sheetData sheetId="0">
        <row r="1">
          <cell r="A1" t="str">
            <v>Duke Energy Corporation</v>
          </cell>
        </row>
        <row r="2">
          <cell r="A2" t="str">
            <v>Earnings Per Share Drivers</v>
          </cell>
        </row>
        <row r="3">
          <cell r="A3" t="str">
            <v>Three Months Ended December 31, 2002</v>
          </cell>
        </row>
        <row r="5">
          <cell r="J5" t="str">
            <v>Corp</v>
          </cell>
        </row>
        <row r="6">
          <cell r="A6" t="str">
            <v>(In millions, except where noted)</v>
          </cell>
          <cell r="B6" t="str">
            <v>EBIT</v>
          </cell>
          <cell r="F6" t="str">
            <v>Dollar</v>
          </cell>
          <cell r="H6" t="str">
            <v>Percent</v>
          </cell>
          <cell r="J6" t="str">
            <v>Tax</v>
          </cell>
          <cell r="L6" t="str">
            <v>$ Variance</v>
          </cell>
          <cell r="N6" t="str">
            <v>Number of</v>
          </cell>
          <cell r="P6" t="str">
            <v>Dollars/</v>
          </cell>
        </row>
        <row r="7">
          <cell r="B7">
            <v>2002</v>
          </cell>
          <cell r="D7">
            <v>2001</v>
          </cell>
          <cell r="F7" t="str">
            <v xml:space="preserve">Variance </v>
          </cell>
          <cell r="H7" t="str">
            <v xml:space="preserve">Variance </v>
          </cell>
          <cell r="J7" t="str">
            <v>Rate</v>
          </cell>
          <cell r="L7" t="str">
            <v>Net of Taxes</v>
          </cell>
          <cell r="N7" t="str">
            <v>Shares</v>
          </cell>
          <cell r="P7" t="str">
            <v>Share</v>
          </cell>
        </row>
        <row r="8">
          <cell r="A8" t="str">
            <v>Franchised Electric</v>
          </cell>
        </row>
        <row r="9">
          <cell r="A9" t="str">
            <v>2002</v>
          </cell>
        </row>
        <row r="12">
          <cell r="F12">
            <v>0</v>
          </cell>
          <cell r="J12">
            <v>0.31952662721893493</v>
          </cell>
          <cell r="L12">
            <v>0</v>
          </cell>
          <cell r="N12">
            <v>833802778</v>
          </cell>
          <cell r="P12">
            <v>0</v>
          </cell>
        </row>
        <row r="13">
          <cell r="F13">
            <v>0</v>
          </cell>
          <cell r="J13">
            <v>0.31952662721893493</v>
          </cell>
          <cell r="L13">
            <v>0</v>
          </cell>
          <cell r="N13">
            <v>833802778</v>
          </cell>
          <cell r="P13">
            <v>0</v>
          </cell>
        </row>
        <row r="14">
          <cell r="F14">
            <v>0</v>
          </cell>
          <cell r="J14">
            <v>0.31952662721893493</v>
          </cell>
          <cell r="L14">
            <v>0</v>
          </cell>
          <cell r="N14">
            <v>833802778</v>
          </cell>
          <cell r="P14">
            <v>0</v>
          </cell>
        </row>
        <row r="15">
          <cell r="A15" t="str">
            <v>2001</v>
          </cell>
        </row>
        <row r="16">
          <cell r="F16">
            <v>0</v>
          </cell>
          <cell r="J16">
            <v>0.31952662721893493</v>
          </cell>
          <cell r="L16">
            <v>0</v>
          </cell>
          <cell r="N16">
            <v>833802778</v>
          </cell>
          <cell r="P16">
            <v>0</v>
          </cell>
        </row>
        <row r="17">
          <cell r="F17">
            <v>-22</v>
          </cell>
          <cell r="J17">
            <v>0.31952662721893493</v>
          </cell>
          <cell r="L17">
            <v>-14.970414201183431</v>
          </cell>
          <cell r="N17">
            <v>833802778</v>
          </cell>
          <cell r="P17">
            <v>-1.7954382734358593E-2</v>
          </cell>
        </row>
        <row r="18">
          <cell r="A18" t="str">
            <v xml:space="preserve">   Total Franchised Electric</v>
          </cell>
          <cell r="B18">
            <v>585</v>
          </cell>
          <cell r="D18">
            <v>607</v>
          </cell>
          <cell r="F18">
            <v>-22</v>
          </cell>
          <cell r="H18">
            <v>-3.6243822075782535E-2</v>
          </cell>
          <cell r="L18">
            <v>-14.970414201183431</v>
          </cell>
          <cell r="P18">
            <v>-1.7954382734358593E-2</v>
          </cell>
        </row>
        <row r="20">
          <cell r="A20" t="str">
            <v>Natural Gas Transmission</v>
          </cell>
        </row>
        <row r="21">
          <cell r="A21" t="str">
            <v>2002</v>
          </cell>
        </row>
        <row r="22">
          <cell r="F22">
            <v>0</v>
          </cell>
          <cell r="J22">
            <v>0.31952662721893493</v>
          </cell>
          <cell r="L22">
            <v>0</v>
          </cell>
          <cell r="N22">
            <v>833802778</v>
          </cell>
          <cell r="P22">
            <v>0</v>
          </cell>
        </row>
        <row r="23">
          <cell r="F23">
            <v>0</v>
          </cell>
          <cell r="J23">
            <v>0.31952662721893493</v>
          </cell>
          <cell r="L23">
            <v>0</v>
          </cell>
          <cell r="N23">
            <v>833802778</v>
          </cell>
          <cell r="P23">
            <v>0</v>
          </cell>
        </row>
        <row r="24">
          <cell r="F24">
            <v>0</v>
          </cell>
          <cell r="J24">
            <v>0.31952662721893493</v>
          </cell>
          <cell r="L24">
            <v>0</v>
          </cell>
          <cell r="N24">
            <v>833802778</v>
          </cell>
          <cell r="P24">
            <v>0</v>
          </cell>
        </row>
        <row r="25">
          <cell r="F25">
            <v>0</v>
          </cell>
          <cell r="J25">
            <v>0.31952662721893493</v>
          </cell>
          <cell r="L25">
            <v>0</v>
          </cell>
          <cell r="N25">
            <v>833802778</v>
          </cell>
          <cell r="P25">
            <v>0</v>
          </cell>
        </row>
        <row r="26">
          <cell r="F26">
            <v>0</v>
          </cell>
          <cell r="J26">
            <v>0.31952662721893493</v>
          </cell>
          <cell r="L26">
            <v>0</v>
          </cell>
          <cell r="N26">
            <v>833802778</v>
          </cell>
          <cell r="P26">
            <v>0</v>
          </cell>
        </row>
        <row r="27">
          <cell r="F27">
            <v>144</v>
          </cell>
          <cell r="J27">
            <v>0.31952662721893493</v>
          </cell>
          <cell r="L27">
            <v>97.988165680473358</v>
          </cell>
          <cell r="N27">
            <v>833802778</v>
          </cell>
          <cell r="P27">
            <v>0.11751959607943806</v>
          </cell>
        </row>
        <row r="28">
          <cell r="A28" t="str">
            <v xml:space="preserve">   Total Natural Gas Transmission</v>
          </cell>
          <cell r="B28">
            <v>287</v>
          </cell>
          <cell r="D28">
            <v>143</v>
          </cell>
          <cell r="F28">
            <v>144</v>
          </cell>
          <cell r="H28">
            <v>1.0069930069930071</v>
          </cell>
          <cell r="L28">
            <v>97.988165680473358</v>
          </cell>
          <cell r="P28">
            <v>0.11751959607943806</v>
          </cell>
        </row>
        <row r="30">
          <cell r="A30" t="str">
            <v>Field Services</v>
          </cell>
        </row>
        <row r="32">
          <cell r="F32">
            <v>0</v>
          </cell>
          <cell r="J32">
            <v>0.31952662721893493</v>
          </cell>
          <cell r="L32">
            <v>0</v>
          </cell>
          <cell r="N32">
            <v>833802778</v>
          </cell>
          <cell r="P32">
            <v>0</v>
          </cell>
        </row>
        <row r="33">
          <cell r="F33">
            <v>0</v>
          </cell>
          <cell r="J33">
            <v>0.31952662721893493</v>
          </cell>
          <cell r="L33">
            <v>0</v>
          </cell>
          <cell r="N33">
            <v>833802778</v>
          </cell>
          <cell r="P33">
            <v>0</v>
          </cell>
        </row>
        <row r="34">
          <cell r="F34">
            <v>0</v>
          </cell>
          <cell r="J34">
            <v>0.31952662721893493</v>
          </cell>
          <cell r="L34">
            <v>0</v>
          </cell>
          <cell r="N34">
            <v>833802778</v>
          </cell>
          <cell r="P34">
            <v>0</v>
          </cell>
        </row>
        <row r="35">
          <cell r="F35">
            <v>-52</v>
          </cell>
          <cell r="J35">
            <v>0.31952662721893493</v>
          </cell>
          <cell r="L35">
            <v>-35.38461538461538</v>
          </cell>
          <cell r="N35">
            <v>833802778</v>
          </cell>
          <cell r="P35">
            <v>-4.2437631917574853E-2</v>
          </cell>
        </row>
        <row r="36">
          <cell r="A36" t="str">
            <v xml:space="preserve">   Total Field Services</v>
          </cell>
          <cell r="B36">
            <v>23</v>
          </cell>
          <cell r="D36">
            <v>75</v>
          </cell>
          <cell r="F36">
            <v>-52</v>
          </cell>
          <cell r="H36">
            <v>-0.69333333333333336</v>
          </cell>
          <cell r="L36">
            <v>-35.38461538461538</v>
          </cell>
          <cell r="P36">
            <v>-4.2437631917574853E-2</v>
          </cell>
        </row>
        <row r="38">
          <cell r="A38" t="str">
            <v>Duke Energy North America</v>
          </cell>
        </row>
        <row r="39">
          <cell r="A39" t="str">
            <v>2002</v>
          </cell>
        </row>
        <row r="40">
          <cell r="F40">
            <v>0</v>
          </cell>
          <cell r="J40">
            <v>0.31952662721893493</v>
          </cell>
          <cell r="L40">
            <v>0</v>
          </cell>
          <cell r="N40">
            <v>833802778</v>
          </cell>
          <cell r="P40">
            <v>0</v>
          </cell>
        </row>
        <row r="43">
          <cell r="F43">
            <v>0</v>
          </cell>
          <cell r="J43">
            <v>0.31952662721893493</v>
          </cell>
          <cell r="L43">
            <v>0</v>
          </cell>
          <cell r="N43">
            <v>833802778</v>
          </cell>
          <cell r="P43">
            <v>0</v>
          </cell>
        </row>
        <row r="44">
          <cell r="F44">
            <v>0</v>
          </cell>
          <cell r="J44">
            <v>0.31952662721893493</v>
          </cell>
          <cell r="L44">
            <v>0</v>
          </cell>
          <cell r="N44">
            <v>833802778</v>
          </cell>
          <cell r="P44">
            <v>0</v>
          </cell>
        </row>
        <row r="45">
          <cell r="F45">
            <v>0</v>
          </cell>
          <cell r="J45">
            <v>0.31952662721893493</v>
          </cell>
          <cell r="L45">
            <v>0</v>
          </cell>
          <cell r="N45">
            <v>833802778</v>
          </cell>
          <cell r="P45">
            <v>0</v>
          </cell>
        </row>
        <row r="47">
          <cell r="F47">
            <v>0</v>
          </cell>
          <cell r="J47">
            <v>0.31952662721893493</v>
          </cell>
          <cell r="L47">
            <v>0</v>
          </cell>
          <cell r="N47">
            <v>833802778</v>
          </cell>
          <cell r="P47">
            <v>0</v>
          </cell>
        </row>
        <row r="48">
          <cell r="F48">
            <v>0</v>
          </cell>
        </row>
        <row r="49">
          <cell r="F49">
            <v>0</v>
          </cell>
          <cell r="J49">
            <v>0.31952662721893493</v>
          </cell>
          <cell r="L49">
            <v>0</v>
          </cell>
          <cell r="N49">
            <v>833802778</v>
          </cell>
          <cell r="P49">
            <v>0</v>
          </cell>
        </row>
        <row r="50">
          <cell r="F50">
            <v>0</v>
          </cell>
          <cell r="J50">
            <v>0.31952662721893493</v>
          </cell>
          <cell r="L50">
            <v>0</v>
          </cell>
          <cell r="N50">
            <v>833802778</v>
          </cell>
          <cell r="P50">
            <v>0</v>
          </cell>
        </row>
        <row r="51">
          <cell r="F51">
            <v>0</v>
          </cell>
          <cell r="J51">
            <v>0.31952662721893493</v>
          </cell>
          <cell r="L51">
            <v>0</v>
          </cell>
          <cell r="N51">
            <v>833802778</v>
          </cell>
          <cell r="P51">
            <v>0</v>
          </cell>
        </row>
        <row r="52">
          <cell r="F52">
            <v>0</v>
          </cell>
          <cell r="J52">
            <v>0.31952662721893493</v>
          </cell>
          <cell r="L52">
            <v>0</v>
          </cell>
          <cell r="N52">
            <v>833802778</v>
          </cell>
          <cell r="P52">
            <v>0</v>
          </cell>
        </row>
        <row r="53">
          <cell r="A53" t="str">
            <v>2001</v>
          </cell>
        </row>
        <row r="55">
          <cell r="F55">
            <v>0</v>
          </cell>
          <cell r="J55">
            <v>0.31952662721893493</v>
          </cell>
          <cell r="L55">
            <v>0</v>
          </cell>
          <cell r="N55">
            <v>833802778</v>
          </cell>
          <cell r="P55">
            <v>0</v>
          </cell>
        </row>
        <row r="56">
          <cell r="F56">
            <v>0</v>
          </cell>
          <cell r="J56">
            <v>0.31952662721893493</v>
          </cell>
          <cell r="L56">
            <v>0</v>
          </cell>
          <cell r="N56">
            <v>833802778</v>
          </cell>
          <cell r="P56">
            <v>0</v>
          </cell>
        </row>
        <row r="57">
          <cell r="F57">
            <v>-761</v>
          </cell>
          <cell r="J57">
            <v>0.31952662721893493</v>
          </cell>
          <cell r="L57">
            <v>-517.84023668639043</v>
          </cell>
          <cell r="N57">
            <v>833802778</v>
          </cell>
          <cell r="P57">
            <v>-0.62105842094758579</v>
          </cell>
        </row>
        <row r="58">
          <cell r="A58" t="str">
            <v>*Trading Variance Explanations: results reflect the negative impacts of a prolonged</v>
          </cell>
        </row>
        <row r="59">
          <cell r="A59" t="str">
            <v xml:space="preserve">  economic downturn, continued low price volatility levels, reduced spark spreads</v>
          </cell>
        </row>
        <row r="60">
          <cell r="A60" t="str">
            <v xml:space="preserve">  and decreased market liquidity. These factors led to sharply depressed spot</v>
          </cell>
        </row>
        <row r="61">
          <cell r="A61" t="str">
            <v xml:space="preserve">  and forward wholesale power prices, particularly during the critical summer months</v>
          </cell>
        </row>
        <row r="62">
          <cell r="A62" t="str">
            <v xml:space="preserve">   In contrast, last year's results were driven by unusually high natural gas and</v>
          </cell>
        </row>
        <row r="63">
          <cell r="A63" t="str">
            <v xml:space="preserve">   power prices and volatility levels.</v>
          </cell>
        </row>
        <row r="64">
          <cell r="A64" t="str">
            <v xml:space="preserve">   Total North American Wholesale Energy</v>
          </cell>
          <cell r="B64">
            <v>-107</v>
          </cell>
          <cell r="D64">
            <v>654</v>
          </cell>
          <cell r="F64">
            <v>-761</v>
          </cell>
          <cell r="H64">
            <v>-1.1636085626911314</v>
          </cell>
          <cell r="L64">
            <v>-517.84023668639043</v>
          </cell>
          <cell r="P64">
            <v>-0.62105842094758579</v>
          </cell>
        </row>
        <row r="65">
          <cell r="A65" t="str">
            <v xml:space="preserve"> </v>
          </cell>
        </row>
        <row r="66">
          <cell r="A66" t="str">
            <v>International Energy</v>
          </cell>
        </row>
        <row r="67">
          <cell r="F67">
            <v>0</v>
          </cell>
          <cell r="J67">
            <v>0.31952662721893493</v>
          </cell>
          <cell r="L67">
            <v>0</v>
          </cell>
          <cell r="N67">
            <v>833802778</v>
          </cell>
          <cell r="P67">
            <v>0</v>
          </cell>
        </row>
        <row r="68">
          <cell r="F68">
            <v>0</v>
          </cell>
          <cell r="J68">
            <v>0.31952662721893493</v>
          </cell>
          <cell r="L68">
            <v>0</v>
          </cell>
          <cell r="N68">
            <v>833802778</v>
          </cell>
          <cell r="P68">
            <v>0</v>
          </cell>
        </row>
        <row r="69">
          <cell r="F69">
            <v>0</v>
          </cell>
          <cell r="J69">
            <v>0.31952662721893493</v>
          </cell>
          <cell r="L69">
            <v>0</v>
          </cell>
          <cell r="N69">
            <v>833802778</v>
          </cell>
          <cell r="P69">
            <v>0</v>
          </cell>
        </row>
        <row r="71">
          <cell r="F71">
            <v>0</v>
          </cell>
          <cell r="J71">
            <v>0.31952662721893493</v>
          </cell>
          <cell r="L71">
            <v>0</v>
          </cell>
          <cell r="N71">
            <v>833802778</v>
          </cell>
          <cell r="P71">
            <v>0</v>
          </cell>
        </row>
        <row r="72">
          <cell r="A72">
            <v>2001</v>
          </cell>
        </row>
        <row r="73">
          <cell r="F73">
            <v>0</v>
          </cell>
          <cell r="J73">
            <v>0.31952662721893493</v>
          </cell>
          <cell r="L73">
            <v>0</v>
          </cell>
          <cell r="N73">
            <v>833802778</v>
          </cell>
          <cell r="P73">
            <v>0</v>
          </cell>
        </row>
        <row r="74">
          <cell r="F74">
            <v>-99</v>
          </cell>
          <cell r="J74">
            <v>0.31952662721893493</v>
          </cell>
          <cell r="L74">
            <v>-67.366863905325431</v>
          </cell>
          <cell r="N74">
            <v>833802778</v>
          </cell>
          <cell r="P74">
            <v>-8.0794722304613653E-2</v>
          </cell>
        </row>
        <row r="75">
          <cell r="A75" t="str">
            <v xml:space="preserve">   Total International Energy</v>
          </cell>
          <cell r="B75">
            <v>-25</v>
          </cell>
          <cell r="D75">
            <v>74</v>
          </cell>
          <cell r="F75">
            <v>-99</v>
          </cell>
          <cell r="H75">
            <v>-1.3378378378378379</v>
          </cell>
          <cell r="L75">
            <v>-67.366863905325431</v>
          </cell>
          <cell r="P75">
            <v>-8.0794722304613653E-2</v>
          </cell>
        </row>
        <row r="77">
          <cell r="B77" t="str">
            <v>Continued on next page……….</v>
          </cell>
        </row>
        <row r="79">
          <cell r="B79" t="str">
            <v>Continued from previous page.</v>
          </cell>
        </row>
        <row r="80">
          <cell r="A80" t="str">
            <v>Other Energy Services</v>
          </cell>
        </row>
        <row r="81">
          <cell r="A81">
            <v>2002</v>
          </cell>
        </row>
        <row r="83">
          <cell r="F83">
            <v>0</v>
          </cell>
          <cell r="J83">
            <v>0.31952662721893493</v>
          </cell>
          <cell r="L83">
            <v>0</v>
          </cell>
          <cell r="N83">
            <v>833802778</v>
          </cell>
          <cell r="P83">
            <v>0</v>
          </cell>
        </row>
        <row r="85">
          <cell r="F85">
            <v>0</v>
          </cell>
          <cell r="J85">
            <v>0.31952662721893493</v>
          </cell>
          <cell r="L85">
            <v>0</v>
          </cell>
          <cell r="N85">
            <v>833802778</v>
          </cell>
          <cell r="P85">
            <v>0</v>
          </cell>
        </row>
        <row r="86">
          <cell r="F86">
            <v>0</v>
          </cell>
          <cell r="J86">
            <v>0.31952662721893493</v>
          </cell>
          <cell r="L86">
            <v>0</v>
          </cell>
          <cell r="N86">
            <v>833802778</v>
          </cell>
          <cell r="P86">
            <v>0</v>
          </cell>
        </row>
        <row r="87">
          <cell r="A87">
            <v>2001</v>
          </cell>
        </row>
        <row r="88">
          <cell r="F88">
            <v>0</v>
          </cell>
          <cell r="J88">
            <v>0.31952662721893493</v>
          </cell>
          <cell r="L88">
            <v>0</v>
          </cell>
          <cell r="N88">
            <v>833802778</v>
          </cell>
          <cell r="P88">
            <v>0</v>
          </cell>
        </row>
        <row r="89">
          <cell r="F89">
            <v>0</v>
          </cell>
          <cell r="J89">
            <v>0.31952662721893493</v>
          </cell>
          <cell r="L89">
            <v>0</v>
          </cell>
          <cell r="N89">
            <v>833802778</v>
          </cell>
          <cell r="P89">
            <v>0</v>
          </cell>
        </row>
        <row r="91">
          <cell r="F91">
            <v>67</v>
          </cell>
          <cell r="J91">
            <v>0.31952662721893493</v>
          </cell>
          <cell r="L91">
            <v>45.591715976331358</v>
          </cell>
          <cell r="N91">
            <v>833802778</v>
          </cell>
          <cell r="P91">
            <v>5.467925650918299E-2</v>
          </cell>
        </row>
        <row r="92">
          <cell r="A92" t="str">
            <v xml:space="preserve">   Total Other Energy Services</v>
          </cell>
          <cell r="B92">
            <v>9</v>
          </cell>
          <cell r="D92">
            <v>-58</v>
          </cell>
          <cell r="F92">
            <v>67</v>
          </cell>
          <cell r="H92">
            <v>1.1551724137931034</v>
          </cell>
          <cell r="L92">
            <v>45.591715976331358</v>
          </cell>
          <cell r="P92">
            <v>5.467925650918299E-2</v>
          </cell>
        </row>
        <row r="94">
          <cell r="A94" t="str">
            <v>Duke Ventures</v>
          </cell>
        </row>
        <row r="95">
          <cell r="F95">
            <v>0</v>
          </cell>
          <cell r="J95">
            <v>0.31952662721893493</v>
          </cell>
          <cell r="L95">
            <v>0</v>
          </cell>
          <cell r="N95">
            <v>833802778</v>
          </cell>
          <cell r="P95">
            <v>0</v>
          </cell>
        </row>
        <row r="96">
          <cell r="A96" t="str">
            <v xml:space="preserve">   Total Duke Ventures</v>
          </cell>
          <cell r="B96">
            <v>21</v>
          </cell>
          <cell r="D96">
            <v>51</v>
          </cell>
          <cell r="F96">
            <v>-30</v>
          </cell>
          <cell r="H96">
            <v>-0.58823529411764708</v>
          </cell>
          <cell r="L96">
            <v>0</v>
          </cell>
          <cell r="P96">
            <v>0</v>
          </cell>
        </row>
        <row r="98">
          <cell r="A98" t="str">
            <v>Other Operations (includes certain unallocated corporate costs)</v>
          </cell>
        </row>
        <row r="99">
          <cell r="A99" t="str">
            <v>Other misc variances (see supporting schedule)</v>
          </cell>
          <cell r="F99">
            <v>-64</v>
          </cell>
          <cell r="J99">
            <v>0.31952662721893493</v>
          </cell>
          <cell r="L99">
            <v>-43.550295857988161</v>
          </cell>
          <cell r="N99">
            <v>833802778</v>
          </cell>
          <cell r="P99">
            <v>-5.2230931590861361E-2</v>
          </cell>
        </row>
        <row r="100">
          <cell r="A100" t="str">
            <v xml:space="preserve">   Total Other Operations</v>
          </cell>
          <cell r="B100">
            <v>-118</v>
          </cell>
          <cell r="D100">
            <v>-54</v>
          </cell>
          <cell r="F100">
            <v>-64</v>
          </cell>
          <cell r="H100">
            <v>-1.1851851851851851</v>
          </cell>
          <cell r="L100">
            <v>-43.550295857988161</v>
          </cell>
          <cell r="P100">
            <v>-5.2230931590861361E-2</v>
          </cell>
        </row>
        <row r="102">
          <cell r="A102" t="str">
            <v xml:space="preserve">  Total Segment EBIT</v>
          </cell>
          <cell r="B102">
            <v>675</v>
          </cell>
          <cell r="D102">
            <v>1492</v>
          </cell>
          <cell r="F102">
            <v>-787</v>
          </cell>
          <cell r="H102">
            <v>-0.52747989276139406</v>
          </cell>
          <cell r="L102">
            <v>-535.53254437869782</v>
          </cell>
          <cell r="P102">
            <v>-0.64227723690637328</v>
          </cell>
        </row>
        <row r="104">
          <cell r="A104" t="str">
            <v>Other items affecting EPS</v>
          </cell>
        </row>
        <row r="105">
          <cell r="A105" t="str">
            <v>Increase in interest expense</v>
          </cell>
          <cell r="F105">
            <v>-125</v>
          </cell>
          <cell r="J105">
            <v>0.31952662721893493</v>
          </cell>
          <cell r="L105">
            <v>-85.059171597633124</v>
          </cell>
          <cell r="N105">
            <v>833802778</v>
          </cell>
          <cell r="P105">
            <v>-0.10201353826340109</v>
          </cell>
        </row>
        <row r="106">
          <cell r="A106" t="str">
            <v>Decrease in minority interest expense related to interest and taxes</v>
          </cell>
          <cell r="F106">
            <v>4</v>
          </cell>
          <cell r="J106">
            <v>0.31952662721893493</v>
          </cell>
          <cell r="L106">
            <v>2.72189349112426</v>
          </cell>
          <cell r="N106">
            <v>833802778</v>
          </cell>
          <cell r="P106">
            <v>3.2644332244288351E-3</v>
          </cell>
        </row>
        <row r="107">
          <cell r="A107" t="str">
            <v>Decrease in preferred securities interest, attributable to DENA financing</v>
          </cell>
          <cell r="F107">
            <v>0</v>
          </cell>
          <cell r="J107">
            <v>0.31952662721893493</v>
          </cell>
          <cell r="L107">
            <v>0</v>
          </cell>
          <cell r="N107">
            <v>833802778</v>
          </cell>
          <cell r="P107">
            <v>0</v>
          </cell>
        </row>
        <row r="108">
          <cell r="A108" t="str">
            <v>Change in weighted ave shares o/s = 58.6 million shares</v>
          </cell>
        </row>
        <row r="109">
          <cell r="A109" t="str">
            <v xml:space="preserve">     2002 Earn for Com SH of $ 227/ 833.8 shares in CY = $0.2722</v>
          </cell>
        </row>
        <row r="110">
          <cell r="A110" t="str">
            <v xml:space="preserve">     2002 Earn for Com SH of $227/ 775.2 shares in PY = $0.2928</v>
          </cell>
          <cell r="P110">
            <v>-2.06E-2</v>
          </cell>
        </row>
        <row r="111">
          <cell r="A111" t="str">
            <v>Change in effective tax rate</v>
          </cell>
          <cell r="F111">
            <v>19.147335423197493</v>
          </cell>
          <cell r="L111">
            <v>19.147335423197493</v>
          </cell>
          <cell r="N111">
            <v>833802778</v>
          </cell>
          <cell r="P111">
            <v>2.2963866190426022E-2</v>
          </cell>
        </row>
        <row r="112">
          <cell r="A112" t="str">
            <v xml:space="preserve">  Total Other items</v>
          </cell>
          <cell r="F112">
            <v>-101.85266457680251</v>
          </cell>
          <cell r="L112">
            <v>-63.189942683311372</v>
          </cell>
          <cell r="P112">
            <v>-9.6385238848546231E-2</v>
          </cell>
        </row>
        <row r="114">
          <cell r="A114" t="str">
            <v>EPS Variance, Total Corporation</v>
          </cell>
          <cell r="P114">
            <v>-0.73866247575492017</v>
          </cell>
        </row>
        <row r="118">
          <cell r="L118" t="str">
            <v>EPS, three months ended September 30, 2002</v>
          </cell>
          <cell r="P118">
            <v>0.27</v>
          </cell>
        </row>
        <row r="119">
          <cell r="A119" t="str">
            <v>NOTE Totals may not foot due to rounding</v>
          </cell>
          <cell r="L119" t="str">
            <v>EPS, three months ended September 30, 2001</v>
          </cell>
          <cell r="P119">
            <v>1.02</v>
          </cell>
        </row>
        <row r="120">
          <cell r="L120" t="str">
            <v>Variance</v>
          </cell>
          <cell r="P120">
            <v>-0.75</v>
          </cell>
        </row>
        <row r="121">
          <cell r="A121" t="str">
            <v xml:space="preserve">NOTE 1: Detail of Duke Power revenue amounts for weather, economy and growth should not be perceived as exact. Although they are calculated using the </v>
          </cell>
        </row>
        <row r="122">
          <cell r="A122" t="str">
            <v>best data available, there is no way to determine the precise effect weather and the slowing economy has on Franchised Electric's earnings. These are approximate</v>
          </cell>
        </row>
        <row r="123">
          <cell r="A123" t="str">
            <v>numbers reported to Duke's management.</v>
          </cell>
        </row>
      </sheetData>
      <sheetData sheetId="1"/>
      <sheetData sheetId="2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Three Months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for Common</v>
          </cell>
          <cell r="L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Stock</v>
          </cell>
          <cell r="L9" t="str">
            <v>EPS</v>
          </cell>
        </row>
        <row r="11">
          <cell r="A11" t="str">
            <v>Quarter Ended December 31, 2002 Earnings</v>
          </cell>
          <cell r="D11">
            <v>668</v>
          </cell>
          <cell r="F11">
            <v>-108</v>
          </cell>
          <cell r="H11">
            <v>-333</v>
          </cell>
          <cell r="J11">
            <v>227</v>
          </cell>
          <cell r="L11">
            <v>0.27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F15">
            <v>0</v>
          </cell>
          <cell r="J15">
            <v>0</v>
          </cell>
          <cell r="L15">
            <v>0</v>
          </cell>
        </row>
        <row r="16">
          <cell r="F16">
            <v>0</v>
          </cell>
          <cell r="J16">
            <v>0</v>
          </cell>
          <cell r="L16">
            <v>0</v>
          </cell>
        </row>
        <row r="17">
          <cell r="D17">
            <v>0</v>
          </cell>
          <cell r="F17">
            <v>0</v>
          </cell>
          <cell r="J17">
            <v>0</v>
          </cell>
          <cell r="L17">
            <v>0</v>
          </cell>
        </row>
        <row r="18">
          <cell r="D18">
            <v>0</v>
          </cell>
          <cell r="F18">
            <v>0</v>
          </cell>
          <cell r="J18">
            <v>0</v>
          </cell>
          <cell r="L18">
            <v>0</v>
          </cell>
        </row>
        <row r="19">
          <cell r="A19" t="str">
            <v>DEI</v>
          </cell>
        </row>
        <row r="20">
          <cell r="D20">
            <v>0</v>
          </cell>
          <cell r="F20">
            <v>0</v>
          </cell>
          <cell r="J20">
            <v>0</v>
          </cell>
          <cell r="L20">
            <v>0</v>
          </cell>
        </row>
        <row r="21">
          <cell r="A21" t="str">
            <v>Franchised Electric</v>
          </cell>
        </row>
        <row r="22">
          <cell r="D22">
            <v>0</v>
          </cell>
          <cell r="F22">
            <v>0</v>
          </cell>
          <cell r="J22">
            <v>0</v>
          </cell>
          <cell r="L22">
            <v>0</v>
          </cell>
        </row>
        <row r="24">
          <cell r="A24" t="str">
            <v>Ongoing</v>
          </cell>
          <cell r="D24">
            <v>668</v>
          </cell>
          <cell r="F24">
            <v>-108</v>
          </cell>
          <cell r="H24">
            <v>-333</v>
          </cell>
          <cell r="J24">
            <v>227</v>
          </cell>
          <cell r="L24">
            <v>0.27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0</v>
          </cell>
          <cell r="F27">
            <v>0</v>
          </cell>
          <cell r="J27">
            <v>0</v>
          </cell>
          <cell r="L27">
            <v>0</v>
          </cell>
        </row>
        <row r="29">
          <cell r="A29" t="str">
            <v>Normalized  Earnings</v>
          </cell>
          <cell r="D29">
            <v>668</v>
          </cell>
          <cell r="F29">
            <v>-108</v>
          </cell>
          <cell r="H29">
            <v>-333</v>
          </cell>
          <cell r="J29">
            <v>227</v>
          </cell>
          <cell r="L29">
            <v>0.27</v>
          </cell>
        </row>
        <row r="36">
          <cell r="A36" t="str">
            <v>Quarter Ended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 t="e">
            <v>#DIV/0!</v>
          </cell>
        </row>
        <row r="38">
          <cell r="A38" t="str">
            <v>Non-core EBIT items</v>
          </cell>
        </row>
        <row r="41">
          <cell r="J41">
            <v>0</v>
          </cell>
          <cell r="L41" t="e">
            <v>#DIV/0!</v>
          </cell>
        </row>
        <row r="44">
          <cell r="A44" t="str">
            <v>Ongoing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 t="e">
            <v>#DIV/0!</v>
          </cell>
        </row>
        <row r="46">
          <cell r="A46" t="str">
            <v>Franchised Electric</v>
          </cell>
        </row>
        <row r="47">
          <cell r="B47" t="str">
            <v>Weather impacts (a)</v>
          </cell>
          <cell r="D47">
            <v>0</v>
          </cell>
          <cell r="F47">
            <v>0</v>
          </cell>
          <cell r="J47">
            <v>0</v>
          </cell>
          <cell r="L47" t="e">
            <v>#DIV/0!</v>
          </cell>
        </row>
        <row r="49">
          <cell r="A49" t="str">
            <v>Normalized Earnings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 t="e">
            <v>#DIV/0!</v>
          </cell>
        </row>
        <row r="52">
          <cell r="A52" t="str">
            <v xml:space="preserve">(a) </v>
          </cell>
          <cell r="B52" t="str">
            <v>Amount represents an estimate and should not be discussed specifically.  Note that this is a variance compared to normalized</v>
          </cell>
        </row>
        <row r="53">
          <cell r="B53" t="str">
            <v>(or budgeted) weather, not versus prior year weather.</v>
          </cell>
        </row>
      </sheetData>
      <sheetData sheetId="3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Year to Date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Cum. Change</v>
          </cell>
          <cell r="L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In Accounting</v>
          </cell>
          <cell r="L8" t="str">
            <v>for Common</v>
          </cell>
          <cell r="N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Principle</v>
          </cell>
          <cell r="L9" t="str">
            <v>Stock</v>
          </cell>
          <cell r="N9" t="str">
            <v>EPS</v>
          </cell>
        </row>
        <row r="11">
          <cell r="A11" t="str">
            <v>YTD December 31, 2002 Earnings</v>
          </cell>
          <cell r="D11">
            <v>2476</v>
          </cell>
          <cell r="F11">
            <v>-513</v>
          </cell>
          <cell r="H11">
            <v>-887</v>
          </cell>
          <cell r="J11">
            <v>0</v>
          </cell>
          <cell r="L11">
            <v>1076</v>
          </cell>
          <cell r="N11">
            <v>1.32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B15" t="str">
            <v>Termination obligation on GE Turbines $121, Write-off of</v>
          </cell>
          <cell r="F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site development costs $31, South Bay impairment $31 </v>
          </cell>
          <cell r="F16">
            <v>0</v>
          </cell>
          <cell r="L16">
            <v>0</v>
          </cell>
          <cell r="N16">
            <v>0</v>
          </cell>
        </row>
        <row r="17">
          <cell r="B17" t="str">
            <v xml:space="preserve">    and demobilization costs $12</v>
          </cell>
          <cell r="D17">
            <v>195</v>
          </cell>
          <cell r="F17">
            <v>-76</v>
          </cell>
          <cell r="L17">
            <v>119</v>
          </cell>
          <cell r="N17">
            <v>0.15</v>
          </cell>
        </row>
        <row r="18">
          <cell r="B18" t="str">
            <v>Severance costs</v>
          </cell>
          <cell r="D18">
            <v>12</v>
          </cell>
          <cell r="F18">
            <v>-5</v>
          </cell>
          <cell r="L18">
            <v>7</v>
          </cell>
          <cell r="N18">
            <v>0.01</v>
          </cell>
        </row>
        <row r="19">
          <cell r="A19" t="str">
            <v>DEI</v>
          </cell>
        </row>
        <row r="20">
          <cell r="B20" t="str">
            <v>Impairment of turbines &amp; other project write-off costs</v>
          </cell>
          <cell r="D20">
            <v>91</v>
          </cell>
          <cell r="F20">
            <v>-35</v>
          </cell>
          <cell r="L20">
            <v>56</v>
          </cell>
          <cell r="N20">
            <v>7.0000000000000007E-2</v>
          </cell>
        </row>
        <row r="21">
          <cell r="A21" t="str">
            <v>Franchised Electric</v>
          </cell>
        </row>
        <row r="22">
          <cell r="B22" t="str">
            <v>Severance accrual</v>
          </cell>
          <cell r="D22">
            <v>21</v>
          </cell>
          <cell r="F22">
            <v>-8</v>
          </cell>
          <cell r="L22">
            <v>13</v>
          </cell>
          <cell r="N22">
            <v>0.02</v>
          </cell>
        </row>
        <row r="24">
          <cell r="A24" t="str">
            <v>Ongoing earnings</v>
          </cell>
          <cell r="D24">
            <v>2795</v>
          </cell>
          <cell r="F24">
            <v>-637</v>
          </cell>
          <cell r="H24">
            <v>-887</v>
          </cell>
          <cell r="J24">
            <v>0</v>
          </cell>
          <cell r="L24">
            <v>1271</v>
          </cell>
          <cell r="N24">
            <v>1.57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-42</v>
          </cell>
          <cell r="F27">
            <v>16</v>
          </cell>
          <cell r="L27">
            <v>-26</v>
          </cell>
          <cell r="N27">
            <v>-0.03</v>
          </cell>
        </row>
        <row r="29">
          <cell r="A29" t="str">
            <v>Normalized Earnings</v>
          </cell>
          <cell r="D29">
            <v>2753</v>
          </cell>
          <cell r="F29">
            <v>-621</v>
          </cell>
          <cell r="H29">
            <v>-887</v>
          </cell>
          <cell r="J29">
            <v>0</v>
          </cell>
          <cell r="L29">
            <v>1245</v>
          </cell>
          <cell r="N29">
            <v>1.54</v>
          </cell>
        </row>
        <row r="36">
          <cell r="A36" t="str">
            <v>YTD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-96</v>
          </cell>
          <cell r="L36">
            <v>-96</v>
          </cell>
          <cell r="N36" t="e">
            <v>#DIV/0!</v>
          </cell>
        </row>
        <row r="38">
          <cell r="A38" t="str">
            <v>Non-core EBIT items</v>
          </cell>
        </row>
        <row r="40">
          <cell r="A40" t="str">
            <v>Corporate and Other</v>
          </cell>
        </row>
        <row r="41">
          <cell r="B41" t="str">
            <v>Cumulative effect of change in accounting principles</v>
          </cell>
          <cell r="J41">
            <v>96</v>
          </cell>
          <cell r="L41">
            <v>96</v>
          </cell>
          <cell r="N41" t="e">
            <v>#DIV/0!</v>
          </cell>
        </row>
        <row r="43">
          <cell r="D43">
            <v>0</v>
          </cell>
          <cell r="F43">
            <v>0</v>
          </cell>
          <cell r="L43">
            <v>0</v>
          </cell>
          <cell r="N43" t="e">
            <v>#DIV/0!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608ANAL"/>
    </sheetNames>
    <definedNames>
      <definedName name="Goto_Rates"/>
    </defined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 - Bal"/>
      <sheetName val="Summ - Exp"/>
      <sheetName val="Curr Mth"/>
      <sheetName val="Intangible (2)"/>
      <sheetName val="Check"/>
      <sheetName val="Int. - 13 Month"/>
      <sheetName val="DOWN DEPR. BAL"/>
      <sheetName val="Down Aint Bal."/>
      <sheetName val="Date"/>
      <sheetName val="Date Macro"/>
      <sheetName val="UPLOAD MACRO"/>
      <sheetName val="DOWNLOAD MACRO"/>
      <sheetName val="Print Macro"/>
      <sheetName val="Module1"/>
    </sheetNames>
    <sheetDataSet>
      <sheetData sheetId="0"/>
      <sheetData sheetId="1"/>
      <sheetData sheetId="2"/>
      <sheetData sheetId="3"/>
      <sheetData sheetId="4">
        <row r="11">
          <cell r="G11">
            <v>2379387</v>
          </cell>
        </row>
        <row r="12">
          <cell r="G12">
            <v>7359825</v>
          </cell>
        </row>
        <row r="13">
          <cell r="G13">
            <v>1302645</v>
          </cell>
        </row>
        <row r="14">
          <cell r="G14">
            <v>0</v>
          </cell>
        </row>
        <row r="15">
          <cell r="G15">
            <v>7712392</v>
          </cell>
        </row>
        <row r="16">
          <cell r="G16">
            <v>339838</v>
          </cell>
        </row>
        <row r="17">
          <cell r="G17">
            <v>0</v>
          </cell>
        </row>
        <row r="18">
          <cell r="G18">
            <v>687653</v>
          </cell>
        </row>
        <row r="19">
          <cell r="G19">
            <v>0</v>
          </cell>
        </row>
        <row r="20">
          <cell r="G20">
            <v>24160264</v>
          </cell>
        </row>
        <row r="21">
          <cell r="G21">
            <v>0</v>
          </cell>
        </row>
        <row r="22">
          <cell r="G22">
            <v>781032</v>
          </cell>
        </row>
        <row r="23">
          <cell r="G23">
            <v>0</v>
          </cell>
        </row>
        <row r="24">
          <cell r="G24">
            <v>2777832</v>
          </cell>
        </row>
        <row r="25">
          <cell r="G25">
            <v>24204028</v>
          </cell>
        </row>
        <row r="26">
          <cell r="G26">
            <v>16415836</v>
          </cell>
        </row>
        <row r="27">
          <cell r="G27">
            <v>20126797</v>
          </cell>
        </row>
        <row r="28">
          <cell r="G28">
            <v>0</v>
          </cell>
        </row>
        <row r="29">
          <cell r="G29">
            <v>2660294</v>
          </cell>
        </row>
        <row r="30">
          <cell r="G30">
            <v>2004</v>
          </cell>
        </row>
        <row r="31">
          <cell r="G31">
            <v>208996</v>
          </cell>
        </row>
        <row r="32">
          <cell r="G32">
            <v>668</v>
          </cell>
        </row>
        <row r="34">
          <cell r="G34">
            <v>956136</v>
          </cell>
        </row>
        <row r="35">
          <cell r="G35">
            <v>2678789</v>
          </cell>
        </row>
        <row r="36">
          <cell r="G36">
            <v>8423</v>
          </cell>
        </row>
        <row r="37">
          <cell r="G37">
            <v>6483596</v>
          </cell>
        </row>
        <row r="39">
          <cell r="G39" t="str">
            <v xml:space="preserve"> </v>
          </cell>
        </row>
        <row r="40">
          <cell r="G40">
            <v>121246435</v>
          </cell>
        </row>
        <row r="42">
          <cell r="G42">
            <v>121246435</v>
          </cell>
        </row>
        <row r="43">
          <cell r="G4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instructions"/>
      <sheetName val="schedules"/>
      <sheetName val="monthly import"/>
      <sheetName val="recon to dp fin rptg and anal"/>
      <sheetName val="Lease 2004"/>
      <sheetName val="Intangible AvA"/>
      <sheetName val="Dep by Month"/>
      <sheetName val="Module1"/>
      <sheetName val="Print Macros"/>
    </sheetNames>
    <sheetDataSet>
      <sheetData sheetId="0" refreshError="1"/>
      <sheetData sheetId="1" refreshError="1"/>
      <sheetData sheetId="2">
        <row r="9">
          <cell r="A9" t="str">
            <v>DEPRECIATION AND AMORTIZATION</v>
          </cell>
        </row>
        <row r="10">
          <cell r="A10" t="str">
            <v>ACTUAL VS. BUDGET</v>
          </cell>
        </row>
        <row r="11">
          <cell r="A11" t="str">
            <v xml:space="preserve"> </v>
          </cell>
          <cell r="D11" t="str">
            <v>September</v>
          </cell>
          <cell r="E11">
            <v>2004</v>
          </cell>
        </row>
        <row r="12">
          <cell r="A12" t="str">
            <v xml:space="preserve"> </v>
          </cell>
        </row>
        <row r="13">
          <cell r="C13" t="str">
            <v>MONTH</v>
          </cell>
          <cell r="F13" t="str">
            <v xml:space="preserve"> </v>
          </cell>
          <cell r="G13" t="str">
            <v>Y-T-D</v>
          </cell>
        </row>
        <row r="14">
          <cell r="E14" t="str">
            <v>F/(U)</v>
          </cell>
          <cell r="I14" t="str">
            <v>F/(U)</v>
          </cell>
        </row>
        <row r="15">
          <cell r="C15" t="str">
            <v>ACTUAL</v>
          </cell>
          <cell r="D15" t="str">
            <v>BUDGET</v>
          </cell>
          <cell r="E15" t="str">
            <v>VARIANCE</v>
          </cell>
          <cell r="G15" t="str">
            <v>ACTUAL</v>
          </cell>
          <cell r="H15" t="str">
            <v>BUDGET</v>
          </cell>
          <cell r="I15" t="str">
            <v>VARIANCE</v>
          </cell>
        </row>
        <row r="17">
          <cell r="A17" t="str">
            <v>403.10</v>
          </cell>
          <cell r="B17" t="str">
            <v>Fossil Plant</v>
          </cell>
          <cell r="C17">
            <v>6045394.0000000009</v>
          </cell>
          <cell r="D17">
            <v>6125414</v>
          </cell>
          <cell r="E17">
            <v>80019.999999999069</v>
          </cell>
          <cell r="F17" t="str">
            <v>E</v>
          </cell>
          <cell r="G17">
            <v>54408579</v>
          </cell>
          <cell r="H17">
            <v>55128726</v>
          </cell>
          <cell r="I17">
            <v>720147</v>
          </cell>
          <cell r="J17" t="str">
            <v>M</v>
          </cell>
        </row>
        <row r="18">
          <cell r="A18" t="str">
            <v>403.20</v>
          </cell>
          <cell r="B18" t="str">
            <v>Hydro Plant</v>
          </cell>
          <cell r="C18">
            <v>2604955</v>
          </cell>
          <cell r="D18">
            <v>2620124</v>
          </cell>
          <cell r="E18">
            <v>15169</v>
          </cell>
          <cell r="G18">
            <v>23444918</v>
          </cell>
          <cell r="H18">
            <v>23581116</v>
          </cell>
          <cell r="I18">
            <v>136198</v>
          </cell>
        </row>
        <row r="19">
          <cell r="A19" t="str">
            <v>403.30</v>
          </cell>
          <cell r="B19" t="str">
            <v>Transmission Plant</v>
          </cell>
          <cell r="C19">
            <v>3916455</v>
          </cell>
          <cell r="D19">
            <v>3932744</v>
          </cell>
          <cell r="E19">
            <v>16289</v>
          </cell>
          <cell r="G19">
            <v>35248126</v>
          </cell>
          <cell r="H19">
            <v>35394696</v>
          </cell>
          <cell r="I19">
            <v>146570</v>
          </cell>
        </row>
        <row r="20">
          <cell r="A20" t="str">
            <v>403.40</v>
          </cell>
          <cell r="B20" t="str">
            <v>Distribution Plant</v>
          </cell>
          <cell r="C20">
            <v>18699051.999999996</v>
          </cell>
          <cell r="D20">
            <v>18950716</v>
          </cell>
          <cell r="E20">
            <v>251664.00000000373</v>
          </cell>
          <cell r="F20" t="str">
            <v>C</v>
          </cell>
          <cell r="G20">
            <v>168291459</v>
          </cell>
          <cell r="H20">
            <v>170556444</v>
          </cell>
          <cell r="I20">
            <v>2264985</v>
          </cell>
          <cell r="J20" t="str">
            <v>K</v>
          </cell>
        </row>
        <row r="21">
          <cell r="A21" t="str">
            <v>403.50</v>
          </cell>
          <cell r="B21" t="str">
            <v>General Plant</v>
          </cell>
          <cell r="C21">
            <v>2529528</v>
          </cell>
          <cell r="D21">
            <v>2851242</v>
          </cell>
          <cell r="E21">
            <v>321714</v>
          </cell>
          <cell r="F21" t="str">
            <v>B</v>
          </cell>
          <cell r="G21">
            <v>22765750</v>
          </cell>
          <cell r="H21">
            <v>25661178</v>
          </cell>
          <cell r="I21">
            <v>2895428</v>
          </cell>
          <cell r="J21" t="str">
            <v>J</v>
          </cell>
        </row>
        <row r="22">
          <cell r="A22" t="str">
            <v>403.60</v>
          </cell>
          <cell r="B22" t="str">
            <v>Combustion Turbine Plant</v>
          </cell>
          <cell r="C22">
            <v>2482937</v>
          </cell>
          <cell r="D22">
            <v>2485900</v>
          </cell>
          <cell r="E22">
            <v>2963</v>
          </cell>
          <cell r="G22">
            <v>22346428</v>
          </cell>
          <cell r="H22">
            <v>22373100</v>
          </cell>
          <cell r="I22">
            <v>26672</v>
          </cell>
        </row>
        <row r="23">
          <cell r="A23" t="str">
            <v>403.70</v>
          </cell>
          <cell r="B23" t="str">
            <v>Nuclear Plant</v>
          </cell>
          <cell r="C23">
            <v>11078155</v>
          </cell>
          <cell r="D23">
            <v>11369106</v>
          </cell>
          <cell r="E23">
            <v>290951</v>
          </cell>
          <cell r="F23" t="str">
            <v>D</v>
          </cell>
          <cell r="G23">
            <v>100758579</v>
          </cell>
          <cell r="H23">
            <v>102321954</v>
          </cell>
          <cell r="I23">
            <v>1563375</v>
          </cell>
          <cell r="J23" t="str">
            <v>L</v>
          </cell>
        </row>
        <row r="24">
          <cell r="A24" t="str">
            <v>403.80</v>
          </cell>
          <cell r="B24" t="str">
            <v>Nuclear Decommissioning</v>
          </cell>
          <cell r="C24">
            <v>5840207</v>
          </cell>
          <cell r="D24">
            <v>5919000</v>
          </cell>
          <cell r="E24">
            <v>78793</v>
          </cell>
          <cell r="F24" t="str">
            <v>F</v>
          </cell>
          <cell r="G24">
            <v>52599760</v>
          </cell>
          <cell r="H24">
            <v>53271000</v>
          </cell>
          <cell r="I24">
            <v>671240</v>
          </cell>
          <cell r="J24" t="str">
            <v>N</v>
          </cell>
        </row>
        <row r="25">
          <cell r="A25" t="str">
            <v>404.10</v>
          </cell>
          <cell r="B25" t="str">
            <v>Ltd. Term-Elec. Plt.</v>
          </cell>
          <cell r="C25">
            <v>18606</v>
          </cell>
          <cell r="D25" t="str">
            <v>0</v>
          </cell>
          <cell r="E25">
            <v>-18606</v>
          </cell>
          <cell r="G25">
            <v>167450</v>
          </cell>
          <cell r="H25" t="str">
            <v>0</v>
          </cell>
          <cell r="I25">
            <v>-167450</v>
          </cell>
          <cell r="J25" t="str">
            <v xml:space="preserve"> </v>
          </cell>
        </row>
        <row r="26">
          <cell r="A26" t="str">
            <v>404.20/40/50</v>
          </cell>
          <cell r="B26" t="str">
            <v>Intangible Plant</v>
          </cell>
          <cell r="C26">
            <v>1604446</v>
          </cell>
          <cell r="D26">
            <v>2568406</v>
          </cell>
          <cell r="E26">
            <v>963960</v>
          </cell>
          <cell r="F26" t="str">
            <v>A</v>
          </cell>
          <cell r="G26">
            <v>15817556</v>
          </cell>
          <cell r="H26">
            <v>23115654</v>
          </cell>
          <cell r="I26">
            <v>7298098</v>
          </cell>
          <cell r="J26" t="str">
            <v>I</v>
          </cell>
        </row>
        <row r="27">
          <cell r="A27" t="str">
            <v>406.00</v>
          </cell>
          <cell r="B27" t="str">
            <v>Amor/Elec Plt Acquisition Adj.</v>
          </cell>
          <cell r="C27" t="str">
            <v>0</v>
          </cell>
          <cell r="D27" t="str">
            <v>0</v>
          </cell>
          <cell r="E27">
            <v>0</v>
          </cell>
          <cell r="G27">
            <v>0</v>
          </cell>
          <cell r="H27" t="str">
            <v>0</v>
          </cell>
          <cell r="I27">
            <v>0</v>
          </cell>
        </row>
        <row r="28">
          <cell r="A28" t="str">
            <v>407.31</v>
          </cell>
          <cell r="B28" t="str">
            <v>Clean Air Amortization</v>
          </cell>
          <cell r="C28">
            <v>23062095.07</v>
          </cell>
          <cell r="D28">
            <v>23062096</v>
          </cell>
          <cell r="E28">
            <v>0.92999999970197678</v>
          </cell>
          <cell r="G28">
            <v>102193522.03</v>
          </cell>
          <cell r="H28">
            <v>102193530</v>
          </cell>
          <cell r="I28">
            <v>7.9699999988079071</v>
          </cell>
        </row>
        <row r="29">
          <cell r="A29" t="str">
            <v>411.60</v>
          </cell>
          <cell r="B29" t="str">
            <v>Gain from Disp. of Plt.</v>
          </cell>
          <cell r="C29" t="str">
            <v>0</v>
          </cell>
          <cell r="D29" t="str">
            <v>0</v>
          </cell>
          <cell r="E29">
            <v>0</v>
          </cell>
          <cell r="G29">
            <v>-53754</v>
          </cell>
          <cell r="H29" t="str">
            <v>0</v>
          </cell>
          <cell r="I29">
            <v>53754</v>
          </cell>
          <cell r="J29" t="str">
            <v xml:space="preserve"> </v>
          </cell>
        </row>
        <row r="30">
          <cell r="A30" t="str">
            <v>411.70</v>
          </cell>
          <cell r="B30" t="str">
            <v>Losses from Disp. of Plt.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411.80</v>
          </cell>
          <cell r="B31" t="str">
            <v>Gain from Disp. Of Allowances</v>
          </cell>
          <cell r="C31" t="str">
            <v>0</v>
          </cell>
          <cell r="D31">
            <v>-1416666</v>
          </cell>
          <cell r="E31">
            <v>-1416666</v>
          </cell>
          <cell r="F31" t="str">
            <v>G</v>
          </cell>
          <cell r="G31">
            <v>-9167705</v>
          </cell>
          <cell r="H31">
            <v>-12749994</v>
          </cell>
          <cell r="I31">
            <v>-3582289</v>
          </cell>
          <cell r="J31" t="str">
            <v>O</v>
          </cell>
        </row>
        <row r="33">
          <cell r="A33" t="str">
            <v>TOTAL</v>
          </cell>
          <cell r="C33">
            <v>77881830.069999993</v>
          </cell>
          <cell r="D33">
            <v>78468082</v>
          </cell>
          <cell r="E33">
            <v>586251.9300000025</v>
          </cell>
          <cell r="G33">
            <v>588820668.02999997</v>
          </cell>
          <cell r="H33">
            <v>600847404</v>
          </cell>
          <cell r="I33">
            <v>12026735.969999999</v>
          </cell>
        </row>
        <row r="34">
          <cell r="B34" t="str">
            <v xml:space="preserve"> </v>
          </cell>
          <cell r="I34" t="str">
            <v>To Discussion Sheet</v>
          </cell>
        </row>
        <row r="36">
          <cell r="A36" t="str">
            <v xml:space="preserve">(A) </v>
          </cell>
          <cell r="B36" t="str">
            <v>Variance is due to timing - budget spreads amortization over 12 months versus actual in service month and after the budget was established,</v>
          </cell>
        </row>
        <row r="37">
          <cell r="B37" t="str">
            <v xml:space="preserve">     the calculation for Intangible Plant basis was adjusted. </v>
          </cell>
        </row>
        <row r="38">
          <cell r="A38" t="str">
            <v xml:space="preserve">(B) </v>
          </cell>
          <cell r="B38" t="str">
            <v>Variance is primarily due to budgeted estimated beginning balances versus actual beginning depreciable balances</v>
          </cell>
        </row>
        <row r="39">
          <cell r="A39" t="str">
            <v xml:space="preserve">(C) </v>
          </cell>
          <cell r="B39" t="str">
            <v>Variance is primarily due to budgeted estimated beginning balances versus actual beginning depreciable balances</v>
          </cell>
        </row>
        <row r="40">
          <cell r="A40" t="str">
            <v>(D)</v>
          </cell>
          <cell r="B40" t="str">
            <v>Variance is primarily due to budgeted estimated beginning balances versus actual beginning depreciable balances</v>
          </cell>
        </row>
        <row r="41">
          <cell r="A41" t="str">
            <v xml:space="preserve">(E) </v>
          </cell>
          <cell r="B41" t="str">
            <v>Variance is primarily due to budgeted estimated beginning balances versus actual beginning depreciable balances</v>
          </cell>
        </row>
        <row r="42">
          <cell r="A42" t="str">
            <v>(F)</v>
          </cell>
          <cell r="B42" t="str">
            <v>Variance is primarily due to budgeted estimated beginning balances versus actual beginning depreciable balances</v>
          </cell>
        </row>
        <row r="43">
          <cell r="A43" t="str">
            <v>(G)</v>
          </cell>
          <cell r="B43" t="str">
            <v>Variance is due to sales of emissions allowances less than budgeted.</v>
          </cell>
        </row>
        <row r="44">
          <cell r="A44" t="str">
            <v>(H)</v>
          </cell>
          <cell r="B44" t="str">
            <v>No H above.</v>
          </cell>
        </row>
        <row r="45">
          <cell r="A45" t="str">
            <v>(I)</v>
          </cell>
          <cell r="B45" t="str">
            <v>Variance is due to timing - budget spreads amortization over 12 months versus actual in service month and after the budget was established,</v>
          </cell>
        </row>
        <row r="46">
          <cell r="B46" t="str">
            <v xml:space="preserve">     the calculation for Intangible Plant basis was adjusted. </v>
          </cell>
        </row>
        <row r="47">
          <cell r="A47" t="str">
            <v>(J)</v>
          </cell>
          <cell r="B47" t="str">
            <v>Variance is primarily due to budgeted estimated beginning balances versus actual beginning depreciable balances</v>
          </cell>
        </row>
        <row r="48">
          <cell r="A48" t="str">
            <v>(K)</v>
          </cell>
          <cell r="B48" t="str">
            <v>Variance is primarily due to budgeted estimated beginning balances versus actual beginning depreciable balances</v>
          </cell>
        </row>
        <row r="49">
          <cell r="A49" t="str">
            <v>(L)</v>
          </cell>
          <cell r="B49" t="str">
            <v>Variance is primarily due to budgeted estimated beginning balances versus actual beginning depreciable balances</v>
          </cell>
        </row>
        <row r="50">
          <cell r="A50" t="str">
            <v>(M)</v>
          </cell>
          <cell r="B50" t="str">
            <v>Variance is primarily due to budgeted estimated beginning balances versus actual beginning depreciable balances</v>
          </cell>
        </row>
        <row r="51">
          <cell r="A51" t="str">
            <v>(N)</v>
          </cell>
          <cell r="B51" t="str">
            <v>Variance is primarily due to budgeted estimated beginning balances versus actual beginning depreciable balances</v>
          </cell>
        </row>
        <row r="52">
          <cell r="A52" t="str">
            <v>(O)</v>
          </cell>
          <cell r="B52" t="str">
            <v>Variance is due to sales of emissions allowances less than budgeted.</v>
          </cell>
        </row>
        <row r="58">
          <cell r="A58" t="str">
            <v>ACTUAL VS. ACTUAL</v>
          </cell>
        </row>
        <row r="59">
          <cell r="A59" t="str">
            <v xml:space="preserve"> </v>
          </cell>
          <cell r="B59" t="str">
            <v xml:space="preserve"> </v>
          </cell>
          <cell r="D59" t="str">
            <v>September</v>
          </cell>
          <cell r="E59">
            <v>2004</v>
          </cell>
        </row>
        <row r="60">
          <cell r="A60" t="str">
            <v xml:space="preserve"> </v>
          </cell>
        </row>
        <row r="61">
          <cell r="C61" t="str">
            <v>MONTH</v>
          </cell>
          <cell r="F61" t="str">
            <v xml:space="preserve"> </v>
          </cell>
          <cell r="G61" t="str">
            <v>Y-T-D</v>
          </cell>
        </row>
        <row r="62">
          <cell r="C62" t="str">
            <v>September</v>
          </cell>
          <cell r="D62" t="str">
            <v>September</v>
          </cell>
          <cell r="E62" t="str">
            <v>F/(U)</v>
          </cell>
          <cell r="G62" t="str">
            <v>September</v>
          </cell>
          <cell r="H62" t="str">
            <v>September</v>
          </cell>
          <cell r="I62" t="str">
            <v>F/(U)</v>
          </cell>
        </row>
        <row r="63">
          <cell r="C63">
            <v>2004</v>
          </cell>
          <cell r="D63">
            <v>2003</v>
          </cell>
          <cell r="E63" t="str">
            <v>VARIANCE</v>
          </cell>
          <cell r="G63">
            <v>2004</v>
          </cell>
          <cell r="H63">
            <v>2003</v>
          </cell>
          <cell r="I63" t="str">
            <v>VARIANCE</v>
          </cell>
        </row>
        <row r="65">
          <cell r="A65" t="str">
            <v>403.10</v>
          </cell>
          <cell r="B65" t="str">
            <v>Fossil Plant</v>
          </cell>
          <cell r="C65">
            <v>6045394.0000000009</v>
          </cell>
          <cell r="D65">
            <v>4975931</v>
          </cell>
          <cell r="E65">
            <v>-1069463.0000000009</v>
          </cell>
          <cell r="F65" t="str">
            <v>A</v>
          </cell>
          <cell r="G65">
            <v>54408579</v>
          </cell>
          <cell r="H65">
            <v>44783370.000000007</v>
          </cell>
          <cell r="I65">
            <v>-9625208.9999999925</v>
          </cell>
          <cell r="J65" t="str">
            <v>K</v>
          </cell>
        </row>
        <row r="66">
          <cell r="A66" t="str">
            <v>403.20</v>
          </cell>
          <cell r="B66" t="str">
            <v>Hydro Plant</v>
          </cell>
          <cell r="C66">
            <v>2604955</v>
          </cell>
          <cell r="D66">
            <v>2580227</v>
          </cell>
          <cell r="E66">
            <v>-24728</v>
          </cell>
          <cell r="G66">
            <v>23444918</v>
          </cell>
          <cell r="H66">
            <v>23222017</v>
          </cell>
          <cell r="I66">
            <v>-222901</v>
          </cell>
        </row>
        <row r="67">
          <cell r="A67" t="str">
            <v>403.30</v>
          </cell>
          <cell r="B67" t="str">
            <v>Transmission Plant</v>
          </cell>
          <cell r="C67">
            <v>3916455</v>
          </cell>
          <cell r="D67">
            <v>3792901</v>
          </cell>
          <cell r="E67">
            <v>-123554</v>
          </cell>
          <cell r="G67">
            <v>35248126</v>
          </cell>
          <cell r="H67">
            <v>34136105</v>
          </cell>
          <cell r="I67">
            <v>-1112021</v>
          </cell>
          <cell r="J67" t="str">
            <v>O</v>
          </cell>
        </row>
        <row r="68">
          <cell r="A68" t="str">
            <v>403.40</v>
          </cell>
          <cell r="B68" t="str">
            <v>Distribution Plant</v>
          </cell>
          <cell r="C68">
            <v>18699051.999999996</v>
          </cell>
          <cell r="D68">
            <v>18153141</v>
          </cell>
          <cell r="E68">
            <v>-545910.99999999627</v>
          </cell>
          <cell r="F68" t="str">
            <v>B</v>
          </cell>
          <cell r="G68">
            <v>168291459</v>
          </cell>
          <cell r="H68">
            <v>163382084</v>
          </cell>
          <cell r="I68">
            <v>-4909375</v>
          </cell>
          <cell r="J68" t="str">
            <v>L</v>
          </cell>
        </row>
        <row r="69">
          <cell r="A69" t="str">
            <v>403.50</v>
          </cell>
          <cell r="B69" t="str">
            <v>General Plant</v>
          </cell>
          <cell r="C69">
            <v>2529528</v>
          </cell>
          <cell r="D69">
            <v>2630727</v>
          </cell>
          <cell r="E69">
            <v>101199</v>
          </cell>
          <cell r="F69" t="str">
            <v>F</v>
          </cell>
          <cell r="G69">
            <v>22765750</v>
          </cell>
          <cell r="H69">
            <v>23676551</v>
          </cell>
          <cell r="I69">
            <v>910801</v>
          </cell>
          <cell r="J69" t="str">
            <v>I</v>
          </cell>
        </row>
        <row r="70">
          <cell r="A70" t="str">
            <v>403.60</v>
          </cell>
          <cell r="B70" t="str">
            <v>Combustion Turbine Plant</v>
          </cell>
          <cell r="C70">
            <v>2482937</v>
          </cell>
          <cell r="D70">
            <v>2579089</v>
          </cell>
          <cell r="E70">
            <v>96152</v>
          </cell>
          <cell r="G70">
            <v>22346428</v>
          </cell>
          <cell r="H70">
            <v>23211793</v>
          </cell>
          <cell r="I70">
            <v>865365</v>
          </cell>
          <cell r="J70" t="str">
            <v>J</v>
          </cell>
        </row>
        <row r="71">
          <cell r="A71" t="str">
            <v>403.70</v>
          </cell>
          <cell r="B71" t="str">
            <v>Nuclear Plant</v>
          </cell>
          <cell r="C71">
            <v>11078155</v>
          </cell>
          <cell r="D71">
            <v>10803484</v>
          </cell>
          <cell r="E71">
            <v>-274671</v>
          </cell>
          <cell r="F71" t="str">
            <v>C</v>
          </cell>
          <cell r="G71">
            <v>100758579</v>
          </cell>
          <cell r="H71">
            <v>97231325</v>
          </cell>
          <cell r="I71">
            <v>-3527254</v>
          </cell>
          <cell r="J71" t="str">
            <v>M</v>
          </cell>
        </row>
        <row r="72">
          <cell r="A72" t="str">
            <v>403.80</v>
          </cell>
          <cell r="B72" t="str">
            <v>Nuclear Decommissioning</v>
          </cell>
          <cell r="C72">
            <v>5840207</v>
          </cell>
          <cell r="D72">
            <v>5628425</v>
          </cell>
          <cell r="E72">
            <v>-211782</v>
          </cell>
          <cell r="F72" t="str">
            <v>D</v>
          </cell>
          <cell r="G72">
            <v>52599760</v>
          </cell>
          <cell r="H72">
            <v>50655835</v>
          </cell>
          <cell r="I72">
            <v>-1943925</v>
          </cell>
          <cell r="J72" t="str">
            <v>N</v>
          </cell>
        </row>
        <row r="73">
          <cell r="A73" t="str">
            <v>404.10</v>
          </cell>
          <cell r="B73" t="str">
            <v>Ltd. Term-Elec. Plat.</v>
          </cell>
          <cell r="C73">
            <v>18606</v>
          </cell>
          <cell r="D73">
            <v>18606</v>
          </cell>
          <cell r="E73">
            <v>0</v>
          </cell>
          <cell r="G73">
            <v>167450</v>
          </cell>
          <cell r="H73">
            <v>167450</v>
          </cell>
          <cell r="I73">
            <v>0</v>
          </cell>
        </row>
        <row r="74">
          <cell r="A74" t="str">
            <v>404.20/40/50</v>
          </cell>
          <cell r="B74" t="str">
            <v>Intangible Plant</v>
          </cell>
          <cell r="C74">
            <v>1604446</v>
          </cell>
          <cell r="D74">
            <v>2558382</v>
          </cell>
          <cell r="E74">
            <v>953936</v>
          </cell>
          <cell r="F74" t="str">
            <v>E</v>
          </cell>
          <cell r="G74">
            <v>15817556</v>
          </cell>
          <cell r="H74">
            <v>22942997</v>
          </cell>
          <cell r="I74">
            <v>7125441</v>
          </cell>
          <cell r="J74" t="str">
            <v>R</v>
          </cell>
        </row>
        <row r="75">
          <cell r="A75" t="str">
            <v>406.00</v>
          </cell>
          <cell r="B75" t="str">
            <v>Amor/Elec Plt Acquisition Adj.</v>
          </cell>
          <cell r="C75" t="str">
            <v>0</v>
          </cell>
          <cell r="D75">
            <v>917.06</v>
          </cell>
          <cell r="E75">
            <v>917.06</v>
          </cell>
          <cell r="G75">
            <v>0</v>
          </cell>
          <cell r="H75">
            <v>8012.83</v>
          </cell>
          <cell r="I75">
            <v>8012.83</v>
          </cell>
        </row>
        <row r="76">
          <cell r="A76" t="str">
            <v>407.31</v>
          </cell>
          <cell r="B76" t="str">
            <v>Clean Air Amortization</v>
          </cell>
          <cell r="C76">
            <v>23062095.07</v>
          </cell>
          <cell r="D76">
            <v>40817778</v>
          </cell>
          <cell r="E76">
            <v>17755682.93</v>
          </cell>
          <cell r="F76" t="str">
            <v>G</v>
          </cell>
          <cell r="G76">
            <v>102193522.03</v>
          </cell>
          <cell r="H76">
            <v>87360002</v>
          </cell>
          <cell r="I76">
            <v>-14833520.030000001</v>
          </cell>
          <cell r="J76" t="str">
            <v>P</v>
          </cell>
        </row>
        <row r="77">
          <cell r="A77" t="str">
            <v>411.60</v>
          </cell>
          <cell r="B77" t="str">
            <v>Gain from Disp. of Plt.</v>
          </cell>
          <cell r="C77" t="str">
            <v>0</v>
          </cell>
          <cell r="D77" t="str">
            <v>0</v>
          </cell>
          <cell r="E77">
            <v>0</v>
          </cell>
          <cell r="G77">
            <v>-53754</v>
          </cell>
          <cell r="H77">
            <v>-19362</v>
          </cell>
          <cell r="I77">
            <v>34392</v>
          </cell>
        </row>
        <row r="78">
          <cell r="A78" t="str">
            <v>411.70</v>
          </cell>
          <cell r="B78" t="str">
            <v>Losses from Disp. of Plt.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411.80</v>
          </cell>
          <cell r="B79" t="str">
            <v>Gain from Disp. Of Allowances</v>
          </cell>
          <cell r="C79" t="str">
            <v>0</v>
          </cell>
          <cell r="D79">
            <v>-3967125</v>
          </cell>
          <cell r="E79">
            <v>-3967125</v>
          </cell>
          <cell r="F79" t="str">
            <v>H</v>
          </cell>
          <cell r="G79">
            <v>-9167705</v>
          </cell>
          <cell r="H79">
            <v>-4521625</v>
          </cell>
          <cell r="I79">
            <v>4646080</v>
          </cell>
          <cell r="J79" t="str">
            <v>Q</v>
          </cell>
        </row>
        <row r="81">
          <cell r="A81" t="str">
            <v>TOTAL</v>
          </cell>
          <cell r="C81">
            <v>77881830.069999993</v>
          </cell>
          <cell r="D81">
            <v>90572483.060000002</v>
          </cell>
          <cell r="E81">
            <v>12690652.990000002</v>
          </cell>
          <cell r="G81">
            <v>588820668.02999997</v>
          </cell>
          <cell r="H81">
            <v>566236554.82999992</v>
          </cell>
          <cell r="I81">
            <v>-22584113.199999996</v>
          </cell>
        </row>
        <row r="82">
          <cell r="I82" t="str">
            <v>To Discussion Sheet</v>
          </cell>
        </row>
        <row r="84">
          <cell r="A84" t="str">
            <v>(A)</v>
          </cell>
          <cell r="B84" t="str">
            <v>Variance is due to normal growth; $1,069k (U).</v>
          </cell>
        </row>
        <row r="85">
          <cell r="A85" t="str">
            <v>(B)</v>
          </cell>
          <cell r="B85" t="str">
            <v>Variance is due to normal growth; $546k (U).</v>
          </cell>
        </row>
        <row r="86">
          <cell r="A86" t="str">
            <v xml:space="preserve">(C)  </v>
          </cell>
          <cell r="B86" t="str">
            <v>Variance is due to normal growth of $407K (U) and $132K (F) for Domecoat Reversal of Depreciation.</v>
          </cell>
        </row>
        <row r="87">
          <cell r="A87" t="str">
            <v>(D)</v>
          </cell>
          <cell r="B87" t="str">
            <v>Variance is due to normal growth; $212k (U)</v>
          </cell>
        </row>
        <row r="88">
          <cell r="A88" t="str">
            <v>(E)</v>
          </cell>
          <cell r="B88" t="str">
            <v>Variance is due to normal growth 152k (U) and multiple projects becoming fully amortized/other totaling $1,106k (F)</v>
          </cell>
        </row>
        <row r="89">
          <cell r="A89" t="str">
            <v>(F)</v>
          </cell>
          <cell r="B89" t="str">
            <v>Variance is due to normal growth; $105K (F).</v>
          </cell>
        </row>
        <row r="90">
          <cell r="A90" t="str">
            <v>(G)</v>
          </cell>
          <cell r="B90" t="str">
            <v>Variance is due to difference in accrual for Smokestack Reserve of $17,756K (F).</v>
          </cell>
        </row>
        <row r="91">
          <cell r="A91" t="str">
            <v>(H)</v>
          </cell>
          <cell r="B91" t="str">
            <v>Variance is due to sale of NOX allowances totaling $3,967K (U) in 2003.</v>
          </cell>
        </row>
        <row r="92">
          <cell r="A92" t="str">
            <v>(I)</v>
          </cell>
          <cell r="B92" t="str">
            <v>Variance is due to normal growth; $945k (F).</v>
          </cell>
        </row>
        <row r="93">
          <cell r="A93" t="str">
            <v>(J)</v>
          </cell>
          <cell r="B93" t="str">
            <v>Variance is due to normal growth; $865k (F).</v>
          </cell>
        </row>
        <row r="94">
          <cell r="A94" t="str">
            <v>(K)</v>
          </cell>
          <cell r="B94" t="str">
            <v>Variance is due to normal growth; $9,625k (U).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</sheetNames>
    <sheetDataSet>
      <sheetData sheetId="0"/>
      <sheetData sheetId="1"/>
      <sheetData sheetId="2"/>
      <sheetData sheetId="3"/>
      <sheetData sheetId="4" refreshError="1">
        <row r="6">
          <cell r="A6" t="str">
            <v>Land</v>
          </cell>
        </row>
        <row r="7">
          <cell r="A7" t="str">
            <v>Beginning Balance</v>
          </cell>
          <cell r="C7">
            <v>211421500.74000001</v>
          </cell>
        </row>
        <row r="8">
          <cell r="A8" t="str">
            <v>Ending Balance</v>
          </cell>
          <cell r="C8">
            <v>319643429.12</v>
          </cell>
        </row>
        <row r="10">
          <cell r="A10" t="str">
            <v>Increase (Decrease)</v>
          </cell>
          <cell r="C10">
            <v>108221928.38</v>
          </cell>
        </row>
        <row r="12">
          <cell r="A12" t="str">
            <v>Purchases (plug)</v>
          </cell>
          <cell r="C12">
            <v>92000000</v>
          </cell>
        </row>
        <row r="13">
          <cell r="A13" t="str">
            <v>GT&amp;W non-cash addition</v>
          </cell>
          <cell r="C13">
            <v>25295182</v>
          </cell>
        </row>
        <row r="14">
          <cell r="A14" t="str">
            <v>Non cash transfer from Duke</v>
          </cell>
          <cell r="C14">
            <v>1033498</v>
          </cell>
        </row>
        <row r="15">
          <cell r="A15" t="str">
            <v>Disposals</v>
          </cell>
          <cell r="E15" t="str">
            <v>Gain on disposal</v>
          </cell>
        </row>
        <row r="16">
          <cell r="A16" t="str">
            <v xml:space="preserve">   Cost of Land Sold/Exchanged</v>
          </cell>
          <cell r="C16">
            <v>-2043275</v>
          </cell>
          <cell r="E16">
            <v>86081899</v>
          </cell>
        </row>
        <row r="17">
          <cell r="A17" t="str">
            <v xml:space="preserve">   Commercial Land (list by property/transaction)</v>
          </cell>
        </row>
        <row r="18">
          <cell r="A18" t="str">
            <v xml:space="preserve">      Three Corporate</v>
          </cell>
          <cell r="C18">
            <v>-1958896</v>
          </cell>
          <cell r="D18" t="str">
            <v>(1)</v>
          </cell>
          <cell r="E18">
            <v>3500000</v>
          </cell>
          <cell r="F18" t="str">
            <v>(2)</v>
          </cell>
        </row>
        <row r="19">
          <cell r="A19" t="str">
            <v xml:space="preserve">      One Resource</v>
          </cell>
          <cell r="C19">
            <v>-693000</v>
          </cell>
          <cell r="D19" t="str">
            <v>(1)</v>
          </cell>
          <cell r="E19">
            <v>2541624</v>
          </cell>
          <cell r="F19" t="str">
            <v>(2)</v>
          </cell>
        </row>
        <row r="20">
          <cell r="A20" t="str">
            <v xml:space="preserve">      Two Resource</v>
          </cell>
          <cell r="C20">
            <v>-693100</v>
          </cell>
          <cell r="D20" t="str">
            <v>(1)</v>
          </cell>
          <cell r="E20">
            <v>1943085</v>
          </cell>
          <cell r="F20" t="str">
            <v>(2)</v>
          </cell>
        </row>
        <row r="21">
          <cell r="A21" t="str">
            <v xml:space="preserve">      One Primera</v>
          </cell>
          <cell r="C21">
            <v>-1981434</v>
          </cell>
          <cell r="D21" t="str">
            <v>(1)</v>
          </cell>
          <cell r="E21">
            <v>4217071</v>
          </cell>
          <cell r="F21" t="str">
            <v>(2)</v>
          </cell>
        </row>
        <row r="22">
          <cell r="A22" t="str">
            <v xml:space="preserve">      Two Primera</v>
          </cell>
          <cell r="C22">
            <v>-2003030</v>
          </cell>
          <cell r="D22" t="str">
            <v>(1)</v>
          </cell>
          <cell r="E22">
            <v>3603585</v>
          </cell>
          <cell r="F22" t="str">
            <v>(2)</v>
          </cell>
        </row>
        <row r="23">
          <cell r="A23" t="str">
            <v xml:space="preserve">      Six Coliseum</v>
          </cell>
          <cell r="C23">
            <v>-1649243</v>
          </cell>
          <cell r="D23" t="str">
            <v>(1)</v>
          </cell>
          <cell r="E23">
            <v>5481400</v>
          </cell>
          <cell r="F23" t="str">
            <v>(2)</v>
          </cell>
        </row>
        <row r="24">
          <cell r="A24" t="str">
            <v xml:space="preserve">      Four Corporate</v>
          </cell>
          <cell r="C24">
            <v>-1958896</v>
          </cell>
          <cell r="D24" t="str">
            <v>(1)</v>
          </cell>
          <cell r="E24">
            <v>2210200</v>
          </cell>
          <cell r="F24" t="str">
            <v>(2)</v>
          </cell>
        </row>
        <row r="25">
          <cell r="A25" t="str">
            <v xml:space="preserve">      Crosspoint I-VII</v>
          </cell>
          <cell r="C25">
            <v>-5287223</v>
          </cell>
          <cell r="D25" t="str">
            <v>(1)</v>
          </cell>
          <cell r="E25">
            <v>6456201</v>
          </cell>
          <cell r="F25" t="str">
            <v>(2)</v>
          </cell>
        </row>
        <row r="27">
          <cell r="A27" t="str">
            <v>Transfer from Timber</v>
          </cell>
          <cell r="C27">
            <v>8161345</v>
          </cell>
        </row>
        <row r="28">
          <cell r="A28" t="str">
            <v>Other</v>
          </cell>
          <cell r="C28">
            <v>-8855699</v>
          </cell>
        </row>
        <row r="29">
          <cell r="A29" t="str">
            <v>Other</v>
          </cell>
        </row>
        <row r="30">
          <cell r="A30" t="str">
            <v xml:space="preserve">   Total</v>
          </cell>
          <cell r="C30">
            <v>108221928.38</v>
          </cell>
        </row>
        <row r="31">
          <cell r="A31" t="str">
            <v xml:space="preserve">   Total</v>
          </cell>
          <cell r="C31">
            <v>-0.37999999523162842</v>
          </cell>
        </row>
        <row r="32">
          <cell r="C32">
            <v>-0.37999999523162842</v>
          </cell>
        </row>
        <row r="33">
          <cell r="A33" t="str">
            <v>Buildings</v>
          </cell>
        </row>
        <row r="34">
          <cell r="A34" t="str">
            <v>Beginning Balance</v>
          </cell>
          <cell r="C34">
            <v>200289694.99000001</v>
          </cell>
        </row>
        <row r="35">
          <cell r="A35" t="str">
            <v>Ending Balance</v>
          </cell>
          <cell r="C35">
            <v>265514466.12999997</v>
          </cell>
        </row>
        <row r="36">
          <cell r="A36" t="str">
            <v>Ending Balance</v>
          </cell>
          <cell r="C36">
            <v>265514466.12999997</v>
          </cell>
        </row>
        <row r="37">
          <cell r="A37" t="str">
            <v>Increase (Decrease)</v>
          </cell>
          <cell r="C37">
            <v>65224771.139999956</v>
          </cell>
        </row>
        <row r="38">
          <cell r="A38" t="str">
            <v>Increase (Decrease)</v>
          </cell>
          <cell r="C38">
            <v>65224771.139999956</v>
          </cell>
        </row>
        <row r="39">
          <cell r="A39" t="str">
            <v>GT&amp;W non-cash addition</v>
          </cell>
          <cell r="C39">
            <v>3234508</v>
          </cell>
        </row>
        <row r="40">
          <cell r="A40" t="str">
            <v>Disposals - Cost of Building Sold/Exchanged</v>
          </cell>
          <cell r="C40">
            <v>3234508</v>
          </cell>
        </row>
        <row r="41">
          <cell r="A41" t="str">
            <v xml:space="preserve">   (list by property/transaction)</v>
          </cell>
        </row>
        <row r="42">
          <cell r="A42" t="str">
            <v xml:space="preserve">      Three Corporate</v>
          </cell>
          <cell r="C42">
            <v>-14643580</v>
          </cell>
          <cell r="D42" t="str">
            <v>(1)</v>
          </cell>
        </row>
        <row r="43">
          <cell r="A43" t="str">
            <v xml:space="preserve">      One Resource</v>
          </cell>
          <cell r="C43">
            <v>-8809370</v>
          </cell>
          <cell r="D43" t="str">
            <v>(1)</v>
          </cell>
        </row>
        <row r="44">
          <cell r="A44" t="str">
            <v xml:space="preserve">      Two Resource</v>
          </cell>
          <cell r="C44">
            <v>-9128634</v>
          </cell>
          <cell r="D44" t="str">
            <v>(1)</v>
          </cell>
        </row>
        <row r="45">
          <cell r="A45" t="str">
            <v xml:space="preserve">      One Primera</v>
          </cell>
          <cell r="C45">
            <v>-14707124</v>
          </cell>
          <cell r="D45" t="str">
            <v>(1)</v>
          </cell>
        </row>
        <row r="46">
          <cell r="A46" t="str">
            <v xml:space="preserve">      Two Primera</v>
          </cell>
          <cell r="C46">
            <v>-15097366</v>
          </cell>
          <cell r="D46" t="str">
            <v>(1)</v>
          </cell>
        </row>
        <row r="47">
          <cell r="A47" t="str">
            <v xml:space="preserve">      Six Coliseum</v>
          </cell>
          <cell r="C47">
            <v>-14755614</v>
          </cell>
          <cell r="D47" t="str">
            <v>(1)</v>
          </cell>
        </row>
        <row r="48">
          <cell r="A48" t="str">
            <v xml:space="preserve">      Four Corporate</v>
          </cell>
          <cell r="C48">
            <v>-14182417</v>
          </cell>
          <cell r="D48" t="str">
            <v>(1)</v>
          </cell>
        </row>
        <row r="49">
          <cell r="A49" t="str">
            <v xml:space="preserve">      Crosspoint I-VII</v>
          </cell>
          <cell r="C49">
            <v>-29375373</v>
          </cell>
          <cell r="D49" t="str">
            <v>(1)</v>
          </cell>
        </row>
        <row r="50">
          <cell r="A50" t="str">
            <v xml:space="preserve">      GTW</v>
          </cell>
          <cell r="C50">
            <v>-2319952</v>
          </cell>
          <cell r="D50" t="str">
            <v>(1)</v>
          </cell>
        </row>
        <row r="51">
          <cell r="A51" t="str">
            <v xml:space="preserve">      GTW</v>
          </cell>
          <cell r="C51">
            <v>-2319952</v>
          </cell>
        </row>
        <row r="52">
          <cell r="A52" t="str">
            <v>Transfers from commercial pip</v>
          </cell>
          <cell r="C52">
            <v>182694640</v>
          </cell>
        </row>
        <row r="53">
          <cell r="A53" t="str">
            <v>Transfers from residential pip</v>
          </cell>
          <cell r="C53">
            <v>828661</v>
          </cell>
        </row>
        <row r="54">
          <cell r="A54" t="str">
            <v>Other (plug)</v>
          </cell>
          <cell r="C54">
            <v>1486392</v>
          </cell>
        </row>
        <row r="55">
          <cell r="A55" t="str">
            <v>Other (plug)</v>
          </cell>
          <cell r="C55">
            <v>1486392</v>
          </cell>
        </row>
        <row r="56">
          <cell r="A56" t="str">
            <v>Total</v>
          </cell>
          <cell r="C56">
            <v>65224771.139999956</v>
          </cell>
        </row>
        <row r="57">
          <cell r="A57" t="str">
            <v>Total</v>
          </cell>
          <cell r="C57">
            <v>-0.13999995589256287</v>
          </cell>
        </row>
        <row r="58">
          <cell r="C58">
            <v>-0.13999995589256287</v>
          </cell>
        </row>
        <row r="59">
          <cell r="A59" t="str">
            <v>Residential Projects in Progress</v>
          </cell>
        </row>
        <row r="60">
          <cell r="A60" t="str">
            <v>Beginning Balance</v>
          </cell>
          <cell r="C60">
            <v>65759847.130000003</v>
          </cell>
        </row>
        <row r="61">
          <cell r="A61" t="str">
            <v>Ending Balance</v>
          </cell>
          <cell r="C61">
            <v>80286494.689999998</v>
          </cell>
        </row>
        <row r="62">
          <cell r="A62" t="str">
            <v>Ending Balance</v>
          </cell>
          <cell r="C62">
            <v>80286494.689999998</v>
          </cell>
        </row>
        <row r="63">
          <cell r="A63" t="str">
            <v>Increase (Decrease)</v>
          </cell>
          <cell r="C63">
            <v>14526647.559999995</v>
          </cell>
        </row>
        <row r="64">
          <cell r="A64" t="str">
            <v>Increase (Decrease)</v>
          </cell>
          <cell r="C64">
            <v>14526647.559999995</v>
          </cell>
        </row>
        <row r="65">
          <cell r="A65" t="str">
            <v>Costs Incurred - Residential Lots</v>
          </cell>
          <cell r="C65">
            <v>76434145</v>
          </cell>
        </row>
        <row r="66">
          <cell r="A66" t="str">
            <v>Costs of Sales - Residential Lots</v>
          </cell>
          <cell r="C66">
            <v>-76305303</v>
          </cell>
        </row>
        <row r="67">
          <cell r="A67" t="str">
            <v>Lot Repurchase Contingency (included in COS)</v>
          </cell>
          <cell r="C67">
            <v>1738537</v>
          </cell>
        </row>
        <row r="68">
          <cell r="A68" t="str">
            <v>Costs Incurred - Amenities</v>
          </cell>
          <cell r="C68">
            <v>21927725</v>
          </cell>
        </row>
        <row r="69">
          <cell r="A69" t="str">
            <v>Transfers equity club costs</v>
          </cell>
          <cell r="C69">
            <v>-12366552</v>
          </cell>
        </row>
        <row r="70">
          <cell r="A70" t="str">
            <v>Transfer Sugarloaf club costs (to buildings)</v>
          </cell>
          <cell r="C70">
            <v>-828661</v>
          </cell>
        </row>
        <row r="71">
          <cell r="A71" t="str">
            <v>Membership sales - Peninsula</v>
          </cell>
          <cell r="C71">
            <v>-2136873</v>
          </cell>
        </row>
        <row r="72">
          <cell r="A72" t="str">
            <v>Other</v>
          </cell>
          <cell r="C72">
            <v>6063630</v>
          </cell>
        </row>
        <row r="73">
          <cell r="A73" t="str">
            <v>Other</v>
          </cell>
          <cell r="C73">
            <v>-1053532</v>
          </cell>
        </row>
        <row r="74">
          <cell r="A74" t="str">
            <v>Total</v>
          </cell>
          <cell r="C74">
            <v>14526647.559999995</v>
          </cell>
        </row>
        <row r="75">
          <cell r="A75" t="str">
            <v>Total</v>
          </cell>
          <cell r="C75">
            <v>0.44000000506639481</v>
          </cell>
        </row>
        <row r="76">
          <cell r="C76">
            <v>0.44000000506639481</v>
          </cell>
        </row>
        <row r="77">
          <cell r="A77" t="str">
            <v>Club - Equity Memberships</v>
          </cell>
        </row>
        <row r="78">
          <cell r="A78" t="str">
            <v>Beginning Balance</v>
          </cell>
          <cell r="C78">
            <v>19925587</v>
          </cell>
        </row>
        <row r="79">
          <cell r="A79" t="str">
            <v>Ending Balance</v>
          </cell>
          <cell r="C79">
            <v>27371889.449999999</v>
          </cell>
        </row>
        <row r="80">
          <cell r="A80" t="str">
            <v>Ending Balance</v>
          </cell>
          <cell r="C80">
            <v>27371889.449999999</v>
          </cell>
        </row>
        <row r="81">
          <cell r="A81" t="str">
            <v>Increase (Decrease)</v>
          </cell>
          <cell r="C81">
            <v>7446302.4499999993</v>
          </cell>
        </row>
        <row r="82">
          <cell r="A82" t="str">
            <v>Increase (Decrease)</v>
          </cell>
          <cell r="C82">
            <v>7446302.4499999993</v>
          </cell>
        </row>
        <row r="83">
          <cell r="A83" t="str">
            <v>Transfers from pip</v>
          </cell>
          <cell r="C83">
            <v>12366552</v>
          </cell>
        </row>
        <row r="84">
          <cell r="A84" t="str">
            <v>Membership sales</v>
          </cell>
          <cell r="C84">
            <v>-5178760</v>
          </cell>
        </row>
        <row r="85">
          <cell r="A85" t="str">
            <v>Other</v>
          </cell>
          <cell r="C85">
            <v>258510</v>
          </cell>
        </row>
        <row r="86">
          <cell r="A86" t="str">
            <v>Other</v>
          </cell>
          <cell r="C86">
            <v>258510</v>
          </cell>
        </row>
        <row r="87">
          <cell r="A87" t="str">
            <v>Total</v>
          </cell>
          <cell r="C87">
            <v>7446302.4499999993</v>
          </cell>
        </row>
        <row r="88">
          <cell r="A88" t="str">
            <v>Total</v>
          </cell>
          <cell r="C88">
            <v>-0.44999999925494194</v>
          </cell>
        </row>
        <row r="89">
          <cell r="C89">
            <v>-0.44999999925494194</v>
          </cell>
        </row>
        <row r="90">
          <cell r="A90" t="str">
            <v>Commercial Projects in Progress</v>
          </cell>
        </row>
        <row r="91">
          <cell r="A91" t="str">
            <v>Beginning Balance</v>
          </cell>
          <cell r="C91">
            <v>106447617.59999999</v>
          </cell>
        </row>
        <row r="92">
          <cell r="A92" t="str">
            <v>Ending Balance</v>
          </cell>
          <cell r="C92">
            <v>94608892.389999986</v>
          </cell>
        </row>
        <row r="93">
          <cell r="A93" t="str">
            <v>Ending Balance</v>
          </cell>
          <cell r="C93">
            <v>94608892.389999986</v>
          </cell>
        </row>
        <row r="94">
          <cell r="A94" t="str">
            <v>Increase (Decrease)</v>
          </cell>
          <cell r="C94">
            <v>-11838725.210000008</v>
          </cell>
        </row>
        <row r="95">
          <cell r="A95" t="str">
            <v>Increase (Decrease)</v>
          </cell>
          <cell r="C95">
            <v>-11838725.210000008</v>
          </cell>
        </row>
        <row r="96">
          <cell r="A96" t="str">
            <v>Investment in commercial projects</v>
          </cell>
          <cell r="C96">
            <v>170855915</v>
          </cell>
        </row>
        <row r="97">
          <cell r="A97" t="str">
            <v>Transfers</v>
          </cell>
          <cell r="C97">
            <v>-182694640</v>
          </cell>
        </row>
        <row r="98">
          <cell r="A98" t="str">
            <v>Transfers</v>
          </cell>
          <cell r="C98">
            <v>-182694640</v>
          </cell>
        </row>
        <row r="99">
          <cell r="A99" t="str">
            <v>Other</v>
          </cell>
        </row>
        <row r="100">
          <cell r="A100" t="str">
            <v>Other</v>
          </cell>
        </row>
        <row r="101">
          <cell r="A101" t="str">
            <v>Total</v>
          </cell>
          <cell r="C101">
            <v>-11838725.210000008</v>
          </cell>
        </row>
        <row r="102">
          <cell r="A102" t="str">
            <v>Total</v>
          </cell>
          <cell r="C102">
            <v>0.21000000834465027</v>
          </cell>
        </row>
        <row r="103">
          <cell r="C103">
            <v>0.21000000834465027</v>
          </cell>
        </row>
        <row r="104">
          <cell r="A104" t="str">
            <v>Forestry Projects in Progress</v>
          </cell>
        </row>
        <row r="105">
          <cell r="A105" t="str">
            <v>Beginning Balance</v>
          </cell>
          <cell r="C105">
            <v>4141071.7</v>
          </cell>
        </row>
        <row r="106">
          <cell r="A106" t="str">
            <v>Ending Balance</v>
          </cell>
          <cell r="C106">
            <v>7029768.3499999996</v>
          </cell>
        </row>
        <row r="107">
          <cell r="A107" t="str">
            <v>Ending Balance</v>
          </cell>
          <cell r="C107">
            <v>7029768.3499999996</v>
          </cell>
        </row>
        <row r="108">
          <cell r="A108" t="str">
            <v>Increase (Decrease)</v>
          </cell>
          <cell r="C108">
            <v>2888696.6499999994</v>
          </cell>
        </row>
        <row r="109">
          <cell r="A109" t="str">
            <v>Increase (Decrease)</v>
          </cell>
          <cell r="C109">
            <v>2888696.6499999994</v>
          </cell>
        </row>
        <row r="110">
          <cell r="A110" t="str">
            <v>Other Investing</v>
          </cell>
          <cell r="C110">
            <v>2888697</v>
          </cell>
        </row>
        <row r="111">
          <cell r="A111" t="str">
            <v>Other Investing</v>
          </cell>
          <cell r="C111">
            <v>2888697</v>
          </cell>
        </row>
        <row r="112">
          <cell r="A112" t="str">
            <v>Total</v>
          </cell>
          <cell r="C112">
            <v>2888696.6499999994</v>
          </cell>
        </row>
        <row r="113">
          <cell r="A113" t="str">
            <v>Total</v>
          </cell>
          <cell r="C113">
            <v>0.35000000055879354</v>
          </cell>
        </row>
        <row r="114">
          <cell r="C114">
            <v>0.35000000055879354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perless Review Quick Referenc"/>
    </sheetNames>
    <definedNames>
      <definedName name="PartialBarrier" refersTo="#REF!"/>
      <definedName name="What" refersTo="#REF!"/>
    </definedNames>
    <sheetDataSet>
      <sheetData sheetId="0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2"/>
      <sheetName val="2003"/>
      <sheetName val="2004"/>
      <sheetName val="2005"/>
      <sheetName val="Avg Cap Empl"/>
      <sheetName val="Data"/>
      <sheetName val="SQL"/>
      <sheetName val="Module1"/>
    </sheetNames>
    <sheetDataSet>
      <sheetData sheetId="0">
        <row r="3">
          <cell r="B3" t="str">
            <v>2002 9&amp;3 Forecast</v>
          </cell>
        </row>
        <row r="4">
          <cell r="B4" t="str">
            <v>October 23,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CH B-2"/>
      <sheetName val="SCH B-2.1"/>
      <sheetName val="SCH B-2.2"/>
      <sheetName val="WPB-2.2a-f - Base"/>
      <sheetName val="WPB-2.2g"/>
      <sheetName val="WPB-2.2h"/>
      <sheetName val="WPB-2.2i Erlanger"/>
      <sheetName val="SCH B-2.3"/>
      <sheetName val="Asset 1042 - Pivot Dec-May"/>
      <sheetName val="Response"/>
      <sheetName val="SCH B-2.3 by Month"/>
      <sheetName val="SCH B-2.3 additions"/>
      <sheetName val="SCH B-2.3 retirements"/>
      <sheetName val="Common Pivot Dec"/>
      <sheetName val="Common Pivot Jan"/>
      <sheetName val="Common Pivot Feb"/>
      <sheetName val="Common Pivot Mar"/>
      <sheetName val="Common Pivot Apr"/>
      <sheetName val="Common Pivot May"/>
      <sheetName val="SCH B-2.4"/>
      <sheetName val="SCH B-2.5"/>
      <sheetName val="SCH B-2.6"/>
      <sheetName val="SCH B-2.7"/>
      <sheetName val="SCH B-3"/>
      <sheetName val="SCH B-3.1"/>
      <sheetName val="WPB-3.1a"/>
      <sheetName val="WPB-3.1b"/>
      <sheetName val="SCH B-3.2 - Proposed Rates"/>
      <sheetName val="SCH B-3.2 - Current Rate"/>
      <sheetName val="SCH B-4"/>
      <sheetName val="CWIP Common"/>
      <sheetName val="CWIP"/>
      <sheetName val="Common Allocation"/>
      <sheetName val="Common Data - DK108"/>
      <sheetName val="CWIP Data"/>
      <sheetName val="Plant Recon 11.30.17"/>
      <sheetName val="Dec Pivot"/>
      <sheetName val="Jan Pivot"/>
      <sheetName val="Feb Pivot"/>
      <sheetName val="Mar Pivot"/>
      <sheetName val="Apr Pivot"/>
      <sheetName val="May Pivot"/>
      <sheetName val="Dec2017 Common"/>
      <sheetName val="Jan2018 Common"/>
      <sheetName val="Feb2018 Common"/>
      <sheetName val="Mar2018 Common"/>
      <sheetName val="Apr2018 Common"/>
      <sheetName val="May2018 Common"/>
      <sheetName val="Dec2017 Data"/>
      <sheetName val="Jan2018 Data"/>
      <sheetName val="Feb2018 Data"/>
      <sheetName val="Mar2018 Data"/>
      <sheetName val="Apr2018 Data"/>
      <sheetName val="May2018 Data"/>
      <sheetName val="DEK Rate Case - Asset 1042"/>
      <sheetName val="E1 - Reserve Summary"/>
      <sheetName val="Depr 1033 - Pivot"/>
      <sheetName val="Depr 1033 Data"/>
      <sheetName val="DEK RWIP as of 5-2017"/>
      <sheetName val="DEK RWIP"/>
    </sheetNames>
    <sheetDataSet>
      <sheetData sheetId="0"/>
      <sheetData sheetId="1">
        <row r="1">
          <cell r="A1" t="str">
            <v>DUKE ENERGY KENTUCKY, INC.</v>
          </cell>
        </row>
        <row r="2">
          <cell r="A2" t="str">
            <v>CASE NO. 2018-00XXX</v>
          </cell>
        </row>
        <row r="4">
          <cell r="A4" t="str">
            <v>AS OF MAY 31, 2018</v>
          </cell>
        </row>
        <row r="9">
          <cell r="A9" t="str">
            <v>DATA: "X" BASE PERIOD   FORECASTED PERIOD</v>
          </cell>
        </row>
        <row r="10">
          <cell r="A10" t="str">
            <v xml:space="preserve">TYPE OF FILING:  "X" ORIGINAL   UPDATED    REVISED  </v>
          </cell>
        </row>
        <row r="12">
          <cell r="F12" t="str">
            <v>C. S. LEE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4">
          <cell r="AC114">
            <v>4228.1399999999994</v>
          </cell>
          <cell r="AF114">
            <v>34351</v>
          </cell>
          <cell r="AI114">
            <v>0</v>
          </cell>
          <cell r="AL114">
            <v>0</v>
          </cell>
          <cell r="AO114">
            <v>0</v>
          </cell>
          <cell r="AR114">
            <v>0</v>
          </cell>
          <cell r="AU114">
            <v>0</v>
          </cell>
          <cell r="AX114">
            <v>0</v>
          </cell>
          <cell r="BA114">
            <v>0</v>
          </cell>
          <cell r="BD114">
            <v>0</v>
          </cell>
          <cell r="BG114">
            <v>0</v>
          </cell>
          <cell r="BJ114">
            <v>0</v>
          </cell>
          <cell r="BM114">
            <v>0</v>
          </cell>
          <cell r="BP114">
            <v>0</v>
          </cell>
        </row>
        <row r="117">
          <cell r="AC117">
            <v>34000</v>
          </cell>
          <cell r="AF117">
            <v>34000</v>
          </cell>
          <cell r="AI117">
            <v>35000</v>
          </cell>
          <cell r="AL117">
            <v>40000</v>
          </cell>
          <cell r="AO117">
            <v>34000</v>
          </cell>
          <cell r="AR117">
            <v>34000</v>
          </cell>
          <cell r="AU117">
            <v>34000</v>
          </cell>
          <cell r="AX117">
            <v>34000</v>
          </cell>
          <cell r="BA117">
            <v>40000</v>
          </cell>
          <cell r="BD117">
            <v>34000</v>
          </cell>
          <cell r="BG117">
            <v>34000</v>
          </cell>
          <cell r="BJ117">
            <v>166.666666666667</v>
          </cell>
          <cell r="BM117">
            <v>166.666666666667</v>
          </cell>
          <cell r="BP117">
            <v>67005.097168142951</v>
          </cell>
        </row>
      </sheetData>
      <sheetData sheetId="13">
        <row r="109">
          <cell r="AC109">
            <v>-61.343774985466958</v>
          </cell>
          <cell r="AF109">
            <v>-61.440902629193936</v>
          </cell>
          <cell r="AI109">
            <v>-61.538184058356819</v>
          </cell>
          <cell r="AL109">
            <v>-61.635619516449218</v>
          </cell>
          <cell r="AO109">
            <v>-61.73320924735026</v>
          </cell>
          <cell r="AR109">
            <v>-61.830953495325232</v>
          </cell>
          <cell r="AU109">
            <v>-61.928852505026157</v>
          </cell>
          <cell r="AX109">
            <v>-62.02690652149245</v>
          </cell>
          <cell r="BA109">
            <v>-62.125115790151476</v>
          </cell>
          <cell r="BD109">
            <v>-62.223480556819204</v>
          </cell>
          <cell r="BG109">
            <v>-62.322001067700832</v>
          </cell>
          <cell r="BJ109">
            <v>-62.420677569391351</v>
          </cell>
          <cell r="BM109">
            <v>-62.519510308876214</v>
          </cell>
          <cell r="BP109">
            <v>-62.618499533531931</v>
          </cell>
        </row>
        <row r="110">
          <cell r="AC110">
            <v>-10571.577222495471</v>
          </cell>
          <cell r="AF110">
            <v>-10588.315553097755</v>
          </cell>
          <cell r="AI110">
            <v>-10605.080386056825</v>
          </cell>
          <cell r="AL110">
            <v>-10621.871763334748</v>
          </cell>
          <cell r="AO110">
            <v>-10638.689726960027</v>
          </cell>
          <cell r="AR110">
            <v>-10655.534319027714</v>
          </cell>
          <cell r="AU110">
            <v>-10672.405581699508</v>
          </cell>
          <cell r="AX110">
            <v>-10689.303557203864</v>
          </cell>
          <cell r="BA110">
            <v>-10706.228287836102</v>
          </cell>
          <cell r="BD110">
            <v>-10723.179815958511</v>
          </cell>
          <cell r="BG110">
            <v>-10740.158184000442</v>
          </cell>
          <cell r="BJ110">
            <v>-10757.163434458444</v>
          </cell>
          <cell r="BM110">
            <v>-10774.195609896335</v>
          </cell>
          <cell r="BP110">
            <v>-10791.254752945337</v>
          </cell>
        </row>
        <row r="113">
          <cell r="AC113">
            <v>-11778.004797209656</v>
          </cell>
          <cell r="AF113">
            <v>-11796.653304805237</v>
          </cell>
          <cell r="AI113">
            <v>-11815.331339204511</v>
          </cell>
          <cell r="AL113">
            <v>-11834.038947158249</v>
          </cell>
          <cell r="AO113">
            <v>-11852.77617549125</v>
          </cell>
          <cell r="AR113">
            <v>-11871.543071102444</v>
          </cell>
          <cell r="AU113">
            <v>-11890.339680965022</v>
          </cell>
          <cell r="AX113">
            <v>-11909.166052126549</v>
          </cell>
          <cell r="BA113">
            <v>-11928.022231709083</v>
          </cell>
          <cell r="BD113">
            <v>-11946.908266909288</v>
          </cell>
          <cell r="BG113">
            <v>-11965.82420499856</v>
          </cell>
          <cell r="BJ113">
            <v>-11984.770093323141</v>
          </cell>
          <cell r="BM113">
            <v>-12003.745979304234</v>
          </cell>
          <cell r="BP113">
            <v>-12022.751910438132</v>
          </cell>
        </row>
        <row r="154">
          <cell r="E154">
            <v>-15597.35721235498</v>
          </cell>
          <cell r="H154">
            <v>-15622.053027941207</v>
          </cell>
          <cell r="K154">
            <v>-15646.787945235446</v>
          </cell>
          <cell r="N154">
            <v>-15671.562026148737</v>
          </cell>
          <cell r="Q154">
            <v>-15696.375332690137</v>
          </cell>
          <cell r="T154">
            <v>-15721.227926966894</v>
          </cell>
          <cell r="W154">
            <v>-15746.11987118459</v>
          </cell>
          <cell r="Z154">
            <v>-15771.0512276473</v>
          </cell>
          <cell r="AC154">
            <v>-15796.022058757739</v>
          </cell>
          <cell r="AF154">
            <v>-15821.032427017437</v>
          </cell>
          <cell r="AI154">
            <v>-15846.08239502688</v>
          </cell>
          <cell r="AL154">
            <v>-15871.17202548567</v>
          </cell>
          <cell r="AO154">
            <v>-15896.301381192688</v>
          </cell>
          <cell r="AR154">
            <v>-15921.470525046243</v>
          </cell>
          <cell r="AU154">
            <v>-15946.679520044234</v>
          </cell>
          <cell r="AX154">
            <v>-15971.928429284304</v>
          </cell>
          <cell r="BA154">
            <v>-15997.217315964002</v>
          </cell>
          <cell r="BD154">
            <v>-16022.546243380944</v>
          </cell>
          <cell r="BG154">
            <v>-16047.915274932962</v>
          </cell>
          <cell r="BJ154">
            <v>-16073.324474118273</v>
          </cell>
          <cell r="BM154">
            <v>-16098.773904535623</v>
          </cell>
          <cell r="BP154">
            <v>-16124.26362988447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9">
          <cell r="G19">
            <v>0.27379999999999999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08 Cover"/>
      <sheetName val="1080100"/>
      <sheetName val="1080101"/>
      <sheetName val="1080102"/>
      <sheetName val="1080150"/>
      <sheetName val="1080155"/>
      <sheetName val="1080160"/>
      <sheetName val="1082004"/>
      <sheetName val="10800DN"/>
      <sheetName val="10840TB"/>
      <sheetName val="108600C"/>
      <sheetName val="1087000"/>
      <sheetName val="1089100"/>
      <sheetName val="1089200"/>
      <sheetName val="1089300"/>
      <sheetName val="1086000"/>
      <sheetName val="Apr BO"/>
      <sheetName val="2013 1080100 Transflow"/>
    </sheetNames>
    <sheetDataSet>
      <sheetData sheetId="0"/>
      <sheetData sheetId="1">
        <row r="2">
          <cell r="I2" t="str">
            <v>December</v>
          </cell>
        </row>
      </sheetData>
      <sheetData sheetId="2"/>
      <sheetData sheetId="3">
        <row r="14"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E15">
            <v>-1151155414.8299999</v>
          </cell>
          <cell r="F15">
            <v>-1151155414.8299999</v>
          </cell>
          <cell r="G15">
            <v>-1151155414.8299999</v>
          </cell>
          <cell r="H15">
            <v>-1140729255.1999998</v>
          </cell>
          <cell r="I15">
            <v>-1140729255.1999998</v>
          </cell>
          <cell r="J15">
            <v>-1140729255.1999998</v>
          </cell>
          <cell r="K15">
            <v>-1114749096.9899998</v>
          </cell>
          <cell r="L15">
            <v>-1114749096.9899998</v>
          </cell>
          <cell r="M15">
            <v>-1114749096.9899998</v>
          </cell>
          <cell r="N15">
            <v>-1117573265.7899997</v>
          </cell>
          <cell r="O15">
            <v>-1117573265.7899997</v>
          </cell>
          <cell r="P15">
            <v>-1117573265.7899997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10426159.630000001</v>
          </cell>
          <cell r="H18">
            <v>0</v>
          </cell>
          <cell r="I18">
            <v>0</v>
          </cell>
          <cell r="J18">
            <v>25980158.210000001</v>
          </cell>
          <cell r="K18">
            <v>0</v>
          </cell>
          <cell r="L18">
            <v>0</v>
          </cell>
          <cell r="M18">
            <v>-2824168.8</v>
          </cell>
          <cell r="N18">
            <v>0</v>
          </cell>
          <cell r="O18">
            <v>0</v>
          </cell>
          <cell r="P18">
            <v>12792015.470000001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-1151155414.8299999</v>
          </cell>
          <cell r="F22">
            <v>-1151155414.8299999</v>
          </cell>
          <cell r="G22">
            <v>-1140729255.1999998</v>
          </cell>
          <cell r="H22">
            <v>-1140729255.1999998</v>
          </cell>
          <cell r="I22">
            <v>-1140729255.1999998</v>
          </cell>
          <cell r="J22">
            <v>-1114749096.9899998</v>
          </cell>
          <cell r="K22">
            <v>-1114749096.9899998</v>
          </cell>
          <cell r="L22">
            <v>-1114749096.9899998</v>
          </cell>
          <cell r="M22">
            <v>-1117573265.7899997</v>
          </cell>
          <cell r="N22">
            <v>-1117573265.7899997</v>
          </cell>
          <cell r="O22">
            <v>-1117573265.7899997</v>
          </cell>
          <cell r="P22">
            <v>-1104781250.3199997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-1151155414.8299999</v>
          </cell>
          <cell r="F24">
            <v>-1151155414.8299999</v>
          </cell>
          <cell r="G24">
            <v>-1140729255.2</v>
          </cell>
          <cell r="H24">
            <v>-1140729255.2</v>
          </cell>
          <cell r="I24">
            <v>-1140729255.2</v>
          </cell>
          <cell r="J24">
            <v>-1114749096.99</v>
          </cell>
          <cell r="K24">
            <v>-1114749096.99</v>
          </cell>
          <cell r="L24">
            <v>-1114749096.99</v>
          </cell>
          <cell r="M24">
            <v>-1117573265.79</v>
          </cell>
          <cell r="N24">
            <v>-1117573265.79</v>
          </cell>
          <cell r="O24">
            <v>-1117573265.79</v>
          </cell>
          <cell r="P24">
            <v>-1104781250.3199999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G29">
            <v>0</v>
          </cell>
          <cell r="H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E31">
            <v>-1279187027.99</v>
          </cell>
          <cell r="F31">
            <v>-1279187027.99</v>
          </cell>
          <cell r="G31">
            <v>-1151155414.8299999</v>
          </cell>
          <cell r="H31">
            <v>-1140729255.1999998</v>
          </cell>
          <cell r="I31">
            <v>-1140729255.1999998</v>
          </cell>
          <cell r="J31">
            <v>-1140729255.1999998</v>
          </cell>
          <cell r="K31">
            <v>-1114749096.9899998</v>
          </cell>
          <cell r="L31">
            <v>-1114749096.9899998</v>
          </cell>
          <cell r="M31">
            <v>-1114749096.9899998</v>
          </cell>
          <cell r="N31">
            <v>-1117573265.7899997</v>
          </cell>
          <cell r="O31">
            <v>-1117573265.7899997</v>
          </cell>
          <cell r="P31">
            <v>-1117573265.7899997</v>
          </cell>
        </row>
        <row r="32">
          <cell r="G32">
            <v>0</v>
          </cell>
          <cell r="H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</row>
        <row r="39">
          <cell r="E39">
            <v>23121516.75</v>
          </cell>
          <cell r="F39">
            <v>23121516.75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104910096.41</v>
          </cell>
          <cell r="F40">
            <v>104910096.41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10426159.630000001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25980158.210000001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-2824168.8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12792015.470000001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-1151155414.8299999</v>
          </cell>
          <cell r="F46">
            <v>-1151155414.8299999</v>
          </cell>
          <cell r="G46">
            <v>-1140729255.1999998</v>
          </cell>
          <cell r="H46">
            <v>-1140729255.1999998</v>
          </cell>
          <cell r="I46">
            <v>-1140729255.1999998</v>
          </cell>
          <cell r="J46">
            <v>-1114749096.9899998</v>
          </cell>
          <cell r="K46">
            <v>-1114749096.9899998</v>
          </cell>
          <cell r="L46">
            <v>-1114749096.9899998</v>
          </cell>
          <cell r="M46">
            <v>-1117573265.7899997</v>
          </cell>
          <cell r="N46">
            <v>-1117573265.7899997</v>
          </cell>
          <cell r="O46">
            <v>-1117573265.7899997</v>
          </cell>
          <cell r="P46">
            <v>-1104781250.3199997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-1151155414.8299999</v>
          </cell>
          <cell r="F48">
            <v>-1151155414.8299999</v>
          </cell>
          <cell r="G48">
            <v>-1140729255.2</v>
          </cell>
          <cell r="H48">
            <v>-1140729255.2</v>
          </cell>
          <cell r="I48">
            <v>-1140729255.2</v>
          </cell>
          <cell r="J48">
            <v>-1114749096.99</v>
          </cell>
          <cell r="K48">
            <v>-1114749096.99</v>
          </cell>
          <cell r="L48">
            <v>-1114749096.99</v>
          </cell>
          <cell r="M48">
            <v>-1117573265.79</v>
          </cell>
          <cell r="N48">
            <v>-1117573265.79</v>
          </cell>
          <cell r="O48">
            <v>-1117573265.79</v>
          </cell>
          <cell r="P48">
            <v>-1104781250.3199999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</sheetData>
      <sheetData sheetId="4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-163418715.59</v>
          </cell>
          <cell r="E15">
            <v>-165989883.81</v>
          </cell>
          <cell r="F15">
            <v>-166189475.50999999</v>
          </cell>
          <cell r="G15">
            <v>-166189475.50999999</v>
          </cell>
          <cell r="H15">
            <v>-168048100.78999999</v>
          </cell>
          <cell r="I15">
            <v>-168048100.78999999</v>
          </cell>
          <cell r="J15">
            <v>-168048100.78999999</v>
          </cell>
          <cell r="K15">
            <v>-169233184.59</v>
          </cell>
          <cell r="L15">
            <v>-169233184.59</v>
          </cell>
          <cell r="M15">
            <v>-169233184.59</v>
          </cell>
          <cell r="N15">
            <v>-171094271.66</v>
          </cell>
          <cell r="O15">
            <v>-171094271.66</v>
          </cell>
          <cell r="P15">
            <v>0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D18">
            <v>-2571168.2200000002</v>
          </cell>
          <cell r="E18">
            <v>-199591.7</v>
          </cell>
          <cell r="F18">
            <v>0</v>
          </cell>
          <cell r="G18">
            <v>-1858625.28</v>
          </cell>
          <cell r="H18">
            <v>0</v>
          </cell>
          <cell r="I18">
            <v>0</v>
          </cell>
          <cell r="J18">
            <v>-1185083.8</v>
          </cell>
          <cell r="K18">
            <v>0</v>
          </cell>
          <cell r="L18">
            <v>0</v>
          </cell>
          <cell r="M18">
            <v>-1861087.07</v>
          </cell>
          <cell r="N18">
            <v>0</v>
          </cell>
          <cell r="O18">
            <v>171094271.66</v>
          </cell>
          <cell r="P18">
            <v>0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-165989883.81</v>
          </cell>
          <cell r="E22">
            <v>-166189475.50999999</v>
          </cell>
          <cell r="F22">
            <v>-166189475.50999999</v>
          </cell>
          <cell r="G22">
            <v>-168048100.78999999</v>
          </cell>
          <cell r="H22">
            <v>-168048100.78999999</v>
          </cell>
          <cell r="I22">
            <v>-168048100.78999999</v>
          </cell>
          <cell r="J22">
            <v>-169233184.59</v>
          </cell>
          <cell r="K22">
            <v>-169233184.59</v>
          </cell>
          <cell r="L22">
            <v>-169233184.59</v>
          </cell>
          <cell r="M22">
            <v>-171094271.66</v>
          </cell>
          <cell r="N22">
            <v>-171094271.66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-165989883.81</v>
          </cell>
          <cell r="E24">
            <v>-166189475.50999999</v>
          </cell>
          <cell r="F24">
            <v>-166189475.50999999</v>
          </cell>
          <cell r="G24">
            <v>-168048100.78999999</v>
          </cell>
          <cell r="H24">
            <v>-168048100.78999999</v>
          </cell>
          <cell r="I24">
            <v>-168048100.78999999</v>
          </cell>
          <cell r="J24">
            <v>-169233184.59</v>
          </cell>
          <cell r="K24">
            <v>-169233184.59</v>
          </cell>
          <cell r="L24">
            <v>-169233184.59</v>
          </cell>
          <cell r="M24">
            <v>-171094271.66</v>
          </cell>
          <cell r="N24">
            <v>-171094271.66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-163418715.59</v>
          </cell>
          <cell r="E30">
            <v>-163418715.59</v>
          </cell>
          <cell r="F30">
            <v>-163418715.59</v>
          </cell>
          <cell r="G30">
            <v>-166189475.50999999</v>
          </cell>
          <cell r="H30">
            <v>-168048100.78999999</v>
          </cell>
          <cell r="I30">
            <v>-168048100.78999999</v>
          </cell>
          <cell r="J30">
            <v>-168048100.78999999</v>
          </cell>
          <cell r="K30">
            <v>-169233184.59</v>
          </cell>
          <cell r="L30">
            <v>-169233184.59</v>
          </cell>
          <cell r="M30">
            <v>-169233184.59</v>
          </cell>
          <cell r="N30">
            <v>-171094271.66</v>
          </cell>
          <cell r="O30">
            <v>-171094271.66</v>
          </cell>
          <cell r="P30">
            <v>0</v>
          </cell>
          <cell r="Q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D37">
            <v>-2571168.2200000002</v>
          </cell>
          <cell r="E37">
            <v>-2571168.2200000002</v>
          </cell>
          <cell r="F37">
            <v>-2571168.2200000002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E38">
            <v>-199591.7</v>
          </cell>
          <cell r="F38">
            <v>-199591.7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G39">
            <v>-1858625.28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D40">
            <v>0</v>
          </cell>
          <cell r="G40">
            <v>0</v>
          </cell>
          <cell r="H40">
            <v>0</v>
          </cell>
          <cell r="I40">
            <v>0</v>
          </cell>
          <cell r="J40">
            <v>-1185083.8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-1861087.07</v>
          </cell>
          <cell r="N41">
            <v>0</v>
          </cell>
          <cell r="O41">
            <v>171094271.66</v>
          </cell>
          <cell r="P41">
            <v>0</v>
          </cell>
          <cell r="Q41">
            <v>0</v>
          </cell>
        </row>
        <row r="42">
          <cell r="D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D43">
            <v>-165989883.81</v>
          </cell>
          <cell r="E43">
            <v>-166189475.50999999</v>
          </cell>
          <cell r="F43">
            <v>-166189475.50999999</v>
          </cell>
          <cell r="G43">
            <v>-168048100.78999999</v>
          </cell>
          <cell r="H43">
            <v>-168048100.78999999</v>
          </cell>
          <cell r="I43">
            <v>-168048100.78999999</v>
          </cell>
          <cell r="J43">
            <v>-169233184.59</v>
          </cell>
          <cell r="K43">
            <v>-169233184.59</v>
          </cell>
          <cell r="L43">
            <v>-169233184.59</v>
          </cell>
          <cell r="M43">
            <v>-171094271.66</v>
          </cell>
          <cell r="N43">
            <v>-171094271.66</v>
          </cell>
          <cell r="O43">
            <v>0</v>
          </cell>
          <cell r="P43">
            <v>0</v>
          </cell>
          <cell r="Q43">
            <v>0</v>
          </cell>
        </row>
        <row r="44">
          <cell r="D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D45">
            <v>-165989883.81</v>
          </cell>
          <cell r="E45">
            <v>-166189475.50999999</v>
          </cell>
          <cell r="F45">
            <v>-166189475.50999999</v>
          </cell>
          <cell r="G45">
            <v>-168048100.78999999</v>
          </cell>
          <cell r="H45">
            <v>-168048100.78999999</v>
          </cell>
          <cell r="I45">
            <v>-168048100.78999999</v>
          </cell>
          <cell r="J45">
            <v>-169233184.59</v>
          </cell>
          <cell r="K45">
            <v>-169233184.59</v>
          </cell>
          <cell r="L45">
            <v>-169233184.59</v>
          </cell>
          <cell r="M45">
            <v>-171094271.66</v>
          </cell>
          <cell r="N45">
            <v>-171094271.66</v>
          </cell>
          <cell r="O45">
            <v>0</v>
          </cell>
          <cell r="P45">
            <v>0</v>
          </cell>
          <cell r="Q45">
            <v>0</v>
          </cell>
        </row>
      </sheetData>
      <sheetData sheetId="5">
        <row r="13">
          <cell r="D13" t="str">
            <v>December 2012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-74151051.920000017</v>
          </cell>
          <cell r="E15">
            <v>-75953996.170000002</v>
          </cell>
          <cell r="F15">
            <v>-77167099.5</v>
          </cell>
          <cell r="G15">
            <v>-78380201.909999996</v>
          </cell>
          <cell r="H15">
            <v>-79569993.730000004</v>
          </cell>
          <cell r="I15">
            <v>-80783096.660000011</v>
          </cell>
          <cell r="J15">
            <v>-81996200.390000015</v>
          </cell>
          <cell r="K15">
            <v>-83473714.530000016</v>
          </cell>
          <cell r="L15">
            <v>-84686818.590000018</v>
          </cell>
          <cell r="M15">
            <v>-85899922.530000016</v>
          </cell>
          <cell r="N15">
            <v>-87377434.840000018</v>
          </cell>
          <cell r="O15">
            <v>-88590540.190000013</v>
          </cell>
          <cell r="P15">
            <v>-89714728.800000012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1342445542</v>
          </cell>
          <cell r="E17">
            <v>-1213103.33</v>
          </cell>
          <cell r="F17">
            <v>-1213102.4099999999</v>
          </cell>
          <cell r="G17">
            <v>-1213102.8400000001</v>
          </cell>
          <cell r="H17">
            <v>-1213102.93</v>
          </cell>
          <cell r="I17">
            <v>-1213103.73</v>
          </cell>
          <cell r="J17">
            <v>-1213104.8700000001</v>
          </cell>
          <cell r="K17">
            <v>-1213104.06</v>
          </cell>
          <cell r="L17">
            <v>-1213103.94</v>
          </cell>
          <cell r="M17">
            <v>-1213103.03</v>
          </cell>
          <cell r="N17">
            <v>-3966403.38</v>
          </cell>
          <cell r="O17">
            <v>-1910427.34</v>
          </cell>
          <cell r="P17">
            <v>-1062287.83</v>
          </cell>
        </row>
        <row r="18">
          <cell r="D18">
            <v>-1344248486.25</v>
          </cell>
          <cell r="E18">
            <v>0</v>
          </cell>
          <cell r="F18">
            <v>0</v>
          </cell>
          <cell r="G18">
            <v>23311.02</v>
          </cell>
          <cell r="H18">
            <v>0</v>
          </cell>
          <cell r="I18">
            <v>0</v>
          </cell>
          <cell r="J18">
            <v>-264409.27</v>
          </cell>
          <cell r="K18">
            <v>0</v>
          </cell>
          <cell r="L18">
            <v>0</v>
          </cell>
          <cell r="M18">
            <v>-264409.28000000003</v>
          </cell>
          <cell r="N18">
            <v>2753298.03</v>
          </cell>
          <cell r="O18">
            <v>786238.73</v>
          </cell>
          <cell r="P18">
            <v>-833456.97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>
            <v>-75953996.170000076</v>
          </cell>
          <cell r="E22">
            <v>-77167099.5</v>
          </cell>
          <cell r="F22">
            <v>-78380201.909999996</v>
          </cell>
          <cell r="G22">
            <v>-79569993.730000004</v>
          </cell>
          <cell r="H22">
            <v>-80783096.660000011</v>
          </cell>
          <cell r="I22">
            <v>-81996200.390000015</v>
          </cell>
          <cell r="J22">
            <v>-83473714.530000016</v>
          </cell>
          <cell r="K22">
            <v>-84686818.590000018</v>
          </cell>
          <cell r="L22">
            <v>-85899922.530000016</v>
          </cell>
          <cell r="M22">
            <v>-87377434.840000018</v>
          </cell>
          <cell r="N22">
            <v>-88590540.190000013</v>
          </cell>
          <cell r="O22">
            <v>-89714728.800000012</v>
          </cell>
          <cell r="P22">
            <v>-91610473.600000009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D24">
            <v>-75953996.170000002</v>
          </cell>
          <cell r="E24">
            <v>-77167099.5</v>
          </cell>
          <cell r="F24">
            <v>-78380201.909999996</v>
          </cell>
          <cell r="G24">
            <v>-79569993.730000004</v>
          </cell>
          <cell r="H24">
            <v>-80783096.659999996</v>
          </cell>
          <cell r="I24">
            <v>-81996200.390000001</v>
          </cell>
          <cell r="J24">
            <v>-83473714.530000001</v>
          </cell>
          <cell r="K24">
            <v>-84686818.590000004</v>
          </cell>
          <cell r="L24">
            <v>-85899922.530000001</v>
          </cell>
          <cell r="M24">
            <v>-87377434.840000004</v>
          </cell>
          <cell r="N24">
            <v>-88590540.189999998</v>
          </cell>
          <cell r="O24">
            <v>-89714728.799999997</v>
          </cell>
          <cell r="P24">
            <v>-91610473.599999994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D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</row>
        <row r="28">
          <cell r="D28">
            <v>0</v>
          </cell>
          <cell r="H28">
            <v>0</v>
          </cell>
          <cell r="J28">
            <v>0</v>
          </cell>
          <cell r="K28">
            <v>0</v>
          </cell>
        </row>
        <row r="29">
          <cell r="D29">
            <v>1274267485.74</v>
          </cell>
          <cell r="E29">
            <v>-73899019.75</v>
          </cell>
          <cell r="F29">
            <v>-75112122.159999996</v>
          </cell>
          <cell r="G29">
            <v>-76325225</v>
          </cell>
          <cell r="H29">
            <v>-77538327.930000007</v>
          </cell>
          <cell r="I29">
            <v>-78751431.659999996</v>
          </cell>
          <cell r="J29">
            <v>-79964536.530000001</v>
          </cell>
          <cell r="K29">
            <v>-81177640.590000004</v>
          </cell>
          <cell r="L29">
            <v>-82390744.530000001</v>
          </cell>
          <cell r="M29">
            <v>-83603847.560000002</v>
          </cell>
          <cell r="N29">
            <v>-88511075.569999993</v>
          </cell>
          <cell r="O29">
            <v>-90500967.530000001</v>
          </cell>
          <cell r="P29">
            <v>-91563255.359999999</v>
          </cell>
        </row>
        <row r="30">
          <cell r="D30">
            <v>0</v>
          </cell>
          <cell r="E30">
            <v>0</v>
          </cell>
          <cell r="F30">
            <v>0</v>
          </cell>
          <cell r="H30">
            <v>0</v>
          </cell>
        </row>
        <row r="31">
          <cell r="D31">
            <v>0</v>
          </cell>
          <cell r="H31">
            <v>0</v>
          </cell>
        </row>
        <row r="32">
          <cell r="D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-2980359.45</v>
          </cell>
          <cell r="E34">
            <v>-2980359.45</v>
          </cell>
          <cell r="F34">
            <v>-2980359.45</v>
          </cell>
          <cell r="G34">
            <v>-3244768.73</v>
          </cell>
          <cell r="H34">
            <v>-3244768.73</v>
          </cell>
          <cell r="I34">
            <v>-3244768.73</v>
          </cell>
          <cell r="J34">
            <v>-3509178</v>
          </cell>
          <cell r="K34">
            <v>-3509178</v>
          </cell>
          <cell r="L34">
            <v>-3509178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M35">
            <v>-3773587.28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786238.73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P37">
            <v>-47218.239999999998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K39">
            <v>0</v>
          </cell>
        </row>
        <row r="40">
          <cell r="D40">
            <v>-3257045.48</v>
          </cell>
          <cell r="E40">
            <v>-3257045.48</v>
          </cell>
          <cell r="F40">
            <v>-3257045.48</v>
          </cell>
          <cell r="G40">
            <v>0</v>
          </cell>
          <cell r="H40">
            <v>0</v>
          </cell>
          <cell r="K40">
            <v>0</v>
          </cell>
        </row>
        <row r="41">
          <cell r="D41">
            <v>-1344002602.5799999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K41">
            <v>0</v>
          </cell>
        </row>
        <row r="42">
          <cell r="D42">
            <v>18525.599999999999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K42">
            <v>0</v>
          </cell>
        </row>
        <row r="43">
          <cell r="D43">
            <v>0</v>
          </cell>
          <cell r="G43">
            <v>287720.3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  <cell r="G46">
            <v>-287720.3</v>
          </cell>
        </row>
        <row r="47">
          <cell r="D47">
            <v>0</v>
          </cell>
        </row>
        <row r="48">
          <cell r="D48">
            <v>-75953996.169999987</v>
          </cell>
          <cell r="E48">
            <v>-80136424.680000007</v>
          </cell>
          <cell r="F48">
            <v>-81349527.090000004</v>
          </cell>
          <cell r="G48">
            <v>-79569993.730000004</v>
          </cell>
          <cell r="H48">
            <v>-80783096.660000011</v>
          </cell>
          <cell r="I48">
            <v>-81996200.390000001</v>
          </cell>
          <cell r="J48">
            <v>-83473714.530000001</v>
          </cell>
          <cell r="K48">
            <v>-84686818.590000004</v>
          </cell>
          <cell r="L48">
            <v>-85899922.530000001</v>
          </cell>
          <cell r="M48">
            <v>-87377434.840000004</v>
          </cell>
          <cell r="N48">
            <v>-88511075.569999993</v>
          </cell>
          <cell r="O48">
            <v>-89714728.799999997</v>
          </cell>
          <cell r="P48">
            <v>-91610473.599999994</v>
          </cell>
        </row>
        <row r="49">
          <cell r="D49">
            <v>0</v>
          </cell>
        </row>
        <row r="50">
          <cell r="D50">
            <v>-75953996.170000002</v>
          </cell>
          <cell r="E50">
            <v>-77167099.5</v>
          </cell>
          <cell r="F50">
            <v>-78380201.909999996</v>
          </cell>
          <cell r="G50">
            <v>-79569993.730000004</v>
          </cell>
          <cell r="H50">
            <v>-80783096.659999996</v>
          </cell>
          <cell r="I50">
            <v>-81996200.390000001</v>
          </cell>
          <cell r="J50">
            <v>-83473714.530000001</v>
          </cell>
          <cell r="K50">
            <v>-84686818.590000004</v>
          </cell>
          <cell r="L50">
            <v>-85899922.530000001</v>
          </cell>
          <cell r="M50">
            <v>-87377434.840000004</v>
          </cell>
          <cell r="N50">
            <v>-88590540.189999998</v>
          </cell>
          <cell r="O50">
            <v>-89714728.799999997</v>
          </cell>
          <cell r="P50">
            <v>-91610473.599999994</v>
          </cell>
        </row>
      </sheetData>
      <sheetData sheetId="6">
        <row r="16">
          <cell r="A16">
            <v>0</v>
          </cell>
          <cell r="B16">
            <v>0</v>
          </cell>
          <cell r="C16">
            <v>0</v>
          </cell>
          <cell r="D16" t="str">
            <v>December 2012</v>
          </cell>
          <cell r="E16" t="str">
            <v>January</v>
          </cell>
          <cell r="F16" t="str">
            <v>February</v>
          </cell>
          <cell r="G16" t="str">
            <v>March</v>
          </cell>
          <cell r="H16" t="str">
            <v>April</v>
          </cell>
          <cell r="I16" t="str">
            <v>May</v>
          </cell>
          <cell r="J16" t="str">
            <v>June</v>
          </cell>
          <cell r="K16" t="str">
            <v>July</v>
          </cell>
          <cell r="L16" t="str">
            <v>August</v>
          </cell>
          <cell r="M16" t="str">
            <v>September</v>
          </cell>
          <cell r="N16" t="str">
            <v>October</v>
          </cell>
          <cell r="O16" t="str">
            <v>November</v>
          </cell>
          <cell r="P16" t="str">
            <v>December</v>
          </cell>
          <cell r="Q16">
            <v>0</v>
          </cell>
        </row>
        <row r="17">
          <cell r="A17" t="str">
            <v>Beginning Balance</v>
          </cell>
          <cell r="D17">
            <v>25947615.880000003</v>
          </cell>
          <cell r="E17">
            <v>25139099.579999998</v>
          </cell>
          <cell r="F17">
            <v>25281236.459999997</v>
          </cell>
          <cell r="G17">
            <v>25423364.149999999</v>
          </cell>
          <cell r="H17">
            <v>25565460.029999997</v>
          </cell>
          <cell r="I17">
            <v>25707349.549999997</v>
          </cell>
          <cell r="J17">
            <v>25849036.529999997</v>
          </cell>
          <cell r="K17">
            <v>25990621.529999997</v>
          </cell>
          <cell r="L17">
            <v>26133529.369999997</v>
          </cell>
          <cell r="M17">
            <v>25961143.549999997</v>
          </cell>
          <cell r="N17">
            <v>26037034.229999997</v>
          </cell>
          <cell r="O17">
            <v>26113024.919999998</v>
          </cell>
          <cell r="P17">
            <v>26178930.219999999</v>
          </cell>
        </row>
        <row r="18">
          <cell r="A18" t="str">
            <v>PowerPlant</v>
          </cell>
          <cell r="D18">
            <v>183769.27</v>
          </cell>
          <cell r="E18">
            <v>142136.88</v>
          </cell>
          <cell r="F18">
            <v>142127.69</v>
          </cell>
          <cell r="G18">
            <v>142095.88</v>
          </cell>
          <cell r="H18">
            <v>141889.51999999999</v>
          </cell>
          <cell r="I18">
            <v>141686.98000000001</v>
          </cell>
          <cell r="J18">
            <v>141585</v>
          </cell>
          <cell r="K18">
            <v>142907.84</v>
          </cell>
          <cell r="L18">
            <v>-172385.82</v>
          </cell>
          <cell r="M18">
            <v>75890.679999999993</v>
          </cell>
          <cell r="N18">
            <v>75990.69</v>
          </cell>
          <cell r="O18">
            <v>65905.3</v>
          </cell>
          <cell r="P18">
            <v>57058.32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Spreadsheet</v>
          </cell>
          <cell r="D22">
            <v>-992285.57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Ending Balance</v>
          </cell>
          <cell r="D24">
            <v>25139099.580000002</v>
          </cell>
          <cell r="E24">
            <v>25281236.459999997</v>
          </cell>
          <cell r="F24">
            <v>25423364.149999999</v>
          </cell>
          <cell r="G24">
            <v>25565460.029999997</v>
          </cell>
          <cell r="H24">
            <v>25707349.549999997</v>
          </cell>
          <cell r="I24">
            <v>25849036.529999997</v>
          </cell>
          <cell r="J24">
            <v>25990621.529999997</v>
          </cell>
          <cell r="K24">
            <v>26133529.369999997</v>
          </cell>
          <cell r="L24">
            <v>25961143.549999997</v>
          </cell>
          <cell r="M24">
            <v>26037034.229999997</v>
          </cell>
          <cell r="N24">
            <v>26113024.919999998</v>
          </cell>
          <cell r="O24">
            <v>26178930.219999999</v>
          </cell>
          <cell r="P24">
            <v>26235988.539999999</v>
          </cell>
        </row>
        <row r="25">
          <cell r="A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 t="str">
            <v>Balance per G/L</v>
          </cell>
          <cell r="D26">
            <v>25139099.579999998</v>
          </cell>
          <cell r="E26">
            <v>25281236.460000001</v>
          </cell>
          <cell r="F26">
            <v>25423364.149999999</v>
          </cell>
          <cell r="G26">
            <v>25565460.030000001</v>
          </cell>
          <cell r="H26">
            <v>25707349.550000001</v>
          </cell>
          <cell r="I26">
            <v>25849036.530000001</v>
          </cell>
          <cell r="J26">
            <v>25990621.530000001</v>
          </cell>
          <cell r="K26">
            <v>26133529.370000001</v>
          </cell>
          <cell r="L26">
            <v>25961143.550000001</v>
          </cell>
          <cell r="M26">
            <v>26037034.23</v>
          </cell>
          <cell r="N26">
            <v>26113024.920000002</v>
          </cell>
          <cell r="O26">
            <v>26178930.219999999</v>
          </cell>
          <cell r="P26">
            <v>26235988.539999999</v>
          </cell>
        </row>
        <row r="27">
          <cell r="A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 t="str">
            <v>Unlocated Difference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>
            <v>0</v>
          </cell>
          <cell r="D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 t="str">
            <v>Reconciliation of Ending Balance to Detail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B31" t="str">
            <v>Balance per PP Depr 3034 Report</v>
          </cell>
          <cell r="C31">
            <v>0</v>
          </cell>
          <cell r="D31">
            <v>25139098.530000001</v>
          </cell>
          <cell r="E31">
            <v>25281235.41</v>
          </cell>
          <cell r="F31">
            <v>25423363.100000001</v>
          </cell>
          <cell r="G31">
            <v>25565458.98</v>
          </cell>
          <cell r="H31">
            <v>25707348.5</v>
          </cell>
          <cell r="I31">
            <v>25849035.48</v>
          </cell>
          <cell r="J31">
            <v>25990620.48</v>
          </cell>
          <cell r="K31">
            <v>26133528.32</v>
          </cell>
          <cell r="L31">
            <v>25961142.5</v>
          </cell>
          <cell r="M31">
            <v>26037033.18</v>
          </cell>
          <cell r="N31">
            <v>26113023.870000001</v>
          </cell>
          <cell r="O31">
            <v>26178929.170000002</v>
          </cell>
          <cell r="P31">
            <v>26235987.489999998</v>
          </cell>
          <cell r="Q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0</v>
          </cell>
          <cell r="B33" t="str">
            <v>Difference immaterial</v>
          </cell>
          <cell r="C33">
            <v>0</v>
          </cell>
          <cell r="D33">
            <v>1.05</v>
          </cell>
          <cell r="E33">
            <v>1.05</v>
          </cell>
          <cell r="F33">
            <v>1.05</v>
          </cell>
          <cell r="G33">
            <v>1.05</v>
          </cell>
          <cell r="H33">
            <v>1.05</v>
          </cell>
          <cell r="I33">
            <v>1.05</v>
          </cell>
          <cell r="J33">
            <v>1.05</v>
          </cell>
          <cell r="K33">
            <v>1.05</v>
          </cell>
          <cell r="L33">
            <v>1.05</v>
          </cell>
          <cell r="M33">
            <v>1.05</v>
          </cell>
          <cell r="N33">
            <v>1.05</v>
          </cell>
          <cell r="O33">
            <v>1.05</v>
          </cell>
          <cell r="P33">
            <v>1.05</v>
          </cell>
          <cell r="Q33">
            <v>0</v>
          </cell>
        </row>
        <row r="34">
          <cell r="C34">
            <v>0</v>
          </cell>
          <cell r="D34">
            <v>25139099.580000002</v>
          </cell>
          <cell r="E34">
            <v>25281236.460000001</v>
          </cell>
          <cell r="F34">
            <v>25423364.150000002</v>
          </cell>
          <cell r="G34">
            <v>25565460.030000001</v>
          </cell>
          <cell r="H34">
            <v>25707349.550000001</v>
          </cell>
          <cell r="I34">
            <v>25849036.530000001</v>
          </cell>
          <cell r="J34">
            <v>25990621.530000001</v>
          </cell>
          <cell r="K34">
            <v>26133529.370000001</v>
          </cell>
          <cell r="L34">
            <v>25961143.550000001</v>
          </cell>
          <cell r="M34">
            <v>26037034.23</v>
          </cell>
          <cell r="N34">
            <v>26113024.920000002</v>
          </cell>
          <cell r="O34">
            <v>26178930.220000003</v>
          </cell>
          <cell r="P34">
            <v>26235988.539999999</v>
          </cell>
          <cell r="Q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B36" t="str">
            <v>Balance per GL</v>
          </cell>
          <cell r="C36">
            <v>0</v>
          </cell>
          <cell r="D36">
            <v>25139099.579999998</v>
          </cell>
          <cell r="E36">
            <v>25281236.460000001</v>
          </cell>
          <cell r="F36">
            <v>25423364.149999999</v>
          </cell>
          <cell r="G36">
            <v>25565460.030000001</v>
          </cell>
          <cell r="H36">
            <v>25707349.550000001</v>
          </cell>
          <cell r="I36">
            <v>25849036.530000001</v>
          </cell>
          <cell r="J36">
            <v>25990621.530000001</v>
          </cell>
          <cell r="K36">
            <v>26133529.370000001</v>
          </cell>
          <cell r="L36">
            <v>25961143.550000001</v>
          </cell>
          <cell r="M36">
            <v>26037034.23</v>
          </cell>
          <cell r="N36">
            <v>26113024.920000002</v>
          </cell>
          <cell r="O36">
            <v>26178930.219999999</v>
          </cell>
          <cell r="P36">
            <v>26235988.539999999</v>
          </cell>
          <cell r="Q36">
            <v>0</v>
          </cell>
        </row>
        <row r="37">
          <cell r="B37" t="str">
            <v>unlocated difference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</sheetData>
      <sheetData sheetId="7">
        <row r="13">
          <cell r="D13" t="str">
            <v>December 2012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</row>
        <row r="14">
          <cell r="B14" t="str">
            <v>Beginning Balance</v>
          </cell>
          <cell r="D14">
            <v>-1889553.61</v>
          </cell>
          <cell r="E14">
            <v>-1889553.61</v>
          </cell>
          <cell r="F14">
            <v>-1889553.61</v>
          </cell>
          <cell r="G14">
            <v>-1889553.61</v>
          </cell>
          <cell r="H14">
            <v>-1889553.61</v>
          </cell>
          <cell r="I14">
            <v>-1889553.61</v>
          </cell>
          <cell r="J14">
            <v>-1889553.61</v>
          </cell>
          <cell r="K14">
            <v>-1889553.61</v>
          </cell>
          <cell r="L14">
            <v>-1889553.61</v>
          </cell>
          <cell r="M14">
            <v>-1889553.61</v>
          </cell>
          <cell r="N14">
            <v>-1889553.61</v>
          </cell>
          <cell r="O14">
            <v>-1889553.61</v>
          </cell>
          <cell r="P14">
            <v>-1889553.61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O15">
            <v>0</v>
          </cell>
        </row>
        <row r="16">
          <cell r="B16" t="str">
            <v>PowerPlant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Spreadsheet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O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</row>
        <row r="20">
          <cell r="B20" t="str">
            <v>Ending Balance</v>
          </cell>
          <cell r="D20">
            <v>-1889553.61</v>
          </cell>
          <cell r="E20">
            <v>-1889553.61</v>
          </cell>
          <cell r="F20">
            <v>-1889553.61</v>
          </cell>
          <cell r="G20">
            <v>-1889553.61</v>
          </cell>
          <cell r="H20">
            <v>-1889553.61</v>
          </cell>
          <cell r="I20">
            <v>-1889553.61</v>
          </cell>
          <cell r="J20">
            <v>-1889553.61</v>
          </cell>
          <cell r="K20">
            <v>-1889553.61</v>
          </cell>
          <cell r="L20">
            <v>-1889553.61</v>
          </cell>
          <cell r="M20">
            <v>-1889553.61</v>
          </cell>
          <cell r="N20">
            <v>-1889553.61</v>
          </cell>
          <cell r="O20">
            <v>-1889553.61</v>
          </cell>
          <cell r="P20">
            <v>-1889553.61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Balance per G/L</v>
          </cell>
          <cell r="D22">
            <v>-1889553.61</v>
          </cell>
          <cell r="E22">
            <v>-1889553.61</v>
          </cell>
          <cell r="F22">
            <v>-1889553.61</v>
          </cell>
          <cell r="G22">
            <v>-1889553.61</v>
          </cell>
          <cell r="H22">
            <v>-1889553.61</v>
          </cell>
          <cell r="I22">
            <v>-1889553.61</v>
          </cell>
          <cell r="J22">
            <v>-1889553.61</v>
          </cell>
          <cell r="K22">
            <v>-1889553.61</v>
          </cell>
          <cell r="L22">
            <v>-1889553.61</v>
          </cell>
          <cell r="M22">
            <v>-1889553.61</v>
          </cell>
          <cell r="N22">
            <v>-1889553.61</v>
          </cell>
          <cell r="O22">
            <v>-1889553.61</v>
          </cell>
          <cell r="P22">
            <v>-1889553.61</v>
          </cell>
        </row>
        <row r="23"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B24" t="str">
            <v>Difference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  <cell r="M25">
            <v>0</v>
          </cell>
        </row>
        <row r="26">
          <cell r="C26">
            <v>0</v>
          </cell>
          <cell r="D26">
            <v>0</v>
          </cell>
          <cell r="H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Balance Per Depr 3034 Report from PP</v>
          </cell>
          <cell r="C27">
            <v>0</v>
          </cell>
          <cell r="D27">
            <v>-1889553.61</v>
          </cell>
          <cell r="E27">
            <v>-1889553.61</v>
          </cell>
          <cell r="F27">
            <v>-1889553.61</v>
          </cell>
          <cell r="G27">
            <v>-1889553.61</v>
          </cell>
          <cell r="H27">
            <v>-1889553.61</v>
          </cell>
          <cell r="I27">
            <v>-1889553.61</v>
          </cell>
          <cell r="J27">
            <v>-1889553.61</v>
          </cell>
          <cell r="K27">
            <v>-1889553.61</v>
          </cell>
          <cell r="L27">
            <v>-1889553.61</v>
          </cell>
          <cell r="M27">
            <v>-1889553.61</v>
          </cell>
          <cell r="N27">
            <v>-1889553.61</v>
          </cell>
          <cell r="O27">
            <v>-1889553.61</v>
          </cell>
          <cell r="P27">
            <v>-1889553.61</v>
          </cell>
        </row>
        <row r="28">
          <cell r="B28" t="str">
            <v>Balance Per Proj 2909 Report from PP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C31">
            <v>0</v>
          </cell>
          <cell r="D31">
            <v>-1889553.61</v>
          </cell>
          <cell r="E31">
            <v>-1889553.61</v>
          </cell>
          <cell r="F31">
            <v>-1889553.61</v>
          </cell>
          <cell r="G31">
            <v>-1889553.61</v>
          </cell>
          <cell r="H31">
            <v>-1889553.61</v>
          </cell>
          <cell r="I31">
            <v>-1889553.61</v>
          </cell>
          <cell r="J31">
            <v>-1889553.61</v>
          </cell>
          <cell r="K31">
            <v>-1889553.61</v>
          </cell>
          <cell r="L31">
            <v>-1889553.61</v>
          </cell>
          <cell r="M31">
            <v>-1889553.61</v>
          </cell>
          <cell r="N31">
            <v>-1889553.61</v>
          </cell>
          <cell r="O31">
            <v>-1889553.61</v>
          </cell>
          <cell r="P31">
            <v>-1889553.61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B33" t="str">
            <v>Balance Per G/L</v>
          </cell>
          <cell r="C33">
            <v>0</v>
          </cell>
          <cell r="D33">
            <v>-1889553.61</v>
          </cell>
          <cell r="E33">
            <v>-1889553.61</v>
          </cell>
          <cell r="F33">
            <v>-1889553.61</v>
          </cell>
          <cell r="G33">
            <v>-1889553.61</v>
          </cell>
          <cell r="H33">
            <v>-1889553.61</v>
          </cell>
          <cell r="I33">
            <v>-1889553.61</v>
          </cell>
          <cell r="J33">
            <v>-1889553.61</v>
          </cell>
          <cell r="K33">
            <v>-1889553.61</v>
          </cell>
          <cell r="L33">
            <v>-1889553.61</v>
          </cell>
          <cell r="M33">
            <v>-1889553.61</v>
          </cell>
          <cell r="N33">
            <v>-1889553.61</v>
          </cell>
          <cell r="O33">
            <v>-1889553.61</v>
          </cell>
          <cell r="P33">
            <v>-1889553.61</v>
          </cell>
        </row>
        <row r="34">
          <cell r="B34" t="str">
            <v>Difference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K35">
            <v>0</v>
          </cell>
          <cell r="M35">
            <v>0</v>
          </cell>
        </row>
      </sheetData>
      <sheetData sheetId="8">
        <row r="14">
          <cell r="E14" t="str">
            <v>JE REF</v>
          </cell>
          <cell r="F14" t="str">
            <v>December  2012</v>
          </cell>
          <cell r="G14" t="str">
            <v>January</v>
          </cell>
          <cell r="H14" t="str">
            <v>February</v>
          </cell>
          <cell r="I14" t="str">
            <v>March</v>
          </cell>
          <cell r="J14" t="str">
            <v>April</v>
          </cell>
          <cell r="K14" t="str">
            <v>May</v>
          </cell>
          <cell r="L14" t="str">
            <v>June</v>
          </cell>
          <cell r="M14" t="str">
            <v>July</v>
          </cell>
          <cell r="N14" t="str">
            <v>August</v>
          </cell>
          <cell r="O14" t="str">
            <v>September</v>
          </cell>
          <cell r="P14" t="str">
            <v>October</v>
          </cell>
          <cell r="Q14" t="str">
            <v>November</v>
          </cell>
          <cell r="R14" t="str">
            <v>December</v>
          </cell>
          <cell r="S14">
            <v>0</v>
          </cell>
        </row>
        <row r="15">
          <cell r="D15" t="str">
            <v>Beginning Balance</v>
          </cell>
          <cell r="F15">
            <v>45770568.210000001</v>
          </cell>
          <cell r="G15">
            <v>48360364.329999998</v>
          </cell>
          <cell r="H15">
            <v>46427275.43</v>
          </cell>
          <cell r="I15">
            <v>52584241.969999999</v>
          </cell>
          <cell r="J15">
            <v>62130428.469999999</v>
          </cell>
          <cell r="K15">
            <v>67809275.039999992</v>
          </cell>
          <cell r="L15">
            <v>68369219.599999979</v>
          </cell>
          <cell r="M15">
            <v>62698339.30999998</v>
          </cell>
          <cell r="N15">
            <v>55702743.139999978</v>
          </cell>
          <cell r="O15">
            <v>47367740.999999978</v>
          </cell>
          <cell r="P15">
            <v>47226724.649999976</v>
          </cell>
          <cell r="Q15">
            <v>61280162.909999974</v>
          </cell>
          <cell r="R15">
            <v>63799963.329999976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P16">
            <v>0</v>
          </cell>
        </row>
        <row r="17">
          <cell r="D17" t="str">
            <v>PowerPlant</v>
          </cell>
          <cell r="F17">
            <v>16902527.91</v>
          </cell>
          <cell r="G17">
            <v>-16532352.58</v>
          </cell>
          <cell r="H17">
            <v>6008909.3099999996</v>
          </cell>
          <cell r="I17">
            <v>9247488.1199999992</v>
          </cell>
          <cell r="J17">
            <v>5438593.9400000004</v>
          </cell>
          <cell r="K17">
            <v>313889.85000000009</v>
          </cell>
          <cell r="L17">
            <v>-6483195.6399999997</v>
          </cell>
          <cell r="M17">
            <v>-6589944.6299999999</v>
          </cell>
          <cell r="N17">
            <v>-8500835.8599999994</v>
          </cell>
          <cell r="O17">
            <v>6717883.2400000002</v>
          </cell>
          <cell r="P17">
            <v>6756258.71</v>
          </cell>
          <cell r="Q17">
            <v>2407438.02</v>
          </cell>
          <cell r="R17">
            <v>7541714.2000000011</v>
          </cell>
        </row>
        <row r="18">
          <cell r="D18" t="str">
            <v>Spreadsheet</v>
          </cell>
          <cell r="F18">
            <v>-14312731.789999999</v>
          </cell>
          <cell r="G18">
            <v>14599263.68</v>
          </cell>
          <cell r="H18">
            <v>148057.23000000001</v>
          </cell>
          <cell r="I18">
            <v>298698.38</v>
          </cell>
          <cell r="J18">
            <v>240252.63</v>
          </cell>
          <cell r="K18">
            <v>246054.71</v>
          </cell>
          <cell r="L18">
            <v>812315.35</v>
          </cell>
          <cell r="M18">
            <v>-405651.54</v>
          </cell>
          <cell r="N18">
            <v>165833.72</v>
          </cell>
          <cell r="O18">
            <v>-6858899.5899999999</v>
          </cell>
          <cell r="P18">
            <v>7297179.5499999998</v>
          </cell>
          <cell r="Q18">
            <v>112362.4</v>
          </cell>
          <cell r="R18">
            <v>182737.21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P21">
            <v>0</v>
          </cell>
        </row>
        <row r="22">
          <cell r="D22" t="str">
            <v>Ending Balance</v>
          </cell>
          <cell r="F22">
            <v>48360364.330000006</v>
          </cell>
          <cell r="G22">
            <v>46427275.43</v>
          </cell>
          <cell r="H22">
            <v>52584241.969999999</v>
          </cell>
          <cell r="I22">
            <v>62130428.469999999</v>
          </cell>
          <cell r="J22">
            <v>67809275.039999992</v>
          </cell>
          <cell r="K22">
            <v>68369219.599999979</v>
          </cell>
          <cell r="L22">
            <v>62698339.30999998</v>
          </cell>
          <cell r="M22">
            <v>55702743.139999978</v>
          </cell>
          <cell r="N22">
            <v>47367740.999999978</v>
          </cell>
          <cell r="O22">
            <v>47226724.649999976</v>
          </cell>
          <cell r="P22">
            <v>61280162.909999974</v>
          </cell>
          <cell r="Q22">
            <v>63799963.329999976</v>
          </cell>
          <cell r="R22">
            <v>71524414.739999965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D24" t="str">
            <v>Balance per G/L</v>
          </cell>
          <cell r="F24">
            <v>48360364.329999998</v>
          </cell>
          <cell r="G24">
            <v>46427275.43</v>
          </cell>
          <cell r="H24">
            <v>52584241.969999999</v>
          </cell>
          <cell r="I24">
            <v>62130428.469999999</v>
          </cell>
          <cell r="J24">
            <v>67809275.040000007</v>
          </cell>
          <cell r="K24">
            <v>68369219.599999994</v>
          </cell>
          <cell r="L24">
            <v>62698339.310000002</v>
          </cell>
          <cell r="M24">
            <v>55702743.140000001</v>
          </cell>
          <cell r="N24">
            <v>47367741</v>
          </cell>
          <cell r="O24">
            <v>47226724.649999999</v>
          </cell>
          <cell r="P24">
            <v>61280162.909999996</v>
          </cell>
          <cell r="Q24">
            <v>63799963.329999998</v>
          </cell>
          <cell r="R24">
            <v>71524414.739999995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</row>
        <row r="26">
          <cell r="D26" t="str">
            <v>Unlocated Difference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D28" t="str">
            <v>Reconciliation of Ending Balance to Detail</v>
          </cell>
          <cell r="E28">
            <v>0</v>
          </cell>
          <cell r="F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</row>
        <row r="29">
          <cell r="D29" t="str">
            <v>2909  1082004</v>
          </cell>
          <cell r="E29">
            <v>0</v>
          </cell>
          <cell r="F29">
            <v>144384155.28999999</v>
          </cell>
          <cell r="G29">
            <v>140570120.58000001</v>
          </cell>
          <cell r="H29">
            <v>148684630.15000001</v>
          </cell>
          <cell r="I29">
            <v>159790340.69999999</v>
          </cell>
          <cell r="J29">
            <v>162960981.19999999</v>
          </cell>
          <cell r="K29">
            <v>166732215.72999999</v>
          </cell>
          <cell r="L29">
            <v>161482499.15000001</v>
          </cell>
          <cell r="M29">
            <v>154242718.77000001</v>
          </cell>
          <cell r="N29">
            <v>158677879.33000001</v>
          </cell>
          <cell r="O29">
            <v>165913102.53999999</v>
          </cell>
          <cell r="P29">
            <v>173134382.80000001</v>
          </cell>
          <cell r="Q29">
            <v>181754585.97999999</v>
          </cell>
          <cell r="R29">
            <v>189365191.52000001</v>
          </cell>
          <cell r="S29">
            <v>0</v>
          </cell>
        </row>
        <row r="30">
          <cell r="D30" t="str">
            <v>2914  1082004</v>
          </cell>
          <cell r="E30">
            <v>0</v>
          </cell>
          <cell r="F30">
            <v>-81611472.439999998</v>
          </cell>
          <cell r="G30">
            <v>-94158179.480000004</v>
          </cell>
          <cell r="H30">
            <v>-96110307.140000001</v>
          </cell>
          <cell r="I30">
            <v>-97678629.530000001</v>
          </cell>
          <cell r="J30">
            <v>-95139893.629999995</v>
          </cell>
          <cell r="K30">
            <v>-98381387.790000007</v>
          </cell>
          <cell r="L30">
            <v>-99313248.019999996</v>
          </cell>
          <cell r="M30">
            <v>-98593637.530000001</v>
          </cell>
          <cell r="N30">
            <v>-111367850.59999999</v>
          </cell>
          <cell r="O30">
            <v>-111605034.78</v>
          </cell>
          <cell r="P30">
            <v>-111856246.68000001</v>
          </cell>
          <cell r="Q30">
            <v>-117956649.44</v>
          </cell>
          <cell r="R30">
            <v>-117839920.16</v>
          </cell>
          <cell r="S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D32" t="str">
            <v>01 I71625 Salvage 2008335 Auto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D33" t="str">
            <v>ADI Entries - Auto-Reverse with current month journal id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D34" t="str">
            <v>See Below</v>
          </cell>
          <cell r="E34">
            <v>0</v>
          </cell>
          <cell r="F34">
            <v>-8991.77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D35" t="str">
            <v>Misc transaction in sub ledger not in ledger (20072233)</v>
          </cell>
          <cell r="E35">
            <v>0</v>
          </cell>
          <cell r="F35">
            <v>-538.91999999999996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D36" t="str">
            <v>01 142833 Correction for AUTO</v>
          </cell>
          <cell r="E36">
            <v>4458231</v>
          </cell>
          <cell r="F36">
            <v>-14418122.16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D37" t="str">
            <v>01 127297 Accrue for SEC AUTO-</v>
          </cell>
          <cell r="E37">
            <v>4552901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510696.52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01 i39444 ASH0913C AUTO-REVERS</v>
          </cell>
          <cell r="E38">
            <v>4596444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-6954125</v>
          </cell>
          <cell r="P38">
            <v>0</v>
          </cell>
          <cell r="Q38">
            <v>0</v>
          </cell>
          <cell r="R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F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D42" t="str">
            <v>ADI Entries - Manual JEs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D43" t="str">
            <v>Jarrod Williams to correct-Project 20080003</v>
          </cell>
          <cell r="E43" t="str">
            <v>PA PP Cr 11/12</v>
          </cell>
          <cell r="F43">
            <v>15334.33</v>
          </cell>
          <cell r="G43">
            <v>15334.33</v>
          </cell>
          <cell r="H43">
            <v>9918.9599999999991</v>
          </cell>
          <cell r="I43">
            <v>9918.9599999999991</v>
          </cell>
          <cell r="J43">
            <v>9918.9599999999991</v>
          </cell>
          <cell r="K43">
            <v>9918.9599999999991</v>
          </cell>
          <cell r="L43">
            <v>2548.4699999999993</v>
          </cell>
          <cell r="M43">
            <v>2548.4699999999993</v>
          </cell>
          <cell r="N43">
            <v>2548.4699999999993</v>
          </cell>
          <cell r="O43">
            <v>2548.4699999999993</v>
          </cell>
          <cell r="P43">
            <v>2548.4699999999993</v>
          </cell>
          <cell r="Q43">
            <v>2548.4699999999993</v>
          </cell>
          <cell r="R43">
            <v>0</v>
          </cell>
          <cell r="S43" t="str">
            <v>Needs an ADI</v>
          </cell>
        </row>
        <row r="44">
          <cell r="D44" t="str">
            <v>Jarrod Williams to correct-Project 20080003</v>
          </cell>
          <cell r="E44" t="str">
            <v>PA PP Cr 03/13</v>
          </cell>
          <cell r="F44">
            <v>0</v>
          </cell>
          <cell r="G44">
            <v>0</v>
          </cell>
          <cell r="H44">
            <v>0</v>
          </cell>
          <cell r="I44">
            <v>8798.34</v>
          </cell>
          <cell r="J44">
            <v>8798.34</v>
          </cell>
          <cell r="K44">
            <v>8798.34</v>
          </cell>
          <cell r="L44">
            <v>8798.34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D45" t="str">
            <v>01 pddipir PA Cap Adds Ad Manu</v>
          </cell>
          <cell r="E45">
            <v>4520213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-30529.83</v>
          </cell>
          <cell r="K45">
            <v>-330.34000000000304</v>
          </cell>
          <cell r="L45">
            <v>-330.34000000000304</v>
          </cell>
          <cell r="M45">
            <v>-330.34000000000304</v>
          </cell>
          <cell r="N45">
            <v>-330.34000000000304</v>
          </cell>
          <cell r="O45">
            <v>-330.34000000000304</v>
          </cell>
          <cell r="P45">
            <v>-3.3400000000030445</v>
          </cell>
          <cell r="Q45">
            <v>-3.3400000000030445</v>
          </cell>
          <cell r="R45">
            <v>-3.3400000000030445</v>
          </cell>
          <cell r="S45">
            <v>0</v>
          </cell>
        </row>
        <row r="46">
          <cell r="E46">
            <v>4568275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E47">
            <v>4562372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D48" t="str">
            <v>01 i25173 PA Cap Adds Corr</v>
          </cell>
          <cell r="E48">
            <v>4568275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-8798.34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D49" t="str">
            <v>01 pddipir PA Cap Adds Ad Manu</v>
          </cell>
          <cell r="E49" t="str">
            <v>PA PP Cr 07/13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51439.07</v>
          </cell>
          <cell r="N49">
            <v>51439.07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D50" t="str">
            <v>01 apeeple Recon clean up Manu</v>
          </cell>
          <cell r="E50">
            <v>4573444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4055.07</v>
          </cell>
          <cell r="O50">
            <v>327</v>
          </cell>
          <cell r="P50">
            <v>327</v>
          </cell>
          <cell r="Q50">
            <v>327</v>
          </cell>
          <cell r="R50">
            <v>0</v>
          </cell>
          <cell r="S50">
            <v>0</v>
          </cell>
        </row>
        <row r="51">
          <cell r="D51" t="str">
            <v>01 apeeple PA Cap Adds Ad Manu</v>
          </cell>
          <cell r="E51">
            <v>4590975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-98717.13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D52" t="str">
            <v>01 apeeple PA Cap Adds Ad Manu</v>
          </cell>
          <cell r="E52">
            <v>4592266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-31046.11</v>
          </cell>
          <cell r="P52">
            <v>-845.34000000000015</v>
          </cell>
          <cell r="Q52">
            <v>-845.34000000000015</v>
          </cell>
          <cell r="R52">
            <v>-845.34000000000015</v>
          </cell>
          <cell r="S52">
            <v>0</v>
          </cell>
        </row>
        <row r="53">
          <cell r="D53" t="str">
            <v>01 apeeple PA Interest Ad Manu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D58" t="str">
            <v>Balance per Reconciliation</v>
          </cell>
          <cell r="E58">
            <v>0</v>
          </cell>
          <cell r="F58">
            <v>48360364.329999983</v>
          </cell>
          <cell r="G58">
            <v>46427275.430000007</v>
          </cell>
          <cell r="H58">
            <v>52584241.970000006</v>
          </cell>
          <cell r="I58">
            <v>62130428.469999991</v>
          </cell>
          <cell r="J58">
            <v>67809275.039999992</v>
          </cell>
          <cell r="K58">
            <v>68369214.899999976</v>
          </cell>
          <cell r="L58">
            <v>62682165.780000009</v>
          </cell>
          <cell r="M58">
            <v>55702738.440000005</v>
          </cell>
          <cell r="N58">
            <v>47367741.000000015</v>
          </cell>
          <cell r="O58">
            <v>47226724.649999984</v>
          </cell>
          <cell r="P58">
            <v>61280162.909999996</v>
          </cell>
          <cell r="Q58">
            <v>63799963.329999983</v>
          </cell>
          <cell r="R58">
            <v>71524422.680000007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D60" t="str">
            <v>Balance per G/L</v>
          </cell>
          <cell r="E60">
            <v>0</v>
          </cell>
          <cell r="F60">
            <v>48360364.329999998</v>
          </cell>
          <cell r="G60">
            <v>46427275.43</v>
          </cell>
          <cell r="H60">
            <v>52584241.969999999</v>
          </cell>
          <cell r="I60">
            <v>62130428.469999999</v>
          </cell>
          <cell r="J60">
            <v>67809275.040000007</v>
          </cell>
          <cell r="K60">
            <v>68369219.599999994</v>
          </cell>
          <cell r="L60">
            <v>62698339.310000002</v>
          </cell>
          <cell r="M60">
            <v>55702743.140000001</v>
          </cell>
          <cell r="N60">
            <v>47367741</v>
          </cell>
          <cell r="O60">
            <v>47226724.649999999</v>
          </cell>
          <cell r="P60">
            <v>61280162.909999996</v>
          </cell>
          <cell r="Q60">
            <v>63799963.329999998</v>
          </cell>
          <cell r="R60">
            <v>71524414.739999995</v>
          </cell>
        </row>
      </sheetData>
      <sheetData sheetId="9">
        <row r="14">
          <cell r="C14" t="str">
            <v xml:space="preserve"> December 2012</v>
          </cell>
          <cell r="D14" t="str">
            <v>January</v>
          </cell>
          <cell r="E14" t="str">
            <v>February</v>
          </cell>
          <cell r="F14" t="str">
            <v>March</v>
          </cell>
          <cell r="G14" t="str">
            <v>April</v>
          </cell>
          <cell r="H14" t="str">
            <v>May</v>
          </cell>
          <cell r="I14" t="str">
            <v>June</v>
          </cell>
          <cell r="J14" t="str">
            <v>July</v>
          </cell>
          <cell r="K14" t="str">
            <v>August</v>
          </cell>
          <cell r="L14" t="str">
            <v>September</v>
          </cell>
          <cell r="M14" t="str">
            <v>October</v>
          </cell>
          <cell r="N14" t="str">
            <v>November</v>
          </cell>
          <cell r="O14" t="str">
            <v>December</v>
          </cell>
        </row>
        <row r="15">
          <cell r="C15">
            <v>312107031.0599997</v>
          </cell>
          <cell r="D15">
            <v>312658925.58999997</v>
          </cell>
          <cell r="E15">
            <v>313210820.11999995</v>
          </cell>
          <cell r="F15">
            <v>313762714.64999992</v>
          </cell>
          <cell r="G15">
            <v>314314609.17999989</v>
          </cell>
          <cell r="H15">
            <v>314866503.70999986</v>
          </cell>
          <cell r="I15">
            <v>315418398.23999983</v>
          </cell>
          <cell r="J15">
            <v>315970292.7699998</v>
          </cell>
          <cell r="K15">
            <v>316522187.29999977</v>
          </cell>
          <cell r="L15">
            <v>317074081.82999974</v>
          </cell>
          <cell r="M15">
            <v>317625976.35999972</v>
          </cell>
          <cell r="N15">
            <v>318177870.88999969</v>
          </cell>
          <cell r="O15">
            <v>318729765.41999966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551894.53</v>
          </cell>
          <cell r="D17">
            <v>551894.53</v>
          </cell>
          <cell r="E17">
            <v>551894.53</v>
          </cell>
          <cell r="F17">
            <v>551894.53</v>
          </cell>
          <cell r="G17">
            <v>551894.53</v>
          </cell>
          <cell r="H17">
            <v>551894.53</v>
          </cell>
          <cell r="I17">
            <v>551894.53</v>
          </cell>
          <cell r="J17">
            <v>551894.53</v>
          </cell>
          <cell r="K17">
            <v>551894.53</v>
          </cell>
          <cell r="L17">
            <v>551894.53</v>
          </cell>
          <cell r="M17">
            <v>551894.53</v>
          </cell>
          <cell r="N17">
            <v>551894.53</v>
          </cell>
          <cell r="O17">
            <v>551894.53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C22">
            <v>312658925.58999968</v>
          </cell>
          <cell r="D22">
            <v>313210820.11999995</v>
          </cell>
          <cell r="E22">
            <v>313762714.64999992</v>
          </cell>
          <cell r="F22">
            <v>314314609.17999989</v>
          </cell>
          <cell r="G22">
            <v>314866503.70999986</v>
          </cell>
          <cell r="H22">
            <v>315418398.23999983</v>
          </cell>
          <cell r="I22">
            <v>315970292.7699998</v>
          </cell>
          <cell r="J22">
            <v>316522187.29999977</v>
          </cell>
          <cell r="K22">
            <v>317074081.82999974</v>
          </cell>
          <cell r="L22">
            <v>317625976.35999972</v>
          </cell>
          <cell r="M22">
            <v>318177870.88999969</v>
          </cell>
          <cell r="N22">
            <v>318729765.41999966</v>
          </cell>
          <cell r="O22">
            <v>319281659.94999963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C24">
            <v>312658925.58999997</v>
          </cell>
          <cell r="D24">
            <v>313210820.12</v>
          </cell>
          <cell r="E24">
            <v>313762714.64999998</v>
          </cell>
          <cell r="F24">
            <v>314314609.18000001</v>
          </cell>
          <cell r="G24">
            <v>314866503.70999998</v>
          </cell>
          <cell r="H24">
            <v>315418398.24000001</v>
          </cell>
          <cell r="I24">
            <v>315970292.76999998</v>
          </cell>
          <cell r="J24">
            <v>316522187.30000001</v>
          </cell>
          <cell r="K24">
            <v>317074081.82999998</v>
          </cell>
          <cell r="L24">
            <v>317625976.36000001</v>
          </cell>
          <cell r="M24">
            <v>318177870.88999999</v>
          </cell>
          <cell r="N24">
            <v>318729765.41999966</v>
          </cell>
          <cell r="O24">
            <v>319281659.94999999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J25">
            <v>0</v>
          </cell>
          <cell r="L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</sheetData>
      <sheetData sheetId="10"/>
      <sheetData sheetId="11">
        <row r="14">
          <cell r="E14" t="str">
            <v>December 2012</v>
          </cell>
          <cell r="F14" t="str">
            <v>January</v>
          </cell>
          <cell r="G14" t="str">
            <v>February</v>
          </cell>
          <cell r="H14" t="str">
            <v>March</v>
          </cell>
          <cell r="I14" t="str">
            <v>April</v>
          </cell>
          <cell r="J14" t="str">
            <v>May</v>
          </cell>
          <cell r="K14" t="str">
            <v>June</v>
          </cell>
          <cell r="L14" t="str">
            <v>July</v>
          </cell>
          <cell r="M14" t="str">
            <v>August</v>
          </cell>
          <cell r="N14" t="str">
            <v>September</v>
          </cell>
          <cell r="O14" t="str">
            <v>October</v>
          </cell>
          <cell r="P14" t="str">
            <v>November</v>
          </cell>
          <cell r="Q14" t="str">
            <v>December</v>
          </cell>
        </row>
        <row r="15">
          <cell r="E15">
            <v>246015280.13000003</v>
          </cell>
          <cell r="F15">
            <v>247101554.06999999</v>
          </cell>
          <cell r="G15">
            <v>247624703.19999999</v>
          </cell>
          <cell r="H15">
            <v>248147799.88999999</v>
          </cell>
          <cell r="I15">
            <v>248670868.91999999</v>
          </cell>
          <cell r="J15">
            <v>249193927.54999998</v>
          </cell>
          <cell r="K15">
            <v>249715932.92999998</v>
          </cell>
          <cell r="L15">
            <v>250236883.64999998</v>
          </cell>
          <cell r="M15">
            <v>250757824.29999998</v>
          </cell>
          <cell r="N15">
            <v>251263669.57999998</v>
          </cell>
          <cell r="O15">
            <v>251781587.56999999</v>
          </cell>
          <cell r="P15">
            <v>252299499.88999999</v>
          </cell>
          <cell r="Q15">
            <v>252817392.83999997</v>
          </cell>
          <cell r="R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P16">
            <v>0</v>
          </cell>
        </row>
        <row r="17">
          <cell r="E17">
            <v>510258.17</v>
          </cell>
          <cell r="F17">
            <v>487939.85</v>
          </cell>
          <cell r="G17">
            <v>499231.65</v>
          </cell>
          <cell r="H17">
            <v>518618.08</v>
          </cell>
          <cell r="I17">
            <v>510864.91</v>
          </cell>
          <cell r="J17">
            <v>-1785898.54</v>
          </cell>
          <cell r="K17">
            <v>513077.46</v>
          </cell>
          <cell r="L17">
            <v>520940.65</v>
          </cell>
          <cell r="M17">
            <v>505845.28</v>
          </cell>
          <cell r="N17">
            <v>500636.44</v>
          </cell>
          <cell r="O17">
            <v>517912.32000000001</v>
          </cell>
          <cell r="P17">
            <v>506172.29</v>
          </cell>
          <cell r="Q17">
            <v>379522.99</v>
          </cell>
          <cell r="R17">
            <v>0</v>
          </cell>
        </row>
        <row r="18">
          <cell r="E18">
            <v>576015.77</v>
          </cell>
          <cell r="F18">
            <v>35209.279999999999</v>
          </cell>
          <cell r="G18">
            <v>23865.040000000001</v>
          </cell>
          <cell r="H18">
            <v>4450.95</v>
          </cell>
          <cell r="I18">
            <v>12193.72</v>
          </cell>
          <cell r="J18">
            <v>2307903.92</v>
          </cell>
          <cell r="K18">
            <v>7873.26</v>
          </cell>
          <cell r="L18">
            <v>0</v>
          </cell>
          <cell r="M18">
            <v>0</v>
          </cell>
          <cell r="N18">
            <v>17281.55</v>
          </cell>
          <cell r="O18">
            <v>0</v>
          </cell>
          <cell r="P18">
            <v>11720.66</v>
          </cell>
          <cell r="Q18">
            <v>138281.32</v>
          </cell>
          <cell r="R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P21">
            <v>0</v>
          </cell>
        </row>
        <row r="22">
          <cell r="E22">
            <v>247101554.07000002</v>
          </cell>
          <cell r="F22">
            <v>247624703.19999999</v>
          </cell>
          <cell r="G22">
            <v>248147799.88999999</v>
          </cell>
          <cell r="H22">
            <v>248670868.91999999</v>
          </cell>
          <cell r="I22">
            <v>249193927.54999998</v>
          </cell>
          <cell r="J22">
            <v>249715932.92999998</v>
          </cell>
          <cell r="K22">
            <v>250236883.64999998</v>
          </cell>
          <cell r="L22">
            <v>250757824.29999998</v>
          </cell>
          <cell r="M22">
            <v>251263669.57999998</v>
          </cell>
          <cell r="N22">
            <v>251781587.56999999</v>
          </cell>
          <cell r="O22">
            <v>252299499.88999999</v>
          </cell>
          <cell r="P22">
            <v>252817392.83999997</v>
          </cell>
          <cell r="Q22">
            <v>253335197.14999998</v>
          </cell>
          <cell r="R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E24">
            <v>247101554.06999999</v>
          </cell>
          <cell r="F24">
            <v>247624703.19999999</v>
          </cell>
          <cell r="G24">
            <v>248147799.88999999</v>
          </cell>
          <cell r="H24">
            <v>248670868.91999999</v>
          </cell>
          <cell r="I24">
            <v>249193927.55000001</v>
          </cell>
          <cell r="J24">
            <v>249715932.93000001</v>
          </cell>
          <cell r="K24">
            <v>250236883.65000001</v>
          </cell>
          <cell r="L24">
            <v>250757824.30000001</v>
          </cell>
          <cell r="M24">
            <v>251263669.58000001</v>
          </cell>
          <cell r="N24">
            <v>251781587.56999999</v>
          </cell>
          <cell r="O24">
            <v>252299499.88999999</v>
          </cell>
          <cell r="P24">
            <v>252817392.83999997</v>
          </cell>
          <cell r="Q24">
            <v>253335197.15000001</v>
          </cell>
          <cell r="R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E30">
            <v>20633399.739999998</v>
          </cell>
          <cell r="F30">
            <v>20678006.09</v>
          </cell>
          <cell r="G30">
            <v>20722609.449999999</v>
          </cell>
          <cell r="H30">
            <v>20767209.629999999</v>
          </cell>
          <cell r="I30">
            <v>20811808.780000001</v>
          </cell>
          <cell r="J30">
            <v>20856318.890000001</v>
          </cell>
          <cell r="K30">
            <v>20900740.82</v>
          </cell>
          <cell r="L30">
            <v>20945162.75</v>
          </cell>
          <cell r="M30">
            <v>20989584.68</v>
          </cell>
          <cell r="N30">
            <v>21034006.07</v>
          </cell>
          <cell r="O30">
            <v>21078426.920000002</v>
          </cell>
          <cell r="P30">
            <v>21122847.77</v>
          </cell>
          <cell r="Q30">
            <v>21167262.66</v>
          </cell>
          <cell r="R30">
            <v>0</v>
          </cell>
        </row>
        <row r="31">
          <cell r="E31">
            <v>21674398.109999999</v>
          </cell>
          <cell r="F31">
            <v>21719724.260000002</v>
          </cell>
          <cell r="G31">
            <v>21765047.280000001</v>
          </cell>
          <cell r="H31">
            <v>21810366.989999998</v>
          </cell>
          <cell r="I31">
            <v>21855685.66</v>
          </cell>
          <cell r="J31">
            <v>21900913.850000001</v>
          </cell>
          <cell r="K31">
            <v>21946052.41</v>
          </cell>
          <cell r="L31">
            <v>21991190.969999999</v>
          </cell>
          <cell r="M31">
            <v>22036329.530000001</v>
          </cell>
          <cell r="N31">
            <v>22081467.550000001</v>
          </cell>
          <cell r="O31">
            <v>22126605.030000001</v>
          </cell>
          <cell r="P31">
            <v>22171742.510000002</v>
          </cell>
          <cell r="Q31">
            <v>22216873.949999999</v>
          </cell>
          <cell r="R31">
            <v>0</v>
          </cell>
        </row>
        <row r="32">
          <cell r="E32">
            <v>200200856.75</v>
          </cell>
          <cell r="F32">
            <v>200623970.43000001</v>
          </cell>
          <cell r="G32">
            <v>201047064.00999999</v>
          </cell>
          <cell r="H32">
            <v>201470136.41999999</v>
          </cell>
          <cell r="I32">
            <v>201893201.03</v>
          </cell>
          <cell r="J32">
            <v>202315419.49000001</v>
          </cell>
          <cell r="K32">
            <v>202736790.31</v>
          </cell>
          <cell r="L32">
            <v>203158153.22</v>
          </cell>
          <cell r="M32">
            <v>203565396.03999999</v>
          </cell>
          <cell r="N32">
            <v>203983931.31</v>
          </cell>
          <cell r="O32">
            <v>204402461.99000001</v>
          </cell>
          <cell r="P32">
            <v>204820993.72</v>
          </cell>
          <cell r="Q32">
            <v>205239469.33000001</v>
          </cell>
          <cell r="R32">
            <v>0</v>
          </cell>
        </row>
        <row r="33">
          <cell r="E33">
            <v>4592899.41</v>
          </cell>
          <cell r="F33">
            <v>4603002.3600000003</v>
          </cell>
          <cell r="G33">
            <v>4613079.09</v>
          </cell>
          <cell r="H33">
            <v>4623155.82</v>
          </cell>
          <cell r="I33">
            <v>4633232.0199999996</v>
          </cell>
          <cell r="J33">
            <v>4643280.6399999997</v>
          </cell>
          <cell r="K33">
            <v>4653300.05</v>
          </cell>
          <cell r="L33">
            <v>4663317.3</v>
          </cell>
          <cell r="M33">
            <v>4672359.2699999996</v>
          </cell>
          <cell r="N33">
            <v>4682182.58</v>
          </cell>
          <cell r="O33">
            <v>4692005.8899999997</v>
          </cell>
          <cell r="P33">
            <v>4701808.78</v>
          </cell>
          <cell r="Q33">
            <v>4711591.1500000004</v>
          </cell>
          <cell r="R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E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E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E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E43">
            <v>0.06</v>
          </cell>
          <cell r="F43">
            <v>0.06</v>
          </cell>
          <cell r="G43">
            <v>0.06</v>
          </cell>
          <cell r="H43">
            <v>0.06</v>
          </cell>
          <cell r="I43">
            <v>0.06</v>
          </cell>
          <cell r="J43">
            <v>0.06</v>
          </cell>
          <cell r="K43">
            <v>0.06</v>
          </cell>
          <cell r="L43">
            <v>0.06</v>
          </cell>
          <cell r="M43">
            <v>0.06</v>
          </cell>
          <cell r="N43">
            <v>0.06</v>
          </cell>
          <cell r="O43">
            <v>0.06</v>
          </cell>
          <cell r="P43">
            <v>0.06</v>
          </cell>
          <cell r="Q43">
            <v>0.06</v>
          </cell>
          <cell r="R43">
            <v>0</v>
          </cell>
        </row>
        <row r="44">
          <cell r="E44">
            <v>247101554.06999999</v>
          </cell>
          <cell r="F44">
            <v>247624703.20000002</v>
          </cell>
          <cell r="G44">
            <v>248147799.89000002</v>
          </cell>
          <cell r="H44">
            <v>248670868.91999999</v>
          </cell>
          <cell r="I44">
            <v>249193927.55000001</v>
          </cell>
          <cell r="J44">
            <v>249715932.93000001</v>
          </cell>
          <cell r="K44">
            <v>250236883.65000004</v>
          </cell>
          <cell r="L44">
            <v>250757824.30000001</v>
          </cell>
          <cell r="M44">
            <v>251263669.58000001</v>
          </cell>
          <cell r="N44">
            <v>251781587.57000002</v>
          </cell>
          <cell r="O44">
            <v>252299499.88999999</v>
          </cell>
          <cell r="P44">
            <v>252817392.84</v>
          </cell>
          <cell r="Q44">
            <v>253335197.15000001</v>
          </cell>
          <cell r="R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E46">
            <v>247101554.06999999</v>
          </cell>
          <cell r="F46">
            <v>247624703.19999999</v>
          </cell>
          <cell r="G46">
            <v>248147799.88999999</v>
          </cell>
          <cell r="H46">
            <v>248670868.91999999</v>
          </cell>
          <cell r="I46">
            <v>249193927.55000001</v>
          </cell>
          <cell r="J46">
            <v>249715932.93000001</v>
          </cell>
          <cell r="K46">
            <v>250236883.65000001</v>
          </cell>
          <cell r="L46">
            <v>250757824.30000001</v>
          </cell>
          <cell r="M46">
            <v>251263669.58000001</v>
          </cell>
          <cell r="N46">
            <v>251781587.56999999</v>
          </cell>
          <cell r="O46">
            <v>252299499.88999999</v>
          </cell>
          <cell r="P46">
            <v>252817392.83999997</v>
          </cell>
          <cell r="Q46">
            <v>253335197.15000001</v>
          </cell>
          <cell r="R46">
            <v>0</v>
          </cell>
        </row>
      </sheetData>
      <sheetData sheetId="12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46527490.769999973</v>
          </cell>
          <cell r="E15">
            <v>46369716.460000001</v>
          </cell>
          <cell r="F15">
            <v>46211942.149999999</v>
          </cell>
          <cell r="G15">
            <v>46054167.839999996</v>
          </cell>
          <cell r="H15">
            <v>45896393.529999994</v>
          </cell>
          <cell r="I15">
            <v>45738619.219999991</v>
          </cell>
          <cell r="J15">
            <v>45580844.909999989</v>
          </cell>
          <cell r="K15">
            <v>45423070.599999987</v>
          </cell>
          <cell r="L15">
            <v>45265296.289999984</v>
          </cell>
          <cell r="M15">
            <v>45107521.979999982</v>
          </cell>
          <cell r="N15">
            <v>44949747.669999979</v>
          </cell>
          <cell r="O15">
            <v>44791973.359999977</v>
          </cell>
          <cell r="P15">
            <v>44634199.049999975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O16">
            <v>0</v>
          </cell>
        </row>
        <row r="17">
          <cell r="D17">
            <v>-157774.31</v>
          </cell>
          <cell r="E17">
            <v>-157774.31</v>
          </cell>
          <cell r="F17">
            <v>-157774.31</v>
          </cell>
          <cell r="G17">
            <v>-157774.31</v>
          </cell>
          <cell r="H17">
            <v>-157774.31</v>
          </cell>
          <cell r="I17">
            <v>-157774.31</v>
          </cell>
          <cell r="J17">
            <v>-157774.31</v>
          </cell>
          <cell r="K17">
            <v>-157774.31</v>
          </cell>
          <cell r="L17">
            <v>-157774.31</v>
          </cell>
          <cell r="M17">
            <v>-157774.31</v>
          </cell>
          <cell r="N17">
            <v>-157774.31</v>
          </cell>
          <cell r="O17">
            <v>-157774.31</v>
          </cell>
          <cell r="P17">
            <v>-157774.31</v>
          </cell>
          <cell r="Q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O21">
            <v>0</v>
          </cell>
        </row>
        <row r="22">
          <cell r="D22">
            <v>46369716.459999971</v>
          </cell>
          <cell r="E22">
            <v>46211942.149999999</v>
          </cell>
          <cell r="F22">
            <v>46054167.839999996</v>
          </cell>
          <cell r="G22">
            <v>45896393.529999994</v>
          </cell>
          <cell r="H22">
            <v>45738619.219999991</v>
          </cell>
          <cell r="I22">
            <v>45580844.909999989</v>
          </cell>
          <cell r="J22">
            <v>45423070.599999987</v>
          </cell>
          <cell r="K22">
            <v>45265296.289999984</v>
          </cell>
          <cell r="L22">
            <v>45107521.979999982</v>
          </cell>
          <cell r="M22">
            <v>44949747.669999979</v>
          </cell>
          <cell r="N22">
            <v>44791973.359999977</v>
          </cell>
          <cell r="O22">
            <v>44634199.049999975</v>
          </cell>
          <cell r="P22">
            <v>44476424.739999972</v>
          </cell>
          <cell r="Q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46369716.460000001</v>
          </cell>
          <cell r="E24">
            <v>46211942.149999999</v>
          </cell>
          <cell r="F24">
            <v>46054167.840000004</v>
          </cell>
          <cell r="G24">
            <v>45896393.530000001</v>
          </cell>
          <cell r="H24">
            <v>45738619.219999999</v>
          </cell>
          <cell r="I24">
            <v>45580844.909999996</v>
          </cell>
          <cell r="J24">
            <v>45423070.600000001</v>
          </cell>
          <cell r="K24">
            <v>45265296.289999999</v>
          </cell>
          <cell r="L24">
            <v>45107521.979999997</v>
          </cell>
          <cell r="M24">
            <v>44949747.670000002</v>
          </cell>
          <cell r="N24">
            <v>44791973.359999999</v>
          </cell>
          <cell r="O24">
            <v>44634199.049999975</v>
          </cell>
          <cell r="P24">
            <v>44476424.740000002</v>
          </cell>
          <cell r="Q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D30">
            <v>654914.04</v>
          </cell>
          <cell r="E30">
            <v>649802.89</v>
          </cell>
          <cell r="F30">
            <v>644691.74</v>
          </cell>
          <cell r="G30">
            <v>639580.59</v>
          </cell>
          <cell r="H30">
            <v>634469.43999999994</v>
          </cell>
          <cell r="I30">
            <v>629358.29</v>
          </cell>
          <cell r="J30">
            <v>624247.14</v>
          </cell>
          <cell r="K30">
            <v>619135.99</v>
          </cell>
          <cell r="L30">
            <v>614024.84</v>
          </cell>
          <cell r="M30">
            <v>608913.68999999994</v>
          </cell>
          <cell r="N30">
            <v>603802.54</v>
          </cell>
          <cell r="O30">
            <v>598691.39</v>
          </cell>
          <cell r="P30">
            <v>593580.24</v>
          </cell>
          <cell r="Q30">
            <v>0</v>
          </cell>
        </row>
        <row r="31">
          <cell r="D31">
            <v>9774773.3200000003</v>
          </cell>
          <cell r="E31">
            <v>9744969.5600000005</v>
          </cell>
          <cell r="F31">
            <v>9715165.8000000007</v>
          </cell>
          <cell r="G31">
            <v>9685362.0399999991</v>
          </cell>
          <cell r="H31">
            <v>9655558.2799999993</v>
          </cell>
          <cell r="I31">
            <v>9625754.5199999996</v>
          </cell>
          <cell r="J31">
            <v>9595950.7599999998</v>
          </cell>
          <cell r="K31">
            <v>9566147</v>
          </cell>
          <cell r="L31">
            <v>9536343.2400000002</v>
          </cell>
          <cell r="M31">
            <v>9506539.4800000004</v>
          </cell>
          <cell r="N31">
            <v>9476735.7200000007</v>
          </cell>
          <cell r="O31">
            <v>9446931.9600000009</v>
          </cell>
          <cell r="P31">
            <v>9417128.1999999993</v>
          </cell>
          <cell r="Q31">
            <v>0</v>
          </cell>
        </row>
        <row r="32">
          <cell r="D32">
            <v>4065147.5</v>
          </cell>
          <cell r="E32">
            <v>4049214.44</v>
          </cell>
          <cell r="F32">
            <v>4033281.38</v>
          </cell>
          <cell r="G32">
            <v>4017348.32</v>
          </cell>
          <cell r="H32">
            <v>4001415.26</v>
          </cell>
          <cell r="I32">
            <v>3985482.2</v>
          </cell>
          <cell r="J32">
            <v>3969549.14</v>
          </cell>
          <cell r="K32">
            <v>3953616.08</v>
          </cell>
          <cell r="L32">
            <v>3937683.02</v>
          </cell>
          <cell r="M32">
            <v>3921749.96</v>
          </cell>
          <cell r="N32">
            <v>3905816.9</v>
          </cell>
          <cell r="O32">
            <v>3889883.84</v>
          </cell>
          <cell r="P32">
            <v>3873950.78</v>
          </cell>
          <cell r="Q32">
            <v>0</v>
          </cell>
        </row>
        <row r="33">
          <cell r="D33">
            <v>31874881.600000001</v>
          </cell>
          <cell r="E33">
            <v>31767955.260000002</v>
          </cell>
          <cell r="F33">
            <v>31661028.920000002</v>
          </cell>
          <cell r="G33">
            <v>31554102.579999998</v>
          </cell>
          <cell r="H33">
            <v>31447176.239999998</v>
          </cell>
          <cell r="I33">
            <v>31340249.899999999</v>
          </cell>
          <cell r="J33">
            <v>31233323.559999999</v>
          </cell>
          <cell r="K33">
            <v>31126397.219999999</v>
          </cell>
          <cell r="L33">
            <v>31019470.879999999</v>
          </cell>
          <cell r="M33">
            <v>30912544.539999999</v>
          </cell>
          <cell r="N33">
            <v>30805618.199999999</v>
          </cell>
          <cell r="O33">
            <v>30698691.859999999</v>
          </cell>
          <cell r="P33">
            <v>30591765.52</v>
          </cell>
          <cell r="Q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>
            <v>46369716.460000001</v>
          </cell>
          <cell r="E35">
            <v>46211942.150000006</v>
          </cell>
          <cell r="F35">
            <v>46054167.840000004</v>
          </cell>
          <cell r="G35">
            <v>45896393.530000001</v>
          </cell>
          <cell r="H35">
            <v>45738619.219999999</v>
          </cell>
          <cell r="I35">
            <v>45580844.909999996</v>
          </cell>
          <cell r="J35">
            <v>45423070.600000001</v>
          </cell>
          <cell r="K35">
            <v>45265296.289999999</v>
          </cell>
          <cell r="L35">
            <v>45107521.979999997</v>
          </cell>
          <cell r="M35">
            <v>44949747.670000002</v>
          </cell>
          <cell r="N35">
            <v>44791973.359999999</v>
          </cell>
          <cell r="O35">
            <v>44634199.049999997</v>
          </cell>
          <cell r="P35">
            <v>44476424.739999995</v>
          </cell>
          <cell r="Q35">
            <v>0</v>
          </cell>
        </row>
        <row r="36">
          <cell r="D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D37">
            <v>46369716.460000001</v>
          </cell>
          <cell r="E37">
            <v>46211942.149999999</v>
          </cell>
          <cell r="F37">
            <v>46054167.840000004</v>
          </cell>
          <cell r="G37">
            <v>45896393.530000001</v>
          </cell>
          <cell r="H37">
            <v>45738619.219999999</v>
          </cell>
          <cell r="I37">
            <v>45580844.909999996</v>
          </cell>
          <cell r="J37">
            <v>45423070.600000001</v>
          </cell>
          <cell r="K37">
            <v>45265296.289999999</v>
          </cell>
          <cell r="L37">
            <v>45107521.979999997</v>
          </cell>
          <cell r="M37">
            <v>44949747.670000002</v>
          </cell>
          <cell r="N37">
            <v>44791973.359999999</v>
          </cell>
          <cell r="O37">
            <v>44634199.049999975</v>
          </cell>
          <cell r="P37">
            <v>44476424.740000002</v>
          </cell>
          <cell r="Q37">
            <v>0</v>
          </cell>
        </row>
      </sheetData>
      <sheetData sheetId="13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-415000000</v>
          </cell>
          <cell r="E15">
            <v>-415000000</v>
          </cell>
          <cell r="F15">
            <v>-415000000</v>
          </cell>
          <cell r="G15">
            <v>-415000000</v>
          </cell>
          <cell r="H15">
            <v>-415000000</v>
          </cell>
          <cell r="I15">
            <v>-415000000</v>
          </cell>
          <cell r="J15">
            <v>-409889165</v>
          </cell>
          <cell r="K15">
            <v>-408866998</v>
          </cell>
          <cell r="L15">
            <v>-407844831</v>
          </cell>
          <cell r="M15">
            <v>-406822664</v>
          </cell>
          <cell r="N15">
            <v>-405800497</v>
          </cell>
          <cell r="O15">
            <v>-404778330</v>
          </cell>
          <cell r="P15">
            <v>-403756163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O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1022167</v>
          </cell>
          <cell r="M17">
            <v>1022167</v>
          </cell>
          <cell r="N17">
            <v>1022167</v>
          </cell>
          <cell r="O17">
            <v>1022167</v>
          </cell>
          <cell r="P17">
            <v>1022167</v>
          </cell>
          <cell r="Q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5110835</v>
          </cell>
          <cell r="J18">
            <v>1022167</v>
          </cell>
          <cell r="K18">
            <v>1022167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O19">
            <v>0</v>
          </cell>
        </row>
        <row r="20">
          <cell r="D20">
            <v>-415000000</v>
          </cell>
          <cell r="E20">
            <v>-415000000</v>
          </cell>
          <cell r="F20">
            <v>-415000000</v>
          </cell>
          <cell r="G20">
            <v>-415000000</v>
          </cell>
          <cell r="H20">
            <v>-415000000</v>
          </cell>
          <cell r="I20">
            <v>-409889165</v>
          </cell>
          <cell r="J20">
            <v>-408866998</v>
          </cell>
          <cell r="K20">
            <v>-407844831</v>
          </cell>
          <cell r="L20">
            <v>-406822664</v>
          </cell>
          <cell r="M20">
            <v>-405800497</v>
          </cell>
          <cell r="N20">
            <v>-404778330</v>
          </cell>
          <cell r="O20">
            <v>-403756163</v>
          </cell>
          <cell r="P20">
            <v>-402733996</v>
          </cell>
          <cell r="Q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-415000000</v>
          </cell>
          <cell r="E22">
            <v>-415000000</v>
          </cell>
          <cell r="F22">
            <v>-415000000</v>
          </cell>
          <cell r="G22">
            <v>-415000000</v>
          </cell>
          <cell r="H22">
            <v>-415000000</v>
          </cell>
          <cell r="I22">
            <v>-409889165</v>
          </cell>
          <cell r="J22">
            <v>-408866998</v>
          </cell>
          <cell r="K22">
            <v>-407844831</v>
          </cell>
          <cell r="L22">
            <v>-406822664</v>
          </cell>
          <cell r="M22">
            <v>-405800497</v>
          </cell>
          <cell r="N22">
            <v>-404778330</v>
          </cell>
          <cell r="O22">
            <v>-403756163</v>
          </cell>
          <cell r="P22">
            <v>-402733996</v>
          </cell>
          <cell r="Q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-415000000</v>
          </cell>
          <cell r="E27">
            <v>-415000000</v>
          </cell>
          <cell r="F27">
            <v>-415000000</v>
          </cell>
          <cell r="G27">
            <v>-415000000</v>
          </cell>
          <cell r="H27">
            <v>-415000000</v>
          </cell>
          <cell r="I27">
            <v>-415000000</v>
          </cell>
          <cell r="J27">
            <v>-415000000</v>
          </cell>
          <cell r="K27">
            <v>-415000000</v>
          </cell>
          <cell r="L27">
            <v>-406822664</v>
          </cell>
          <cell r="M27">
            <v>-405800497</v>
          </cell>
          <cell r="N27">
            <v>-404778330</v>
          </cell>
          <cell r="O27">
            <v>-403756163</v>
          </cell>
          <cell r="P27">
            <v>-402733996</v>
          </cell>
          <cell r="Q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5110835</v>
          </cell>
          <cell r="J31">
            <v>5110835</v>
          </cell>
          <cell r="K31">
            <v>5110835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J32">
            <v>1022167</v>
          </cell>
          <cell r="K32">
            <v>1022167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K33">
            <v>1022167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D36">
            <v>-415000000</v>
          </cell>
          <cell r="E36">
            <v>-415000000</v>
          </cell>
          <cell r="F36">
            <v>-415000000</v>
          </cell>
          <cell r="G36">
            <v>-415000000</v>
          </cell>
          <cell r="H36">
            <v>-415000000</v>
          </cell>
          <cell r="I36">
            <v>-409889165</v>
          </cell>
          <cell r="J36">
            <v>-408866998</v>
          </cell>
          <cell r="K36">
            <v>-407844831</v>
          </cell>
          <cell r="L36">
            <v>-406822664</v>
          </cell>
          <cell r="M36">
            <v>-405800497</v>
          </cell>
          <cell r="N36">
            <v>-404778330</v>
          </cell>
          <cell r="O36">
            <v>-403756163</v>
          </cell>
          <cell r="P36">
            <v>-402733996</v>
          </cell>
          <cell r="Q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D38">
            <v>-415000000</v>
          </cell>
          <cell r="E38">
            <v>-415000000</v>
          </cell>
          <cell r="F38">
            <v>-415000000</v>
          </cell>
          <cell r="G38">
            <v>-415000000</v>
          </cell>
          <cell r="H38">
            <v>-415000000</v>
          </cell>
          <cell r="I38">
            <v>-409889165</v>
          </cell>
          <cell r="J38">
            <v>-408866998</v>
          </cell>
          <cell r="K38">
            <v>-407844831</v>
          </cell>
          <cell r="L38">
            <v>-406822664</v>
          </cell>
          <cell r="M38">
            <v>-405800497</v>
          </cell>
          <cell r="N38">
            <v>-404778330</v>
          </cell>
          <cell r="O38">
            <v>-403756163</v>
          </cell>
          <cell r="P38">
            <v>-402733996</v>
          </cell>
          <cell r="Q38">
            <v>0</v>
          </cell>
        </row>
      </sheetData>
      <sheetData sheetId="14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-76774665.480000004</v>
          </cell>
          <cell r="E15">
            <v>-76774665.480000004</v>
          </cell>
          <cell r="F15">
            <v>-76774665.480000004</v>
          </cell>
          <cell r="G15">
            <v>-76774665.480000004</v>
          </cell>
          <cell r="H15">
            <v>-76774665.480000004</v>
          </cell>
          <cell r="I15">
            <v>-76774665.480000004</v>
          </cell>
          <cell r="J15">
            <v>-75829165.480000004</v>
          </cell>
          <cell r="K15">
            <v>-75640065.480000004</v>
          </cell>
          <cell r="L15">
            <v>-75450965.480000004</v>
          </cell>
          <cell r="M15">
            <v>-75261865.480000004</v>
          </cell>
          <cell r="N15">
            <v>-75072765.480000004</v>
          </cell>
          <cell r="O15">
            <v>-74883665.480000004</v>
          </cell>
          <cell r="P15">
            <v>-74694565.480000004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945500</v>
          </cell>
          <cell r="J17">
            <v>189100</v>
          </cell>
          <cell r="K17">
            <v>189100</v>
          </cell>
          <cell r="L17">
            <v>189100</v>
          </cell>
          <cell r="M17">
            <v>189100</v>
          </cell>
          <cell r="N17">
            <v>189100</v>
          </cell>
          <cell r="O17">
            <v>189100</v>
          </cell>
          <cell r="P17">
            <v>189100</v>
          </cell>
          <cell r="Q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O20">
            <v>0</v>
          </cell>
        </row>
        <row r="21">
          <cell r="D21">
            <v>-76774665.480000004</v>
          </cell>
          <cell r="E21">
            <v>-76774665.480000004</v>
          </cell>
          <cell r="F21">
            <v>-76774665.480000004</v>
          </cell>
          <cell r="G21">
            <v>-76774665.480000004</v>
          </cell>
          <cell r="H21">
            <v>-76774665.480000004</v>
          </cell>
          <cell r="I21">
            <v>-75829165.480000004</v>
          </cell>
          <cell r="J21">
            <v>-75640065.480000004</v>
          </cell>
          <cell r="K21">
            <v>-75450965.480000004</v>
          </cell>
          <cell r="L21">
            <v>-75261865.480000004</v>
          </cell>
          <cell r="M21">
            <v>-75072765.480000004</v>
          </cell>
          <cell r="N21">
            <v>-74883665.480000004</v>
          </cell>
          <cell r="O21">
            <v>-74694565.480000004</v>
          </cell>
          <cell r="P21">
            <v>-74505465.480000004</v>
          </cell>
          <cell r="Q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-76774665.480000004</v>
          </cell>
          <cell r="E23">
            <v>-76774665.480000004</v>
          </cell>
          <cell r="F23">
            <v>-76774665.480000004</v>
          </cell>
          <cell r="G23">
            <v>-76774665.480000004</v>
          </cell>
          <cell r="H23">
            <v>-76774665.480000004</v>
          </cell>
          <cell r="I23">
            <v>-75829165.480000004</v>
          </cell>
          <cell r="J23">
            <v>-75640065.480000004</v>
          </cell>
          <cell r="K23">
            <v>-75450965.480000004</v>
          </cell>
          <cell r="L23">
            <v>-75261865.480000004</v>
          </cell>
          <cell r="M23">
            <v>-75072765.480000004</v>
          </cell>
          <cell r="N23">
            <v>-74883665.480000004</v>
          </cell>
          <cell r="O23">
            <v>-74694565.480000004</v>
          </cell>
          <cell r="P23">
            <v>-74505465.480000004</v>
          </cell>
          <cell r="Q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D28">
            <v>-76774665.480000004</v>
          </cell>
          <cell r="E28">
            <v>-76774665.480000004</v>
          </cell>
          <cell r="F28">
            <v>-76774665.480000004</v>
          </cell>
          <cell r="G28">
            <v>-76774665.480000004</v>
          </cell>
          <cell r="H28">
            <v>-76774665.480000004</v>
          </cell>
          <cell r="I28">
            <v>-76774665.480000004</v>
          </cell>
          <cell r="J28">
            <v>-76774665.480000004</v>
          </cell>
          <cell r="K28">
            <v>-76774665.480000004</v>
          </cell>
          <cell r="L28">
            <v>-75261865.480000004</v>
          </cell>
          <cell r="M28">
            <v>-75072765.480000004</v>
          </cell>
          <cell r="N28">
            <v>-74883665.480000004</v>
          </cell>
          <cell r="O28">
            <v>-74694565.480000004</v>
          </cell>
          <cell r="P28">
            <v>-74505465.480000004</v>
          </cell>
          <cell r="Q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D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D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D32">
            <v>0</v>
          </cell>
          <cell r="G32">
            <v>0</v>
          </cell>
          <cell r="H32">
            <v>0</v>
          </cell>
          <cell r="I32">
            <v>945500</v>
          </cell>
          <cell r="J32">
            <v>945500</v>
          </cell>
          <cell r="K32">
            <v>945500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>
            <v>0</v>
          </cell>
          <cell r="G33">
            <v>0</v>
          </cell>
          <cell r="H33">
            <v>0</v>
          </cell>
          <cell r="I33">
            <v>0</v>
          </cell>
          <cell r="J33">
            <v>189100</v>
          </cell>
          <cell r="K33">
            <v>189100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D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189100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D36">
            <v>-76774665.480000004</v>
          </cell>
          <cell r="E36">
            <v>-76774665.480000004</v>
          </cell>
          <cell r="F36">
            <v>-76774665.480000004</v>
          </cell>
          <cell r="G36">
            <v>-76774665.480000004</v>
          </cell>
          <cell r="H36">
            <v>-76774665.480000004</v>
          </cell>
          <cell r="I36">
            <v>-75829165.480000004</v>
          </cell>
          <cell r="J36">
            <v>-75640065.480000004</v>
          </cell>
          <cell r="K36">
            <v>-75450965.480000004</v>
          </cell>
          <cell r="L36">
            <v>-75261865.480000004</v>
          </cell>
          <cell r="M36">
            <v>-75072765.480000004</v>
          </cell>
          <cell r="N36">
            <v>-74883665.480000004</v>
          </cell>
          <cell r="O36">
            <v>-74694565.480000004</v>
          </cell>
          <cell r="P36">
            <v>-74505465.480000004</v>
          </cell>
          <cell r="Q36">
            <v>0</v>
          </cell>
        </row>
        <row r="37">
          <cell r="D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D38">
            <v>-76774665.480000004</v>
          </cell>
          <cell r="E38">
            <v>-76774665.480000004</v>
          </cell>
          <cell r="F38">
            <v>-76774665.480000004</v>
          </cell>
          <cell r="G38">
            <v>-76774665.480000004</v>
          </cell>
          <cell r="H38">
            <v>-76774665.480000004</v>
          </cell>
          <cell r="I38">
            <v>-75829165.480000004</v>
          </cell>
          <cell r="J38">
            <v>-75640065.480000004</v>
          </cell>
          <cell r="K38">
            <v>-75450965.480000004</v>
          </cell>
          <cell r="L38">
            <v>-75261865.480000004</v>
          </cell>
          <cell r="M38">
            <v>-75072765.480000004</v>
          </cell>
          <cell r="N38">
            <v>-74883665.480000004</v>
          </cell>
          <cell r="O38">
            <v>-74694565.480000004</v>
          </cell>
          <cell r="P38">
            <v>-74505465.480000004</v>
          </cell>
          <cell r="Q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</sheetData>
      <sheetData sheetId="15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20000000</v>
          </cell>
          <cell r="L15">
            <v>20000000</v>
          </cell>
          <cell r="M15">
            <v>20000000</v>
          </cell>
          <cell r="N15">
            <v>20000000</v>
          </cell>
          <cell r="O15">
            <v>20000000</v>
          </cell>
          <cell r="P15">
            <v>20000000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20000000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20000000</v>
          </cell>
          <cell r="K20">
            <v>20000000</v>
          </cell>
          <cell r="L20">
            <v>20000000</v>
          </cell>
          <cell r="M20">
            <v>20000000</v>
          </cell>
          <cell r="N20">
            <v>20000000</v>
          </cell>
          <cell r="O20">
            <v>20000000</v>
          </cell>
          <cell r="P20">
            <v>20000000</v>
          </cell>
          <cell r="Q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20000000</v>
          </cell>
          <cell r="K22">
            <v>20000000</v>
          </cell>
          <cell r="L22">
            <v>20000000</v>
          </cell>
          <cell r="M22">
            <v>20000000</v>
          </cell>
          <cell r="N22">
            <v>20000000</v>
          </cell>
          <cell r="O22">
            <v>20000000</v>
          </cell>
          <cell r="P22">
            <v>20000000</v>
          </cell>
          <cell r="Q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</sheetData>
      <sheetData sheetId="16">
        <row r="14">
          <cell r="D14" t="str">
            <v>December 2012</v>
          </cell>
          <cell r="E14" t="str">
            <v>January</v>
          </cell>
          <cell r="F14" t="str">
            <v>February</v>
          </cell>
          <cell r="G14" t="str">
            <v>March</v>
          </cell>
          <cell r="H14" t="str">
            <v>April</v>
          </cell>
          <cell r="I14" t="str">
            <v>May</v>
          </cell>
          <cell r="J14" t="str">
            <v>June</v>
          </cell>
          <cell r="K14" t="str">
            <v>July</v>
          </cell>
          <cell r="L14" t="str">
            <v>August</v>
          </cell>
          <cell r="M14" t="str">
            <v>September</v>
          </cell>
          <cell r="N14" t="str">
            <v>October</v>
          </cell>
          <cell r="O14" t="str">
            <v>November</v>
          </cell>
          <cell r="P14" t="str">
            <v>December</v>
          </cell>
        </row>
        <row r="15">
          <cell r="D15">
            <v>545281.61999999988</v>
          </cell>
          <cell r="E15">
            <v>577275.39</v>
          </cell>
          <cell r="F15">
            <v>609306.97</v>
          </cell>
          <cell r="G15">
            <v>641338.54999999993</v>
          </cell>
          <cell r="H15">
            <v>673370.12999999989</v>
          </cell>
          <cell r="I15">
            <v>705461.09999999986</v>
          </cell>
          <cell r="J15">
            <v>740125.80999999982</v>
          </cell>
          <cell r="K15">
            <v>774800.13999999978</v>
          </cell>
          <cell r="L15">
            <v>809474.46999999974</v>
          </cell>
          <cell r="M15">
            <v>845046.28999999969</v>
          </cell>
          <cell r="N15">
            <v>880618.10999999964</v>
          </cell>
          <cell r="O15">
            <v>916189.92999999959</v>
          </cell>
          <cell r="P15">
            <v>951778.8199999996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D18">
            <v>31993.77</v>
          </cell>
          <cell r="E18">
            <v>32031.58</v>
          </cell>
          <cell r="F18">
            <v>32031.58</v>
          </cell>
          <cell r="G18">
            <v>32031.58</v>
          </cell>
          <cell r="H18">
            <v>32090.97</v>
          </cell>
          <cell r="I18">
            <v>34664.71</v>
          </cell>
          <cell r="J18">
            <v>34674.33</v>
          </cell>
          <cell r="K18">
            <v>34674.33</v>
          </cell>
          <cell r="L18">
            <v>35571.82</v>
          </cell>
          <cell r="M18">
            <v>35571.82</v>
          </cell>
          <cell r="N18">
            <v>35571.82</v>
          </cell>
          <cell r="O18">
            <v>35588.89</v>
          </cell>
          <cell r="P18">
            <v>35588.89</v>
          </cell>
          <cell r="Q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577275.3899999999</v>
          </cell>
          <cell r="E22">
            <v>609306.97</v>
          </cell>
          <cell r="F22">
            <v>641338.54999999993</v>
          </cell>
          <cell r="G22">
            <v>673370.12999999989</v>
          </cell>
          <cell r="H22">
            <v>705461.09999999986</v>
          </cell>
          <cell r="I22">
            <v>740125.80999999982</v>
          </cell>
          <cell r="J22">
            <v>774800.13999999978</v>
          </cell>
          <cell r="K22">
            <v>809474.46999999974</v>
          </cell>
          <cell r="L22">
            <v>845046.28999999969</v>
          </cell>
          <cell r="M22">
            <v>880618.10999999964</v>
          </cell>
          <cell r="N22">
            <v>916189.92999999959</v>
          </cell>
          <cell r="O22">
            <v>951778.8199999996</v>
          </cell>
          <cell r="P22">
            <v>987367.70999999961</v>
          </cell>
          <cell r="Q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577275.39</v>
          </cell>
          <cell r="E24">
            <v>609306.97</v>
          </cell>
          <cell r="F24">
            <v>641338.55000000005</v>
          </cell>
          <cell r="G24">
            <v>673370.12999999989</v>
          </cell>
          <cell r="H24">
            <v>705461.1</v>
          </cell>
          <cell r="I24">
            <v>740125.81</v>
          </cell>
          <cell r="J24">
            <v>774800.14</v>
          </cell>
          <cell r="K24">
            <v>809474.47</v>
          </cell>
          <cell r="L24">
            <v>845046.29</v>
          </cell>
          <cell r="M24">
            <v>880618.11</v>
          </cell>
          <cell r="N24">
            <v>916189.93</v>
          </cell>
          <cell r="O24">
            <v>951778.8199999996</v>
          </cell>
          <cell r="P24">
            <v>987367.71</v>
          </cell>
          <cell r="Q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</sheetData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K839"/>
  <sheetViews>
    <sheetView tabSelected="1" view="pageLayout" zoomScaleNormal="70" workbookViewId="0">
      <selection activeCell="G7" sqref="G7"/>
    </sheetView>
  </sheetViews>
  <sheetFormatPr defaultRowHeight="13.2" x14ac:dyDescent="0.25"/>
  <cols>
    <col min="1" max="1" width="5.5546875" style="2" bestFit="1" customWidth="1"/>
    <col min="2" max="2" width="9.88671875" style="44" customWidth="1"/>
    <col min="3" max="3" width="17.44140625" style="2" customWidth="1"/>
    <col min="4" max="4" width="50.109375" style="2" customWidth="1"/>
    <col min="5" max="8" width="16.44140625" style="2" customWidth="1"/>
    <col min="9" max="23" width="15.33203125" style="2" customWidth="1"/>
    <col min="24" max="89" width="15.33203125" customWidth="1"/>
  </cols>
  <sheetData>
    <row r="1" spans="1:89" ht="15" x14ac:dyDescent="0.25">
      <c r="A1" s="47" t="s">
        <v>95</v>
      </c>
      <c r="B1" s="47"/>
      <c r="C1" s="47"/>
      <c r="D1" s="47"/>
      <c r="E1" s="1"/>
      <c r="F1" s="1"/>
      <c r="G1" s="1"/>
      <c r="H1" s="1"/>
      <c r="L1"/>
      <c r="M1"/>
      <c r="N1"/>
      <c r="O1"/>
      <c r="P1"/>
      <c r="Q1"/>
      <c r="R1"/>
      <c r="S1"/>
      <c r="T1"/>
      <c r="U1"/>
      <c r="V1"/>
      <c r="W1"/>
    </row>
    <row r="2" spans="1:89" ht="15" x14ac:dyDescent="0.25">
      <c r="A2" s="47" t="s">
        <v>0</v>
      </c>
      <c r="B2" s="47"/>
      <c r="C2" s="47"/>
      <c r="D2" s="47"/>
      <c r="E2" s="1"/>
      <c r="F2" s="1"/>
      <c r="G2" s="1"/>
      <c r="H2" s="1"/>
      <c r="L2"/>
      <c r="M2"/>
      <c r="N2"/>
      <c r="O2"/>
      <c r="P2"/>
      <c r="Q2"/>
      <c r="R2"/>
      <c r="S2"/>
      <c r="T2"/>
      <c r="U2"/>
      <c r="V2"/>
      <c r="W2"/>
    </row>
    <row r="3" spans="1:89" ht="15" x14ac:dyDescent="0.25">
      <c r="A3" s="47" t="s">
        <v>1</v>
      </c>
      <c r="B3" s="47"/>
      <c r="C3" s="47"/>
      <c r="D3" s="47"/>
      <c r="E3" s="1"/>
      <c r="F3" s="1"/>
      <c r="G3" s="1"/>
      <c r="H3" s="1"/>
      <c r="L3"/>
      <c r="M3"/>
      <c r="N3"/>
      <c r="O3"/>
      <c r="P3"/>
      <c r="Q3"/>
      <c r="R3"/>
      <c r="S3"/>
      <c r="T3"/>
      <c r="U3"/>
      <c r="V3"/>
      <c r="W3"/>
    </row>
    <row r="4" spans="1:89" ht="15" x14ac:dyDescent="0.25">
      <c r="A4" s="46" t="str">
        <f>"FROM DECEMBER 1, 2017 TO MARCH 30, 2020"</f>
        <v>FROM DECEMBER 1, 2017 TO MARCH 30, 2020</v>
      </c>
      <c r="B4" s="46"/>
      <c r="C4" s="46"/>
      <c r="D4" s="46"/>
      <c r="E4" s="3"/>
      <c r="F4" s="3"/>
      <c r="G4" s="3"/>
      <c r="H4" s="3"/>
      <c r="L4"/>
      <c r="M4"/>
      <c r="N4"/>
      <c r="O4"/>
      <c r="P4"/>
      <c r="Q4"/>
      <c r="R4"/>
      <c r="S4"/>
      <c r="T4"/>
      <c r="U4"/>
      <c r="V4"/>
      <c r="W4"/>
    </row>
    <row r="5" spans="1:89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89" ht="15" x14ac:dyDescent="0.25">
      <c r="A6" s="4"/>
      <c r="B6" s="4"/>
      <c r="C6" s="4"/>
      <c r="D6" s="4"/>
      <c r="E6" s="45">
        <v>43070</v>
      </c>
      <c r="F6" s="46"/>
      <c r="G6" s="46"/>
      <c r="H6" s="46"/>
      <c r="I6" s="45">
        <v>43101</v>
      </c>
      <c r="J6" s="46"/>
      <c r="K6" s="46"/>
      <c r="L6" s="45">
        <v>43132</v>
      </c>
      <c r="M6" s="46"/>
      <c r="N6" s="46"/>
      <c r="O6" s="45">
        <v>43160</v>
      </c>
      <c r="P6" s="46"/>
      <c r="Q6" s="46"/>
      <c r="R6" s="45">
        <v>43191</v>
      </c>
      <c r="S6" s="46"/>
      <c r="T6" s="46"/>
      <c r="U6" s="45">
        <v>43221</v>
      </c>
      <c r="V6" s="46"/>
      <c r="W6" s="46"/>
      <c r="X6" s="45">
        <v>43252</v>
      </c>
      <c r="Y6" s="46"/>
      <c r="Z6" s="46"/>
      <c r="AA6" s="45">
        <v>43282</v>
      </c>
      <c r="AB6" s="46"/>
      <c r="AC6" s="46"/>
      <c r="AD6" s="45">
        <v>43313</v>
      </c>
      <c r="AE6" s="46"/>
      <c r="AF6" s="46"/>
      <c r="AG6" s="45">
        <v>43344</v>
      </c>
      <c r="AH6" s="46"/>
      <c r="AI6" s="46"/>
      <c r="AJ6" s="45">
        <v>43374</v>
      </c>
      <c r="AK6" s="46"/>
      <c r="AL6" s="46"/>
      <c r="AM6" s="45">
        <v>43405</v>
      </c>
      <c r="AN6" s="46"/>
      <c r="AO6" s="46"/>
      <c r="AP6" s="45">
        <v>43435</v>
      </c>
      <c r="AQ6" s="46"/>
      <c r="AR6" s="46"/>
      <c r="AS6" s="45">
        <v>43466</v>
      </c>
      <c r="AT6" s="46"/>
      <c r="AU6" s="46"/>
      <c r="AV6" s="45">
        <v>43497</v>
      </c>
      <c r="AW6" s="46"/>
      <c r="AX6" s="46"/>
      <c r="AY6" s="45">
        <v>43525</v>
      </c>
      <c r="AZ6" s="46"/>
      <c r="BA6" s="46"/>
      <c r="BB6" s="45">
        <v>43556</v>
      </c>
      <c r="BC6" s="46"/>
      <c r="BD6" s="46"/>
      <c r="BE6" s="45">
        <v>43586</v>
      </c>
      <c r="BF6" s="46"/>
      <c r="BG6" s="46"/>
      <c r="BH6" s="45">
        <v>43617</v>
      </c>
      <c r="BI6" s="46"/>
      <c r="BJ6" s="46"/>
      <c r="BK6" s="45">
        <v>43647</v>
      </c>
      <c r="BL6" s="46"/>
      <c r="BM6" s="46"/>
      <c r="BN6" s="45">
        <v>43678</v>
      </c>
      <c r="BO6" s="46"/>
      <c r="BP6" s="46"/>
      <c r="BQ6" s="45">
        <v>43709</v>
      </c>
      <c r="BR6" s="46"/>
      <c r="BS6" s="46"/>
      <c r="BT6" s="45">
        <v>43739</v>
      </c>
      <c r="BU6" s="46"/>
      <c r="BV6" s="46"/>
      <c r="BW6" s="45">
        <v>43770</v>
      </c>
      <c r="BX6" s="46"/>
      <c r="BY6" s="46"/>
      <c r="BZ6" s="45">
        <v>43800</v>
      </c>
      <c r="CA6" s="46"/>
      <c r="CB6" s="46"/>
      <c r="CC6" s="45">
        <v>43831</v>
      </c>
      <c r="CD6" s="46"/>
      <c r="CE6" s="46"/>
      <c r="CF6" s="45">
        <v>43862</v>
      </c>
      <c r="CG6" s="46"/>
      <c r="CH6" s="46"/>
      <c r="CI6" s="45">
        <v>43891</v>
      </c>
      <c r="CJ6" s="46"/>
      <c r="CK6" s="46"/>
    </row>
    <row r="7" spans="1:89" ht="15" x14ac:dyDescent="0.25">
      <c r="A7" s="5"/>
      <c r="B7" s="6"/>
      <c r="C7" s="5"/>
      <c r="D7" s="5"/>
      <c r="E7" s="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1:89" ht="15" x14ac:dyDescent="0.25">
      <c r="A8" s="47" t="s">
        <v>2</v>
      </c>
      <c r="B8" s="47"/>
      <c r="C8" s="47"/>
      <c r="D8" s="47"/>
      <c r="E8" s="1"/>
      <c r="F8" s="1"/>
      <c r="G8" s="1"/>
      <c r="H8" s="1"/>
      <c r="L8"/>
      <c r="M8"/>
      <c r="N8"/>
      <c r="O8"/>
      <c r="P8"/>
      <c r="Q8"/>
      <c r="R8"/>
      <c r="S8"/>
      <c r="T8"/>
      <c r="U8"/>
      <c r="V8"/>
      <c r="W8"/>
    </row>
    <row r="9" spans="1:89" ht="15" x14ac:dyDescent="0.25">
      <c r="A9" s="8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</row>
    <row r="10" spans="1:89" ht="15" x14ac:dyDescent="0.25">
      <c r="A10" s="9"/>
      <c r="B10" s="10"/>
      <c r="C10" s="1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</row>
    <row r="11" spans="1:89" ht="15" x14ac:dyDescent="0.25">
      <c r="A11" s="8"/>
      <c r="B11" s="12" t="s">
        <v>3</v>
      </c>
      <c r="C11" s="12" t="s">
        <v>4</v>
      </c>
      <c r="D11" s="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</row>
    <row r="12" spans="1:89" ht="15" x14ac:dyDescent="0.25">
      <c r="A12" s="12" t="s">
        <v>5</v>
      </c>
      <c r="B12" s="12" t="s">
        <v>6</v>
      </c>
      <c r="C12" s="12" t="s">
        <v>6</v>
      </c>
      <c r="D12" s="12" t="s">
        <v>7</v>
      </c>
      <c r="E12" s="12" t="s">
        <v>8</v>
      </c>
      <c r="F12" s="8"/>
      <c r="G12" s="8"/>
      <c r="H12" s="12" t="s">
        <v>9</v>
      </c>
      <c r="I12" s="8"/>
      <c r="J12" s="8"/>
      <c r="K12" s="12" t="s">
        <v>9</v>
      </c>
      <c r="L12" s="8"/>
      <c r="M12" s="8"/>
      <c r="N12" s="12" t="s">
        <v>9</v>
      </c>
      <c r="O12" s="8"/>
      <c r="P12" s="8"/>
      <c r="Q12" s="12" t="s">
        <v>9</v>
      </c>
      <c r="R12" s="8"/>
      <c r="S12" s="8"/>
      <c r="T12" s="12" t="s">
        <v>9</v>
      </c>
      <c r="U12" s="8"/>
      <c r="V12" s="8"/>
      <c r="W12" s="12" t="s">
        <v>9</v>
      </c>
      <c r="X12" s="8"/>
      <c r="Y12" s="8"/>
      <c r="Z12" s="12" t="s">
        <v>9</v>
      </c>
      <c r="AA12" s="8"/>
      <c r="AB12" s="8"/>
      <c r="AC12" s="12" t="s">
        <v>9</v>
      </c>
      <c r="AD12" s="8"/>
      <c r="AE12" s="8"/>
      <c r="AF12" s="12" t="s">
        <v>9</v>
      </c>
      <c r="AG12" s="8"/>
      <c r="AH12" s="8"/>
      <c r="AI12" s="12" t="s">
        <v>9</v>
      </c>
      <c r="AJ12" s="8"/>
      <c r="AK12" s="8"/>
      <c r="AL12" s="12" t="s">
        <v>9</v>
      </c>
      <c r="AM12" s="8"/>
      <c r="AN12" s="8"/>
      <c r="AO12" s="12" t="s">
        <v>9</v>
      </c>
      <c r="AP12" s="8"/>
      <c r="AQ12" s="8"/>
      <c r="AR12" s="12" t="s">
        <v>9</v>
      </c>
      <c r="AS12" s="8"/>
      <c r="AT12" s="8"/>
      <c r="AU12" s="12" t="s">
        <v>9</v>
      </c>
      <c r="AV12" s="8"/>
      <c r="AW12" s="8"/>
      <c r="AX12" s="12" t="s">
        <v>9</v>
      </c>
      <c r="AY12" s="8"/>
      <c r="AZ12" s="8"/>
      <c r="BA12" s="12" t="s">
        <v>9</v>
      </c>
      <c r="BB12" s="8"/>
      <c r="BC12" s="8"/>
      <c r="BD12" s="12" t="s">
        <v>9</v>
      </c>
      <c r="BE12" s="8"/>
      <c r="BF12" s="8"/>
      <c r="BG12" s="12" t="s">
        <v>9</v>
      </c>
      <c r="BH12" s="8"/>
      <c r="BI12" s="8"/>
      <c r="BJ12" s="12" t="s">
        <v>9</v>
      </c>
      <c r="BK12" s="8"/>
      <c r="BL12" s="8"/>
      <c r="BM12" s="12" t="s">
        <v>9</v>
      </c>
      <c r="BN12" s="8"/>
      <c r="BO12" s="8"/>
      <c r="BP12" s="12" t="s">
        <v>9</v>
      </c>
      <c r="BQ12" s="8"/>
      <c r="BR12" s="8"/>
      <c r="BS12" s="12" t="s">
        <v>9</v>
      </c>
      <c r="BT12" s="8"/>
      <c r="BU12" s="8"/>
      <c r="BV12" s="12" t="s">
        <v>9</v>
      </c>
      <c r="BW12" s="8"/>
      <c r="BX12" s="8"/>
      <c r="BY12" s="12" t="s">
        <v>9</v>
      </c>
      <c r="BZ12" s="8"/>
      <c r="CA12" s="8"/>
      <c r="CB12" s="12" t="s">
        <v>9</v>
      </c>
      <c r="CC12" s="8"/>
      <c r="CD12" s="8"/>
      <c r="CE12" s="12" t="s">
        <v>9</v>
      </c>
      <c r="CF12" s="8"/>
      <c r="CG12" s="8"/>
      <c r="CH12" s="12" t="s">
        <v>9</v>
      </c>
      <c r="CI12" s="8"/>
      <c r="CJ12" s="8"/>
      <c r="CK12" s="12" t="s">
        <v>9</v>
      </c>
    </row>
    <row r="13" spans="1:89" ht="15" x14ac:dyDescent="0.25">
      <c r="A13" s="12" t="s">
        <v>10</v>
      </c>
      <c r="B13" s="12" t="s">
        <v>10</v>
      </c>
      <c r="C13" s="12" t="s">
        <v>10</v>
      </c>
      <c r="D13" s="12" t="s">
        <v>11</v>
      </c>
      <c r="E13" s="12" t="s">
        <v>12</v>
      </c>
      <c r="F13" s="12" t="s">
        <v>13</v>
      </c>
      <c r="G13" s="12" t="s">
        <v>14</v>
      </c>
      <c r="H13" s="12" t="s">
        <v>12</v>
      </c>
      <c r="I13" s="12" t="s">
        <v>13</v>
      </c>
      <c r="J13" s="12" t="s">
        <v>14</v>
      </c>
      <c r="K13" s="12" t="s">
        <v>12</v>
      </c>
      <c r="L13" s="12" t="s">
        <v>13</v>
      </c>
      <c r="M13" s="12" t="s">
        <v>14</v>
      </c>
      <c r="N13" s="12" t="s">
        <v>12</v>
      </c>
      <c r="O13" s="12" t="s">
        <v>13</v>
      </c>
      <c r="P13" s="12" t="s">
        <v>14</v>
      </c>
      <c r="Q13" s="12" t="s">
        <v>12</v>
      </c>
      <c r="R13" s="12" t="s">
        <v>13</v>
      </c>
      <c r="S13" s="12" t="s">
        <v>14</v>
      </c>
      <c r="T13" s="12" t="s">
        <v>12</v>
      </c>
      <c r="U13" s="12" t="s">
        <v>13</v>
      </c>
      <c r="V13" s="12" t="s">
        <v>14</v>
      </c>
      <c r="W13" s="12" t="s">
        <v>12</v>
      </c>
      <c r="X13" s="12" t="s">
        <v>13</v>
      </c>
      <c r="Y13" s="12" t="s">
        <v>14</v>
      </c>
      <c r="Z13" s="12" t="s">
        <v>12</v>
      </c>
      <c r="AA13" s="12" t="s">
        <v>13</v>
      </c>
      <c r="AB13" s="12" t="s">
        <v>14</v>
      </c>
      <c r="AC13" s="12" t="s">
        <v>12</v>
      </c>
      <c r="AD13" s="12" t="s">
        <v>13</v>
      </c>
      <c r="AE13" s="12" t="s">
        <v>14</v>
      </c>
      <c r="AF13" s="12" t="s">
        <v>12</v>
      </c>
      <c r="AG13" s="12" t="s">
        <v>13</v>
      </c>
      <c r="AH13" s="12" t="s">
        <v>14</v>
      </c>
      <c r="AI13" s="12" t="s">
        <v>12</v>
      </c>
      <c r="AJ13" s="12" t="s">
        <v>13</v>
      </c>
      <c r="AK13" s="12" t="s">
        <v>14</v>
      </c>
      <c r="AL13" s="12" t="s">
        <v>12</v>
      </c>
      <c r="AM13" s="12" t="s">
        <v>13</v>
      </c>
      <c r="AN13" s="12" t="s">
        <v>14</v>
      </c>
      <c r="AO13" s="12" t="s">
        <v>12</v>
      </c>
      <c r="AP13" s="12" t="s">
        <v>13</v>
      </c>
      <c r="AQ13" s="12" t="s">
        <v>14</v>
      </c>
      <c r="AR13" s="12" t="s">
        <v>12</v>
      </c>
      <c r="AS13" s="12" t="s">
        <v>13</v>
      </c>
      <c r="AT13" s="12" t="s">
        <v>14</v>
      </c>
      <c r="AU13" s="12" t="s">
        <v>12</v>
      </c>
      <c r="AV13" s="12" t="s">
        <v>13</v>
      </c>
      <c r="AW13" s="12" t="s">
        <v>14</v>
      </c>
      <c r="AX13" s="12" t="s">
        <v>12</v>
      </c>
      <c r="AY13" s="12" t="s">
        <v>13</v>
      </c>
      <c r="AZ13" s="12" t="s">
        <v>14</v>
      </c>
      <c r="BA13" s="12" t="s">
        <v>12</v>
      </c>
      <c r="BB13" s="12" t="s">
        <v>13</v>
      </c>
      <c r="BC13" s="12" t="s">
        <v>14</v>
      </c>
      <c r="BD13" s="12" t="s">
        <v>12</v>
      </c>
      <c r="BE13" s="12" t="s">
        <v>13</v>
      </c>
      <c r="BF13" s="12" t="s">
        <v>14</v>
      </c>
      <c r="BG13" s="12" t="s">
        <v>12</v>
      </c>
      <c r="BH13" s="12" t="s">
        <v>13</v>
      </c>
      <c r="BI13" s="12" t="s">
        <v>14</v>
      </c>
      <c r="BJ13" s="12" t="s">
        <v>12</v>
      </c>
      <c r="BK13" s="12" t="s">
        <v>13</v>
      </c>
      <c r="BL13" s="12" t="s">
        <v>14</v>
      </c>
      <c r="BM13" s="12" t="s">
        <v>12</v>
      </c>
      <c r="BN13" s="12" t="s">
        <v>13</v>
      </c>
      <c r="BO13" s="12" t="s">
        <v>14</v>
      </c>
      <c r="BP13" s="12" t="s">
        <v>12</v>
      </c>
      <c r="BQ13" s="12" t="s">
        <v>13</v>
      </c>
      <c r="BR13" s="12" t="s">
        <v>14</v>
      </c>
      <c r="BS13" s="12" t="s">
        <v>12</v>
      </c>
      <c r="BT13" s="12" t="s">
        <v>13</v>
      </c>
      <c r="BU13" s="12" t="s">
        <v>14</v>
      </c>
      <c r="BV13" s="12" t="s">
        <v>12</v>
      </c>
      <c r="BW13" s="12" t="s">
        <v>13</v>
      </c>
      <c r="BX13" s="12" t="s">
        <v>14</v>
      </c>
      <c r="BY13" s="12" t="s">
        <v>12</v>
      </c>
      <c r="BZ13" s="12" t="s">
        <v>13</v>
      </c>
      <c r="CA13" s="12" t="s">
        <v>14</v>
      </c>
      <c r="CB13" s="12" t="s">
        <v>12</v>
      </c>
      <c r="CC13" s="12" t="s">
        <v>13</v>
      </c>
      <c r="CD13" s="12" t="s">
        <v>14</v>
      </c>
      <c r="CE13" s="12" t="s">
        <v>12</v>
      </c>
      <c r="CF13" s="12" t="s">
        <v>13</v>
      </c>
      <c r="CG13" s="12" t="s">
        <v>14</v>
      </c>
      <c r="CH13" s="12" t="s">
        <v>12</v>
      </c>
      <c r="CI13" s="12" t="s">
        <v>13</v>
      </c>
      <c r="CJ13" s="12" t="s">
        <v>14</v>
      </c>
      <c r="CK13" s="12" t="s">
        <v>12</v>
      </c>
    </row>
    <row r="14" spans="1:89" ht="15" x14ac:dyDescent="0.25">
      <c r="A14" s="8"/>
      <c r="B14" s="6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</row>
    <row r="15" spans="1:89" ht="15" x14ac:dyDescent="0.25">
      <c r="A15" s="9"/>
      <c r="B15" s="10"/>
      <c r="C15" s="9"/>
      <c r="D15" s="9"/>
      <c r="E15" s="14" t="s">
        <v>15</v>
      </c>
      <c r="F15" s="14" t="s">
        <v>15</v>
      </c>
      <c r="G15" s="14" t="s">
        <v>15</v>
      </c>
      <c r="H15" s="14" t="s">
        <v>15</v>
      </c>
      <c r="I15" s="14" t="s">
        <v>15</v>
      </c>
      <c r="J15" s="14" t="s">
        <v>15</v>
      </c>
      <c r="K15" s="14" t="s">
        <v>15</v>
      </c>
      <c r="L15" s="14" t="s">
        <v>15</v>
      </c>
      <c r="M15" s="14" t="s">
        <v>15</v>
      </c>
      <c r="N15" s="14" t="s">
        <v>15</v>
      </c>
      <c r="O15" s="14" t="s">
        <v>15</v>
      </c>
      <c r="P15" s="14" t="s">
        <v>15</v>
      </c>
      <c r="Q15" s="14" t="s">
        <v>15</v>
      </c>
      <c r="R15" s="14" t="s">
        <v>15</v>
      </c>
      <c r="S15" s="14" t="s">
        <v>15</v>
      </c>
      <c r="T15" s="14" t="s">
        <v>15</v>
      </c>
      <c r="U15" s="14" t="s">
        <v>15</v>
      </c>
      <c r="V15" s="14" t="s">
        <v>15</v>
      </c>
      <c r="W15" s="14" t="s">
        <v>15</v>
      </c>
      <c r="X15" s="14" t="s">
        <v>15</v>
      </c>
      <c r="Y15" s="14" t="s">
        <v>15</v>
      </c>
      <c r="Z15" s="14" t="s">
        <v>15</v>
      </c>
      <c r="AA15" s="14" t="s">
        <v>15</v>
      </c>
      <c r="AB15" s="14" t="s">
        <v>15</v>
      </c>
      <c r="AC15" s="14" t="s">
        <v>15</v>
      </c>
      <c r="AD15" s="14" t="s">
        <v>15</v>
      </c>
      <c r="AE15" s="14" t="s">
        <v>15</v>
      </c>
      <c r="AF15" s="14" t="s">
        <v>15</v>
      </c>
      <c r="AG15" s="14" t="s">
        <v>15</v>
      </c>
      <c r="AH15" s="14" t="s">
        <v>15</v>
      </c>
      <c r="AI15" s="14" t="s">
        <v>15</v>
      </c>
      <c r="AJ15" s="14" t="s">
        <v>15</v>
      </c>
      <c r="AK15" s="14" t="s">
        <v>15</v>
      </c>
      <c r="AL15" s="14" t="s">
        <v>15</v>
      </c>
      <c r="AM15" s="14" t="s">
        <v>15</v>
      </c>
      <c r="AN15" s="14" t="s">
        <v>15</v>
      </c>
      <c r="AO15" s="14" t="s">
        <v>15</v>
      </c>
      <c r="AP15" s="14" t="s">
        <v>15</v>
      </c>
      <c r="AQ15" s="14" t="s">
        <v>15</v>
      </c>
      <c r="AR15" s="14" t="s">
        <v>15</v>
      </c>
      <c r="AS15" s="14" t="s">
        <v>15</v>
      </c>
      <c r="AT15" s="14" t="s">
        <v>15</v>
      </c>
      <c r="AU15" s="14" t="s">
        <v>15</v>
      </c>
      <c r="AV15" s="14" t="s">
        <v>15</v>
      </c>
      <c r="AW15" s="14" t="s">
        <v>15</v>
      </c>
      <c r="AX15" s="14" t="s">
        <v>15</v>
      </c>
      <c r="AY15" s="14" t="s">
        <v>15</v>
      </c>
      <c r="AZ15" s="14" t="s">
        <v>15</v>
      </c>
      <c r="BA15" s="14" t="s">
        <v>15</v>
      </c>
      <c r="BB15" s="14" t="s">
        <v>15</v>
      </c>
      <c r="BC15" s="14" t="s">
        <v>15</v>
      </c>
      <c r="BD15" s="14" t="s">
        <v>15</v>
      </c>
      <c r="BE15" s="14" t="s">
        <v>15</v>
      </c>
      <c r="BF15" s="14" t="s">
        <v>15</v>
      </c>
      <c r="BG15" s="14" t="s">
        <v>15</v>
      </c>
      <c r="BH15" s="14" t="s">
        <v>15</v>
      </c>
      <c r="BI15" s="14" t="s">
        <v>15</v>
      </c>
      <c r="BJ15" s="14" t="s">
        <v>15</v>
      </c>
      <c r="BK15" s="14" t="s">
        <v>15</v>
      </c>
      <c r="BL15" s="14" t="s">
        <v>15</v>
      </c>
      <c r="BM15" s="14" t="s">
        <v>15</v>
      </c>
      <c r="BN15" s="14" t="s">
        <v>15</v>
      </c>
      <c r="BO15" s="14" t="s">
        <v>15</v>
      </c>
      <c r="BP15" s="14" t="s">
        <v>15</v>
      </c>
      <c r="BQ15" s="14" t="s">
        <v>15</v>
      </c>
      <c r="BR15" s="14" t="s">
        <v>15</v>
      </c>
      <c r="BS15" s="14" t="s">
        <v>15</v>
      </c>
      <c r="BT15" s="14" t="s">
        <v>15</v>
      </c>
      <c r="BU15" s="14" t="s">
        <v>15</v>
      </c>
      <c r="BV15" s="14" t="s">
        <v>15</v>
      </c>
      <c r="BW15" s="14" t="s">
        <v>15</v>
      </c>
      <c r="BX15" s="14" t="s">
        <v>15</v>
      </c>
      <c r="BY15" s="14" t="s">
        <v>15</v>
      </c>
      <c r="BZ15" s="14" t="s">
        <v>15</v>
      </c>
      <c r="CA15" s="14" t="s">
        <v>15</v>
      </c>
      <c r="CB15" s="14" t="s">
        <v>15</v>
      </c>
      <c r="CC15" s="14" t="s">
        <v>15</v>
      </c>
      <c r="CD15" s="14" t="s">
        <v>15</v>
      </c>
      <c r="CE15" s="14" t="s">
        <v>15</v>
      </c>
      <c r="CF15" s="14" t="s">
        <v>15</v>
      </c>
      <c r="CG15" s="14" t="s">
        <v>15</v>
      </c>
      <c r="CH15" s="14" t="s">
        <v>15</v>
      </c>
      <c r="CI15" s="14" t="s">
        <v>15</v>
      </c>
      <c r="CJ15" s="14" t="s">
        <v>15</v>
      </c>
      <c r="CK15" s="14" t="s">
        <v>15</v>
      </c>
    </row>
    <row r="16" spans="1:89" ht="15" x14ac:dyDescent="0.25">
      <c r="A16" s="8"/>
      <c r="B16" s="6"/>
      <c r="C16" s="8"/>
      <c r="D16" s="1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</row>
    <row r="17" spans="1:89" ht="15" x14ac:dyDescent="0.25">
      <c r="A17" s="12" t="s">
        <v>16</v>
      </c>
      <c r="B17" s="12" t="s">
        <v>17</v>
      </c>
      <c r="C17" s="12">
        <v>20400</v>
      </c>
      <c r="D17" s="16" t="s">
        <v>18</v>
      </c>
      <c r="E17" s="17">
        <v>117711</v>
      </c>
      <c r="F17" s="18"/>
      <c r="G17" s="17"/>
      <c r="H17" s="19">
        <f t="shared" ref="H17:H20" si="0">E17+F17-G17</f>
        <v>117711</v>
      </c>
      <c r="I17" s="18"/>
      <c r="J17" s="17"/>
      <c r="K17" s="19">
        <f t="shared" ref="K17:K20" si="1">H17+I17-J17</f>
        <v>117711</v>
      </c>
      <c r="L17" s="18"/>
      <c r="M17" s="17"/>
      <c r="N17" s="19">
        <f t="shared" ref="N17:N20" si="2">K17+L17-M17</f>
        <v>117711</v>
      </c>
      <c r="O17" s="18"/>
      <c r="P17" s="17"/>
      <c r="Q17" s="19">
        <f t="shared" ref="Q17:Q20" si="3">N17+O17-P17</f>
        <v>117711</v>
      </c>
      <c r="R17" s="18"/>
      <c r="S17" s="17"/>
      <c r="T17" s="19">
        <f t="shared" ref="T17:T20" si="4">Q17+R17-S17</f>
        <v>117711</v>
      </c>
      <c r="U17" s="18"/>
      <c r="V17" s="17"/>
      <c r="W17" s="19">
        <f>T17+U17-V17</f>
        <v>117711</v>
      </c>
      <c r="X17" s="18"/>
      <c r="Y17" s="17"/>
      <c r="Z17" s="19">
        <f>W17+X17-Y17</f>
        <v>117711</v>
      </c>
      <c r="AA17" s="18"/>
      <c r="AB17" s="17"/>
      <c r="AC17" s="19">
        <f>Z17+AA17-AB17</f>
        <v>117711</v>
      </c>
      <c r="AD17" s="18"/>
      <c r="AE17" s="17"/>
      <c r="AF17" s="19">
        <f>AC17+AD17-AE17</f>
        <v>117711</v>
      </c>
      <c r="AG17" s="18"/>
      <c r="AH17" s="17"/>
      <c r="AI17" s="19">
        <f>AF17+AG17-AH17</f>
        <v>117711</v>
      </c>
      <c r="AJ17" s="18"/>
      <c r="AK17" s="17"/>
      <c r="AL17" s="19">
        <f>AI17+AJ17-AK17</f>
        <v>117711</v>
      </c>
      <c r="AM17" s="18"/>
      <c r="AN17" s="17"/>
      <c r="AO17" s="19">
        <f>AL17+AM17-AN17</f>
        <v>117711</v>
      </c>
      <c r="AP17" s="18"/>
      <c r="AQ17" s="17"/>
      <c r="AR17" s="19">
        <f>AO17+AP17-AQ17</f>
        <v>117711</v>
      </c>
      <c r="AS17" s="18"/>
      <c r="AT17" s="17"/>
      <c r="AU17" s="19">
        <f>AR17+AS17-AT17</f>
        <v>117711</v>
      </c>
      <c r="AV17" s="18"/>
      <c r="AW17" s="17"/>
      <c r="AX17" s="19">
        <f>AU17+AV17-AW17</f>
        <v>117711</v>
      </c>
      <c r="AY17" s="18"/>
      <c r="AZ17" s="17"/>
      <c r="BA17" s="19">
        <f>AX17+AY17-AZ17</f>
        <v>117711</v>
      </c>
      <c r="BB17" s="18"/>
      <c r="BC17" s="17"/>
      <c r="BD17" s="19">
        <f>BA17+BB17-BC17</f>
        <v>117711</v>
      </c>
      <c r="BE17" s="18"/>
      <c r="BF17" s="17"/>
      <c r="BG17" s="19">
        <f>BD17+BE17-BF17</f>
        <v>117711</v>
      </c>
      <c r="BH17" s="18"/>
      <c r="BI17" s="17"/>
      <c r="BJ17" s="19">
        <f>BG17+BH17-BI17</f>
        <v>117711</v>
      </c>
      <c r="BK17" s="18"/>
      <c r="BL17" s="17"/>
      <c r="BM17" s="19">
        <f>BJ17+BK17-BL17</f>
        <v>117711</v>
      </c>
      <c r="BN17" s="18"/>
      <c r="BO17" s="17"/>
      <c r="BP17" s="19">
        <f>BM17+BN17-BO17</f>
        <v>117711</v>
      </c>
      <c r="BQ17" s="18"/>
      <c r="BR17" s="17"/>
      <c r="BS17" s="19">
        <f>BP17+BQ17-BR17</f>
        <v>117711</v>
      </c>
      <c r="BT17" s="18"/>
      <c r="BU17" s="17"/>
      <c r="BV17" s="19">
        <f>BS17+BT17-BU17</f>
        <v>117711</v>
      </c>
      <c r="BW17" s="18"/>
      <c r="BX17" s="17"/>
      <c r="BY17" s="19">
        <f>BV17+BW17-BX17</f>
        <v>117711</v>
      </c>
      <c r="BZ17" s="18"/>
      <c r="CA17" s="17"/>
      <c r="CB17" s="19">
        <f>BY17+BZ17-CA17</f>
        <v>117711</v>
      </c>
      <c r="CC17" s="18"/>
      <c r="CD17" s="17"/>
      <c r="CE17" s="19">
        <f>CB17+CC17-CD17</f>
        <v>117711</v>
      </c>
      <c r="CF17" s="18"/>
      <c r="CG17" s="17"/>
      <c r="CH17" s="19">
        <f>CE17+CF17-CG17</f>
        <v>117711</v>
      </c>
      <c r="CI17" s="18"/>
      <c r="CJ17" s="17"/>
      <c r="CK17" s="19">
        <f>CH17+CI17-CJ17</f>
        <v>117711</v>
      </c>
    </row>
    <row r="18" spans="1:89" ht="15" x14ac:dyDescent="0.25">
      <c r="A18" s="12" t="s">
        <v>19</v>
      </c>
      <c r="B18" s="12" t="s">
        <v>17</v>
      </c>
      <c r="C18" s="12">
        <v>20401</v>
      </c>
      <c r="D18" s="16" t="s">
        <v>20</v>
      </c>
      <c r="E18" s="17">
        <v>24459</v>
      </c>
      <c r="F18" s="18"/>
      <c r="G18" s="17"/>
      <c r="H18" s="19">
        <f t="shared" si="0"/>
        <v>24459</v>
      </c>
      <c r="I18" s="18"/>
      <c r="J18" s="17"/>
      <c r="K18" s="19">
        <f t="shared" si="1"/>
        <v>24459</v>
      </c>
      <c r="L18" s="18"/>
      <c r="M18" s="17"/>
      <c r="N18" s="19">
        <f t="shared" si="2"/>
        <v>24459</v>
      </c>
      <c r="O18" s="18"/>
      <c r="P18" s="17"/>
      <c r="Q18" s="19">
        <f t="shared" si="3"/>
        <v>24459</v>
      </c>
      <c r="R18" s="18"/>
      <c r="S18" s="17"/>
      <c r="T18" s="19">
        <f t="shared" si="4"/>
        <v>24459</v>
      </c>
      <c r="U18" s="18"/>
      <c r="V18" s="17"/>
      <c r="W18" s="19">
        <f t="shared" ref="W18:W20" si="5">T18+U18-V18</f>
        <v>24459</v>
      </c>
      <c r="X18" s="18"/>
      <c r="Y18" s="17"/>
      <c r="Z18" s="19">
        <f t="shared" ref="Z18:Z20" si="6">W18+X18-Y18</f>
        <v>24459</v>
      </c>
      <c r="AA18" s="18"/>
      <c r="AB18" s="17"/>
      <c r="AC18" s="19">
        <f t="shared" ref="AC18:AC20" si="7">Z18+AA18-AB18</f>
        <v>24459</v>
      </c>
      <c r="AD18" s="18"/>
      <c r="AE18" s="17"/>
      <c r="AF18" s="19">
        <f t="shared" ref="AF18:AF20" si="8">AC18+AD18-AE18</f>
        <v>24459</v>
      </c>
      <c r="AG18" s="18"/>
      <c r="AH18" s="17"/>
      <c r="AI18" s="19">
        <f t="shared" ref="AI18:AI20" si="9">AF18+AG18-AH18</f>
        <v>24459</v>
      </c>
      <c r="AJ18" s="18"/>
      <c r="AK18" s="17"/>
      <c r="AL18" s="19">
        <f t="shared" ref="AL18:AL20" si="10">AI18+AJ18-AK18</f>
        <v>24459</v>
      </c>
      <c r="AM18" s="18"/>
      <c r="AN18" s="17"/>
      <c r="AO18" s="19">
        <f t="shared" ref="AO18:AO20" si="11">AL18+AM18-AN18</f>
        <v>24459</v>
      </c>
      <c r="AP18" s="18"/>
      <c r="AQ18" s="17"/>
      <c r="AR18" s="19">
        <f t="shared" ref="AR18:AR20" si="12">AO18+AP18-AQ18</f>
        <v>24459</v>
      </c>
      <c r="AS18" s="18"/>
      <c r="AT18" s="17"/>
      <c r="AU18" s="19">
        <f t="shared" ref="AU18:AU20" si="13">AR18+AS18-AT18</f>
        <v>24459</v>
      </c>
      <c r="AV18" s="18"/>
      <c r="AW18" s="17"/>
      <c r="AX18" s="19">
        <f t="shared" ref="AX18:AX20" si="14">AU18+AV18-AW18</f>
        <v>24459</v>
      </c>
      <c r="AY18" s="18"/>
      <c r="AZ18" s="17"/>
      <c r="BA18" s="19">
        <f t="shared" ref="BA18:BA20" si="15">AX18+AY18-AZ18</f>
        <v>24459</v>
      </c>
      <c r="BB18" s="18"/>
      <c r="BC18" s="17"/>
      <c r="BD18" s="19">
        <f t="shared" ref="BD18:BD20" si="16">BA18+BB18-BC18</f>
        <v>24459</v>
      </c>
      <c r="BE18" s="18"/>
      <c r="BF18" s="17"/>
      <c r="BG18" s="19">
        <f t="shared" ref="BG18:BG20" si="17">BD18+BE18-BF18</f>
        <v>24459</v>
      </c>
      <c r="BH18" s="18"/>
      <c r="BI18" s="17"/>
      <c r="BJ18" s="19">
        <f t="shared" ref="BJ18:BJ20" si="18">BG18+BH18-BI18</f>
        <v>24459</v>
      </c>
      <c r="BK18" s="18"/>
      <c r="BL18" s="17"/>
      <c r="BM18" s="19">
        <f t="shared" ref="BM18:BM20" si="19">BJ18+BK18-BL18</f>
        <v>24459</v>
      </c>
      <c r="BN18" s="18"/>
      <c r="BO18" s="17"/>
      <c r="BP18" s="19">
        <f t="shared" ref="BP18:BP20" si="20">BM18+BN18-BO18</f>
        <v>24459</v>
      </c>
      <c r="BQ18" s="18"/>
      <c r="BR18" s="17"/>
      <c r="BS18" s="19">
        <f t="shared" ref="BS18:BS20" si="21">BP18+BQ18-BR18</f>
        <v>24459</v>
      </c>
      <c r="BT18" s="18"/>
      <c r="BU18" s="17"/>
      <c r="BV18" s="19">
        <f t="shared" ref="BV18:BV20" si="22">BS18+BT18-BU18</f>
        <v>24459</v>
      </c>
      <c r="BW18" s="18"/>
      <c r="BX18" s="17"/>
      <c r="BY18" s="19">
        <f t="shared" ref="BY18:BY20" si="23">BV18+BW18-BX18</f>
        <v>24459</v>
      </c>
      <c r="BZ18" s="18"/>
      <c r="CA18" s="17"/>
      <c r="CB18" s="19">
        <f t="shared" ref="CB18:CB20" si="24">BY18+BZ18-CA18</f>
        <v>24459</v>
      </c>
      <c r="CC18" s="18"/>
      <c r="CD18" s="17"/>
      <c r="CE18" s="19">
        <f t="shared" ref="CE18:CE20" si="25">CB18+CC18-CD18</f>
        <v>24459</v>
      </c>
      <c r="CF18" s="18"/>
      <c r="CG18" s="17"/>
      <c r="CH18" s="19">
        <f t="shared" ref="CH18:CH20" si="26">CE18+CF18-CG18</f>
        <v>24459</v>
      </c>
      <c r="CI18" s="18"/>
      <c r="CJ18" s="17"/>
      <c r="CK18" s="19">
        <f t="shared" ref="CK18:CK20" si="27">CH18+CI18-CJ18</f>
        <v>24459</v>
      </c>
    </row>
    <row r="19" spans="1:89" ht="15" x14ac:dyDescent="0.25">
      <c r="A19" s="12" t="s">
        <v>21</v>
      </c>
      <c r="B19" s="12" t="s">
        <v>22</v>
      </c>
      <c r="C19" s="12">
        <v>20500</v>
      </c>
      <c r="D19" s="16" t="s">
        <v>23</v>
      </c>
      <c r="E19" s="17">
        <v>1722764</v>
      </c>
      <c r="F19" s="18"/>
      <c r="G19" s="17"/>
      <c r="H19" s="19">
        <f t="shared" si="0"/>
        <v>1722764</v>
      </c>
      <c r="I19" s="18"/>
      <c r="J19" s="17"/>
      <c r="K19" s="19">
        <f t="shared" si="1"/>
        <v>1722764</v>
      </c>
      <c r="L19" s="18"/>
      <c r="M19" s="17"/>
      <c r="N19" s="19">
        <f t="shared" si="2"/>
        <v>1722764</v>
      </c>
      <c r="O19" s="18"/>
      <c r="P19" s="17"/>
      <c r="Q19" s="19">
        <f t="shared" si="3"/>
        <v>1722764</v>
      </c>
      <c r="R19" s="18"/>
      <c r="S19" s="17"/>
      <c r="T19" s="19">
        <f t="shared" si="4"/>
        <v>1722764</v>
      </c>
      <c r="U19" s="18"/>
      <c r="V19" s="17"/>
      <c r="W19" s="19">
        <f t="shared" si="5"/>
        <v>1722764</v>
      </c>
      <c r="X19" s="18"/>
      <c r="Y19" s="17"/>
      <c r="Z19" s="19">
        <f t="shared" si="6"/>
        <v>1722764</v>
      </c>
      <c r="AA19" s="18"/>
      <c r="AB19" s="17"/>
      <c r="AC19" s="19">
        <f t="shared" si="7"/>
        <v>1722764</v>
      </c>
      <c r="AD19" s="18"/>
      <c r="AE19" s="17"/>
      <c r="AF19" s="19">
        <f t="shared" si="8"/>
        <v>1722764</v>
      </c>
      <c r="AG19" s="18"/>
      <c r="AH19" s="17"/>
      <c r="AI19" s="19">
        <f t="shared" si="9"/>
        <v>1722764</v>
      </c>
      <c r="AJ19" s="18"/>
      <c r="AK19" s="17"/>
      <c r="AL19" s="19">
        <f t="shared" si="10"/>
        <v>1722764</v>
      </c>
      <c r="AM19" s="18"/>
      <c r="AN19" s="17"/>
      <c r="AO19" s="19">
        <f t="shared" si="11"/>
        <v>1722764</v>
      </c>
      <c r="AP19" s="18"/>
      <c r="AQ19" s="17"/>
      <c r="AR19" s="19">
        <f t="shared" si="12"/>
        <v>1722764</v>
      </c>
      <c r="AS19" s="18"/>
      <c r="AT19" s="17"/>
      <c r="AU19" s="19">
        <f t="shared" si="13"/>
        <v>1722764</v>
      </c>
      <c r="AV19" s="18"/>
      <c r="AW19" s="17"/>
      <c r="AX19" s="19">
        <f t="shared" si="14"/>
        <v>1722764</v>
      </c>
      <c r="AY19" s="18"/>
      <c r="AZ19" s="17"/>
      <c r="BA19" s="19">
        <f t="shared" si="15"/>
        <v>1722764</v>
      </c>
      <c r="BB19" s="18"/>
      <c r="BC19" s="17"/>
      <c r="BD19" s="19">
        <f t="shared" si="16"/>
        <v>1722764</v>
      </c>
      <c r="BE19" s="18"/>
      <c r="BF19" s="17"/>
      <c r="BG19" s="19">
        <f t="shared" si="17"/>
        <v>1722764</v>
      </c>
      <c r="BH19" s="18"/>
      <c r="BI19" s="17"/>
      <c r="BJ19" s="19">
        <f t="shared" si="18"/>
        <v>1722764</v>
      </c>
      <c r="BK19" s="18"/>
      <c r="BL19" s="17"/>
      <c r="BM19" s="19">
        <f t="shared" si="19"/>
        <v>1722764</v>
      </c>
      <c r="BN19" s="18"/>
      <c r="BO19" s="17"/>
      <c r="BP19" s="19">
        <f t="shared" si="20"/>
        <v>1722764</v>
      </c>
      <c r="BQ19" s="18"/>
      <c r="BR19" s="17"/>
      <c r="BS19" s="19">
        <f t="shared" si="21"/>
        <v>1722764</v>
      </c>
      <c r="BT19" s="18"/>
      <c r="BU19" s="17"/>
      <c r="BV19" s="19">
        <f t="shared" si="22"/>
        <v>1722764</v>
      </c>
      <c r="BW19" s="18"/>
      <c r="BX19" s="17"/>
      <c r="BY19" s="19">
        <f t="shared" si="23"/>
        <v>1722764</v>
      </c>
      <c r="BZ19" s="18"/>
      <c r="CA19" s="17"/>
      <c r="CB19" s="19">
        <f t="shared" si="24"/>
        <v>1722764</v>
      </c>
      <c r="CC19" s="18"/>
      <c r="CD19" s="17"/>
      <c r="CE19" s="19">
        <f t="shared" si="25"/>
        <v>1722764</v>
      </c>
      <c r="CF19" s="18"/>
      <c r="CG19" s="17"/>
      <c r="CH19" s="19">
        <f t="shared" si="26"/>
        <v>1722764</v>
      </c>
      <c r="CI19" s="18"/>
      <c r="CJ19" s="17"/>
      <c r="CK19" s="19">
        <f t="shared" si="27"/>
        <v>1722764</v>
      </c>
    </row>
    <row r="20" spans="1:89" ht="15" x14ac:dyDescent="0.25">
      <c r="A20" s="12" t="s">
        <v>24</v>
      </c>
      <c r="B20" s="12" t="s">
        <v>25</v>
      </c>
      <c r="C20" s="12">
        <v>21100</v>
      </c>
      <c r="D20" s="16" t="s">
        <v>26</v>
      </c>
      <c r="E20" s="17">
        <v>5955198</v>
      </c>
      <c r="F20" s="18"/>
      <c r="G20" s="17"/>
      <c r="H20" s="19">
        <f t="shared" si="0"/>
        <v>5955198</v>
      </c>
      <c r="I20" s="18"/>
      <c r="J20" s="17"/>
      <c r="K20" s="19">
        <f t="shared" si="1"/>
        <v>5955198</v>
      </c>
      <c r="L20" s="18"/>
      <c r="M20" s="17"/>
      <c r="N20" s="19">
        <f t="shared" si="2"/>
        <v>5955198</v>
      </c>
      <c r="O20" s="18"/>
      <c r="P20" s="17"/>
      <c r="Q20" s="19">
        <f t="shared" si="3"/>
        <v>5955198</v>
      </c>
      <c r="R20" s="18"/>
      <c r="S20" s="17"/>
      <c r="T20" s="19">
        <f t="shared" si="4"/>
        <v>5955198</v>
      </c>
      <c r="U20" s="18"/>
      <c r="V20" s="17"/>
      <c r="W20" s="19">
        <f t="shared" si="5"/>
        <v>5955198</v>
      </c>
      <c r="X20" s="18"/>
      <c r="Y20" s="17"/>
      <c r="Z20" s="19">
        <f t="shared" si="6"/>
        <v>5955198</v>
      </c>
      <c r="AA20" s="18"/>
      <c r="AB20" s="17"/>
      <c r="AC20" s="19">
        <f t="shared" si="7"/>
        <v>5955198</v>
      </c>
      <c r="AD20" s="18"/>
      <c r="AE20" s="17"/>
      <c r="AF20" s="19">
        <f t="shared" si="8"/>
        <v>5955198</v>
      </c>
      <c r="AG20" s="18"/>
      <c r="AH20" s="17"/>
      <c r="AI20" s="19">
        <f t="shared" si="9"/>
        <v>5955198</v>
      </c>
      <c r="AJ20" s="18"/>
      <c r="AK20" s="17"/>
      <c r="AL20" s="19">
        <f t="shared" si="10"/>
        <v>5955198</v>
      </c>
      <c r="AM20" s="18"/>
      <c r="AN20" s="17"/>
      <c r="AO20" s="19">
        <f t="shared" si="11"/>
        <v>5955198</v>
      </c>
      <c r="AP20" s="18"/>
      <c r="AQ20" s="17"/>
      <c r="AR20" s="19">
        <f t="shared" si="12"/>
        <v>5955198</v>
      </c>
      <c r="AS20" s="18"/>
      <c r="AT20" s="17"/>
      <c r="AU20" s="19">
        <f t="shared" si="13"/>
        <v>5955198</v>
      </c>
      <c r="AV20" s="18"/>
      <c r="AW20" s="17"/>
      <c r="AX20" s="19">
        <f t="shared" si="14"/>
        <v>5955198</v>
      </c>
      <c r="AY20" s="18"/>
      <c r="AZ20" s="17"/>
      <c r="BA20" s="19">
        <f t="shared" si="15"/>
        <v>5955198</v>
      </c>
      <c r="BB20" s="18"/>
      <c r="BC20" s="17"/>
      <c r="BD20" s="19">
        <f t="shared" si="16"/>
        <v>5955198</v>
      </c>
      <c r="BE20" s="18"/>
      <c r="BF20" s="17"/>
      <c r="BG20" s="19">
        <f t="shared" si="17"/>
        <v>5955198</v>
      </c>
      <c r="BH20" s="18"/>
      <c r="BI20" s="17"/>
      <c r="BJ20" s="19">
        <f t="shared" si="18"/>
        <v>5955198</v>
      </c>
      <c r="BK20" s="18"/>
      <c r="BL20" s="17"/>
      <c r="BM20" s="19">
        <f t="shared" si="19"/>
        <v>5955198</v>
      </c>
      <c r="BN20" s="18"/>
      <c r="BO20" s="17"/>
      <c r="BP20" s="19">
        <f t="shared" si="20"/>
        <v>5955198</v>
      </c>
      <c r="BQ20" s="18"/>
      <c r="BR20" s="17"/>
      <c r="BS20" s="19">
        <f t="shared" si="21"/>
        <v>5955198</v>
      </c>
      <c r="BT20" s="18"/>
      <c r="BU20" s="17"/>
      <c r="BV20" s="19">
        <f t="shared" si="22"/>
        <v>5955198</v>
      </c>
      <c r="BW20" s="18"/>
      <c r="BX20" s="17"/>
      <c r="BY20" s="19">
        <f t="shared" si="23"/>
        <v>5955198</v>
      </c>
      <c r="BZ20" s="18"/>
      <c r="CA20" s="17"/>
      <c r="CB20" s="19">
        <f t="shared" si="24"/>
        <v>5955198</v>
      </c>
      <c r="CC20" s="18"/>
      <c r="CD20" s="17"/>
      <c r="CE20" s="19">
        <f t="shared" si="25"/>
        <v>5955198</v>
      </c>
      <c r="CF20" s="18"/>
      <c r="CG20" s="17"/>
      <c r="CH20" s="19">
        <f t="shared" si="26"/>
        <v>5955198</v>
      </c>
      <c r="CI20" s="18"/>
      <c r="CJ20" s="17"/>
      <c r="CK20" s="19">
        <f t="shared" si="27"/>
        <v>5955198</v>
      </c>
    </row>
    <row r="21" spans="1:89" ht="15" x14ac:dyDescent="0.25">
      <c r="A21" s="12"/>
      <c r="B21" s="6"/>
      <c r="C21" s="12"/>
      <c r="D21" s="16"/>
      <c r="E21" s="17"/>
      <c r="F21" s="18"/>
      <c r="G21" s="17"/>
      <c r="H21" s="19"/>
      <c r="I21" s="18"/>
      <c r="J21" s="17"/>
      <c r="K21" s="19"/>
      <c r="L21" s="18"/>
      <c r="M21" s="17"/>
      <c r="N21" s="19"/>
      <c r="O21" s="18"/>
      <c r="P21" s="17"/>
      <c r="Q21" s="19"/>
      <c r="R21" s="18"/>
      <c r="S21" s="17"/>
      <c r="T21" s="19"/>
      <c r="U21" s="18"/>
      <c r="V21" s="17"/>
      <c r="W21" s="19"/>
      <c r="X21" s="18"/>
      <c r="Y21" s="17"/>
      <c r="Z21" s="19"/>
      <c r="AA21" s="18"/>
      <c r="AB21" s="17"/>
      <c r="AC21" s="19"/>
      <c r="AD21" s="18"/>
      <c r="AE21" s="17"/>
      <c r="AF21" s="19"/>
      <c r="AG21" s="18"/>
      <c r="AH21" s="17"/>
      <c r="AI21" s="19"/>
      <c r="AJ21" s="18"/>
      <c r="AK21" s="17"/>
      <c r="AL21" s="19"/>
      <c r="AM21" s="18"/>
      <c r="AN21" s="17"/>
      <c r="AO21" s="19"/>
      <c r="AP21" s="18"/>
      <c r="AQ21" s="17"/>
      <c r="AR21" s="19"/>
      <c r="AS21" s="18"/>
      <c r="AT21" s="17"/>
      <c r="AU21" s="19"/>
      <c r="AV21" s="18"/>
      <c r="AW21" s="17"/>
      <c r="AX21" s="19"/>
      <c r="AY21" s="18"/>
      <c r="AZ21" s="17"/>
      <c r="BA21" s="19"/>
      <c r="BB21" s="18"/>
      <c r="BC21" s="17"/>
      <c r="BD21" s="19"/>
      <c r="BE21" s="18"/>
      <c r="BF21" s="17"/>
      <c r="BG21" s="19"/>
      <c r="BH21" s="18"/>
      <c r="BI21" s="17"/>
      <c r="BJ21" s="19"/>
      <c r="BK21" s="18"/>
      <c r="BL21" s="17"/>
      <c r="BM21" s="19"/>
      <c r="BN21" s="18"/>
      <c r="BO21" s="17"/>
      <c r="BP21" s="19"/>
      <c r="BQ21" s="18"/>
      <c r="BR21" s="17"/>
      <c r="BS21" s="19"/>
      <c r="BT21" s="18"/>
      <c r="BU21" s="17"/>
      <c r="BV21" s="19"/>
      <c r="BW21" s="18"/>
      <c r="BX21" s="17"/>
      <c r="BY21" s="19"/>
      <c r="BZ21" s="18"/>
      <c r="CA21" s="17"/>
      <c r="CB21" s="19"/>
      <c r="CC21" s="18"/>
      <c r="CD21" s="17"/>
      <c r="CE21" s="19"/>
      <c r="CF21" s="18"/>
      <c r="CG21" s="17"/>
      <c r="CH21" s="19"/>
      <c r="CI21" s="18"/>
      <c r="CJ21" s="17"/>
      <c r="CK21" s="19"/>
    </row>
    <row r="22" spans="1:89" ht="15" x14ac:dyDescent="0.25">
      <c r="A22" s="9"/>
      <c r="B22" s="10"/>
      <c r="C22" s="9"/>
      <c r="D22" s="9"/>
      <c r="E22" s="9"/>
      <c r="F22" s="9"/>
      <c r="G22" s="9"/>
      <c r="H22" s="20"/>
      <c r="I22" s="9"/>
      <c r="J22" s="9"/>
      <c r="K22" s="20"/>
      <c r="L22" s="9"/>
      <c r="M22" s="9"/>
      <c r="N22" s="20"/>
      <c r="O22" s="9"/>
      <c r="P22" s="9"/>
      <c r="Q22" s="20"/>
      <c r="R22" s="9"/>
      <c r="S22" s="9"/>
      <c r="T22" s="20"/>
      <c r="U22" s="9"/>
      <c r="V22" s="9"/>
      <c r="W22" s="20"/>
      <c r="X22" s="9"/>
      <c r="Y22" s="9"/>
      <c r="Z22" s="20"/>
      <c r="AA22" s="9"/>
      <c r="AB22" s="9"/>
      <c r="AC22" s="20"/>
      <c r="AD22" s="9"/>
      <c r="AE22" s="9"/>
      <c r="AF22" s="20"/>
      <c r="AG22" s="9"/>
      <c r="AH22" s="9"/>
      <c r="AI22" s="20"/>
      <c r="AJ22" s="9"/>
      <c r="AK22" s="9"/>
      <c r="AL22" s="20"/>
      <c r="AM22" s="9"/>
      <c r="AN22" s="9"/>
      <c r="AO22" s="20"/>
      <c r="AP22" s="9"/>
      <c r="AQ22" s="9"/>
      <c r="AR22" s="20"/>
      <c r="AS22" s="9"/>
      <c r="AT22" s="9"/>
      <c r="AU22" s="20"/>
      <c r="AV22" s="9"/>
      <c r="AW22" s="9"/>
      <c r="AX22" s="20"/>
      <c r="AY22" s="9"/>
      <c r="AZ22" s="9"/>
      <c r="BA22" s="20"/>
      <c r="BB22" s="9"/>
      <c r="BC22" s="9"/>
      <c r="BD22" s="20"/>
      <c r="BE22" s="9"/>
      <c r="BF22" s="9"/>
      <c r="BG22" s="20"/>
      <c r="BH22" s="9"/>
      <c r="BI22" s="9"/>
      <c r="BJ22" s="20"/>
      <c r="BK22" s="9"/>
      <c r="BL22" s="9"/>
      <c r="BM22" s="20"/>
      <c r="BN22" s="9"/>
      <c r="BO22" s="9"/>
      <c r="BP22" s="20"/>
      <c r="BQ22" s="9"/>
      <c r="BR22" s="9"/>
      <c r="BS22" s="20"/>
      <c r="BT22" s="9"/>
      <c r="BU22" s="9"/>
      <c r="BV22" s="20"/>
      <c r="BW22" s="9"/>
      <c r="BX22" s="9"/>
      <c r="BY22" s="20"/>
      <c r="BZ22" s="9"/>
      <c r="CA22" s="9"/>
      <c r="CB22" s="20"/>
      <c r="CC22" s="9"/>
      <c r="CD22" s="9"/>
      <c r="CE22" s="20"/>
      <c r="CF22" s="9"/>
      <c r="CG22" s="9"/>
      <c r="CH22" s="20"/>
      <c r="CI22" s="9"/>
      <c r="CJ22" s="9"/>
      <c r="CK22" s="20"/>
    </row>
    <row r="23" spans="1:89" ht="15" x14ac:dyDescent="0.25">
      <c r="A23" s="12">
        <f>A20+1</f>
        <v>5</v>
      </c>
      <c r="B23" s="6"/>
      <c r="C23" s="8"/>
      <c r="D23" s="16" t="s">
        <v>27</v>
      </c>
      <c r="E23" s="21">
        <f t="shared" ref="E23:W23" si="28">SUM(E17:E21)</f>
        <v>7820132</v>
      </c>
      <c r="F23" s="21">
        <f t="shared" si="28"/>
        <v>0</v>
      </c>
      <c r="G23" s="21">
        <f t="shared" si="28"/>
        <v>0</v>
      </c>
      <c r="H23" s="21">
        <f t="shared" si="28"/>
        <v>7820132</v>
      </c>
      <c r="I23" s="21">
        <f t="shared" si="28"/>
        <v>0</v>
      </c>
      <c r="J23" s="21">
        <f t="shared" si="28"/>
        <v>0</v>
      </c>
      <c r="K23" s="21">
        <f t="shared" si="28"/>
        <v>7820132</v>
      </c>
      <c r="L23" s="21">
        <f t="shared" si="28"/>
        <v>0</v>
      </c>
      <c r="M23" s="21">
        <f t="shared" si="28"/>
        <v>0</v>
      </c>
      <c r="N23" s="21">
        <f t="shared" si="28"/>
        <v>7820132</v>
      </c>
      <c r="O23" s="21">
        <f t="shared" si="28"/>
        <v>0</v>
      </c>
      <c r="P23" s="21">
        <f t="shared" si="28"/>
        <v>0</v>
      </c>
      <c r="Q23" s="21">
        <f t="shared" si="28"/>
        <v>7820132</v>
      </c>
      <c r="R23" s="21">
        <f t="shared" si="28"/>
        <v>0</v>
      </c>
      <c r="S23" s="21">
        <f t="shared" si="28"/>
        <v>0</v>
      </c>
      <c r="T23" s="21">
        <f t="shared" si="28"/>
        <v>7820132</v>
      </c>
      <c r="U23" s="21">
        <f t="shared" si="28"/>
        <v>0</v>
      </c>
      <c r="V23" s="21">
        <f t="shared" si="28"/>
        <v>0</v>
      </c>
      <c r="W23" s="21">
        <f t="shared" si="28"/>
        <v>7820132</v>
      </c>
      <c r="X23" s="21">
        <f t="shared" ref="X23:CI23" si="29">SUM(X17:X21)</f>
        <v>0</v>
      </c>
      <c r="Y23" s="21">
        <f t="shared" si="29"/>
        <v>0</v>
      </c>
      <c r="Z23" s="21">
        <f t="shared" si="29"/>
        <v>7820132</v>
      </c>
      <c r="AA23" s="21">
        <f t="shared" si="29"/>
        <v>0</v>
      </c>
      <c r="AB23" s="21">
        <f t="shared" si="29"/>
        <v>0</v>
      </c>
      <c r="AC23" s="21">
        <f t="shared" si="29"/>
        <v>7820132</v>
      </c>
      <c r="AD23" s="21">
        <f t="shared" si="29"/>
        <v>0</v>
      </c>
      <c r="AE23" s="21">
        <f t="shared" si="29"/>
        <v>0</v>
      </c>
      <c r="AF23" s="21">
        <f t="shared" si="29"/>
        <v>7820132</v>
      </c>
      <c r="AG23" s="21">
        <f t="shared" si="29"/>
        <v>0</v>
      </c>
      <c r="AH23" s="21">
        <f t="shared" si="29"/>
        <v>0</v>
      </c>
      <c r="AI23" s="21">
        <f t="shared" si="29"/>
        <v>7820132</v>
      </c>
      <c r="AJ23" s="21">
        <f t="shared" si="29"/>
        <v>0</v>
      </c>
      <c r="AK23" s="21">
        <f t="shared" si="29"/>
        <v>0</v>
      </c>
      <c r="AL23" s="21">
        <f t="shared" si="29"/>
        <v>7820132</v>
      </c>
      <c r="AM23" s="21">
        <f t="shared" si="29"/>
        <v>0</v>
      </c>
      <c r="AN23" s="21">
        <f t="shared" si="29"/>
        <v>0</v>
      </c>
      <c r="AO23" s="21">
        <f t="shared" si="29"/>
        <v>7820132</v>
      </c>
      <c r="AP23" s="21">
        <f t="shared" si="29"/>
        <v>0</v>
      </c>
      <c r="AQ23" s="21">
        <f t="shared" si="29"/>
        <v>0</v>
      </c>
      <c r="AR23" s="21">
        <f t="shared" si="29"/>
        <v>7820132</v>
      </c>
      <c r="AS23" s="21">
        <f t="shared" si="29"/>
        <v>0</v>
      </c>
      <c r="AT23" s="21">
        <f t="shared" si="29"/>
        <v>0</v>
      </c>
      <c r="AU23" s="21">
        <f t="shared" si="29"/>
        <v>7820132</v>
      </c>
      <c r="AV23" s="21">
        <f t="shared" si="29"/>
        <v>0</v>
      </c>
      <c r="AW23" s="21">
        <f t="shared" si="29"/>
        <v>0</v>
      </c>
      <c r="AX23" s="21">
        <f t="shared" si="29"/>
        <v>7820132</v>
      </c>
      <c r="AY23" s="21">
        <f t="shared" si="29"/>
        <v>0</v>
      </c>
      <c r="AZ23" s="21">
        <f t="shared" si="29"/>
        <v>0</v>
      </c>
      <c r="BA23" s="21">
        <f t="shared" si="29"/>
        <v>7820132</v>
      </c>
      <c r="BB23" s="21">
        <f t="shared" si="29"/>
        <v>0</v>
      </c>
      <c r="BC23" s="21">
        <f t="shared" si="29"/>
        <v>0</v>
      </c>
      <c r="BD23" s="21">
        <f t="shared" si="29"/>
        <v>7820132</v>
      </c>
      <c r="BE23" s="21">
        <f t="shared" si="29"/>
        <v>0</v>
      </c>
      <c r="BF23" s="21">
        <f t="shared" si="29"/>
        <v>0</v>
      </c>
      <c r="BG23" s="21">
        <f t="shared" si="29"/>
        <v>7820132</v>
      </c>
      <c r="BH23" s="21">
        <f t="shared" si="29"/>
        <v>0</v>
      </c>
      <c r="BI23" s="21">
        <f t="shared" si="29"/>
        <v>0</v>
      </c>
      <c r="BJ23" s="21">
        <f t="shared" si="29"/>
        <v>7820132</v>
      </c>
      <c r="BK23" s="21">
        <f t="shared" si="29"/>
        <v>0</v>
      </c>
      <c r="BL23" s="21">
        <f t="shared" si="29"/>
        <v>0</v>
      </c>
      <c r="BM23" s="21">
        <f t="shared" si="29"/>
        <v>7820132</v>
      </c>
      <c r="BN23" s="21">
        <f t="shared" si="29"/>
        <v>0</v>
      </c>
      <c r="BO23" s="21">
        <f t="shared" si="29"/>
        <v>0</v>
      </c>
      <c r="BP23" s="21">
        <f t="shared" si="29"/>
        <v>7820132</v>
      </c>
      <c r="BQ23" s="21">
        <f t="shared" si="29"/>
        <v>0</v>
      </c>
      <c r="BR23" s="21">
        <f t="shared" si="29"/>
        <v>0</v>
      </c>
      <c r="BS23" s="21">
        <f t="shared" si="29"/>
        <v>7820132</v>
      </c>
      <c r="BT23" s="21">
        <f t="shared" si="29"/>
        <v>0</v>
      </c>
      <c r="BU23" s="21">
        <f t="shared" si="29"/>
        <v>0</v>
      </c>
      <c r="BV23" s="21">
        <f t="shared" si="29"/>
        <v>7820132</v>
      </c>
      <c r="BW23" s="21">
        <f t="shared" si="29"/>
        <v>0</v>
      </c>
      <c r="BX23" s="21">
        <f t="shared" si="29"/>
        <v>0</v>
      </c>
      <c r="BY23" s="21">
        <f t="shared" si="29"/>
        <v>7820132</v>
      </c>
      <c r="BZ23" s="21">
        <f t="shared" si="29"/>
        <v>0</v>
      </c>
      <c r="CA23" s="21">
        <f t="shared" si="29"/>
        <v>0</v>
      </c>
      <c r="CB23" s="21">
        <f t="shared" si="29"/>
        <v>7820132</v>
      </c>
      <c r="CC23" s="21">
        <f t="shared" si="29"/>
        <v>0</v>
      </c>
      <c r="CD23" s="21">
        <f t="shared" si="29"/>
        <v>0</v>
      </c>
      <c r="CE23" s="21">
        <f t="shared" si="29"/>
        <v>7820132</v>
      </c>
      <c r="CF23" s="21">
        <f t="shared" si="29"/>
        <v>0</v>
      </c>
      <c r="CG23" s="21">
        <f t="shared" si="29"/>
        <v>0</v>
      </c>
      <c r="CH23" s="21">
        <f t="shared" si="29"/>
        <v>7820132</v>
      </c>
      <c r="CI23" s="21">
        <f t="shared" si="29"/>
        <v>0</v>
      </c>
      <c r="CJ23" s="21">
        <f t="shared" ref="CJ23:CK23" si="30">SUM(CJ17:CJ21)</f>
        <v>0</v>
      </c>
      <c r="CK23" s="21">
        <f t="shared" si="30"/>
        <v>7820132</v>
      </c>
    </row>
    <row r="24" spans="1:89" ht="15" x14ac:dyDescent="0.25">
      <c r="A24" s="8"/>
      <c r="B24" s="6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</row>
    <row r="25" spans="1:89" ht="15" x14ac:dyDescent="0.25">
      <c r="A25" s="9"/>
      <c r="B25" s="10"/>
      <c r="C25" s="9"/>
      <c r="D25" s="9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</row>
    <row r="26" spans="1:89" ht="15" x14ac:dyDescent="0.25">
      <c r="A26" s="47" t="s">
        <v>28</v>
      </c>
      <c r="B26" s="47"/>
      <c r="C26" s="47"/>
      <c r="D26" s="4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15" x14ac:dyDescent="0.25">
      <c r="A27" s="8"/>
      <c r="B27" s="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</row>
    <row r="28" spans="1:89" ht="15" x14ac:dyDescent="0.25">
      <c r="A28" s="9"/>
      <c r="B28" s="10"/>
      <c r="C28" s="11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</row>
    <row r="29" spans="1:89" ht="15" x14ac:dyDescent="0.25">
      <c r="A29" s="8"/>
      <c r="B29" s="12" t="s">
        <v>3</v>
      </c>
      <c r="C29" s="12" t="s">
        <v>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</row>
    <row r="30" spans="1:89" ht="15" x14ac:dyDescent="0.25">
      <c r="A30" s="12" t="s">
        <v>5</v>
      </c>
      <c r="B30" s="12" t="s">
        <v>6</v>
      </c>
      <c r="C30" s="12" t="s">
        <v>6</v>
      </c>
      <c r="D30" s="12" t="s">
        <v>7</v>
      </c>
      <c r="E30" s="12" t="s">
        <v>8</v>
      </c>
      <c r="F30" s="8"/>
      <c r="G30" s="8"/>
      <c r="H30" s="12" t="s">
        <v>9</v>
      </c>
      <c r="I30" s="8"/>
      <c r="J30" s="8"/>
      <c r="K30" s="12" t="s">
        <v>9</v>
      </c>
      <c r="L30" s="8"/>
      <c r="M30" s="8"/>
      <c r="N30" s="12" t="s">
        <v>9</v>
      </c>
      <c r="O30" s="8"/>
      <c r="P30" s="8"/>
      <c r="Q30" s="12" t="s">
        <v>9</v>
      </c>
      <c r="R30" s="8"/>
      <c r="S30" s="8"/>
      <c r="T30" s="12" t="s">
        <v>9</v>
      </c>
      <c r="U30" s="8"/>
      <c r="V30" s="8"/>
      <c r="W30" s="12" t="s">
        <v>9</v>
      </c>
      <c r="X30" s="8"/>
      <c r="Y30" s="8"/>
      <c r="Z30" s="12" t="s">
        <v>9</v>
      </c>
      <c r="AA30" s="8"/>
      <c r="AB30" s="8"/>
      <c r="AC30" s="12" t="s">
        <v>9</v>
      </c>
      <c r="AD30" s="8"/>
      <c r="AE30" s="8"/>
      <c r="AF30" s="12" t="s">
        <v>9</v>
      </c>
      <c r="AG30" s="8"/>
      <c r="AH30" s="8"/>
      <c r="AI30" s="12" t="s">
        <v>9</v>
      </c>
      <c r="AJ30" s="8"/>
      <c r="AK30" s="8"/>
      <c r="AL30" s="12" t="s">
        <v>9</v>
      </c>
      <c r="AM30" s="8"/>
      <c r="AN30" s="8"/>
      <c r="AO30" s="12" t="s">
        <v>9</v>
      </c>
      <c r="AP30" s="8"/>
      <c r="AQ30" s="8"/>
      <c r="AR30" s="12" t="s">
        <v>9</v>
      </c>
      <c r="AS30" s="8"/>
      <c r="AT30" s="8"/>
      <c r="AU30" s="12" t="s">
        <v>9</v>
      </c>
      <c r="AV30" s="8"/>
      <c r="AW30" s="8"/>
      <c r="AX30" s="12" t="s">
        <v>9</v>
      </c>
      <c r="AY30" s="8"/>
      <c r="AZ30" s="8"/>
      <c r="BA30" s="12" t="s">
        <v>9</v>
      </c>
      <c r="BB30" s="8"/>
      <c r="BC30" s="8"/>
      <c r="BD30" s="12" t="s">
        <v>9</v>
      </c>
      <c r="BE30" s="8"/>
      <c r="BF30" s="8"/>
      <c r="BG30" s="12" t="s">
        <v>9</v>
      </c>
      <c r="BH30" s="8"/>
      <c r="BI30" s="8"/>
      <c r="BJ30" s="12" t="s">
        <v>9</v>
      </c>
      <c r="BK30" s="8"/>
      <c r="BL30" s="8"/>
      <c r="BM30" s="12" t="s">
        <v>9</v>
      </c>
      <c r="BN30" s="8"/>
      <c r="BO30" s="8"/>
      <c r="BP30" s="12" t="s">
        <v>9</v>
      </c>
      <c r="BQ30" s="8"/>
      <c r="BR30" s="8"/>
      <c r="BS30" s="12" t="s">
        <v>9</v>
      </c>
      <c r="BT30" s="8"/>
      <c r="BU30" s="8"/>
      <c r="BV30" s="12" t="s">
        <v>9</v>
      </c>
      <c r="BW30" s="8"/>
      <c r="BX30" s="8"/>
      <c r="BY30" s="12" t="s">
        <v>9</v>
      </c>
      <c r="BZ30" s="8"/>
      <c r="CA30" s="8"/>
      <c r="CB30" s="12" t="s">
        <v>9</v>
      </c>
      <c r="CC30" s="8"/>
      <c r="CD30" s="8"/>
      <c r="CE30" s="12" t="s">
        <v>9</v>
      </c>
      <c r="CF30" s="8"/>
      <c r="CG30" s="8"/>
      <c r="CH30" s="12" t="s">
        <v>9</v>
      </c>
      <c r="CI30" s="8"/>
      <c r="CJ30" s="8"/>
      <c r="CK30" s="12" t="s">
        <v>9</v>
      </c>
    </row>
    <row r="31" spans="1:89" ht="15" x14ac:dyDescent="0.25">
      <c r="A31" s="12" t="s">
        <v>10</v>
      </c>
      <c r="B31" s="12" t="s">
        <v>10</v>
      </c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12" t="s">
        <v>12</v>
      </c>
      <c r="I31" s="12" t="s">
        <v>13</v>
      </c>
      <c r="J31" s="12" t="s">
        <v>14</v>
      </c>
      <c r="K31" s="12" t="s">
        <v>12</v>
      </c>
      <c r="L31" s="12" t="s">
        <v>13</v>
      </c>
      <c r="M31" s="12" t="s">
        <v>14</v>
      </c>
      <c r="N31" s="12" t="s">
        <v>12</v>
      </c>
      <c r="O31" s="12" t="s">
        <v>13</v>
      </c>
      <c r="P31" s="12" t="s">
        <v>14</v>
      </c>
      <c r="Q31" s="12" t="s">
        <v>12</v>
      </c>
      <c r="R31" s="12" t="s">
        <v>13</v>
      </c>
      <c r="S31" s="12" t="s">
        <v>14</v>
      </c>
      <c r="T31" s="12" t="s">
        <v>12</v>
      </c>
      <c r="U31" s="12" t="s">
        <v>13</v>
      </c>
      <c r="V31" s="12" t="s">
        <v>14</v>
      </c>
      <c r="W31" s="12" t="s">
        <v>12</v>
      </c>
      <c r="X31" s="12" t="s">
        <v>13</v>
      </c>
      <c r="Y31" s="12" t="s">
        <v>14</v>
      </c>
      <c r="Z31" s="12" t="s">
        <v>12</v>
      </c>
      <c r="AA31" s="12" t="s">
        <v>13</v>
      </c>
      <c r="AB31" s="12" t="s">
        <v>14</v>
      </c>
      <c r="AC31" s="12" t="s">
        <v>12</v>
      </c>
      <c r="AD31" s="12" t="s">
        <v>13</v>
      </c>
      <c r="AE31" s="12" t="s">
        <v>14</v>
      </c>
      <c r="AF31" s="12" t="s">
        <v>12</v>
      </c>
      <c r="AG31" s="12" t="s">
        <v>13</v>
      </c>
      <c r="AH31" s="12" t="s">
        <v>14</v>
      </c>
      <c r="AI31" s="12" t="s">
        <v>12</v>
      </c>
      <c r="AJ31" s="12" t="s">
        <v>13</v>
      </c>
      <c r="AK31" s="12" t="s">
        <v>14</v>
      </c>
      <c r="AL31" s="12" t="s">
        <v>12</v>
      </c>
      <c r="AM31" s="12" t="s">
        <v>13</v>
      </c>
      <c r="AN31" s="12" t="s">
        <v>14</v>
      </c>
      <c r="AO31" s="12" t="s">
        <v>12</v>
      </c>
      <c r="AP31" s="12" t="s">
        <v>13</v>
      </c>
      <c r="AQ31" s="12" t="s">
        <v>14</v>
      </c>
      <c r="AR31" s="12" t="s">
        <v>12</v>
      </c>
      <c r="AS31" s="12" t="s">
        <v>13</v>
      </c>
      <c r="AT31" s="12" t="s">
        <v>14</v>
      </c>
      <c r="AU31" s="12" t="s">
        <v>12</v>
      </c>
      <c r="AV31" s="12" t="s">
        <v>13</v>
      </c>
      <c r="AW31" s="12" t="s">
        <v>14</v>
      </c>
      <c r="AX31" s="12" t="s">
        <v>12</v>
      </c>
      <c r="AY31" s="12" t="s">
        <v>13</v>
      </c>
      <c r="AZ31" s="12" t="s">
        <v>14</v>
      </c>
      <c r="BA31" s="12" t="s">
        <v>12</v>
      </c>
      <c r="BB31" s="12" t="s">
        <v>13</v>
      </c>
      <c r="BC31" s="12" t="s">
        <v>14</v>
      </c>
      <c r="BD31" s="12" t="s">
        <v>12</v>
      </c>
      <c r="BE31" s="12" t="s">
        <v>13</v>
      </c>
      <c r="BF31" s="12" t="s">
        <v>14</v>
      </c>
      <c r="BG31" s="12" t="s">
        <v>12</v>
      </c>
      <c r="BH31" s="12" t="s">
        <v>13</v>
      </c>
      <c r="BI31" s="12" t="s">
        <v>14</v>
      </c>
      <c r="BJ31" s="12" t="s">
        <v>12</v>
      </c>
      <c r="BK31" s="12" t="s">
        <v>13</v>
      </c>
      <c r="BL31" s="12" t="s">
        <v>14</v>
      </c>
      <c r="BM31" s="12" t="s">
        <v>12</v>
      </c>
      <c r="BN31" s="12" t="s">
        <v>13</v>
      </c>
      <c r="BO31" s="12" t="s">
        <v>14</v>
      </c>
      <c r="BP31" s="12" t="s">
        <v>12</v>
      </c>
      <c r="BQ31" s="12" t="s">
        <v>13</v>
      </c>
      <c r="BR31" s="12" t="s">
        <v>14</v>
      </c>
      <c r="BS31" s="12" t="s">
        <v>12</v>
      </c>
      <c r="BT31" s="12" t="s">
        <v>13</v>
      </c>
      <c r="BU31" s="12" t="s">
        <v>14</v>
      </c>
      <c r="BV31" s="12" t="s">
        <v>12</v>
      </c>
      <c r="BW31" s="12" t="s">
        <v>13</v>
      </c>
      <c r="BX31" s="12" t="s">
        <v>14</v>
      </c>
      <c r="BY31" s="12" t="s">
        <v>12</v>
      </c>
      <c r="BZ31" s="12" t="s">
        <v>13</v>
      </c>
      <c r="CA31" s="12" t="s">
        <v>14</v>
      </c>
      <c r="CB31" s="12" t="s">
        <v>12</v>
      </c>
      <c r="CC31" s="12" t="s">
        <v>13</v>
      </c>
      <c r="CD31" s="12" t="s">
        <v>14</v>
      </c>
      <c r="CE31" s="12" t="s">
        <v>12</v>
      </c>
      <c r="CF31" s="12" t="s">
        <v>13</v>
      </c>
      <c r="CG31" s="12" t="s">
        <v>14</v>
      </c>
      <c r="CH31" s="12" t="s">
        <v>12</v>
      </c>
      <c r="CI31" s="12" t="s">
        <v>13</v>
      </c>
      <c r="CJ31" s="12" t="s">
        <v>14</v>
      </c>
      <c r="CK31" s="12" t="s">
        <v>12</v>
      </c>
    </row>
    <row r="32" spans="1:89" ht="15" x14ac:dyDescent="0.25">
      <c r="A32" s="8"/>
      <c r="B32" s="6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</row>
    <row r="33" spans="1:89" ht="15" x14ac:dyDescent="0.25">
      <c r="A33" s="9"/>
      <c r="B33" s="10"/>
      <c r="C33" s="9"/>
      <c r="D33" s="9"/>
      <c r="E33" s="14" t="s">
        <v>15</v>
      </c>
      <c r="F33" s="14" t="s">
        <v>15</v>
      </c>
      <c r="G33" s="14" t="s">
        <v>15</v>
      </c>
      <c r="H33" s="14" t="s">
        <v>15</v>
      </c>
      <c r="I33" s="14" t="s">
        <v>15</v>
      </c>
      <c r="J33" s="14" t="s">
        <v>15</v>
      </c>
      <c r="K33" s="14" t="s">
        <v>15</v>
      </c>
      <c r="L33" s="14" t="s">
        <v>15</v>
      </c>
      <c r="M33" s="14" t="s">
        <v>15</v>
      </c>
      <c r="N33" s="14" t="s">
        <v>15</v>
      </c>
      <c r="O33" s="14" t="s">
        <v>15</v>
      </c>
      <c r="P33" s="14" t="s">
        <v>15</v>
      </c>
      <c r="Q33" s="14" t="s">
        <v>15</v>
      </c>
      <c r="R33" s="14" t="s">
        <v>15</v>
      </c>
      <c r="S33" s="14" t="s">
        <v>15</v>
      </c>
      <c r="T33" s="14" t="s">
        <v>15</v>
      </c>
      <c r="U33" s="14" t="s">
        <v>15</v>
      </c>
      <c r="V33" s="14" t="s">
        <v>15</v>
      </c>
      <c r="W33" s="14" t="s">
        <v>15</v>
      </c>
      <c r="X33" s="14" t="s">
        <v>15</v>
      </c>
      <c r="Y33" s="14" t="s">
        <v>15</v>
      </c>
      <c r="Z33" s="14" t="s">
        <v>15</v>
      </c>
      <c r="AA33" s="14" t="s">
        <v>15</v>
      </c>
      <c r="AB33" s="14" t="s">
        <v>15</v>
      </c>
      <c r="AC33" s="14" t="s">
        <v>15</v>
      </c>
      <c r="AD33" s="14" t="s">
        <v>15</v>
      </c>
      <c r="AE33" s="14" t="s">
        <v>15</v>
      </c>
      <c r="AF33" s="14" t="s">
        <v>15</v>
      </c>
      <c r="AG33" s="14" t="s">
        <v>15</v>
      </c>
      <c r="AH33" s="14" t="s">
        <v>15</v>
      </c>
      <c r="AI33" s="14" t="s">
        <v>15</v>
      </c>
      <c r="AJ33" s="14" t="s">
        <v>15</v>
      </c>
      <c r="AK33" s="14" t="s">
        <v>15</v>
      </c>
      <c r="AL33" s="14" t="s">
        <v>15</v>
      </c>
      <c r="AM33" s="14" t="s">
        <v>15</v>
      </c>
      <c r="AN33" s="14" t="s">
        <v>15</v>
      </c>
      <c r="AO33" s="14" t="s">
        <v>15</v>
      </c>
      <c r="AP33" s="14" t="s">
        <v>15</v>
      </c>
      <c r="AQ33" s="14" t="s">
        <v>15</v>
      </c>
      <c r="AR33" s="14" t="s">
        <v>15</v>
      </c>
      <c r="AS33" s="14" t="s">
        <v>15</v>
      </c>
      <c r="AT33" s="14" t="s">
        <v>15</v>
      </c>
      <c r="AU33" s="14" t="s">
        <v>15</v>
      </c>
      <c r="AV33" s="14" t="s">
        <v>15</v>
      </c>
      <c r="AW33" s="14" t="s">
        <v>15</v>
      </c>
      <c r="AX33" s="14" t="s">
        <v>15</v>
      </c>
      <c r="AY33" s="14" t="s">
        <v>15</v>
      </c>
      <c r="AZ33" s="14" t="s">
        <v>15</v>
      </c>
      <c r="BA33" s="14" t="s">
        <v>15</v>
      </c>
      <c r="BB33" s="14" t="s">
        <v>15</v>
      </c>
      <c r="BC33" s="14" t="s">
        <v>15</v>
      </c>
      <c r="BD33" s="14" t="s">
        <v>15</v>
      </c>
      <c r="BE33" s="14" t="s">
        <v>15</v>
      </c>
      <c r="BF33" s="14" t="s">
        <v>15</v>
      </c>
      <c r="BG33" s="14" t="s">
        <v>15</v>
      </c>
      <c r="BH33" s="14" t="s">
        <v>15</v>
      </c>
      <c r="BI33" s="14" t="s">
        <v>15</v>
      </c>
      <c r="BJ33" s="14" t="s">
        <v>15</v>
      </c>
      <c r="BK33" s="14" t="s">
        <v>15</v>
      </c>
      <c r="BL33" s="14" t="s">
        <v>15</v>
      </c>
      <c r="BM33" s="14" t="s">
        <v>15</v>
      </c>
      <c r="BN33" s="14" t="s">
        <v>15</v>
      </c>
      <c r="BO33" s="14" t="s">
        <v>15</v>
      </c>
      <c r="BP33" s="14" t="s">
        <v>15</v>
      </c>
      <c r="BQ33" s="14" t="s">
        <v>15</v>
      </c>
      <c r="BR33" s="14" t="s">
        <v>15</v>
      </c>
      <c r="BS33" s="14" t="s">
        <v>15</v>
      </c>
      <c r="BT33" s="14" t="s">
        <v>15</v>
      </c>
      <c r="BU33" s="14" t="s">
        <v>15</v>
      </c>
      <c r="BV33" s="14" t="s">
        <v>15</v>
      </c>
      <c r="BW33" s="14" t="s">
        <v>15</v>
      </c>
      <c r="BX33" s="14" t="s">
        <v>15</v>
      </c>
      <c r="BY33" s="14" t="s">
        <v>15</v>
      </c>
      <c r="BZ33" s="14" t="s">
        <v>15</v>
      </c>
      <c r="CA33" s="14" t="s">
        <v>15</v>
      </c>
      <c r="CB33" s="14" t="s">
        <v>15</v>
      </c>
      <c r="CC33" s="14" t="s">
        <v>15</v>
      </c>
      <c r="CD33" s="14" t="s">
        <v>15</v>
      </c>
      <c r="CE33" s="14" t="s">
        <v>15</v>
      </c>
      <c r="CF33" s="14" t="s">
        <v>15</v>
      </c>
      <c r="CG33" s="14" t="s">
        <v>15</v>
      </c>
      <c r="CH33" s="14" t="s">
        <v>15</v>
      </c>
      <c r="CI33" s="14" t="s">
        <v>15</v>
      </c>
      <c r="CJ33" s="14" t="s">
        <v>15</v>
      </c>
      <c r="CK33" s="14" t="s">
        <v>15</v>
      </c>
    </row>
    <row r="34" spans="1:89" ht="15" x14ac:dyDescent="0.25">
      <c r="A34" s="8"/>
      <c r="B34" s="6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</row>
    <row r="35" spans="1:89" ht="15" x14ac:dyDescent="0.25">
      <c r="A35" s="12">
        <v>1</v>
      </c>
      <c r="B35" s="12" t="s">
        <v>29</v>
      </c>
      <c r="C35" s="12">
        <v>27400</v>
      </c>
      <c r="D35" s="16" t="s">
        <v>30</v>
      </c>
      <c r="E35" s="23">
        <v>43358</v>
      </c>
      <c r="F35" s="24"/>
      <c r="G35" s="23"/>
      <c r="H35" s="19">
        <f>E35+F35-G35</f>
        <v>43358</v>
      </c>
      <c r="I35" s="24"/>
      <c r="J35" s="23"/>
      <c r="K35" s="19">
        <f>H35+I35-J35</f>
        <v>43358</v>
      </c>
      <c r="L35" s="24"/>
      <c r="M35" s="23"/>
      <c r="N35" s="19">
        <f>K35+L35-M35</f>
        <v>43358</v>
      </c>
      <c r="O35" s="24"/>
      <c r="P35" s="23"/>
      <c r="Q35" s="19">
        <f>N35+O35-P35</f>
        <v>43358</v>
      </c>
      <c r="R35" s="24"/>
      <c r="S35" s="23"/>
      <c r="T35" s="19">
        <f>Q35+R35-S35</f>
        <v>43358</v>
      </c>
      <c r="U35" s="24"/>
      <c r="V35" s="23"/>
      <c r="W35" s="19">
        <f>T35+U35-V35</f>
        <v>43358</v>
      </c>
      <c r="X35" s="24"/>
      <c r="Y35" s="23">
        <v>0</v>
      </c>
      <c r="Z35" s="19">
        <f>W35+X35-Y35</f>
        <v>43358</v>
      </c>
      <c r="AA35" s="24"/>
      <c r="AB35" s="23">
        <v>0</v>
      </c>
      <c r="AC35" s="19">
        <f>Z35+AA35-AB35</f>
        <v>43358</v>
      </c>
      <c r="AD35" s="24"/>
      <c r="AE35" s="23">
        <v>0</v>
      </c>
      <c r="AF35" s="19">
        <f>AC35+AD35-AE35</f>
        <v>43358</v>
      </c>
      <c r="AG35" s="24"/>
      <c r="AH35" s="23">
        <v>0</v>
      </c>
      <c r="AI35" s="19">
        <f>AF35+AG35-AH35</f>
        <v>43358</v>
      </c>
      <c r="AJ35" s="24"/>
      <c r="AK35" s="23">
        <v>0</v>
      </c>
      <c r="AL35" s="19">
        <f>AI35+AJ35-AK35</f>
        <v>43358</v>
      </c>
      <c r="AM35" s="24"/>
      <c r="AN35" s="23">
        <v>0</v>
      </c>
      <c r="AO35" s="19">
        <f>AL35+AM35-AN35</f>
        <v>43358</v>
      </c>
      <c r="AP35" s="24"/>
      <c r="AQ35" s="23">
        <v>0</v>
      </c>
      <c r="AR35" s="19">
        <f>AO35+AP35-AQ35</f>
        <v>43358</v>
      </c>
      <c r="AS35" s="24"/>
      <c r="AT35" s="23">
        <v>0</v>
      </c>
      <c r="AU35" s="19">
        <f>AR35+AS35-AT35</f>
        <v>43358</v>
      </c>
      <c r="AV35" s="24"/>
      <c r="AW35" s="23">
        <v>0</v>
      </c>
      <c r="AX35" s="19">
        <f>AU35+AV35-AW35</f>
        <v>43358</v>
      </c>
      <c r="AY35" s="24"/>
      <c r="AZ35" s="23">
        <v>0</v>
      </c>
      <c r="BA35" s="19">
        <f>AX35+AY35-AZ35</f>
        <v>43358</v>
      </c>
      <c r="BB35" s="24"/>
      <c r="BC35" s="23">
        <v>0</v>
      </c>
      <c r="BD35" s="19">
        <f>BA35+BB35-BC35</f>
        <v>43358</v>
      </c>
      <c r="BE35" s="24"/>
      <c r="BF35" s="23">
        <v>0</v>
      </c>
      <c r="BG35" s="19">
        <f>BD35+BE35-BF35</f>
        <v>43358</v>
      </c>
      <c r="BH35" s="24"/>
      <c r="BI35" s="23">
        <v>0</v>
      </c>
      <c r="BJ35" s="19">
        <f>BG35+BH35-BI35</f>
        <v>43358</v>
      </c>
      <c r="BK35" s="24"/>
      <c r="BL35" s="23">
        <v>0</v>
      </c>
      <c r="BM35" s="19">
        <f>BJ35+BK35-BL35</f>
        <v>43358</v>
      </c>
      <c r="BN35" s="24"/>
      <c r="BO35" s="23">
        <v>0</v>
      </c>
      <c r="BP35" s="19">
        <f>BM35+BN35-BO35</f>
        <v>43358</v>
      </c>
      <c r="BQ35" s="24"/>
      <c r="BR35" s="23">
        <v>0</v>
      </c>
      <c r="BS35" s="19">
        <f>BP35+BQ35-BR35</f>
        <v>43358</v>
      </c>
      <c r="BT35" s="24"/>
      <c r="BU35" s="23">
        <v>0</v>
      </c>
      <c r="BV35" s="19">
        <f>BS35+BT35-BU35</f>
        <v>43358</v>
      </c>
      <c r="BW35" s="24"/>
      <c r="BX35" s="23">
        <v>0</v>
      </c>
      <c r="BY35" s="19">
        <f>BV35+BW35-BX35</f>
        <v>43358</v>
      </c>
      <c r="BZ35" s="24"/>
      <c r="CA35" s="23">
        <v>0</v>
      </c>
      <c r="CB35" s="19">
        <f>BY35+BZ35-CA35</f>
        <v>43358</v>
      </c>
      <c r="CC35" s="24"/>
      <c r="CD35" s="23">
        <v>0</v>
      </c>
      <c r="CE35" s="19">
        <f>CB35+CC35-CD35</f>
        <v>43358</v>
      </c>
      <c r="CF35" s="24"/>
      <c r="CG35" s="23">
        <v>0</v>
      </c>
      <c r="CH35" s="19">
        <f>CE35+CF35-CG35</f>
        <v>43358</v>
      </c>
      <c r="CI35" s="24"/>
      <c r="CJ35" s="23">
        <v>0</v>
      </c>
      <c r="CK35" s="19">
        <f>CH35+CI35-CJ35</f>
        <v>43358</v>
      </c>
    </row>
    <row r="36" spans="1:89" ht="15" x14ac:dyDescent="0.25">
      <c r="A36" s="12">
        <f>1+A35</f>
        <v>2</v>
      </c>
      <c r="B36" s="12" t="s">
        <v>29</v>
      </c>
      <c r="C36" s="12">
        <v>27401</v>
      </c>
      <c r="D36" s="16" t="s">
        <v>20</v>
      </c>
      <c r="E36" s="23">
        <v>1095119</v>
      </c>
      <c r="F36" s="24"/>
      <c r="G36" s="23"/>
      <c r="H36" s="19">
        <f t="shared" ref="H36:H57" si="31">E36+F36-G36</f>
        <v>1095119</v>
      </c>
      <c r="I36" s="24"/>
      <c r="J36" s="23"/>
      <c r="K36" s="19">
        <f t="shared" ref="K36:K57" si="32">H36+I36-J36</f>
        <v>1095119</v>
      </c>
      <c r="L36" s="24"/>
      <c r="M36" s="23"/>
      <c r="N36" s="19">
        <f t="shared" ref="N36:N57" si="33">K36+L36-M36</f>
        <v>1095119</v>
      </c>
      <c r="O36" s="24"/>
      <c r="P36" s="23"/>
      <c r="Q36" s="19">
        <f t="shared" ref="Q36:Q57" si="34">N36+O36-P36</f>
        <v>1095119</v>
      </c>
      <c r="R36" s="24"/>
      <c r="S36" s="23"/>
      <c r="T36" s="19">
        <f t="shared" ref="T36:T57" si="35">Q36+R36-S36</f>
        <v>1095119</v>
      </c>
      <c r="U36" s="24"/>
      <c r="V36" s="23"/>
      <c r="W36" s="19">
        <f t="shared" ref="W36:W57" si="36">T36+U36-V36</f>
        <v>1095119</v>
      </c>
      <c r="X36" s="24"/>
      <c r="Y36" s="23">
        <v>0</v>
      </c>
      <c r="Z36" s="19">
        <f t="shared" ref="Z36:Z57" si="37">W36+X36-Y36</f>
        <v>1095119</v>
      </c>
      <c r="AA36" s="24"/>
      <c r="AB36" s="23">
        <v>0</v>
      </c>
      <c r="AC36" s="19">
        <f t="shared" ref="AC36:AC57" si="38">Z36+AA36-AB36</f>
        <v>1095119</v>
      </c>
      <c r="AD36" s="24"/>
      <c r="AE36" s="23">
        <v>0</v>
      </c>
      <c r="AF36" s="19">
        <f t="shared" ref="AF36:AF57" si="39">AC36+AD36-AE36</f>
        <v>1095119</v>
      </c>
      <c r="AG36" s="24"/>
      <c r="AH36" s="23">
        <v>0</v>
      </c>
      <c r="AI36" s="19">
        <f t="shared" ref="AI36:AI57" si="40">AF36+AG36-AH36</f>
        <v>1095119</v>
      </c>
      <c r="AJ36" s="24"/>
      <c r="AK36" s="23">
        <v>0</v>
      </c>
      <c r="AL36" s="19">
        <f t="shared" ref="AL36:AL57" si="41">AI36+AJ36-AK36</f>
        <v>1095119</v>
      </c>
      <c r="AM36" s="24"/>
      <c r="AN36" s="23">
        <v>0</v>
      </c>
      <c r="AO36" s="19">
        <f t="shared" ref="AO36:AO57" si="42">AL36+AM36-AN36</f>
        <v>1095119</v>
      </c>
      <c r="AP36" s="24"/>
      <c r="AQ36" s="23">
        <v>0</v>
      </c>
      <c r="AR36" s="19">
        <f t="shared" ref="AR36:AR57" si="43">AO36+AP36-AQ36</f>
        <v>1095119</v>
      </c>
      <c r="AS36" s="24"/>
      <c r="AT36" s="23">
        <v>0</v>
      </c>
      <c r="AU36" s="19">
        <f t="shared" ref="AU36:AU57" si="44">AR36+AS36-AT36</f>
        <v>1095119</v>
      </c>
      <c r="AV36" s="24"/>
      <c r="AW36" s="23">
        <v>0</v>
      </c>
      <c r="AX36" s="19">
        <f t="shared" ref="AX36:AX57" si="45">AU36+AV36-AW36</f>
        <v>1095119</v>
      </c>
      <c r="AY36" s="24"/>
      <c r="AZ36" s="23">
        <v>0</v>
      </c>
      <c r="BA36" s="19">
        <f t="shared" ref="BA36:BA57" si="46">AX36+AY36-AZ36</f>
        <v>1095119</v>
      </c>
      <c r="BB36" s="24"/>
      <c r="BC36" s="23">
        <v>0</v>
      </c>
      <c r="BD36" s="19">
        <f t="shared" ref="BD36:BD57" si="47">BA36+BB36-BC36</f>
        <v>1095119</v>
      </c>
      <c r="BE36" s="24"/>
      <c r="BF36" s="23">
        <v>0</v>
      </c>
      <c r="BG36" s="19">
        <f t="shared" ref="BG36:BG57" si="48">BD36+BE36-BF36</f>
        <v>1095119</v>
      </c>
      <c r="BH36" s="24"/>
      <c r="BI36" s="23">
        <v>0</v>
      </c>
      <c r="BJ36" s="19">
        <f t="shared" ref="BJ36:BJ57" si="49">BG36+BH36-BI36</f>
        <v>1095119</v>
      </c>
      <c r="BK36" s="24"/>
      <c r="BL36" s="23">
        <v>0</v>
      </c>
      <c r="BM36" s="19">
        <f t="shared" ref="BM36:BM57" si="50">BJ36+BK36-BL36</f>
        <v>1095119</v>
      </c>
      <c r="BN36" s="24"/>
      <c r="BO36" s="23">
        <v>0</v>
      </c>
      <c r="BP36" s="19">
        <f t="shared" ref="BP36:BP57" si="51">BM36+BN36-BO36</f>
        <v>1095119</v>
      </c>
      <c r="BQ36" s="24"/>
      <c r="BR36" s="23">
        <v>0</v>
      </c>
      <c r="BS36" s="19">
        <f t="shared" ref="BS36:BS57" si="52">BP36+BQ36-BR36</f>
        <v>1095119</v>
      </c>
      <c r="BT36" s="24"/>
      <c r="BU36" s="23">
        <v>0</v>
      </c>
      <c r="BV36" s="19">
        <f t="shared" ref="BV36:BV57" si="53">BS36+BT36-BU36</f>
        <v>1095119</v>
      </c>
      <c r="BW36" s="24"/>
      <c r="BX36" s="23">
        <v>0</v>
      </c>
      <c r="BY36" s="19">
        <f t="shared" ref="BY36:BY57" si="54">BV36+BW36-BX36</f>
        <v>1095119</v>
      </c>
      <c r="BZ36" s="24"/>
      <c r="CA36" s="23">
        <v>0</v>
      </c>
      <c r="CB36" s="19">
        <f t="shared" ref="CB36:CB57" si="55">BY36+BZ36-CA36</f>
        <v>1095119</v>
      </c>
      <c r="CC36" s="24"/>
      <c r="CD36" s="23">
        <v>0</v>
      </c>
      <c r="CE36" s="19">
        <f t="shared" ref="CE36:CE57" si="56">CB36+CC36-CD36</f>
        <v>1095119</v>
      </c>
      <c r="CF36" s="24"/>
      <c r="CG36" s="23">
        <v>0</v>
      </c>
      <c r="CH36" s="19">
        <f t="shared" ref="CH36:CH57" si="57">CE36+CF36-CG36</f>
        <v>1095119</v>
      </c>
      <c r="CI36" s="24"/>
      <c r="CJ36" s="23">
        <v>0</v>
      </c>
      <c r="CK36" s="19">
        <f t="shared" ref="CK36:CK57" si="58">CH36+CI36-CJ36</f>
        <v>1095119</v>
      </c>
    </row>
    <row r="37" spans="1:89" ht="15" x14ac:dyDescent="0.25">
      <c r="A37" s="12">
        <f t="shared" ref="A37:A57" si="59">1+A36</f>
        <v>3</v>
      </c>
      <c r="B37" s="12" t="s">
        <v>31</v>
      </c>
      <c r="C37" s="12">
        <v>27500</v>
      </c>
      <c r="D37" s="16" t="s">
        <v>23</v>
      </c>
      <c r="E37" s="23">
        <v>555988</v>
      </c>
      <c r="F37" s="24">
        <v>0</v>
      </c>
      <c r="G37" s="23"/>
      <c r="H37" s="19">
        <f t="shared" si="31"/>
        <v>555988</v>
      </c>
      <c r="I37" s="24">
        <v>0</v>
      </c>
      <c r="J37" s="23"/>
      <c r="K37" s="19">
        <f t="shared" si="32"/>
        <v>555988</v>
      </c>
      <c r="L37" s="24">
        <v>15802</v>
      </c>
      <c r="M37" s="23"/>
      <c r="N37" s="19">
        <f t="shared" si="33"/>
        <v>571790</v>
      </c>
      <c r="O37" s="24">
        <v>0</v>
      </c>
      <c r="P37" s="23"/>
      <c r="Q37" s="19">
        <f t="shared" si="34"/>
        <v>571790</v>
      </c>
      <c r="R37" s="24">
        <v>2850</v>
      </c>
      <c r="S37" s="23"/>
      <c r="T37" s="19">
        <f t="shared" si="35"/>
        <v>574640</v>
      </c>
      <c r="U37" s="24">
        <v>2882</v>
      </c>
      <c r="V37" s="23"/>
      <c r="W37" s="19">
        <f t="shared" si="36"/>
        <v>577522</v>
      </c>
      <c r="X37" s="24"/>
      <c r="Y37" s="23">
        <v>0</v>
      </c>
      <c r="Z37" s="19">
        <f t="shared" si="37"/>
        <v>577522</v>
      </c>
      <c r="AA37" s="24"/>
      <c r="AB37" s="23">
        <v>0</v>
      </c>
      <c r="AC37" s="19">
        <f t="shared" si="38"/>
        <v>577522</v>
      </c>
      <c r="AD37" s="24"/>
      <c r="AE37" s="23">
        <v>0</v>
      </c>
      <c r="AF37" s="19">
        <f t="shared" si="39"/>
        <v>577522</v>
      </c>
      <c r="AG37" s="24"/>
      <c r="AH37" s="23">
        <v>0</v>
      </c>
      <c r="AI37" s="19">
        <f t="shared" si="40"/>
        <v>577522</v>
      </c>
      <c r="AJ37" s="24"/>
      <c r="AK37" s="23">
        <v>0</v>
      </c>
      <c r="AL37" s="19">
        <f t="shared" si="41"/>
        <v>577522</v>
      </c>
      <c r="AM37" s="24"/>
      <c r="AN37" s="23">
        <v>0</v>
      </c>
      <c r="AO37" s="19">
        <f t="shared" si="42"/>
        <v>577522</v>
      </c>
      <c r="AP37" s="24"/>
      <c r="AQ37" s="23">
        <v>0</v>
      </c>
      <c r="AR37" s="19">
        <f t="shared" si="43"/>
        <v>577522</v>
      </c>
      <c r="AS37" s="24"/>
      <c r="AT37" s="23">
        <v>0</v>
      </c>
      <c r="AU37" s="19">
        <f t="shared" si="44"/>
        <v>577522</v>
      </c>
      <c r="AV37" s="24"/>
      <c r="AW37" s="23">
        <v>0</v>
      </c>
      <c r="AX37" s="19">
        <f t="shared" si="45"/>
        <v>577522</v>
      </c>
      <c r="AY37" s="24"/>
      <c r="AZ37" s="23">
        <v>0</v>
      </c>
      <c r="BA37" s="19">
        <f t="shared" si="46"/>
        <v>577522</v>
      </c>
      <c r="BB37" s="24"/>
      <c r="BC37" s="23">
        <v>0</v>
      </c>
      <c r="BD37" s="19">
        <f t="shared" si="47"/>
        <v>577522</v>
      </c>
      <c r="BE37" s="24"/>
      <c r="BF37" s="23">
        <v>0</v>
      </c>
      <c r="BG37" s="19">
        <f t="shared" si="48"/>
        <v>577522</v>
      </c>
      <c r="BH37" s="24"/>
      <c r="BI37" s="23">
        <v>0</v>
      </c>
      <c r="BJ37" s="19">
        <f t="shared" si="49"/>
        <v>577522</v>
      </c>
      <c r="BK37" s="24"/>
      <c r="BL37" s="23">
        <v>0</v>
      </c>
      <c r="BM37" s="19">
        <f t="shared" si="50"/>
        <v>577522</v>
      </c>
      <c r="BN37" s="24"/>
      <c r="BO37" s="23">
        <v>0</v>
      </c>
      <c r="BP37" s="19">
        <f t="shared" si="51"/>
        <v>577522</v>
      </c>
      <c r="BQ37" s="24"/>
      <c r="BR37" s="23">
        <v>0</v>
      </c>
      <c r="BS37" s="19">
        <f t="shared" si="52"/>
        <v>577522</v>
      </c>
      <c r="BT37" s="24"/>
      <c r="BU37" s="23">
        <v>0</v>
      </c>
      <c r="BV37" s="19">
        <f t="shared" si="53"/>
        <v>577522</v>
      </c>
      <c r="BW37" s="24"/>
      <c r="BX37" s="23">
        <v>0</v>
      </c>
      <c r="BY37" s="19">
        <f t="shared" si="54"/>
        <v>577522</v>
      </c>
      <c r="BZ37" s="24"/>
      <c r="CA37" s="23">
        <v>0</v>
      </c>
      <c r="CB37" s="19">
        <f t="shared" si="55"/>
        <v>577522</v>
      </c>
      <c r="CC37" s="24"/>
      <c r="CD37" s="23">
        <v>0</v>
      </c>
      <c r="CE37" s="19">
        <f t="shared" si="56"/>
        <v>577522</v>
      </c>
      <c r="CF37" s="24"/>
      <c r="CG37" s="23">
        <v>0</v>
      </c>
      <c r="CH37" s="19">
        <f t="shared" si="57"/>
        <v>577522</v>
      </c>
      <c r="CI37" s="24"/>
      <c r="CJ37" s="23">
        <v>0</v>
      </c>
      <c r="CK37" s="19">
        <f t="shared" si="58"/>
        <v>577522</v>
      </c>
    </row>
    <row r="38" spans="1:89" ht="15" x14ac:dyDescent="0.25">
      <c r="A38" s="12">
        <f t="shared" si="59"/>
        <v>4</v>
      </c>
      <c r="B38" s="12" t="s">
        <v>32</v>
      </c>
      <c r="C38" s="12">
        <v>27601</v>
      </c>
      <c r="D38" s="16" t="s">
        <v>33</v>
      </c>
      <c r="E38" s="23">
        <v>982749</v>
      </c>
      <c r="F38" s="24"/>
      <c r="G38" s="23"/>
      <c r="H38" s="19">
        <f t="shared" si="31"/>
        <v>982749</v>
      </c>
      <c r="I38" s="24"/>
      <c r="J38" s="23"/>
      <c r="K38" s="19">
        <f t="shared" si="32"/>
        <v>982749</v>
      </c>
      <c r="L38" s="24"/>
      <c r="M38" s="23"/>
      <c r="N38" s="19">
        <f t="shared" si="33"/>
        <v>982749</v>
      </c>
      <c r="O38" s="24"/>
      <c r="P38" s="23"/>
      <c r="Q38" s="19">
        <f t="shared" si="34"/>
        <v>982749</v>
      </c>
      <c r="R38" s="24"/>
      <c r="S38" s="23"/>
      <c r="T38" s="19">
        <f t="shared" si="35"/>
        <v>982749</v>
      </c>
      <c r="U38" s="24"/>
      <c r="V38" s="23"/>
      <c r="W38" s="19">
        <f t="shared" si="36"/>
        <v>982749</v>
      </c>
      <c r="X38" s="24"/>
      <c r="Y38" s="23">
        <v>0</v>
      </c>
      <c r="Z38" s="19">
        <f t="shared" si="37"/>
        <v>982749</v>
      </c>
      <c r="AA38" s="24"/>
      <c r="AB38" s="23">
        <v>0</v>
      </c>
      <c r="AC38" s="19">
        <f t="shared" si="38"/>
        <v>982749</v>
      </c>
      <c r="AD38" s="24"/>
      <c r="AE38" s="23">
        <v>0</v>
      </c>
      <c r="AF38" s="19">
        <f t="shared" si="39"/>
        <v>982749</v>
      </c>
      <c r="AG38" s="24"/>
      <c r="AH38" s="23">
        <v>0</v>
      </c>
      <c r="AI38" s="19">
        <f t="shared" si="40"/>
        <v>982749</v>
      </c>
      <c r="AJ38" s="24"/>
      <c r="AK38" s="23">
        <v>0</v>
      </c>
      <c r="AL38" s="19">
        <f t="shared" si="41"/>
        <v>982749</v>
      </c>
      <c r="AM38" s="24"/>
      <c r="AN38" s="23">
        <v>0</v>
      </c>
      <c r="AO38" s="19">
        <f t="shared" si="42"/>
        <v>982749</v>
      </c>
      <c r="AP38" s="24"/>
      <c r="AQ38" s="23">
        <v>0</v>
      </c>
      <c r="AR38" s="19">
        <f t="shared" si="43"/>
        <v>982749</v>
      </c>
      <c r="AS38" s="24"/>
      <c r="AT38" s="23">
        <v>0</v>
      </c>
      <c r="AU38" s="19">
        <f t="shared" si="44"/>
        <v>982749</v>
      </c>
      <c r="AV38" s="24"/>
      <c r="AW38" s="23">
        <v>0</v>
      </c>
      <c r="AX38" s="19">
        <f t="shared" si="45"/>
        <v>982749</v>
      </c>
      <c r="AY38" s="24"/>
      <c r="AZ38" s="23">
        <v>0</v>
      </c>
      <c r="BA38" s="19">
        <f t="shared" si="46"/>
        <v>982749</v>
      </c>
      <c r="BB38" s="24"/>
      <c r="BC38" s="23">
        <v>0</v>
      </c>
      <c r="BD38" s="19">
        <f t="shared" si="47"/>
        <v>982749</v>
      </c>
      <c r="BE38" s="24"/>
      <c r="BF38" s="23">
        <v>0</v>
      </c>
      <c r="BG38" s="19">
        <f t="shared" si="48"/>
        <v>982749</v>
      </c>
      <c r="BH38" s="24"/>
      <c r="BI38" s="23">
        <v>0</v>
      </c>
      <c r="BJ38" s="19">
        <f t="shared" si="49"/>
        <v>982749</v>
      </c>
      <c r="BK38" s="24"/>
      <c r="BL38" s="23">
        <v>0</v>
      </c>
      <c r="BM38" s="19">
        <f t="shared" si="50"/>
        <v>982749</v>
      </c>
      <c r="BN38" s="24"/>
      <c r="BO38" s="23">
        <v>0</v>
      </c>
      <c r="BP38" s="19">
        <f t="shared" si="51"/>
        <v>982749</v>
      </c>
      <c r="BQ38" s="24"/>
      <c r="BR38" s="23">
        <v>0</v>
      </c>
      <c r="BS38" s="19">
        <f t="shared" si="52"/>
        <v>982749</v>
      </c>
      <c r="BT38" s="24"/>
      <c r="BU38" s="23">
        <v>0</v>
      </c>
      <c r="BV38" s="19">
        <f t="shared" si="53"/>
        <v>982749</v>
      </c>
      <c r="BW38" s="24"/>
      <c r="BX38" s="23">
        <v>0</v>
      </c>
      <c r="BY38" s="19">
        <f t="shared" si="54"/>
        <v>982749</v>
      </c>
      <c r="BZ38" s="24"/>
      <c r="CA38" s="23">
        <v>0</v>
      </c>
      <c r="CB38" s="19">
        <f t="shared" si="55"/>
        <v>982749</v>
      </c>
      <c r="CC38" s="24"/>
      <c r="CD38" s="23">
        <v>0</v>
      </c>
      <c r="CE38" s="19">
        <f t="shared" si="56"/>
        <v>982749</v>
      </c>
      <c r="CF38" s="24"/>
      <c r="CG38" s="23">
        <v>0</v>
      </c>
      <c r="CH38" s="19">
        <f t="shared" si="57"/>
        <v>982749</v>
      </c>
      <c r="CI38" s="24"/>
      <c r="CJ38" s="23">
        <v>0</v>
      </c>
      <c r="CK38" s="19">
        <f t="shared" si="58"/>
        <v>982749</v>
      </c>
    </row>
    <row r="39" spans="1:89" ht="15" x14ac:dyDescent="0.25">
      <c r="A39" s="12">
        <f t="shared" si="59"/>
        <v>5</v>
      </c>
      <c r="B39" s="12" t="s">
        <v>32</v>
      </c>
      <c r="C39" s="12" t="s">
        <v>34</v>
      </c>
      <c r="D39" s="16" t="s">
        <v>35</v>
      </c>
      <c r="E39" s="23">
        <v>83504430</v>
      </c>
      <c r="F39" s="24">
        <v>0</v>
      </c>
      <c r="G39" s="23">
        <v>0</v>
      </c>
      <c r="H39" s="19">
        <f t="shared" si="31"/>
        <v>83504430</v>
      </c>
      <c r="I39" s="24">
        <v>14745</v>
      </c>
      <c r="J39" s="23">
        <v>0</v>
      </c>
      <c r="K39" s="19">
        <f t="shared" si="32"/>
        <v>83519175</v>
      </c>
      <c r="L39" s="24">
        <v>-821</v>
      </c>
      <c r="M39" s="23">
        <v>0</v>
      </c>
      <c r="N39" s="19">
        <f t="shared" si="33"/>
        <v>83518354</v>
      </c>
      <c r="O39" s="24">
        <v>79798</v>
      </c>
      <c r="P39" s="23">
        <v>670</v>
      </c>
      <c r="Q39" s="19">
        <f t="shared" si="34"/>
        <v>83597482</v>
      </c>
      <c r="R39" s="24">
        <v>60424</v>
      </c>
      <c r="S39" s="23">
        <v>1108</v>
      </c>
      <c r="T39" s="19">
        <f t="shared" si="35"/>
        <v>83656798</v>
      </c>
      <c r="U39" s="24">
        <v>22122508</v>
      </c>
      <c r="V39" s="23">
        <v>6284</v>
      </c>
      <c r="W39" s="19">
        <f t="shared" si="36"/>
        <v>105773022</v>
      </c>
      <c r="X39" s="24"/>
      <c r="Y39" s="23">
        <v>6723.5209730928264</v>
      </c>
      <c r="Z39" s="19">
        <f t="shared" si="37"/>
        <v>105766298.47902691</v>
      </c>
      <c r="AA39" s="24"/>
      <c r="AB39" s="23">
        <v>6734.16654796689</v>
      </c>
      <c r="AC39" s="19">
        <f t="shared" si="38"/>
        <v>105759564.31247894</v>
      </c>
      <c r="AD39" s="24"/>
      <c r="AE39" s="23">
        <v>6744.8289783345035</v>
      </c>
      <c r="AF39" s="19">
        <f t="shared" si="39"/>
        <v>105752819.48350061</v>
      </c>
      <c r="AG39" s="24"/>
      <c r="AH39" s="23">
        <v>6755.508290883532</v>
      </c>
      <c r="AI39" s="19">
        <f t="shared" si="40"/>
        <v>105746063.97520973</v>
      </c>
      <c r="AJ39" s="24"/>
      <c r="AK39" s="23">
        <v>6766.2045123440967</v>
      </c>
      <c r="AL39" s="19">
        <f t="shared" si="41"/>
        <v>105739297.77069739</v>
      </c>
      <c r="AM39" s="24"/>
      <c r="AN39" s="23">
        <v>6776.9176694886419</v>
      </c>
      <c r="AO39" s="19">
        <f t="shared" si="42"/>
        <v>105732520.8530279</v>
      </c>
      <c r="AP39" s="24"/>
      <c r="AQ39" s="23">
        <v>6787.6477891319973</v>
      </c>
      <c r="AR39" s="19">
        <f t="shared" si="43"/>
        <v>105725733.20523876</v>
      </c>
      <c r="AS39" s="24"/>
      <c r="AT39" s="23">
        <v>6798.3948981314561</v>
      </c>
      <c r="AU39" s="19">
        <f t="shared" si="44"/>
        <v>105718934.81034063</v>
      </c>
      <c r="AV39" s="24"/>
      <c r="AW39" s="23">
        <v>6809.1590233868301</v>
      </c>
      <c r="AX39" s="19">
        <f t="shared" si="45"/>
        <v>105712125.65131724</v>
      </c>
      <c r="AY39" s="24"/>
      <c r="AZ39" s="23">
        <v>6819.9401918405256</v>
      </c>
      <c r="BA39" s="19">
        <f t="shared" si="46"/>
        <v>105705305.7111254</v>
      </c>
      <c r="BB39" s="24"/>
      <c r="BC39" s="23">
        <v>6830.738430477606</v>
      </c>
      <c r="BD39" s="19">
        <f t="shared" si="47"/>
        <v>105698474.97269493</v>
      </c>
      <c r="BE39" s="24"/>
      <c r="BF39" s="23">
        <v>6841.5537663258619</v>
      </c>
      <c r="BG39" s="19">
        <f t="shared" si="48"/>
        <v>105691633.41892861</v>
      </c>
      <c r="BH39" s="24"/>
      <c r="BI39" s="23">
        <v>6852.3862264558775</v>
      </c>
      <c r="BJ39" s="19">
        <f t="shared" si="49"/>
        <v>105684781.03270215</v>
      </c>
      <c r="BK39" s="24"/>
      <c r="BL39" s="23">
        <v>6863.2358379810985</v>
      </c>
      <c r="BM39" s="19">
        <f t="shared" si="50"/>
        <v>105677917.79686417</v>
      </c>
      <c r="BN39" s="24"/>
      <c r="BO39" s="23">
        <v>6874.1026280579017</v>
      </c>
      <c r="BP39" s="19">
        <f t="shared" si="51"/>
        <v>105671043.69423611</v>
      </c>
      <c r="BQ39" s="24"/>
      <c r="BR39" s="23">
        <v>6884.9866238856594</v>
      </c>
      <c r="BS39" s="19">
        <f t="shared" si="52"/>
        <v>105664158.70761223</v>
      </c>
      <c r="BT39" s="24"/>
      <c r="BU39" s="23">
        <v>6895.8878527068109</v>
      </c>
      <c r="BV39" s="19">
        <f t="shared" si="53"/>
        <v>105657262.81975952</v>
      </c>
      <c r="BW39" s="24"/>
      <c r="BX39" s="23">
        <v>6906.8063418069296</v>
      </c>
      <c r="BY39" s="19">
        <f t="shared" si="54"/>
        <v>105650356.01341771</v>
      </c>
      <c r="BZ39" s="24"/>
      <c r="CA39" s="23">
        <v>6917.7421185147905</v>
      </c>
      <c r="CB39" s="19">
        <f t="shared" si="55"/>
        <v>105643438.2712992</v>
      </c>
      <c r="CC39" s="24"/>
      <c r="CD39" s="23">
        <v>6928.6952102024388</v>
      </c>
      <c r="CE39" s="19">
        <f t="shared" si="56"/>
        <v>105636509.57608899</v>
      </c>
      <c r="CF39" s="24"/>
      <c r="CG39" s="23">
        <v>6939.6656442852591</v>
      </c>
      <c r="CH39" s="19">
        <f t="shared" si="57"/>
        <v>105629569.91044471</v>
      </c>
      <c r="CI39" s="24"/>
      <c r="CJ39" s="23">
        <v>6950.6534482220432</v>
      </c>
      <c r="CK39" s="19">
        <f t="shared" si="58"/>
        <v>105622619.25699648</v>
      </c>
    </row>
    <row r="40" spans="1:89" ht="15" x14ac:dyDescent="0.25">
      <c r="A40" s="12">
        <f t="shared" si="59"/>
        <v>6</v>
      </c>
      <c r="B40" s="12" t="s">
        <v>32</v>
      </c>
      <c r="C40" s="12" t="s">
        <v>36</v>
      </c>
      <c r="D40" s="16" t="s">
        <v>37</v>
      </c>
      <c r="E40" s="23">
        <v>149291614</v>
      </c>
      <c r="F40" s="24">
        <v>0</v>
      </c>
      <c r="G40" s="23">
        <v>0</v>
      </c>
      <c r="H40" s="19">
        <f t="shared" si="31"/>
        <v>149291614</v>
      </c>
      <c r="I40" s="24">
        <v>328468</v>
      </c>
      <c r="J40" s="23">
        <v>0</v>
      </c>
      <c r="K40" s="19">
        <f>H40+I40-J40</f>
        <v>149620082</v>
      </c>
      <c r="L40" s="24">
        <v>187547</v>
      </c>
      <c r="M40" s="23">
        <v>557</v>
      </c>
      <c r="N40" s="19">
        <f t="shared" si="33"/>
        <v>149807072</v>
      </c>
      <c r="O40" s="24">
        <v>95705</v>
      </c>
      <c r="P40" s="23">
        <v>10</v>
      </c>
      <c r="Q40" s="19">
        <f t="shared" si="34"/>
        <v>149902767</v>
      </c>
      <c r="R40" s="24">
        <v>31804</v>
      </c>
      <c r="S40" s="23">
        <v>235</v>
      </c>
      <c r="T40" s="19">
        <f t="shared" si="35"/>
        <v>149934336</v>
      </c>
      <c r="U40" s="24">
        <v>-62877</v>
      </c>
      <c r="V40" s="23">
        <v>27206</v>
      </c>
      <c r="W40" s="19">
        <f t="shared" si="36"/>
        <v>149844253</v>
      </c>
      <c r="X40" s="24"/>
      <c r="Y40" s="23">
        <v>5017.4022877284297</v>
      </c>
      <c r="Z40" s="19">
        <f t="shared" si="37"/>
        <v>149839235.59771228</v>
      </c>
      <c r="AA40" s="24"/>
      <c r="AB40" s="23">
        <v>5025.3465080173328</v>
      </c>
      <c r="AC40" s="19">
        <f t="shared" si="38"/>
        <v>149834210.25120425</v>
      </c>
      <c r="AD40" s="24"/>
      <c r="AE40" s="23">
        <v>5033.303306655027</v>
      </c>
      <c r="AF40" s="19">
        <f t="shared" si="39"/>
        <v>149829176.94789758</v>
      </c>
      <c r="AG40" s="24"/>
      <c r="AH40" s="23">
        <v>5041.2727035572307</v>
      </c>
      <c r="AI40" s="19">
        <f t="shared" si="40"/>
        <v>149824135.67519403</v>
      </c>
      <c r="AJ40" s="24"/>
      <c r="AK40" s="23">
        <v>5049.2547186711954</v>
      </c>
      <c r="AL40" s="19">
        <f t="shared" si="41"/>
        <v>149819086.42047536</v>
      </c>
      <c r="AM40" s="24"/>
      <c r="AN40" s="23">
        <v>5057.2493719757585</v>
      </c>
      <c r="AO40" s="19">
        <f t="shared" si="42"/>
        <v>149814029.17110339</v>
      </c>
      <c r="AP40" s="24"/>
      <c r="AQ40" s="23">
        <v>5065.2566834813861</v>
      </c>
      <c r="AR40" s="19">
        <f t="shared" si="43"/>
        <v>149808963.91441992</v>
      </c>
      <c r="AS40" s="24"/>
      <c r="AT40" s="23">
        <v>5073.2766732302316</v>
      </c>
      <c r="AU40" s="19">
        <f t="shared" si="44"/>
        <v>149803890.63774669</v>
      </c>
      <c r="AV40" s="24"/>
      <c r="AW40" s="23">
        <v>5081.3093612961784</v>
      </c>
      <c r="AX40" s="19">
        <f t="shared" si="45"/>
        <v>149798809.32838538</v>
      </c>
      <c r="AY40" s="24"/>
      <c r="AZ40" s="23">
        <v>5089.3547677848974</v>
      </c>
      <c r="BA40" s="19">
        <f t="shared" si="46"/>
        <v>149793719.97361758</v>
      </c>
      <c r="BB40" s="24"/>
      <c r="BC40" s="23">
        <v>5097.41291283389</v>
      </c>
      <c r="BD40" s="19">
        <f t="shared" si="47"/>
        <v>149788622.56070474</v>
      </c>
      <c r="BE40" s="24"/>
      <c r="BF40" s="23">
        <v>5105.4838166125437</v>
      </c>
      <c r="BG40" s="19">
        <f t="shared" si="48"/>
        <v>149783517.07688811</v>
      </c>
      <c r="BH40" s="24"/>
      <c r="BI40" s="23">
        <v>5113.5674993221801</v>
      </c>
      <c r="BJ40" s="19">
        <f t="shared" si="49"/>
        <v>149778403.5093888</v>
      </c>
      <c r="BK40" s="24"/>
      <c r="BL40" s="23">
        <v>5121.6639811961068</v>
      </c>
      <c r="BM40" s="19">
        <f t="shared" si="50"/>
        <v>149773281.84540761</v>
      </c>
      <c r="BN40" s="24"/>
      <c r="BO40" s="23">
        <v>5129.7732824996665</v>
      </c>
      <c r="BP40" s="19">
        <f t="shared" si="51"/>
        <v>149768152.07212511</v>
      </c>
      <c r="BQ40" s="24"/>
      <c r="BR40" s="23">
        <v>5137.8954235302899</v>
      </c>
      <c r="BS40" s="19">
        <f t="shared" si="52"/>
        <v>149763014.17670158</v>
      </c>
      <c r="BT40" s="24"/>
      <c r="BU40" s="23">
        <v>5146.0304246175465</v>
      </c>
      <c r="BV40" s="19">
        <f t="shared" si="53"/>
        <v>149757868.14627695</v>
      </c>
      <c r="BW40" s="24"/>
      <c r="BX40" s="23">
        <v>5154.1783061231899</v>
      </c>
      <c r="BY40" s="19">
        <f t="shared" si="54"/>
        <v>149752713.96797082</v>
      </c>
      <c r="BZ40" s="24"/>
      <c r="CA40" s="23">
        <v>5162.3390884412183</v>
      </c>
      <c r="CB40" s="19">
        <f t="shared" si="55"/>
        <v>149747551.62888238</v>
      </c>
      <c r="CC40" s="24"/>
      <c r="CD40" s="23">
        <v>5170.5127919979168</v>
      </c>
      <c r="CE40" s="19">
        <f t="shared" si="56"/>
        <v>149742381.11609039</v>
      </c>
      <c r="CF40" s="24"/>
      <c r="CG40" s="23">
        <v>5178.699437251913</v>
      </c>
      <c r="CH40" s="19">
        <f t="shared" si="57"/>
        <v>149737202.41665313</v>
      </c>
      <c r="CI40" s="24"/>
      <c r="CJ40" s="23">
        <v>5186.899044694228</v>
      </c>
      <c r="CK40" s="19">
        <f t="shared" si="58"/>
        <v>149732015.51760843</v>
      </c>
    </row>
    <row r="41" spans="1:89" ht="15" x14ac:dyDescent="0.25">
      <c r="A41" s="12">
        <f t="shared" si="59"/>
        <v>7</v>
      </c>
      <c r="B41" s="12" t="s">
        <v>32</v>
      </c>
      <c r="C41" s="12">
        <v>27605</v>
      </c>
      <c r="D41" s="16" t="s">
        <v>38</v>
      </c>
      <c r="E41" s="23">
        <v>33744569</v>
      </c>
      <c r="F41" s="24">
        <v>0</v>
      </c>
      <c r="G41" s="23">
        <v>0</v>
      </c>
      <c r="H41" s="19">
        <f>E41+F41-G41</f>
        <v>33744569</v>
      </c>
      <c r="I41" s="24">
        <v>0</v>
      </c>
      <c r="J41" s="23">
        <v>0</v>
      </c>
      <c r="K41" s="19">
        <f t="shared" si="32"/>
        <v>33744569</v>
      </c>
      <c r="L41" s="24">
        <v>0</v>
      </c>
      <c r="M41" s="23">
        <v>0</v>
      </c>
      <c r="N41" s="19">
        <f t="shared" si="33"/>
        <v>33744569</v>
      </c>
      <c r="O41" s="24">
        <v>0</v>
      </c>
      <c r="P41" s="23">
        <v>0</v>
      </c>
      <c r="Q41" s="19">
        <f t="shared" si="34"/>
        <v>33744569</v>
      </c>
      <c r="R41" s="24">
        <v>97095</v>
      </c>
      <c r="S41" s="23">
        <v>12330</v>
      </c>
      <c r="T41" s="19">
        <f t="shared" si="35"/>
        <v>33829334</v>
      </c>
      <c r="U41" s="24">
        <v>-538202</v>
      </c>
      <c r="V41" s="23">
        <v>-534757</v>
      </c>
      <c r="W41" s="19">
        <f t="shared" si="36"/>
        <v>33825889</v>
      </c>
      <c r="X41" s="24"/>
      <c r="Y41" s="23">
        <v>18242.34594351162</v>
      </c>
      <c r="Z41" s="19">
        <f t="shared" si="37"/>
        <v>33807646.654056489</v>
      </c>
      <c r="AA41" s="24"/>
      <c r="AB41" s="23">
        <v>18271.229657922177</v>
      </c>
      <c r="AC41" s="19">
        <f t="shared" si="38"/>
        <v>33789375.424398564</v>
      </c>
      <c r="AD41" s="24"/>
      <c r="AE41" s="23">
        <v>18300.159104880553</v>
      </c>
      <c r="AF41" s="19">
        <f t="shared" si="39"/>
        <v>33771075.26529368</v>
      </c>
      <c r="AG41" s="24"/>
      <c r="AH41" s="23">
        <v>18329.134356796611</v>
      </c>
      <c r="AI41" s="19">
        <f t="shared" si="40"/>
        <v>33752746.130936883</v>
      </c>
      <c r="AJ41" s="24"/>
      <c r="AK41" s="23">
        <v>18358.155486194872</v>
      </c>
      <c r="AL41" s="19">
        <f t="shared" si="41"/>
        <v>33734387.975450687</v>
      </c>
      <c r="AM41" s="24"/>
      <c r="AN41" s="23">
        <v>18387.222565714681</v>
      </c>
      <c r="AO41" s="19">
        <f t="shared" si="42"/>
        <v>33716000.752884969</v>
      </c>
      <c r="AP41" s="24"/>
      <c r="AQ41" s="23">
        <v>18416.335668110391</v>
      </c>
      <c r="AR41" s="19">
        <f t="shared" si="43"/>
        <v>33697584.41721686</v>
      </c>
      <c r="AS41" s="24"/>
      <c r="AT41" s="23">
        <v>18445.494866251564</v>
      </c>
      <c r="AU41" s="19">
        <f t="shared" si="44"/>
        <v>33679138.922350608</v>
      </c>
      <c r="AV41" s="24"/>
      <c r="AW41" s="23">
        <v>18474.700233123131</v>
      </c>
      <c r="AX41" s="19">
        <f t="shared" si="45"/>
        <v>33660664.222117484</v>
      </c>
      <c r="AY41" s="24"/>
      <c r="AZ41" s="23">
        <v>18503.951841825576</v>
      </c>
      <c r="BA41" s="19">
        <f t="shared" si="46"/>
        <v>33642160.27027566</v>
      </c>
      <c r="BB41" s="24"/>
      <c r="BC41" s="23">
        <v>18533.249765575132</v>
      </c>
      <c r="BD41" s="19">
        <f t="shared" si="47"/>
        <v>33623627.020510085</v>
      </c>
      <c r="BE41" s="24"/>
      <c r="BF41" s="23">
        <v>18562.594077703958</v>
      </c>
      <c r="BG41" s="19">
        <f t="shared" si="48"/>
        <v>33605064.426432379</v>
      </c>
      <c r="BH41" s="24"/>
      <c r="BI41" s="23">
        <v>18591.984851660323</v>
      </c>
      <c r="BJ41" s="19">
        <f t="shared" si="49"/>
        <v>33586472.44158072</v>
      </c>
      <c r="BK41" s="24"/>
      <c r="BL41" s="23">
        <v>18621.422161008784</v>
      </c>
      <c r="BM41" s="19">
        <f t="shared" si="50"/>
        <v>33567851.019419715</v>
      </c>
      <c r="BN41" s="24"/>
      <c r="BO41" s="23">
        <v>18650.90607943038</v>
      </c>
      <c r="BP41" s="19">
        <f t="shared" si="51"/>
        <v>33549200.113340285</v>
      </c>
      <c r="BQ41" s="24"/>
      <c r="BR41" s="23">
        <v>18680.436680722811</v>
      </c>
      <c r="BS41" s="19">
        <f t="shared" si="52"/>
        <v>33530519.676659562</v>
      </c>
      <c r="BT41" s="24"/>
      <c r="BU41" s="23">
        <v>18710.014038800618</v>
      </c>
      <c r="BV41" s="19">
        <f t="shared" si="53"/>
        <v>33511809.662620761</v>
      </c>
      <c r="BW41" s="24"/>
      <c r="BX41" s="23">
        <v>18739.638227695385</v>
      </c>
      <c r="BY41" s="19">
        <f t="shared" si="54"/>
        <v>33493070.024393067</v>
      </c>
      <c r="BZ41" s="24"/>
      <c r="CA41" s="23">
        <v>18769.309321555902</v>
      </c>
      <c r="CB41" s="19">
        <f t="shared" si="55"/>
        <v>33474300.715071511</v>
      </c>
      <c r="CC41" s="24"/>
      <c r="CD41" s="23">
        <v>18799.027394648361</v>
      </c>
      <c r="CE41" s="19">
        <f t="shared" si="56"/>
        <v>33455501.687676862</v>
      </c>
      <c r="CF41" s="24"/>
      <c r="CG41" s="23">
        <v>18828.792521356554</v>
      </c>
      <c r="CH41" s="19">
        <f t="shared" si="57"/>
        <v>33436672.895155504</v>
      </c>
      <c r="CI41" s="24"/>
      <c r="CJ41" s="23">
        <v>18858.604776182034</v>
      </c>
      <c r="CK41" s="19">
        <f t="shared" si="58"/>
        <v>33417814.290379323</v>
      </c>
    </row>
    <row r="42" spans="1:89" ht="15" x14ac:dyDescent="0.25">
      <c r="A42" s="12">
        <f t="shared" si="59"/>
        <v>8</v>
      </c>
      <c r="B42" s="12" t="s">
        <v>39</v>
      </c>
      <c r="C42" s="12">
        <v>27800</v>
      </c>
      <c r="D42" s="16" t="s">
        <v>40</v>
      </c>
      <c r="E42" s="23">
        <v>6554634</v>
      </c>
      <c r="F42" s="24">
        <v>0</v>
      </c>
      <c r="G42" s="23"/>
      <c r="H42" s="19">
        <f t="shared" si="31"/>
        <v>6554634</v>
      </c>
      <c r="I42" s="24">
        <v>-4531</v>
      </c>
      <c r="J42" s="23"/>
      <c r="K42" s="19">
        <f t="shared" si="32"/>
        <v>6550103</v>
      </c>
      <c r="L42" s="24">
        <v>0</v>
      </c>
      <c r="M42" s="23"/>
      <c r="N42" s="19">
        <f t="shared" si="33"/>
        <v>6550103</v>
      </c>
      <c r="O42" s="24">
        <v>3328</v>
      </c>
      <c r="P42" s="23"/>
      <c r="Q42" s="19">
        <f t="shared" si="34"/>
        <v>6553431</v>
      </c>
      <c r="R42" s="24">
        <v>637978</v>
      </c>
      <c r="S42" s="23"/>
      <c r="T42" s="19">
        <f t="shared" si="35"/>
        <v>7191409</v>
      </c>
      <c r="U42" s="24">
        <v>158008</v>
      </c>
      <c r="V42" s="23"/>
      <c r="W42" s="19">
        <f t="shared" si="36"/>
        <v>7349417</v>
      </c>
      <c r="X42" s="24"/>
      <c r="Y42" s="23">
        <v>0</v>
      </c>
      <c r="Z42" s="19">
        <f t="shared" si="37"/>
        <v>7349417</v>
      </c>
      <c r="AA42" s="24"/>
      <c r="AB42" s="23">
        <v>0</v>
      </c>
      <c r="AC42" s="19">
        <f t="shared" si="38"/>
        <v>7349417</v>
      </c>
      <c r="AD42" s="24"/>
      <c r="AE42" s="23">
        <v>0</v>
      </c>
      <c r="AF42" s="19">
        <f t="shared" si="39"/>
        <v>7349417</v>
      </c>
      <c r="AG42" s="24"/>
      <c r="AH42" s="23">
        <v>0</v>
      </c>
      <c r="AI42" s="19">
        <f t="shared" si="40"/>
        <v>7349417</v>
      </c>
      <c r="AJ42" s="24"/>
      <c r="AK42" s="23">
        <v>0</v>
      </c>
      <c r="AL42" s="19">
        <f t="shared" si="41"/>
        <v>7349417</v>
      </c>
      <c r="AM42" s="24"/>
      <c r="AN42" s="23">
        <v>0</v>
      </c>
      <c r="AO42" s="19">
        <f t="shared" si="42"/>
        <v>7349417</v>
      </c>
      <c r="AP42" s="24"/>
      <c r="AQ42" s="23">
        <v>0</v>
      </c>
      <c r="AR42" s="19">
        <f t="shared" si="43"/>
        <v>7349417</v>
      </c>
      <c r="AS42" s="24"/>
      <c r="AT42" s="23">
        <v>0</v>
      </c>
      <c r="AU42" s="19">
        <f t="shared" si="44"/>
        <v>7349417</v>
      </c>
      <c r="AV42" s="24"/>
      <c r="AW42" s="23">
        <v>0</v>
      </c>
      <c r="AX42" s="19">
        <f t="shared" si="45"/>
        <v>7349417</v>
      </c>
      <c r="AY42" s="24"/>
      <c r="AZ42" s="23">
        <v>0</v>
      </c>
      <c r="BA42" s="19">
        <f t="shared" si="46"/>
        <v>7349417</v>
      </c>
      <c r="BB42" s="24"/>
      <c r="BC42" s="23">
        <v>0</v>
      </c>
      <c r="BD42" s="19">
        <f t="shared" si="47"/>
        <v>7349417</v>
      </c>
      <c r="BE42" s="24"/>
      <c r="BF42" s="23">
        <v>0</v>
      </c>
      <c r="BG42" s="19">
        <f t="shared" si="48"/>
        <v>7349417</v>
      </c>
      <c r="BH42" s="24"/>
      <c r="BI42" s="23">
        <v>0</v>
      </c>
      <c r="BJ42" s="19">
        <f t="shared" si="49"/>
        <v>7349417</v>
      </c>
      <c r="BK42" s="24"/>
      <c r="BL42" s="23">
        <v>0</v>
      </c>
      <c r="BM42" s="19">
        <f t="shared" si="50"/>
        <v>7349417</v>
      </c>
      <c r="BN42" s="24"/>
      <c r="BO42" s="23">
        <v>0</v>
      </c>
      <c r="BP42" s="19">
        <f t="shared" si="51"/>
        <v>7349417</v>
      </c>
      <c r="BQ42" s="24"/>
      <c r="BR42" s="23">
        <v>0</v>
      </c>
      <c r="BS42" s="19">
        <f t="shared" si="52"/>
        <v>7349417</v>
      </c>
      <c r="BT42" s="24"/>
      <c r="BU42" s="23">
        <v>0</v>
      </c>
      <c r="BV42" s="19">
        <f t="shared" si="53"/>
        <v>7349417</v>
      </c>
      <c r="BW42" s="24"/>
      <c r="BX42" s="23">
        <v>0</v>
      </c>
      <c r="BY42" s="19">
        <f t="shared" si="54"/>
        <v>7349417</v>
      </c>
      <c r="BZ42" s="24"/>
      <c r="CA42" s="23">
        <v>0</v>
      </c>
      <c r="CB42" s="19">
        <f t="shared" si="55"/>
        <v>7349417</v>
      </c>
      <c r="CC42" s="24"/>
      <c r="CD42" s="23">
        <v>0</v>
      </c>
      <c r="CE42" s="19">
        <f t="shared" si="56"/>
        <v>7349417</v>
      </c>
      <c r="CF42" s="24"/>
      <c r="CG42" s="23">
        <v>0</v>
      </c>
      <c r="CH42" s="19">
        <f t="shared" si="57"/>
        <v>7349417</v>
      </c>
      <c r="CI42" s="24"/>
      <c r="CJ42" s="23">
        <v>0</v>
      </c>
      <c r="CK42" s="19">
        <f t="shared" si="58"/>
        <v>7349417</v>
      </c>
    </row>
    <row r="43" spans="1:89" ht="15" x14ac:dyDescent="0.25">
      <c r="A43" s="12">
        <f t="shared" si="59"/>
        <v>9</v>
      </c>
      <c r="B43" s="12" t="s">
        <v>39</v>
      </c>
      <c r="C43" s="12">
        <v>27801</v>
      </c>
      <c r="D43" s="16" t="s">
        <v>41</v>
      </c>
      <c r="E43" s="23">
        <v>1136973</v>
      </c>
      <c r="F43" s="24">
        <v>0</v>
      </c>
      <c r="G43" s="23"/>
      <c r="H43" s="19">
        <f t="shared" si="31"/>
        <v>1136973</v>
      </c>
      <c r="I43" s="24">
        <v>0</v>
      </c>
      <c r="J43" s="23"/>
      <c r="K43" s="19">
        <f t="shared" si="32"/>
        <v>1136973</v>
      </c>
      <c r="L43" s="24">
        <v>0</v>
      </c>
      <c r="M43" s="23"/>
      <c r="N43" s="19">
        <f t="shared" si="33"/>
        <v>1136973</v>
      </c>
      <c r="O43" s="24">
        <v>0</v>
      </c>
      <c r="P43" s="23"/>
      <c r="Q43" s="19">
        <f t="shared" si="34"/>
        <v>1136973</v>
      </c>
      <c r="R43" s="24">
        <v>0</v>
      </c>
      <c r="S43" s="23"/>
      <c r="T43" s="19">
        <f t="shared" si="35"/>
        <v>1136973</v>
      </c>
      <c r="U43" s="24">
        <v>156184</v>
      </c>
      <c r="V43" s="23"/>
      <c r="W43" s="19">
        <f t="shared" si="36"/>
        <v>1293157</v>
      </c>
      <c r="X43" s="24"/>
      <c r="Y43" s="23">
        <v>0</v>
      </c>
      <c r="Z43" s="19">
        <f t="shared" si="37"/>
        <v>1293157</v>
      </c>
      <c r="AA43" s="24"/>
      <c r="AB43" s="23">
        <v>0</v>
      </c>
      <c r="AC43" s="19">
        <f t="shared" si="38"/>
        <v>1293157</v>
      </c>
      <c r="AD43" s="24"/>
      <c r="AE43" s="23">
        <v>0</v>
      </c>
      <c r="AF43" s="19">
        <f t="shared" si="39"/>
        <v>1293157</v>
      </c>
      <c r="AG43" s="24"/>
      <c r="AH43" s="23">
        <v>0</v>
      </c>
      <c r="AI43" s="19">
        <f t="shared" si="40"/>
        <v>1293157</v>
      </c>
      <c r="AJ43" s="24"/>
      <c r="AK43" s="23">
        <v>0</v>
      </c>
      <c r="AL43" s="19">
        <f t="shared" si="41"/>
        <v>1293157</v>
      </c>
      <c r="AM43" s="24"/>
      <c r="AN43" s="23">
        <v>0</v>
      </c>
      <c r="AO43" s="19">
        <f t="shared" si="42"/>
        <v>1293157</v>
      </c>
      <c r="AP43" s="24"/>
      <c r="AQ43" s="23">
        <v>0</v>
      </c>
      <c r="AR43" s="19">
        <f t="shared" si="43"/>
        <v>1293157</v>
      </c>
      <c r="AS43" s="24"/>
      <c r="AT43" s="23">
        <v>0</v>
      </c>
      <c r="AU43" s="19">
        <f t="shared" si="44"/>
        <v>1293157</v>
      </c>
      <c r="AV43" s="24"/>
      <c r="AW43" s="23">
        <v>0</v>
      </c>
      <c r="AX43" s="19">
        <f t="shared" si="45"/>
        <v>1293157</v>
      </c>
      <c r="AY43" s="24"/>
      <c r="AZ43" s="23">
        <v>0</v>
      </c>
      <c r="BA43" s="19">
        <f t="shared" si="46"/>
        <v>1293157</v>
      </c>
      <c r="BB43" s="24"/>
      <c r="BC43" s="23">
        <v>0</v>
      </c>
      <c r="BD43" s="19">
        <f t="shared" si="47"/>
        <v>1293157</v>
      </c>
      <c r="BE43" s="24"/>
      <c r="BF43" s="23">
        <v>0</v>
      </c>
      <c r="BG43" s="19">
        <f t="shared" si="48"/>
        <v>1293157</v>
      </c>
      <c r="BH43" s="24"/>
      <c r="BI43" s="23">
        <v>0</v>
      </c>
      <c r="BJ43" s="19">
        <f t="shared" si="49"/>
        <v>1293157</v>
      </c>
      <c r="BK43" s="24"/>
      <c r="BL43" s="23">
        <v>0</v>
      </c>
      <c r="BM43" s="19">
        <f t="shared" si="50"/>
        <v>1293157</v>
      </c>
      <c r="BN43" s="24"/>
      <c r="BO43" s="23">
        <v>0</v>
      </c>
      <c r="BP43" s="19">
        <f t="shared" si="51"/>
        <v>1293157</v>
      </c>
      <c r="BQ43" s="24"/>
      <c r="BR43" s="23">
        <v>0</v>
      </c>
      <c r="BS43" s="19">
        <f t="shared" si="52"/>
        <v>1293157</v>
      </c>
      <c r="BT43" s="24"/>
      <c r="BU43" s="23">
        <v>0</v>
      </c>
      <c r="BV43" s="19">
        <f t="shared" si="53"/>
        <v>1293157</v>
      </c>
      <c r="BW43" s="24"/>
      <c r="BX43" s="23">
        <v>0</v>
      </c>
      <c r="BY43" s="19">
        <f t="shared" si="54"/>
        <v>1293157</v>
      </c>
      <c r="BZ43" s="24"/>
      <c r="CA43" s="23">
        <v>0</v>
      </c>
      <c r="CB43" s="19">
        <f t="shared" si="55"/>
        <v>1293157</v>
      </c>
      <c r="CC43" s="24"/>
      <c r="CD43" s="23">
        <v>0</v>
      </c>
      <c r="CE43" s="19">
        <f t="shared" si="56"/>
        <v>1293157</v>
      </c>
      <c r="CF43" s="24"/>
      <c r="CG43" s="23">
        <v>0</v>
      </c>
      <c r="CH43" s="19">
        <f t="shared" si="57"/>
        <v>1293157</v>
      </c>
      <c r="CI43" s="24"/>
      <c r="CJ43" s="23">
        <v>0</v>
      </c>
      <c r="CK43" s="19">
        <f t="shared" si="58"/>
        <v>1293157</v>
      </c>
    </row>
    <row r="44" spans="1:89" ht="15" x14ac:dyDescent="0.25">
      <c r="A44" s="12">
        <f t="shared" si="59"/>
        <v>10</v>
      </c>
      <c r="B44" s="12" t="s">
        <v>39</v>
      </c>
      <c r="C44" s="12">
        <v>27802</v>
      </c>
      <c r="D44" s="16" t="s">
        <v>42</v>
      </c>
      <c r="E44" s="23">
        <v>2302853</v>
      </c>
      <c r="F44" s="24">
        <v>0</v>
      </c>
      <c r="G44" s="23"/>
      <c r="H44" s="19">
        <f t="shared" si="31"/>
        <v>2302853</v>
      </c>
      <c r="I44" s="24">
        <v>0</v>
      </c>
      <c r="J44" s="23"/>
      <c r="K44" s="19">
        <f t="shared" si="32"/>
        <v>2302853</v>
      </c>
      <c r="L44" s="24">
        <v>0</v>
      </c>
      <c r="M44" s="23"/>
      <c r="N44" s="19">
        <f t="shared" si="33"/>
        <v>2302853</v>
      </c>
      <c r="O44" s="24">
        <v>0</v>
      </c>
      <c r="P44" s="23"/>
      <c r="Q44" s="19">
        <f t="shared" si="34"/>
        <v>2302853</v>
      </c>
      <c r="R44" s="24">
        <v>0</v>
      </c>
      <c r="S44" s="23"/>
      <c r="T44" s="19">
        <f t="shared" si="35"/>
        <v>2302853</v>
      </c>
      <c r="U44" s="24">
        <v>116323</v>
      </c>
      <c r="V44" s="23"/>
      <c r="W44" s="19">
        <f t="shared" si="36"/>
        <v>2419176</v>
      </c>
      <c r="X44" s="24"/>
      <c r="Y44" s="23">
        <v>0</v>
      </c>
      <c r="Z44" s="19">
        <f t="shared" si="37"/>
        <v>2419176</v>
      </c>
      <c r="AA44" s="24"/>
      <c r="AB44" s="23">
        <v>0</v>
      </c>
      <c r="AC44" s="19">
        <f t="shared" si="38"/>
        <v>2419176</v>
      </c>
      <c r="AD44" s="24"/>
      <c r="AE44" s="23">
        <v>0</v>
      </c>
      <c r="AF44" s="19">
        <f t="shared" si="39"/>
        <v>2419176</v>
      </c>
      <c r="AG44" s="24"/>
      <c r="AH44" s="23">
        <v>0</v>
      </c>
      <c r="AI44" s="19">
        <f t="shared" si="40"/>
        <v>2419176</v>
      </c>
      <c r="AJ44" s="24"/>
      <c r="AK44" s="23">
        <v>0</v>
      </c>
      <c r="AL44" s="19">
        <f t="shared" si="41"/>
        <v>2419176</v>
      </c>
      <c r="AM44" s="24"/>
      <c r="AN44" s="23">
        <v>0</v>
      </c>
      <c r="AO44" s="19">
        <f t="shared" si="42"/>
        <v>2419176</v>
      </c>
      <c r="AP44" s="24"/>
      <c r="AQ44" s="23">
        <v>0</v>
      </c>
      <c r="AR44" s="19">
        <f t="shared" si="43"/>
        <v>2419176</v>
      </c>
      <c r="AS44" s="24"/>
      <c r="AT44" s="23">
        <v>0</v>
      </c>
      <c r="AU44" s="19">
        <f t="shared" si="44"/>
        <v>2419176</v>
      </c>
      <c r="AV44" s="24"/>
      <c r="AW44" s="23">
        <v>0</v>
      </c>
      <c r="AX44" s="19">
        <f t="shared" si="45"/>
        <v>2419176</v>
      </c>
      <c r="AY44" s="24"/>
      <c r="AZ44" s="23">
        <v>0</v>
      </c>
      <c r="BA44" s="19">
        <f t="shared" si="46"/>
        <v>2419176</v>
      </c>
      <c r="BB44" s="24"/>
      <c r="BC44" s="23">
        <v>0</v>
      </c>
      <c r="BD44" s="19">
        <f t="shared" si="47"/>
        <v>2419176</v>
      </c>
      <c r="BE44" s="24"/>
      <c r="BF44" s="23">
        <v>0</v>
      </c>
      <c r="BG44" s="19">
        <f t="shared" si="48"/>
        <v>2419176</v>
      </c>
      <c r="BH44" s="24"/>
      <c r="BI44" s="23">
        <v>0</v>
      </c>
      <c r="BJ44" s="19">
        <f t="shared" si="49"/>
        <v>2419176</v>
      </c>
      <c r="BK44" s="24"/>
      <c r="BL44" s="23">
        <v>0</v>
      </c>
      <c r="BM44" s="19">
        <f t="shared" si="50"/>
        <v>2419176</v>
      </c>
      <c r="BN44" s="24"/>
      <c r="BO44" s="23">
        <v>0</v>
      </c>
      <c r="BP44" s="19">
        <f t="shared" si="51"/>
        <v>2419176</v>
      </c>
      <c r="BQ44" s="24"/>
      <c r="BR44" s="23">
        <v>0</v>
      </c>
      <c r="BS44" s="19">
        <f t="shared" si="52"/>
        <v>2419176</v>
      </c>
      <c r="BT44" s="24"/>
      <c r="BU44" s="23">
        <v>0</v>
      </c>
      <c r="BV44" s="19">
        <f t="shared" si="53"/>
        <v>2419176</v>
      </c>
      <c r="BW44" s="24"/>
      <c r="BX44" s="23">
        <v>0</v>
      </c>
      <c r="BY44" s="19">
        <f t="shared" si="54"/>
        <v>2419176</v>
      </c>
      <c r="BZ44" s="24"/>
      <c r="CA44" s="23">
        <v>0</v>
      </c>
      <c r="CB44" s="19">
        <f t="shared" si="55"/>
        <v>2419176</v>
      </c>
      <c r="CC44" s="24"/>
      <c r="CD44" s="23">
        <v>0</v>
      </c>
      <c r="CE44" s="19">
        <f t="shared" si="56"/>
        <v>2419176</v>
      </c>
      <c r="CF44" s="24"/>
      <c r="CG44" s="23">
        <v>0</v>
      </c>
      <c r="CH44" s="19">
        <f t="shared" si="57"/>
        <v>2419176</v>
      </c>
      <c r="CI44" s="24"/>
      <c r="CJ44" s="23">
        <v>0</v>
      </c>
      <c r="CK44" s="19">
        <f t="shared" si="58"/>
        <v>2419176</v>
      </c>
    </row>
    <row r="45" spans="1:89" ht="15" x14ac:dyDescent="0.25">
      <c r="A45" s="12">
        <f t="shared" si="59"/>
        <v>11</v>
      </c>
      <c r="B45" s="12" t="s">
        <v>43</v>
      </c>
      <c r="C45" s="12">
        <v>28001</v>
      </c>
      <c r="D45" s="16" t="s">
        <v>44</v>
      </c>
      <c r="E45" s="23">
        <v>3546047</v>
      </c>
      <c r="F45" s="24"/>
      <c r="G45" s="23">
        <v>16791</v>
      </c>
      <c r="H45" s="19">
        <f t="shared" si="31"/>
        <v>3529256</v>
      </c>
      <c r="I45" s="24"/>
      <c r="J45" s="23">
        <v>2849</v>
      </c>
      <c r="K45" s="19">
        <f t="shared" si="32"/>
        <v>3526407</v>
      </c>
      <c r="L45" s="24"/>
      <c r="M45" s="23">
        <v>14599</v>
      </c>
      <c r="N45" s="19">
        <f t="shared" si="33"/>
        <v>3511808</v>
      </c>
      <c r="O45" s="24"/>
      <c r="P45" s="23">
        <v>18181</v>
      </c>
      <c r="Q45" s="19">
        <f t="shared" si="34"/>
        <v>3493627</v>
      </c>
      <c r="R45" s="24"/>
      <c r="S45" s="23">
        <v>20597</v>
      </c>
      <c r="T45" s="19">
        <f t="shared" si="35"/>
        <v>3473030</v>
      </c>
      <c r="U45" s="24"/>
      <c r="V45" s="23">
        <v>15365</v>
      </c>
      <c r="W45" s="19">
        <f t="shared" si="36"/>
        <v>3457665</v>
      </c>
      <c r="X45" s="24"/>
      <c r="Y45" s="23">
        <v>21058.956080888343</v>
      </c>
      <c r="Z45" s="19">
        <f t="shared" si="37"/>
        <v>3436606.0439191116</v>
      </c>
      <c r="AA45" s="24"/>
      <c r="AB45" s="23">
        <v>21092.299428016413</v>
      </c>
      <c r="AC45" s="19">
        <f t="shared" si="38"/>
        <v>3415513.7444910952</v>
      </c>
      <c r="AD45" s="24"/>
      <c r="AE45" s="23">
        <v>21125.695568777439</v>
      </c>
      <c r="AF45" s="19">
        <f t="shared" si="39"/>
        <v>3394388.0489223176</v>
      </c>
      <c r="AG45" s="24"/>
      <c r="AH45" s="23">
        <v>21159.144586761337</v>
      </c>
      <c r="AI45" s="19">
        <f t="shared" si="40"/>
        <v>3373228.9043355561</v>
      </c>
      <c r="AJ45" s="24"/>
      <c r="AK45" s="23">
        <v>21192.646565690375</v>
      </c>
      <c r="AL45" s="19">
        <f t="shared" si="41"/>
        <v>3352036.2577698659</v>
      </c>
      <c r="AM45" s="24"/>
      <c r="AN45" s="23">
        <v>21226.201589419383</v>
      </c>
      <c r="AO45" s="19">
        <f t="shared" si="42"/>
        <v>3330810.0561804464</v>
      </c>
      <c r="AP45" s="24"/>
      <c r="AQ45" s="23">
        <v>21259.809741935962</v>
      </c>
      <c r="AR45" s="19">
        <f t="shared" si="43"/>
        <v>3309550.2464385103</v>
      </c>
      <c r="AS45" s="24"/>
      <c r="AT45" s="23">
        <v>21293.471107360692</v>
      </c>
      <c r="AU45" s="19">
        <f t="shared" si="44"/>
        <v>3288256.7753311493</v>
      </c>
      <c r="AV45" s="24"/>
      <c r="AW45" s="23">
        <v>21327.185769947344</v>
      </c>
      <c r="AX45" s="19">
        <f t="shared" si="45"/>
        <v>3266929.5895612021</v>
      </c>
      <c r="AY45" s="24"/>
      <c r="AZ45" s="23">
        <v>21360.953814083092</v>
      </c>
      <c r="BA45" s="19">
        <f t="shared" si="46"/>
        <v>3245568.6357471189</v>
      </c>
      <c r="BB45" s="24"/>
      <c r="BC45" s="23">
        <v>21394.775324288723</v>
      </c>
      <c r="BD45" s="19">
        <f t="shared" si="47"/>
        <v>3224173.8604228301</v>
      </c>
      <c r="BE45" s="24"/>
      <c r="BF45" s="23">
        <v>21428.650385218843</v>
      </c>
      <c r="BG45" s="19">
        <f t="shared" si="48"/>
        <v>3202745.2100376114</v>
      </c>
      <c r="BH45" s="24"/>
      <c r="BI45" s="23">
        <v>21462.579081662105</v>
      </c>
      <c r="BJ45" s="19">
        <f t="shared" si="49"/>
        <v>3181282.6309559494</v>
      </c>
      <c r="BK45" s="24"/>
      <c r="BL45" s="23">
        <v>21496.561498541403</v>
      </c>
      <c r="BM45" s="19">
        <f t="shared" si="50"/>
        <v>3159786.069457408</v>
      </c>
      <c r="BN45" s="24"/>
      <c r="BO45" s="23">
        <v>21530.597720914091</v>
      </c>
      <c r="BP45" s="19">
        <f t="shared" si="51"/>
        <v>3138255.471736494</v>
      </c>
      <c r="BQ45" s="24"/>
      <c r="BR45" s="23">
        <v>21564.687833972206</v>
      </c>
      <c r="BS45" s="19">
        <f t="shared" si="52"/>
        <v>3116690.7839025217</v>
      </c>
      <c r="BT45" s="24"/>
      <c r="BU45" s="23">
        <v>21598.83192304266</v>
      </c>
      <c r="BV45" s="19">
        <f t="shared" si="53"/>
        <v>3095091.9519794788</v>
      </c>
      <c r="BW45" s="24"/>
      <c r="BX45" s="23">
        <v>21633.030073587477</v>
      </c>
      <c r="BY45" s="19">
        <f t="shared" si="54"/>
        <v>3073458.9219058915</v>
      </c>
      <c r="BZ45" s="24"/>
      <c r="CA45" s="23">
        <v>21667.28237120399</v>
      </c>
      <c r="CB45" s="19">
        <f t="shared" si="55"/>
        <v>3051791.6395346876</v>
      </c>
      <c r="CC45" s="24"/>
      <c r="CD45" s="23">
        <v>21701.588901625062</v>
      </c>
      <c r="CE45" s="19">
        <f t="shared" si="56"/>
        <v>3030090.0506330626</v>
      </c>
      <c r="CF45" s="24"/>
      <c r="CG45" s="23">
        <v>21735.949750719301</v>
      </c>
      <c r="CH45" s="19">
        <f t="shared" si="57"/>
        <v>3008354.1008823435</v>
      </c>
      <c r="CI45" s="24"/>
      <c r="CJ45" s="23">
        <v>21770.365004491272</v>
      </c>
      <c r="CK45" s="19">
        <f t="shared" si="58"/>
        <v>2986583.7358778524</v>
      </c>
    </row>
    <row r="46" spans="1:89" ht="15" x14ac:dyDescent="0.25">
      <c r="A46" s="12">
        <f t="shared" si="59"/>
        <v>12</v>
      </c>
      <c r="B46" s="12" t="s">
        <v>43</v>
      </c>
      <c r="C46" s="25" t="s">
        <v>45</v>
      </c>
      <c r="D46" s="16" t="s">
        <v>46</v>
      </c>
      <c r="E46" s="23">
        <v>8827968</v>
      </c>
      <c r="F46" s="24">
        <v>0</v>
      </c>
      <c r="G46" s="23">
        <v>5872</v>
      </c>
      <c r="H46" s="19">
        <f t="shared" si="31"/>
        <v>8822096</v>
      </c>
      <c r="I46" s="24">
        <v>21470</v>
      </c>
      <c r="J46" s="23">
        <v>1159</v>
      </c>
      <c r="K46" s="19">
        <f t="shared" si="32"/>
        <v>8842407</v>
      </c>
      <c r="L46" s="24">
        <v>5778</v>
      </c>
      <c r="M46" s="23">
        <v>13330</v>
      </c>
      <c r="N46" s="19">
        <f t="shared" si="33"/>
        <v>8834855</v>
      </c>
      <c r="O46" s="24">
        <v>11920</v>
      </c>
      <c r="P46" s="23">
        <v>3503</v>
      </c>
      <c r="Q46" s="19">
        <f t="shared" si="34"/>
        <v>8843272</v>
      </c>
      <c r="R46" s="24">
        <v>15905</v>
      </c>
      <c r="S46" s="23">
        <v>174</v>
      </c>
      <c r="T46" s="19">
        <f t="shared" si="35"/>
        <v>8859003</v>
      </c>
      <c r="U46" s="24">
        <v>15399</v>
      </c>
      <c r="V46" s="23">
        <v>0</v>
      </c>
      <c r="W46" s="19">
        <f t="shared" si="36"/>
        <v>8874402</v>
      </c>
      <c r="X46" s="24"/>
      <c r="Y46" s="23">
        <v>3482.9050085841218</v>
      </c>
      <c r="Z46" s="19">
        <f t="shared" si="37"/>
        <v>8870919.0949914157</v>
      </c>
      <c r="AA46" s="24"/>
      <c r="AB46" s="23">
        <v>3488.4196081810469</v>
      </c>
      <c r="AC46" s="19">
        <f t="shared" si="38"/>
        <v>8867430.6753832344</v>
      </c>
      <c r="AD46" s="24"/>
      <c r="AE46" s="23">
        <v>3493.9429392273332</v>
      </c>
      <c r="AF46" s="19">
        <f t="shared" si="39"/>
        <v>8863936.7324440069</v>
      </c>
      <c r="AG46" s="24"/>
      <c r="AH46" s="23">
        <v>3499.4750155477764</v>
      </c>
      <c r="AI46" s="19">
        <f t="shared" si="40"/>
        <v>8860437.2574284598</v>
      </c>
      <c r="AJ46" s="24"/>
      <c r="AK46" s="23">
        <v>3505.0158509890598</v>
      </c>
      <c r="AL46" s="19">
        <f t="shared" si="41"/>
        <v>8856932.2415774707</v>
      </c>
      <c r="AM46" s="24"/>
      <c r="AN46" s="23">
        <v>3510.5654594197927</v>
      </c>
      <c r="AO46" s="19">
        <f t="shared" si="42"/>
        <v>8853421.6761180516</v>
      </c>
      <c r="AP46" s="24"/>
      <c r="AQ46" s="23">
        <v>3516.1238547305406</v>
      </c>
      <c r="AR46" s="19">
        <f t="shared" si="43"/>
        <v>8849905.5522633214</v>
      </c>
      <c r="AS46" s="24"/>
      <c r="AT46" s="23">
        <v>3521.6910508338633</v>
      </c>
      <c r="AU46" s="19">
        <f t="shared" si="44"/>
        <v>8846383.8612124883</v>
      </c>
      <c r="AV46" s="24"/>
      <c r="AW46" s="23">
        <v>3527.2670616643504</v>
      </c>
      <c r="AX46" s="19">
        <f t="shared" si="45"/>
        <v>8842856.5941508245</v>
      </c>
      <c r="AY46" s="24"/>
      <c r="AZ46" s="23">
        <v>3532.8519011786516</v>
      </c>
      <c r="BA46" s="19">
        <f t="shared" si="46"/>
        <v>8839323.7422496453</v>
      </c>
      <c r="BB46" s="24"/>
      <c r="BC46" s="23">
        <v>3538.4455833555176</v>
      </c>
      <c r="BD46" s="19">
        <f t="shared" si="47"/>
        <v>8835785.2966662906</v>
      </c>
      <c r="BE46" s="24"/>
      <c r="BF46" s="23">
        <v>3544.0481221958303</v>
      </c>
      <c r="BG46" s="19">
        <f t="shared" si="48"/>
        <v>8832241.2485440951</v>
      </c>
      <c r="BH46" s="24"/>
      <c r="BI46" s="23">
        <v>3549.6595317226402</v>
      </c>
      <c r="BJ46" s="19">
        <f t="shared" si="49"/>
        <v>8828691.5890123732</v>
      </c>
      <c r="BK46" s="24"/>
      <c r="BL46" s="23">
        <v>3555.2798259812012</v>
      </c>
      <c r="BM46" s="19">
        <f t="shared" si="50"/>
        <v>8825136.3091863915</v>
      </c>
      <c r="BN46" s="24"/>
      <c r="BO46" s="23">
        <v>3560.9090190390048</v>
      </c>
      <c r="BP46" s="19">
        <f t="shared" si="51"/>
        <v>8821575.4001673535</v>
      </c>
      <c r="BQ46" s="24"/>
      <c r="BR46" s="23">
        <v>3566.5471249858165</v>
      </c>
      <c r="BS46" s="19">
        <f t="shared" si="52"/>
        <v>8818008.8530423678</v>
      </c>
      <c r="BT46" s="24"/>
      <c r="BU46" s="23">
        <v>3572.1941579337104</v>
      </c>
      <c r="BV46" s="19">
        <f t="shared" si="53"/>
        <v>8814436.658884434</v>
      </c>
      <c r="BW46" s="24"/>
      <c r="BX46" s="23">
        <v>3577.8501320171049</v>
      </c>
      <c r="BY46" s="19">
        <f t="shared" si="54"/>
        <v>8810858.8087524176</v>
      </c>
      <c r="BZ46" s="24"/>
      <c r="CA46" s="23">
        <v>3583.5150613927981</v>
      </c>
      <c r="CB46" s="19">
        <f t="shared" si="55"/>
        <v>8807275.2936910242</v>
      </c>
      <c r="CC46" s="24"/>
      <c r="CD46" s="23">
        <v>3589.1889602400033</v>
      </c>
      <c r="CE46" s="19">
        <f t="shared" si="56"/>
        <v>8803686.1047307849</v>
      </c>
      <c r="CF46" s="24"/>
      <c r="CG46" s="23">
        <v>3594.8718427603826</v>
      </c>
      <c r="CH46" s="19">
        <f t="shared" si="57"/>
        <v>8800091.2328880243</v>
      </c>
      <c r="CI46" s="24"/>
      <c r="CJ46" s="23">
        <v>3600.5637231780865</v>
      </c>
      <c r="CK46" s="19">
        <f t="shared" si="58"/>
        <v>8796490.6691648457</v>
      </c>
    </row>
    <row r="47" spans="1:89" ht="15" x14ac:dyDescent="0.25">
      <c r="A47" s="12">
        <f t="shared" si="59"/>
        <v>13</v>
      </c>
      <c r="B47" s="12" t="s">
        <v>43</v>
      </c>
      <c r="C47" s="26" t="s">
        <v>47</v>
      </c>
      <c r="D47" s="16" t="s">
        <v>48</v>
      </c>
      <c r="E47" s="23">
        <v>146581307</v>
      </c>
      <c r="F47" s="24">
        <v>0</v>
      </c>
      <c r="G47" s="23">
        <v>27363</v>
      </c>
      <c r="H47" s="19">
        <f t="shared" si="31"/>
        <v>146553944</v>
      </c>
      <c r="I47" s="24">
        <v>2129597</v>
      </c>
      <c r="J47" s="23">
        <v>26865</v>
      </c>
      <c r="K47" s="19">
        <f t="shared" si="32"/>
        <v>148656676</v>
      </c>
      <c r="L47" s="24">
        <v>942632</v>
      </c>
      <c r="M47" s="23">
        <v>68015</v>
      </c>
      <c r="N47" s="19">
        <f t="shared" si="33"/>
        <v>149531293</v>
      </c>
      <c r="O47" s="24">
        <v>745773</v>
      </c>
      <c r="P47" s="23">
        <v>31945</v>
      </c>
      <c r="Q47" s="19">
        <f t="shared" si="34"/>
        <v>150245121</v>
      </c>
      <c r="R47" s="24">
        <v>516236</v>
      </c>
      <c r="S47" s="23">
        <v>43424</v>
      </c>
      <c r="T47" s="19">
        <f t="shared" si="35"/>
        <v>150717933</v>
      </c>
      <c r="U47" s="24">
        <v>820512</v>
      </c>
      <c r="V47" s="23">
        <v>35934</v>
      </c>
      <c r="W47" s="19">
        <f t="shared" si="36"/>
        <v>151502511</v>
      </c>
      <c r="X47" s="24"/>
      <c r="Y47" s="23">
        <v>25208.155960679869</v>
      </c>
      <c r="Z47" s="19">
        <f t="shared" si="37"/>
        <v>151477302.84403932</v>
      </c>
      <c r="AA47" s="24"/>
      <c r="AB47" s="23">
        <v>25248.068874284279</v>
      </c>
      <c r="AC47" s="19">
        <f t="shared" si="38"/>
        <v>151452054.77516505</v>
      </c>
      <c r="AD47" s="24"/>
      <c r="AE47" s="23">
        <v>25288.044983335225</v>
      </c>
      <c r="AF47" s="19">
        <f t="shared" si="39"/>
        <v>151426766.73018172</v>
      </c>
      <c r="AG47" s="24"/>
      <c r="AH47" s="23">
        <v>25328.084387892173</v>
      </c>
      <c r="AI47" s="19">
        <f t="shared" si="40"/>
        <v>151401438.64579383</v>
      </c>
      <c r="AJ47" s="24"/>
      <c r="AK47" s="23">
        <v>25368.187188173004</v>
      </c>
      <c r="AL47" s="19">
        <f t="shared" si="41"/>
        <v>151376070.45860565</v>
      </c>
      <c r="AM47" s="24"/>
      <c r="AN47" s="23">
        <v>25408.353484554274</v>
      </c>
      <c r="AO47" s="19">
        <f t="shared" si="42"/>
        <v>151350662.10512111</v>
      </c>
      <c r="AP47" s="24"/>
      <c r="AQ47" s="23">
        <v>25448.583377571485</v>
      </c>
      <c r="AR47" s="19">
        <f t="shared" si="43"/>
        <v>151325213.52174354</v>
      </c>
      <c r="AS47" s="24"/>
      <c r="AT47" s="23">
        <v>25488.876967919303</v>
      </c>
      <c r="AU47" s="19">
        <f t="shared" si="44"/>
        <v>151299724.64477563</v>
      </c>
      <c r="AV47" s="24"/>
      <c r="AW47" s="23">
        <v>25529.234356451841</v>
      </c>
      <c r="AX47" s="19">
        <f t="shared" si="45"/>
        <v>151274195.41041917</v>
      </c>
      <c r="AY47" s="24"/>
      <c r="AZ47" s="23">
        <v>25569.655644182887</v>
      </c>
      <c r="BA47" s="19">
        <f t="shared" si="46"/>
        <v>151248625.75477499</v>
      </c>
      <c r="BB47" s="24"/>
      <c r="BC47" s="23">
        <v>25610.14093228618</v>
      </c>
      <c r="BD47" s="19">
        <f t="shared" si="47"/>
        <v>151223015.6138427</v>
      </c>
      <c r="BE47" s="24"/>
      <c r="BF47" s="23">
        <v>25650.690322095626</v>
      </c>
      <c r="BG47" s="19">
        <f t="shared" si="48"/>
        <v>151197364.92352059</v>
      </c>
      <c r="BH47" s="24"/>
      <c r="BI47" s="23">
        <v>25691.303915105611</v>
      </c>
      <c r="BJ47" s="19">
        <f t="shared" si="49"/>
        <v>151171673.61960548</v>
      </c>
      <c r="BK47" s="24"/>
      <c r="BL47" s="23">
        <v>25731.981812971197</v>
      </c>
      <c r="BM47" s="19">
        <f t="shared" si="50"/>
        <v>151145941.6377925</v>
      </c>
      <c r="BN47" s="24"/>
      <c r="BO47" s="23">
        <v>25772.724117508398</v>
      </c>
      <c r="BP47" s="19">
        <f t="shared" si="51"/>
        <v>151120168.91367498</v>
      </c>
      <c r="BQ47" s="24"/>
      <c r="BR47" s="23">
        <v>25813.530930694451</v>
      </c>
      <c r="BS47" s="19">
        <f t="shared" si="52"/>
        <v>151094355.38274428</v>
      </c>
      <c r="BT47" s="24"/>
      <c r="BU47" s="23">
        <v>25854.402354668051</v>
      </c>
      <c r="BV47" s="19">
        <f t="shared" si="53"/>
        <v>151068500.98038962</v>
      </c>
      <c r="BW47" s="24"/>
      <c r="BX47" s="23">
        <v>25895.338491729606</v>
      </c>
      <c r="BY47" s="19">
        <f t="shared" si="54"/>
        <v>151042605.64189789</v>
      </c>
      <c r="BZ47" s="24"/>
      <c r="CA47" s="23">
        <v>25936.339444341513</v>
      </c>
      <c r="CB47" s="19">
        <f t="shared" si="55"/>
        <v>151016669.30245355</v>
      </c>
      <c r="CC47" s="24"/>
      <c r="CD47" s="23">
        <v>25977.405315128388</v>
      </c>
      <c r="CE47" s="19">
        <f t="shared" si="56"/>
        <v>150990691.89713842</v>
      </c>
      <c r="CF47" s="24"/>
      <c r="CG47" s="23">
        <v>26018.536206877336</v>
      </c>
      <c r="CH47" s="19">
        <f t="shared" si="57"/>
        <v>150964673.36093155</v>
      </c>
      <c r="CI47" s="24"/>
      <c r="CJ47" s="23">
        <v>26059.732222538227</v>
      </c>
      <c r="CK47" s="19">
        <f t="shared" si="58"/>
        <v>150938613.62870902</v>
      </c>
    </row>
    <row r="48" spans="1:89" s="2" customFormat="1" ht="15" x14ac:dyDescent="0.25">
      <c r="A48" s="12">
        <f t="shared" si="59"/>
        <v>14</v>
      </c>
      <c r="B48" s="12" t="s">
        <v>49</v>
      </c>
      <c r="C48" s="27" t="s">
        <v>50</v>
      </c>
      <c r="D48" s="16" t="s">
        <v>51</v>
      </c>
      <c r="E48" s="23">
        <v>14160850</v>
      </c>
      <c r="F48" s="24">
        <v>0</v>
      </c>
      <c r="G48" s="23">
        <v>250</v>
      </c>
      <c r="H48" s="19">
        <f t="shared" si="31"/>
        <v>14160600</v>
      </c>
      <c r="I48" s="24">
        <v>446271.89999999991</v>
      </c>
      <c r="J48" s="23">
        <v>1127</v>
      </c>
      <c r="K48" s="19">
        <f t="shared" si="32"/>
        <v>14605744.9</v>
      </c>
      <c r="L48" s="24">
        <v>261985.32000000007</v>
      </c>
      <c r="M48" s="23">
        <v>245609</v>
      </c>
      <c r="N48" s="19">
        <f t="shared" si="33"/>
        <v>14622121.220000001</v>
      </c>
      <c r="O48" s="24">
        <v>209359.66000000003</v>
      </c>
      <c r="P48" s="23">
        <v>0</v>
      </c>
      <c r="Q48" s="19">
        <f t="shared" si="34"/>
        <v>14831480.880000001</v>
      </c>
      <c r="R48" s="24">
        <v>97815.38</v>
      </c>
      <c r="S48" s="23">
        <v>0</v>
      </c>
      <c r="T48" s="19">
        <f t="shared" si="35"/>
        <v>14929296.260000002</v>
      </c>
      <c r="U48" s="24">
        <v>201150.79000000004</v>
      </c>
      <c r="V48" s="23">
        <v>0</v>
      </c>
      <c r="W48" s="19">
        <f t="shared" si="36"/>
        <v>15130447.050000001</v>
      </c>
      <c r="X48" s="24"/>
      <c r="Y48" s="23">
        <v>141829.94917564731</v>
      </c>
      <c r="Z48" s="19">
        <f t="shared" si="37"/>
        <v>14988617.100824354</v>
      </c>
      <c r="AA48" s="24"/>
      <c r="AB48" s="23">
        <v>142054.51326184208</v>
      </c>
      <c r="AC48" s="19">
        <f t="shared" si="38"/>
        <v>14846562.587562513</v>
      </c>
      <c r="AD48" s="24"/>
      <c r="AE48" s="23">
        <v>142279.43290784</v>
      </c>
      <c r="AF48" s="19">
        <f t="shared" si="39"/>
        <v>14704283.154654672</v>
      </c>
      <c r="AG48" s="24"/>
      <c r="AH48" s="23">
        <v>142504.70867661072</v>
      </c>
      <c r="AI48" s="19">
        <f t="shared" si="40"/>
        <v>14561778.445978062</v>
      </c>
      <c r="AJ48" s="24"/>
      <c r="AK48" s="23">
        <v>142730.34113201537</v>
      </c>
      <c r="AL48" s="19">
        <f t="shared" si="41"/>
        <v>14419048.104846047</v>
      </c>
      <c r="AM48" s="24"/>
      <c r="AN48" s="23">
        <v>142956.33083880771</v>
      </c>
      <c r="AO48" s="19">
        <f t="shared" si="42"/>
        <v>14276091.77400724</v>
      </c>
      <c r="AP48" s="24"/>
      <c r="AQ48" s="23">
        <v>143182.67836263581</v>
      </c>
      <c r="AR48" s="19">
        <f t="shared" si="43"/>
        <v>14132909.095644604</v>
      </c>
      <c r="AS48" s="24"/>
      <c r="AT48" s="23">
        <v>143409.38427004332</v>
      </c>
      <c r="AU48" s="19">
        <f t="shared" si="44"/>
        <v>13989499.71137456</v>
      </c>
      <c r="AV48" s="24"/>
      <c r="AW48" s="23">
        <v>143636.44912847088</v>
      </c>
      <c r="AX48" s="19">
        <f t="shared" si="45"/>
        <v>13845863.262246089</v>
      </c>
      <c r="AY48" s="24"/>
      <c r="AZ48" s="23">
        <v>143863.8735062576</v>
      </c>
      <c r="BA48" s="19">
        <f t="shared" si="46"/>
        <v>13701999.388739832</v>
      </c>
      <c r="BB48" s="24"/>
      <c r="BC48" s="23">
        <v>144091.65797264248</v>
      </c>
      <c r="BD48" s="19">
        <f t="shared" si="47"/>
        <v>13557907.730767189</v>
      </c>
      <c r="BE48" s="24"/>
      <c r="BF48" s="23">
        <v>144319.80309776583</v>
      </c>
      <c r="BG48" s="19">
        <f t="shared" si="48"/>
        <v>13413587.927669423</v>
      </c>
      <c r="BH48" s="24"/>
      <c r="BI48" s="23">
        <v>144548.30945267063</v>
      </c>
      <c r="BJ48" s="19">
        <f t="shared" si="49"/>
        <v>13269039.618216753</v>
      </c>
      <c r="BK48" s="24"/>
      <c r="BL48" s="23">
        <v>144777.177609304</v>
      </c>
      <c r="BM48" s="19">
        <f t="shared" si="50"/>
        <v>13124262.440607449</v>
      </c>
      <c r="BN48" s="24"/>
      <c r="BO48" s="23">
        <v>145006.4081405187</v>
      </c>
      <c r="BP48" s="19">
        <f t="shared" si="51"/>
        <v>12979256.032466929</v>
      </c>
      <c r="BQ48" s="24"/>
      <c r="BR48" s="23">
        <v>145236.00162007456</v>
      </c>
      <c r="BS48" s="19">
        <f t="shared" si="52"/>
        <v>12834020.030846855</v>
      </c>
      <c r="BT48" s="24"/>
      <c r="BU48" s="23">
        <v>145465.95862263965</v>
      </c>
      <c r="BV48" s="19">
        <f t="shared" si="53"/>
        <v>12688554.072224215</v>
      </c>
      <c r="BW48" s="24"/>
      <c r="BX48" s="23">
        <v>145696.27972379213</v>
      </c>
      <c r="BY48" s="19">
        <f t="shared" si="54"/>
        <v>12542857.792500423</v>
      </c>
      <c r="BZ48" s="24"/>
      <c r="CA48" s="23">
        <v>145926.96550002144</v>
      </c>
      <c r="CB48" s="19">
        <f t="shared" si="55"/>
        <v>12396930.827000402</v>
      </c>
      <c r="CC48" s="24"/>
      <c r="CD48" s="23">
        <v>146158.01652872984</v>
      </c>
      <c r="CE48" s="19">
        <f t="shared" si="56"/>
        <v>12250772.810471673</v>
      </c>
      <c r="CF48" s="24"/>
      <c r="CG48" s="23">
        <v>146389.43338823365</v>
      </c>
      <c r="CH48" s="19">
        <f t="shared" si="57"/>
        <v>12104383.377083439</v>
      </c>
      <c r="CI48" s="24"/>
      <c r="CJ48" s="23">
        <v>146621.21665776498</v>
      </c>
      <c r="CK48" s="19">
        <f t="shared" si="58"/>
        <v>11957762.160425674</v>
      </c>
    </row>
    <row r="49" spans="1:89" ht="15" x14ac:dyDescent="0.25">
      <c r="A49" s="12">
        <f t="shared" si="59"/>
        <v>15</v>
      </c>
      <c r="B49" s="12">
        <v>382</v>
      </c>
      <c r="C49" s="27" t="s">
        <v>52</v>
      </c>
      <c r="D49" s="16" t="s">
        <v>53</v>
      </c>
      <c r="E49" s="23">
        <v>10424840</v>
      </c>
      <c r="F49" s="24"/>
      <c r="G49" s="23"/>
      <c r="H49" s="19">
        <f t="shared" si="31"/>
        <v>10424840</v>
      </c>
      <c r="I49" s="24"/>
      <c r="J49" s="23"/>
      <c r="K49" s="19">
        <f t="shared" si="32"/>
        <v>10424840</v>
      </c>
      <c r="L49" s="24"/>
      <c r="M49" s="23"/>
      <c r="N49" s="19">
        <f t="shared" si="33"/>
        <v>10424840</v>
      </c>
      <c r="O49" s="24"/>
      <c r="P49" s="23"/>
      <c r="Q49" s="19">
        <f t="shared" si="34"/>
        <v>10424840</v>
      </c>
      <c r="R49" s="24"/>
      <c r="S49" s="23"/>
      <c r="T49" s="19">
        <f t="shared" si="35"/>
        <v>10424840</v>
      </c>
      <c r="U49" s="24"/>
      <c r="V49" s="23"/>
      <c r="W49" s="19">
        <f t="shared" si="36"/>
        <v>10424840</v>
      </c>
      <c r="X49" s="24"/>
      <c r="Y49" s="23">
        <v>0</v>
      </c>
      <c r="Z49" s="19">
        <f t="shared" si="37"/>
        <v>10424840</v>
      </c>
      <c r="AA49" s="24"/>
      <c r="AB49" s="23">
        <v>0</v>
      </c>
      <c r="AC49" s="19">
        <f t="shared" si="38"/>
        <v>10424840</v>
      </c>
      <c r="AD49" s="24"/>
      <c r="AE49" s="23">
        <v>0</v>
      </c>
      <c r="AF49" s="19">
        <f t="shared" si="39"/>
        <v>10424840</v>
      </c>
      <c r="AG49" s="24"/>
      <c r="AH49" s="23">
        <v>0</v>
      </c>
      <c r="AI49" s="19">
        <f t="shared" si="40"/>
        <v>10424840</v>
      </c>
      <c r="AJ49" s="24"/>
      <c r="AK49" s="23">
        <v>0</v>
      </c>
      <c r="AL49" s="19">
        <f t="shared" si="41"/>
        <v>10424840</v>
      </c>
      <c r="AM49" s="24"/>
      <c r="AN49" s="23">
        <v>0</v>
      </c>
      <c r="AO49" s="19">
        <f t="shared" si="42"/>
        <v>10424840</v>
      </c>
      <c r="AP49" s="24"/>
      <c r="AQ49" s="23">
        <v>0</v>
      </c>
      <c r="AR49" s="19">
        <f t="shared" si="43"/>
        <v>10424840</v>
      </c>
      <c r="AS49" s="24"/>
      <c r="AT49" s="23">
        <v>0</v>
      </c>
      <c r="AU49" s="19">
        <f t="shared" si="44"/>
        <v>10424840</v>
      </c>
      <c r="AV49" s="24"/>
      <c r="AW49" s="23">
        <v>0</v>
      </c>
      <c r="AX49" s="19">
        <f t="shared" si="45"/>
        <v>10424840</v>
      </c>
      <c r="AY49" s="24"/>
      <c r="AZ49" s="23">
        <v>0</v>
      </c>
      <c r="BA49" s="19">
        <f t="shared" si="46"/>
        <v>10424840</v>
      </c>
      <c r="BB49" s="24"/>
      <c r="BC49" s="23">
        <v>0</v>
      </c>
      <c r="BD49" s="19">
        <f t="shared" si="47"/>
        <v>10424840</v>
      </c>
      <c r="BE49" s="24"/>
      <c r="BF49" s="23">
        <v>0</v>
      </c>
      <c r="BG49" s="19">
        <f t="shared" si="48"/>
        <v>10424840</v>
      </c>
      <c r="BH49" s="24"/>
      <c r="BI49" s="23">
        <v>0</v>
      </c>
      <c r="BJ49" s="19">
        <f t="shared" si="49"/>
        <v>10424840</v>
      </c>
      <c r="BK49" s="24"/>
      <c r="BL49" s="23">
        <v>0</v>
      </c>
      <c r="BM49" s="19">
        <f t="shared" si="50"/>
        <v>10424840</v>
      </c>
      <c r="BN49" s="24"/>
      <c r="BO49" s="23">
        <v>0</v>
      </c>
      <c r="BP49" s="19">
        <f t="shared" si="51"/>
        <v>10424840</v>
      </c>
      <c r="BQ49" s="24"/>
      <c r="BR49" s="23">
        <v>0</v>
      </c>
      <c r="BS49" s="19">
        <f t="shared" si="52"/>
        <v>10424840</v>
      </c>
      <c r="BT49" s="24"/>
      <c r="BU49" s="23">
        <v>0</v>
      </c>
      <c r="BV49" s="19">
        <f t="shared" si="53"/>
        <v>10424840</v>
      </c>
      <c r="BW49" s="24"/>
      <c r="BX49" s="23">
        <v>0</v>
      </c>
      <c r="BY49" s="19">
        <f t="shared" si="54"/>
        <v>10424840</v>
      </c>
      <c r="BZ49" s="24"/>
      <c r="CA49" s="23">
        <v>0</v>
      </c>
      <c r="CB49" s="19">
        <f t="shared" si="55"/>
        <v>10424840</v>
      </c>
      <c r="CC49" s="24"/>
      <c r="CD49" s="23">
        <v>0</v>
      </c>
      <c r="CE49" s="19">
        <f t="shared" si="56"/>
        <v>10424840</v>
      </c>
      <c r="CF49" s="24"/>
      <c r="CG49" s="23">
        <v>0</v>
      </c>
      <c r="CH49" s="19">
        <f t="shared" si="57"/>
        <v>10424840</v>
      </c>
      <c r="CI49" s="24"/>
      <c r="CJ49" s="23">
        <v>0</v>
      </c>
      <c r="CK49" s="19">
        <f t="shared" si="58"/>
        <v>10424840</v>
      </c>
    </row>
    <row r="50" spans="1:89" ht="15" x14ac:dyDescent="0.25">
      <c r="A50" s="12">
        <f t="shared" si="59"/>
        <v>16</v>
      </c>
      <c r="B50" s="12" t="s">
        <v>54</v>
      </c>
      <c r="C50" s="26" t="s">
        <v>55</v>
      </c>
      <c r="D50" s="16" t="s">
        <v>56</v>
      </c>
      <c r="E50" s="23">
        <v>6751002</v>
      </c>
      <c r="F50" s="24"/>
      <c r="G50" s="23">
        <v>597</v>
      </c>
      <c r="H50" s="19">
        <f t="shared" si="31"/>
        <v>6750405</v>
      </c>
      <c r="I50" s="24"/>
      <c r="J50" s="23">
        <v>1261</v>
      </c>
      <c r="K50" s="19">
        <f t="shared" si="32"/>
        <v>6749144</v>
      </c>
      <c r="L50" s="24"/>
      <c r="M50" s="23">
        <v>143</v>
      </c>
      <c r="N50" s="19">
        <f t="shared" si="33"/>
        <v>6749001</v>
      </c>
      <c r="O50" s="24"/>
      <c r="P50" s="23">
        <v>1221</v>
      </c>
      <c r="Q50" s="19">
        <f t="shared" si="34"/>
        <v>6747780</v>
      </c>
      <c r="R50" s="24"/>
      <c r="S50" s="23">
        <v>1724</v>
      </c>
      <c r="T50" s="19">
        <f t="shared" si="35"/>
        <v>6746056</v>
      </c>
      <c r="U50" s="24"/>
      <c r="V50" s="23">
        <v>2124</v>
      </c>
      <c r="W50" s="19">
        <f t="shared" si="36"/>
        <v>6743932</v>
      </c>
      <c r="X50" s="24"/>
      <c r="Y50" s="23">
        <v>11478.443463072888</v>
      </c>
      <c r="Z50" s="19">
        <f t="shared" si="37"/>
        <v>6732453.5565369269</v>
      </c>
      <c r="AA50" s="24"/>
      <c r="AB50" s="23">
        <v>11496.617665222753</v>
      </c>
      <c r="AC50" s="19">
        <f t="shared" si="38"/>
        <v>6720956.938871704</v>
      </c>
      <c r="AD50" s="24"/>
      <c r="AE50" s="23">
        <v>11514.82064319269</v>
      </c>
      <c r="AF50" s="19">
        <f t="shared" si="39"/>
        <v>6709442.118228511</v>
      </c>
      <c r="AG50" s="24"/>
      <c r="AH50" s="23">
        <v>11533.052442544411</v>
      </c>
      <c r="AI50" s="19">
        <f t="shared" si="40"/>
        <v>6697909.0657859668</v>
      </c>
      <c r="AJ50" s="24"/>
      <c r="AK50" s="23">
        <v>11551.313108911772</v>
      </c>
      <c r="AL50" s="19">
        <f t="shared" si="41"/>
        <v>6686357.7526770551</v>
      </c>
      <c r="AM50" s="24"/>
      <c r="AN50" s="23">
        <v>11569.602688000883</v>
      </c>
      <c r="AO50" s="19">
        <f t="shared" si="42"/>
        <v>6674788.1499890545</v>
      </c>
      <c r="AP50" s="24"/>
      <c r="AQ50" s="23">
        <v>11587.921225590218</v>
      </c>
      <c r="AR50" s="19">
        <f t="shared" si="43"/>
        <v>6663200.2287634639</v>
      </c>
      <c r="AS50" s="24"/>
      <c r="AT50" s="23">
        <v>11606.268767530733</v>
      </c>
      <c r="AU50" s="19">
        <f t="shared" si="44"/>
        <v>6651593.9599959329</v>
      </c>
      <c r="AV50" s="24"/>
      <c r="AW50" s="23">
        <v>11624.645359745991</v>
      </c>
      <c r="AX50" s="19">
        <f t="shared" si="45"/>
        <v>6639969.3146361867</v>
      </c>
      <c r="AY50" s="24"/>
      <c r="AZ50" s="23">
        <v>11643.051048232255</v>
      </c>
      <c r="BA50" s="19">
        <f t="shared" si="46"/>
        <v>6628326.2635879545</v>
      </c>
      <c r="BB50" s="24"/>
      <c r="BC50" s="23">
        <v>11661.485879058622</v>
      </c>
      <c r="BD50" s="19">
        <f t="shared" si="47"/>
        <v>6616664.7777088955</v>
      </c>
      <c r="BE50" s="24"/>
      <c r="BF50" s="23">
        <v>11679.949898367131</v>
      </c>
      <c r="BG50" s="19">
        <f t="shared" si="48"/>
        <v>6604984.8278105287</v>
      </c>
      <c r="BH50" s="24"/>
      <c r="BI50" s="23">
        <v>11698.443152372878</v>
      </c>
      <c r="BJ50" s="19">
        <f t="shared" si="49"/>
        <v>6593286.384658156</v>
      </c>
      <c r="BK50" s="24"/>
      <c r="BL50" s="23">
        <v>11716.965687364134</v>
      </c>
      <c r="BM50" s="19">
        <f t="shared" si="50"/>
        <v>6581569.4189707916</v>
      </c>
      <c r="BN50" s="24"/>
      <c r="BO50" s="23">
        <v>11735.517549702459</v>
      </c>
      <c r="BP50" s="19">
        <f t="shared" si="51"/>
        <v>6569833.9014210887</v>
      </c>
      <c r="BQ50" s="24"/>
      <c r="BR50" s="23">
        <v>11754.098785822822</v>
      </c>
      <c r="BS50" s="19">
        <f t="shared" si="52"/>
        <v>6558079.8026352655</v>
      </c>
      <c r="BT50" s="24"/>
      <c r="BU50" s="23">
        <v>11772.709442233707</v>
      </c>
      <c r="BV50" s="19">
        <f t="shared" si="53"/>
        <v>6546307.0931930318</v>
      </c>
      <c r="BW50" s="24"/>
      <c r="BX50" s="23">
        <v>11791.349565517245</v>
      </c>
      <c r="BY50" s="19">
        <f t="shared" si="54"/>
        <v>6534515.7436275147</v>
      </c>
      <c r="BZ50" s="24"/>
      <c r="CA50" s="23">
        <v>11810.019202329311</v>
      </c>
      <c r="CB50" s="19">
        <f t="shared" si="55"/>
        <v>6522705.7244251855</v>
      </c>
      <c r="CC50" s="24"/>
      <c r="CD50" s="23">
        <v>11828.718399399666</v>
      </c>
      <c r="CE50" s="19">
        <f t="shared" si="56"/>
        <v>6510877.0060257856</v>
      </c>
      <c r="CF50" s="24"/>
      <c r="CG50" s="23">
        <v>11847.447203532047</v>
      </c>
      <c r="CH50" s="19">
        <f t="shared" si="57"/>
        <v>6499029.5588222537</v>
      </c>
      <c r="CI50" s="24"/>
      <c r="CJ50" s="23">
        <v>11866.205661604306</v>
      </c>
      <c r="CK50" s="19">
        <f t="shared" si="58"/>
        <v>6487163.3531606495</v>
      </c>
    </row>
    <row r="51" spans="1:89" ht="15" x14ac:dyDescent="0.25">
      <c r="A51" s="12">
        <f t="shared" si="59"/>
        <v>17</v>
      </c>
      <c r="B51" s="12" t="s">
        <v>57</v>
      </c>
      <c r="C51" s="12" t="s">
        <v>58</v>
      </c>
      <c r="D51" s="16" t="s">
        <v>59</v>
      </c>
      <c r="E51" s="23">
        <v>5939296</v>
      </c>
      <c r="F51" s="24"/>
      <c r="G51" s="23"/>
      <c r="H51" s="19">
        <f t="shared" si="31"/>
        <v>5939296</v>
      </c>
      <c r="I51" s="24"/>
      <c r="J51" s="23"/>
      <c r="K51" s="19">
        <f t="shared" si="32"/>
        <v>5939296</v>
      </c>
      <c r="L51" s="24"/>
      <c r="M51" s="23"/>
      <c r="N51" s="19">
        <f t="shared" si="33"/>
        <v>5939296</v>
      </c>
      <c r="O51" s="24"/>
      <c r="P51" s="23"/>
      <c r="Q51" s="19">
        <f t="shared" si="34"/>
        <v>5939296</v>
      </c>
      <c r="R51" s="24"/>
      <c r="S51" s="23"/>
      <c r="T51" s="19">
        <f t="shared" si="35"/>
        <v>5939296</v>
      </c>
      <c r="U51" s="24"/>
      <c r="V51" s="23"/>
      <c r="W51" s="19">
        <f t="shared" si="36"/>
        <v>5939296</v>
      </c>
      <c r="X51" s="24"/>
      <c r="Y51" s="23">
        <v>10.095376836475717</v>
      </c>
      <c r="Z51" s="19">
        <f t="shared" si="37"/>
        <v>5939285.9046231639</v>
      </c>
      <c r="AA51" s="24"/>
      <c r="AB51" s="23">
        <v>10.11136118313347</v>
      </c>
      <c r="AC51" s="19">
        <f t="shared" si="38"/>
        <v>5939275.7932619806</v>
      </c>
      <c r="AD51" s="24"/>
      <c r="AE51" s="23">
        <v>10.127370838340097</v>
      </c>
      <c r="AF51" s="19">
        <f t="shared" si="39"/>
        <v>5939265.6658911426</v>
      </c>
      <c r="AG51" s="24"/>
      <c r="AH51" s="23">
        <v>10.14340584216747</v>
      </c>
      <c r="AI51" s="19">
        <f t="shared" si="40"/>
        <v>5939255.5224853</v>
      </c>
      <c r="AJ51" s="24"/>
      <c r="AK51" s="23">
        <v>10.1594662347509</v>
      </c>
      <c r="AL51" s="19">
        <f t="shared" si="41"/>
        <v>5939245.363019065</v>
      </c>
      <c r="AM51" s="24"/>
      <c r="AN51" s="23">
        <v>10.175552056289256</v>
      </c>
      <c r="AO51" s="19">
        <f t="shared" si="42"/>
        <v>5939235.1874670088</v>
      </c>
      <c r="AP51" s="24"/>
      <c r="AQ51" s="23">
        <v>10.191663347045045</v>
      </c>
      <c r="AR51" s="19">
        <f t="shared" si="43"/>
        <v>5939224.9958036616</v>
      </c>
      <c r="AS51" s="24"/>
      <c r="AT51" s="23">
        <v>10.207800147344534</v>
      </c>
      <c r="AU51" s="19">
        <f t="shared" si="44"/>
        <v>5939214.7880035145</v>
      </c>
      <c r="AV51" s="24"/>
      <c r="AW51" s="23">
        <v>10.22396249757783</v>
      </c>
      <c r="AX51" s="19">
        <f t="shared" si="45"/>
        <v>5939204.5640410166</v>
      </c>
      <c r="AY51" s="24"/>
      <c r="AZ51" s="23">
        <v>10.240150438198993</v>
      </c>
      <c r="BA51" s="19">
        <f t="shared" si="46"/>
        <v>5939194.323890578</v>
      </c>
      <c r="BB51" s="24"/>
      <c r="BC51" s="23">
        <v>10.256364009726141</v>
      </c>
      <c r="BD51" s="19">
        <f t="shared" si="47"/>
        <v>5939184.0675265687</v>
      </c>
      <c r="BE51" s="24"/>
      <c r="BF51" s="23">
        <v>10.27260325274154</v>
      </c>
      <c r="BG51" s="19">
        <f t="shared" si="48"/>
        <v>5939173.7949233158</v>
      </c>
      <c r="BH51" s="24"/>
      <c r="BI51" s="23">
        <v>10.288868207891712</v>
      </c>
      <c r="BJ51" s="19">
        <f t="shared" si="49"/>
        <v>5939163.5060551083</v>
      </c>
      <c r="BK51" s="24"/>
      <c r="BL51" s="23">
        <v>10.305158915887539</v>
      </c>
      <c r="BM51" s="19">
        <f t="shared" si="50"/>
        <v>5939153.2008961923</v>
      </c>
      <c r="BN51" s="24"/>
      <c r="BO51" s="23">
        <v>10.321475417504361</v>
      </c>
      <c r="BP51" s="19">
        <f t="shared" si="51"/>
        <v>5939142.879420775</v>
      </c>
      <c r="BQ51" s="24"/>
      <c r="BR51" s="23">
        <v>10.337817753582076</v>
      </c>
      <c r="BS51" s="19">
        <f t="shared" si="52"/>
        <v>5939132.5416030213</v>
      </c>
      <c r="BT51" s="24"/>
      <c r="BU51" s="23">
        <v>10.354185965025247</v>
      </c>
      <c r="BV51" s="19">
        <f t="shared" si="53"/>
        <v>5939122.1874170564</v>
      </c>
      <c r="BW51" s="24"/>
      <c r="BX51" s="23">
        <v>10.370580092803204</v>
      </c>
      <c r="BY51" s="19">
        <f t="shared" si="54"/>
        <v>5939111.8168369634</v>
      </c>
      <c r="BZ51" s="24"/>
      <c r="CA51" s="23">
        <v>10.38700017795014</v>
      </c>
      <c r="CB51" s="19">
        <f t="shared" si="55"/>
        <v>5939101.4298367854</v>
      </c>
      <c r="CC51" s="24"/>
      <c r="CD51" s="23">
        <v>10.403446261565229</v>
      </c>
      <c r="CE51" s="19">
        <f t="shared" si="56"/>
        <v>5939091.0263905236</v>
      </c>
      <c r="CF51" s="24"/>
      <c r="CG51" s="23">
        <v>10.419918384812707</v>
      </c>
      <c r="CH51" s="19">
        <f t="shared" si="57"/>
        <v>5939080.6064721392</v>
      </c>
      <c r="CI51" s="24"/>
      <c r="CJ51" s="23">
        <v>10.436416588921993</v>
      </c>
      <c r="CK51" s="19">
        <f t="shared" si="58"/>
        <v>5939070.1700555505</v>
      </c>
    </row>
    <row r="52" spans="1:89" ht="15" x14ac:dyDescent="0.25">
      <c r="A52" s="12">
        <f t="shared" si="59"/>
        <v>18</v>
      </c>
      <c r="B52" s="12" t="s">
        <v>60</v>
      </c>
      <c r="C52" s="12">
        <v>28500</v>
      </c>
      <c r="D52" s="16" t="s">
        <v>61</v>
      </c>
      <c r="E52" s="23">
        <v>455084</v>
      </c>
      <c r="F52" s="24"/>
      <c r="G52" s="23"/>
      <c r="H52" s="19">
        <f t="shared" si="31"/>
        <v>455084</v>
      </c>
      <c r="I52" s="24"/>
      <c r="J52" s="23"/>
      <c r="K52" s="19">
        <f t="shared" si="32"/>
        <v>455084</v>
      </c>
      <c r="L52" s="24"/>
      <c r="M52" s="23"/>
      <c r="N52" s="19">
        <f t="shared" si="33"/>
        <v>455084</v>
      </c>
      <c r="O52" s="24"/>
      <c r="P52" s="23"/>
      <c r="Q52" s="19">
        <f t="shared" si="34"/>
        <v>455084</v>
      </c>
      <c r="R52" s="24"/>
      <c r="S52" s="23"/>
      <c r="T52" s="19">
        <f t="shared" si="35"/>
        <v>455084</v>
      </c>
      <c r="U52" s="24"/>
      <c r="V52" s="23"/>
      <c r="W52" s="19">
        <f t="shared" si="36"/>
        <v>455084</v>
      </c>
      <c r="X52" s="24"/>
      <c r="Y52" s="23">
        <v>0</v>
      </c>
      <c r="Z52" s="19">
        <f t="shared" si="37"/>
        <v>455084</v>
      </c>
      <c r="AA52" s="24"/>
      <c r="AB52" s="23">
        <v>0</v>
      </c>
      <c r="AC52" s="19">
        <f t="shared" si="38"/>
        <v>455084</v>
      </c>
      <c r="AD52" s="24"/>
      <c r="AE52" s="23">
        <v>0</v>
      </c>
      <c r="AF52" s="19">
        <f t="shared" si="39"/>
        <v>455084</v>
      </c>
      <c r="AG52" s="24"/>
      <c r="AH52" s="23">
        <v>0</v>
      </c>
      <c r="AI52" s="19">
        <f t="shared" si="40"/>
        <v>455084</v>
      </c>
      <c r="AJ52" s="24"/>
      <c r="AK52" s="23">
        <v>0</v>
      </c>
      <c r="AL52" s="19">
        <f t="shared" si="41"/>
        <v>455084</v>
      </c>
      <c r="AM52" s="24"/>
      <c r="AN52" s="23">
        <v>0</v>
      </c>
      <c r="AO52" s="19">
        <f t="shared" si="42"/>
        <v>455084</v>
      </c>
      <c r="AP52" s="24"/>
      <c r="AQ52" s="23">
        <v>0</v>
      </c>
      <c r="AR52" s="19">
        <f t="shared" si="43"/>
        <v>455084</v>
      </c>
      <c r="AS52" s="24"/>
      <c r="AT52" s="23">
        <v>0</v>
      </c>
      <c r="AU52" s="19">
        <f t="shared" si="44"/>
        <v>455084</v>
      </c>
      <c r="AV52" s="24"/>
      <c r="AW52" s="23">
        <v>0</v>
      </c>
      <c r="AX52" s="19">
        <f t="shared" si="45"/>
        <v>455084</v>
      </c>
      <c r="AY52" s="24"/>
      <c r="AZ52" s="23">
        <v>0</v>
      </c>
      <c r="BA52" s="19">
        <f t="shared" si="46"/>
        <v>455084</v>
      </c>
      <c r="BB52" s="24"/>
      <c r="BC52" s="23">
        <v>0</v>
      </c>
      <c r="BD52" s="19">
        <f t="shared" si="47"/>
        <v>455084</v>
      </c>
      <c r="BE52" s="24"/>
      <c r="BF52" s="23">
        <v>0</v>
      </c>
      <c r="BG52" s="19">
        <f t="shared" si="48"/>
        <v>455084</v>
      </c>
      <c r="BH52" s="24"/>
      <c r="BI52" s="23">
        <v>0</v>
      </c>
      <c r="BJ52" s="19">
        <f t="shared" si="49"/>
        <v>455084</v>
      </c>
      <c r="BK52" s="24"/>
      <c r="BL52" s="23">
        <v>0</v>
      </c>
      <c r="BM52" s="19">
        <f t="shared" si="50"/>
        <v>455084</v>
      </c>
      <c r="BN52" s="24"/>
      <c r="BO52" s="23">
        <v>0</v>
      </c>
      <c r="BP52" s="19">
        <f t="shared" si="51"/>
        <v>455084</v>
      </c>
      <c r="BQ52" s="24"/>
      <c r="BR52" s="23">
        <v>0</v>
      </c>
      <c r="BS52" s="19">
        <f t="shared" si="52"/>
        <v>455084</v>
      </c>
      <c r="BT52" s="24"/>
      <c r="BU52" s="23">
        <v>0</v>
      </c>
      <c r="BV52" s="19">
        <f t="shared" si="53"/>
        <v>455084</v>
      </c>
      <c r="BW52" s="24"/>
      <c r="BX52" s="23">
        <v>0</v>
      </c>
      <c r="BY52" s="19">
        <f t="shared" si="54"/>
        <v>455084</v>
      </c>
      <c r="BZ52" s="24"/>
      <c r="CA52" s="23">
        <v>0</v>
      </c>
      <c r="CB52" s="19">
        <f t="shared" si="55"/>
        <v>455084</v>
      </c>
      <c r="CC52" s="24"/>
      <c r="CD52" s="23">
        <v>0</v>
      </c>
      <c r="CE52" s="19">
        <f t="shared" si="56"/>
        <v>455084</v>
      </c>
      <c r="CF52" s="24"/>
      <c r="CG52" s="23">
        <v>0</v>
      </c>
      <c r="CH52" s="19">
        <f t="shared" si="57"/>
        <v>455084</v>
      </c>
      <c r="CI52" s="24"/>
      <c r="CJ52" s="23">
        <v>0</v>
      </c>
      <c r="CK52" s="19">
        <f t="shared" si="58"/>
        <v>455084</v>
      </c>
    </row>
    <row r="53" spans="1:89" ht="15" x14ac:dyDescent="0.25">
      <c r="A53" s="12">
        <f t="shared" si="59"/>
        <v>19</v>
      </c>
      <c r="B53" s="12" t="s">
        <v>60</v>
      </c>
      <c r="C53" s="12">
        <v>28501</v>
      </c>
      <c r="D53" s="16" t="s">
        <v>62</v>
      </c>
      <c r="E53" s="23">
        <v>64791</v>
      </c>
      <c r="F53" s="24"/>
      <c r="G53" s="23"/>
      <c r="H53" s="19">
        <f t="shared" si="31"/>
        <v>64791</v>
      </c>
      <c r="I53" s="24"/>
      <c r="J53" s="23"/>
      <c r="K53" s="19">
        <f t="shared" si="32"/>
        <v>64791</v>
      </c>
      <c r="L53" s="24"/>
      <c r="M53" s="23"/>
      <c r="N53" s="19">
        <f t="shared" si="33"/>
        <v>64791</v>
      </c>
      <c r="O53" s="24"/>
      <c r="P53" s="23"/>
      <c r="Q53" s="19">
        <f t="shared" si="34"/>
        <v>64791</v>
      </c>
      <c r="R53" s="24"/>
      <c r="S53" s="23"/>
      <c r="T53" s="19">
        <f t="shared" si="35"/>
        <v>64791</v>
      </c>
      <c r="U53" s="24"/>
      <c r="V53" s="23"/>
      <c r="W53" s="19">
        <f t="shared" si="36"/>
        <v>64791</v>
      </c>
      <c r="X53" s="24"/>
      <c r="Y53" s="23">
        <v>0</v>
      </c>
      <c r="Z53" s="19">
        <f t="shared" si="37"/>
        <v>64791</v>
      </c>
      <c r="AA53" s="24"/>
      <c r="AB53" s="23">
        <v>0</v>
      </c>
      <c r="AC53" s="19">
        <f t="shared" si="38"/>
        <v>64791</v>
      </c>
      <c r="AD53" s="24"/>
      <c r="AE53" s="23">
        <v>0</v>
      </c>
      <c r="AF53" s="19">
        <f t="shared" si="39"/>
        <v>64791</v>
      </c>
      <c r="AG53" s="24"/>
      <c r="AH53" s="23">
        <v>0</v>
      </c>
      <c r="AI53" s="19">
        <f t="shared" si="40"/>
        <v>64791</v>
      </c>
      <c r="AJ53" s="24"/>
      <c r="AK53" s="23">
        <v>0</v>
      </c>
      <c r="AL53" s="19">
        <f t="shared" si="41"/>
        <v>64791</v>
      </c>
      <c r="AM53" s="24"/>
      <c r="AN53" s="23">
        <v>0</v>
      </c>
      <c r="AO53" s="19">
        <f t="shared" si="42"/>
        <v>64791</v>
      </c>
      <c r="AP53" s="24"/>
      <c r="AQ53" s="23">
        <v>0</v>
      </c>
      <c r="AR53" s="19">
        <f t="shared" si="43"/>
        <v>64791</v>
      </c>
      <c r="AS53" s="24"/>
      <c r="AT53" s="23">
        <v>0</v>
      </c>
      <c r="AU53" s="19">
        <f t="shared" si="44"/>
        <v>64791</v>
      </c>
      <c r="AV53" s="24"/>
      <c r="AW53" s="23">
        <v>0</v>
      </c>
      <c r="AX53" s="19">
        <f t="shared" si="45"/>
        <v>64791</v>
      </c>
      <c r="AY53" s="24"/>
      <c r="AZ53" s="23">
        <v>0</v>
      </c>
      <c r="BA53" s="19">
        <f t="shared" si="46"/>
        <v>64791</v>
      </c>
      <c r="BB53" s="24"/>
      <c r="BC53" s="23">
        <v>0</v>
      </c>
      <c r="BD53" s="19">
        <f t="shared" si="47"/>
        <v>64791</v>
      </c>
      <c r="BE53" s="24"/>
      <c r="BF53" s="23">
        <v>0</v>
      </c>
      <c r="BG53" s="19">
        <f t="shared" si="48"/>
        <v>64791</v>
      </c>
      <c r="BH53" s="24"/>
      <c r="BI53" s="23">
        <v>0</v>
      </c>
      <c r="BJ53" s="19">
        <f t="shared" si="49"/>
        <v>64791</v>
      </c>
      <c r="BK53" s="24"/>
      <c r="BL53" s="23">
        <v>0</v>
      </c>
      <c r="BM53" s="19">
        <f t="shared" si="50"/>
        <v>64791</v>
      </c>
      <c r="BN53" s="24"/>
      <c r="BO53" s="23">
        <v>0</v>
      </c>
      <c r="BP53" s="19">
        <f t="shared" si="51"/>
        <v>64791</v>
      </c>
      <c r="BQ53" s="24"/>
      <c r="BR53" s="23">
        <v>0</v>
      </c>
      <c r="BS53" s="19">
        <f t="shared" si="52"/>
        <v>64791</v>
      </c>
      <c r="BT53" s="24"/>
      <c r="BU53" s="23">
        <v>0</v>
      </c>
      <c r="BV53" s="19">
        <f t="shared" si="53"/>
        <v>64791</v>
      </c>
      <c r="BW53" s="24"/>
      <c r="BX53" s="23">
        <v>0</v>
      </c>
      <c r="BY53" s="19">
        <f t="shared" si="54"/>
        <v>64791</v>
      </c>
      <c r="BZ53" s="24"/>
      <c r="CA53" s="23">
        <v>0</v>
      </c>
      <c r="CB53" s="19">
        <f t="shared" si="55"/>
        <v>64791</v>
      </c>
      <c r="CC53" s="24"/>
      <c r="CD53" s="23">
        <v>0</v>
      </c>
      <c r="CE53" s="19">
        <f t="shared" si="56"/>
        <v>64791</v>
      </c>
      <c r="CF53" s="24"/>
      <c r="CG53" s="23">
        <v>0</v>
      </c>
      <c r="CH53" s="19">
        <f t="shared" si="57"/>
        <v>64791</v>
      </c>
      <c r="CI53" s="24"/>
      <c r="CJ53" s="23">
        <v>0</v>
      </c>
      <c r="CK53" s="19">
        <f t="shared" si="58"/>
        <v>64791</v>
      </c>
    </row>
    <row r="54" spans="1:89" ht="15" x14ac:dyDescent="0.25">
      <c r="A54" s="12">
        <f t="shared" si="59"/>
        <v>20</v>
      </c>
      <c r="B54" s="12">
        <v>387</v>
      </c>
      <c r="C54" s="12">
        <v>28700</v>
      </c>
      <c r="D54" s="16" t="s">
        <v>63</v>
      </c>
      <c r="E54" s="23">
        <v>21447</v>
      </c>
      <c r="F54" s="24"/>
      <c r="G54" s="23"/>
      <c r="H54" s="19">
        <f t="shared" si="31"/>
        <v>21447</v>
      </c>
      <c r="I54" s="24"/>
      <c r="J54" s="23"/>
      <c r="K54" s="19">
        <f t="shared" si="32"/>
        <v>21447</v>
      </c>
      <c r="L54" s="24"/>
      <c r="M54" s="23"/>
      <c r="N54" s="19">
        <f t="shared" si="33"/>
        <v>21447</v>
      </c>
      <c r="O54" s="24"/>
      <c r="P54" s="23"/>
      <c r="Q54" s="19">
        <f t="shared" si="34"/>
        <v>21447</v>
      </c>
      <c r="R54" s="24"/>
      <c r="S54" s="23"/>
      <c r="T54" s="19">
        <f t="shared" si="35"/>
        <v>21447</v>
      </c>
      <c r="U54" s="24"/>
      <c r="V54" s="23"/>
      <c r="W54" s="19">
        <f t="shared" si="36"/>
        <v>21447</v>
      </c>
      <c r="X54" s="24"/>
      <c r="Y54" s="23">
        <v>0</v>
      </c>
      <c r="Z54" s="19">
        <f t="shared" si="37"/>
        <v>21447</v>
      </c>
      <c r="AA54" s="24"/>
      <c r="AB54" s="23">
        <v>0</v>
      </c>
      <c r="AC54" s="19">
        <f t="shared" si="38"/>
        <v>21447</v>
      </c>
      <c r="AD54" s="24"/>
      <c r="AE54" s="23">
        <v>0</v>
      </c>
      <c r="AF54" s="19">
        <f t="shared" si="39"/>
        <v>21447</v>
      </c>
      <c r="AG54" s="24"/>
      <c r="AH54" s="23">
        <v>0</v>
      </c>
      <c r="AI54" s="19">
        <f t="shared" si="40"/>
        <v>21447</v>
      </c>
      <c r="AJ54" s="24"/>
      <c r="AK54" s="23">
        <v>0</v>
      </c>
      <c r="AL54" s="19">
        <f t="shared" si="41"/>
        <v>21447</v>
      </c>
      <c r="AM54" s="24"/>
      <c r="AN54" s="23">
        <v>0</v>
      </c>
      <c r="AO54" s="19">
        <f t="shared" si="42"/>
        <v>21447</v>
      </c>
      <c r="AP54" s="24"/>
      <c r="AQ54" s="23">
        <v>0</v>
      </c>
      <c r="AR54" s="19">
        <f t="shared" si="43"/>
        <v>21447</v>
      </c>
      <c r="AS54" s="24"/>
      <c r="AT54" s="23">
        <v>0</v>
      </c>
      <c r="AU54" s="19">
        <f t="shared" si="44"/>
        <v>21447</v>
      </c>
      <c r="AV54" s="24"/>
      <c r="AW54" s="23">
        <v>0</v>
      </c>
      <c r="AX54" s="19">
        <f t="shared" si="45"/>
        <v>21447</v>
      </c>
      <c r="AY54" s="24"/>
      <c r="AZ54" s="23">
        <v>0</v>
      </c>
      <c r="BA54" s="19">
        <f t="shared" si="46"/>
        <v>21447</v>
      </c>
      <c r="BB54" s="24"/>
      <c r="BC54" s="23">
        <v>0</v>
      </c>
      <c r="BD54" s="19">
        <f t="shared" si="47"/>
        <v>21447</v>
      </c>
      <c r="BE54" s="24"/>
      <c r="BF54" s="23">
        <v>0</v>
      </c>
      <c r="BG54" s="19">
        <f t="shared" si="48"/>
        <v>21447</v>
      </c>
      <c r="BH54" s="24"/>
      <c r="BI54" s="23">
        <v>0</v>
      </c>
      <c r="BJ54" s="19">
        <f t="shared" si="49"/>
        <v>21447</v>
      </c>
      <c r="BK54" s="24"/>
      <c r="BL54" s="23">
        <v>0</v>
      </c>
      <c r="BM54" s="19">
        <f t="shared" si="50"/>
        <v>21447</v>
      </c>
      <c r="BN54" s="24"/>
      <c r="BO54" s="23">
        <v>0</v>
      </c>
      <c r="BP54" s="19">
        <f t="shared" si="51"/>
        <v>21447</v>
      </c>
      <c r="BQ54" s="24"/>
      <c r="BR54" s="23">
        <v>0</v>
      </c>
      <c r="BS54" s="19">
        <f t="shared" si="52"/>
        <v>21447</v>
      </c>
      <c r="BT54" s="24"/>
      <c r="BU54" s="23">
        <v>0</v>
      </c>
      <c r="BV54" s="19">
        <f t="shared" si="53"/>
        <v>21447</v>
      </c>
      <c r="BW54" s="24"/>
      <c r="BX54" s="23">
        <v>0</v>
      </c>
      <c r="BY54" s="19">
        <f t="shared" si="54"/>
        <v>21447</v>
      </c>
      <c r="BZ54" s="24"/>
      <c r="CA54" s="23">
        <v>0</v>
      </c>
      <c r="CB54" s="19">
        <f t="shared" si="55"/>
        <v>21447</v>
      </c>
      <c r="CC54" s="24"/>
      <c r="CD54" s="23">
        <v>0</v>
      </c>
      <c r="CE54" s="19">
        <f t="shared" si="56"/>
        <v>21447</v>
      </c>
      <c r="CF54" s="24"/>
      <c r="CG54" s="23">
        <v>0</v>
      </c>
      <c r="CH54" s="19">
        <f t="shared" si="57"/>
        <v>21447</v>
      </c>
      <c r="CI54" s="24"/>
      <c r="CJ54" s="23">
        <v>0</v>
      </c>
      <c r="CK54" s="19">
        <f t="shared" si="58"/>
        <v>21447</v>
      </c>
    </row>
    <row r="55" spans="1:89" ht="15" x14ac:dyDescent="0.25">
      <c r="A55" s="12">
        <f t="shared" si="59"/>
        <v>21</v>
      </c>
      <c r="B55" s="12" t="s">
        <v>64</v>
      </c>
      <c r="C55" s="12">
        <v>28701</v>
      </c>
      <c r="D55" s="16" t="s">
        <v>65</v>
      </c>
      <c r="E55" s="23">
        <v>28290</v>
      </c>
      <c r="F55" s="24"/>
      <c r="G55" s="23"/>
      <c r="H55" s="19">
        <f t="shared" si="31"/>
        <v>28290</v>
      </c>
      <c r="I55" s="24"/>
      <c r="J55" s="23"/>
      <c r="K55" s="19">
        <f t="shared" si="32"/>
        <v>28290</v>
      </c>
      <c r="L55" s="24"/>
      <c r="M55" s="23"/>
      <c r="N55" s="19">
        <f t="shared" si="33"/>
        <v>28290</v>
      </c>
      <c r="O55" s="24"/>
      <c r="P55" s="23"/>
      <c r="Q55" s="19">
        <f t="shared" si="34"/>
        <v>28290</v>
      </c>
      <c r="R55" s="24"/>
      <c r="S55" s="23"/>
      <c r="T55" s="19">
        <f t="shared" si="35"/>
        <v>28290</v>
      </c>
      <c r="U55" s="24"/>
      <c r="V55" s="23"/>
      <c r="W55" s="19">
        <f t="shared" si="36"/>
        <v>28290</v>
      </c>
      <c r="X55" s="24"/>
      <c r="Y55" s="23">
        <v>0</v>
      </c>
      <c r="Z55" s="19">
        <f t="shared" si="37"/>
        <v>28290</v>
      </c>
      <c r="AA55" s="24"/>
      <c r="AB55" s="23">
        <v>0</v>
      </c>
      <c r="AC55" s="19">
        <f t="shared" si="38"/>
        <v>28290</v>
      </c>
      <c r="AD55" s="24"/>
      <c r="AE55" s="23">
        <v>0</v>
      </c>
      <c r="AF55" s="19">
        <f t="shared" si="39"/>
        <v>28290</v>
      </c>
      <c r="AG55" s="24"/>
      <c r="AH55" s="23">
        <v>0</v>
      </c>
      <c r="AI55" s="19">
        <f t="shared" si="40"/>
        <v>28290</v>
      </c>
      <c r="AJ55" s="24"/>
      <c r="AK55" s="23">
        <v>0</v>
      </c>
      <c r="AL55" s="19">
        <f t="shared" si="41"/>
        <v>28290</v>
      </c>
      <c r="AM55" s="24"/>
      <c r="AN55" s="23">
        <v>0</v>
      </c>
      <c r="AO55" s="19">
        <f t="shared" si="42"/>
        <v>28290</v>
      </c>
      <c r="AP55" s="24"/>
      <c r="AQ55" s="23">
        <v>0</v>
      </c>
      <c r="AR55" s="19">
        <f t="shared" si="43"/>
        <v>28290</v>
      </c>
      <c r="AS55" s="24"/>
      <c r="AT55" s="23">
        <v>0</v>
      </c>
      <c r="AU55" s="19">
        <f t="shared" si="44"/>
        <v>28290</v>
      </c>
      <c r="AV55" s="24"/>
      <c r="AW55" s="23">
        <v>0</v>
      </c>
      <c r="AX55" s="19">
        <f t="shared" si="45"/>
        <v>28290</v>
      </c>
      <c r="AY55" s="24"/>
      <c r="AZ55" s="23">
        <v>0</v>
      </c>
      <c r="BA55" s="19">
        <f t="shared" si="46"/>
        <v>28290</v>
      </c>
      <c r="BB55" s="24"/>
      <c r="BC55" s="23">
        <v>0</v>
      </c>
      <c r="BD55" s="19">
        <f t="shared" si="47"/>
        <v>28290</v>
      </c>
      <c r="BE55" s="24"/>
      <c r="BF55" s="23">
        <v>0</v>
      </c>
      <c r="BG55" s="19">
        <f t="shared" si="48"/>
        <v>28290</v>
      </c>
      <c r="BH55" s="24"/>
      <c r="BI55" s="23">
        <v>0</v>
      </c>
      <c r="BJ55" s="19">
        <f t="shared" si="49"/>
        <v>28290</v>
      </c>
      <c r="BK55" s="24"/>
      <c r="BL55" s="23">
        <v>0</v>
      </c>
      <c r="BM55" s="19">
        <f t="shared" si="50"/>
        <v>28290</v>
      </c>
      <c r="BN55" s="24"/>
      <c r="BO55" s="23">
        <v>0</v>
      </c>
      <c r="BP55" s="19">
        <f t="shared" si="51"/>
        <v>28290</v>
      </c>
      <c r="BQ55" s="24"/>
      <c r="BR55" s="23">
        <v>0</v>
      </c>
      <c r="BS55" s="19">
        <f t="shared" si="52"/>
        <v>28290</v>
      </c>
      <c r="BT55" s="24"/>
      <c r="BU55" s="23">
        <v>0</v>
      </c>
      <c r="BV55" s="19">
        <f t="shared" si="53"/>
        <v>28290</v>
      </c>
      <c r="BW55" s="24"/>
      <c r="BX55" s="23">
        <v>0</v>
      </c>
      <c r="BY55" s="19">
        <f t="shared" si="54"/>
        <v>28290</v>
      </c>
      <c r="BZ55" s="24"/>
      <c r="CA55" s="23">
        <v>0</v>
      </c>
      <c r="CB55" s="19">
        <f t="shared" si="55"/>
        <v>28290</v>
      </c>
      <c r="CC55" s="24"/>
      <c r="CD55" s="23">
        <v>0</v>
      </c>
      <c r="CE55" s="19">
        <f t="shared" si="56"/>
        <v>28290</v>
      </c>
      <c r="CF55" s="24"/>
      <c r="CG55" s="23">
        <v>0</v>
      </c>
      <c r="CH55" s="19">
        <f t="shared" si="57"/>
        <v>28290</v>
      </c>
      <c r="CI55" s="24"/>
      <c r="CJ55" s="23">
        <v>0</v>
      </c>
      <c r="CK55" s="19">
        <f t="shared" si="58"/>
        <v>28290</v>
      </c>
    </row>
    <row r="56" spans="1:89" ht="15" x14ac:dyDescent="0.25">
      <c r="A56" s="12">
        <f t="shared" si="59"/>
        <v>22</v>
      </c>
      <c r="B56" s="6"/>
      <c r="C56" s="12"/>
      <c r="D56" s="16" t="s">
        <v>66</v>
      </c>
      <c r="E56" s="17">
        <v>2242134</v>
      </c>
      <c r="F56" s="17">
        <v>1207326</v>
      </c>
      <c r="G56" s="17">
        <v>-134086</v>
      </c>
      <c r="H56" s="19">
        <f t="shared" si="31"/>
        <v>3583546</v>
      </c>
      <c r="I56" s="17">
        <v>0</v>
      </c>
      <c r="J56" s="17">
        <v>0</v>
      </c>
      <c r="K56" s="19">
        <f t="shared" si="32"/>
        <v>3583546</v>
      </c>
      <c r="L56" s="17">
        <v>0</v>
      </c>
      <c r="M56" s="17">
        <v>0</v>
      </c>
      <c r="N56" s="19">
        <f t="shared" si="33"/>
        <v>3583546</v>
      </c>
      <c r="O56" s="17">
        <v>0</v>
      </c>
      <c r="P56" s="17">
        <v>0</v>
      </c>
      <c r="Q56" s="19">
        <f t="shared" si="34"/>
        <v>3583546</v>
      </c>
      <c r="R56" s="17">
        <v>0</v>
      </c>
      <c r="S56" s="17">
        <v>0</v>
      </c>
      <c r="T56" s="19">
        <f t="shared" si="35"/>
        <v>3583546</v>
      </c>
      <c r="U56" s="17">
        <v>0</v>
      </c>
      <c r="V56" s="17">
        <v>0</v>
      </c>
      <c r="W56" s="19">
        <f t="shared" si="36"/>
        <v>3583546</v>
      </c>
      <c r="X56" s="17"/>
      <c r="Y56" s="23">
        <v>0</v>
      </c>
      <c r="Z56" s="19">
        <f t="shared" si="37"/>
        <v>3583546</v>
      </c>
      <c r="AA56" s="17">
        <v>0</v>
      </c>
      <c r="AB56" s="23">
        <v>0</v>
      </c>
      <c r="AC56" s="19">
        <f t="shared" si="38"/>
        <v>3583546</v>
      </c>
      <c r="AD56" s="17">
        <v>0</v>
      </c>
      <c r="AE56" s="23">
        <v>0</v>
      </c>
      <c r="AF56" s="19">
        <f t="shared" si="39"/>
        <v>3583546</v>
      </c>
      <c r="AG56" s="17">
        <v>0</v>
      </c>
      <c r="AH56" s="23">
        <v>0</v>
      </c>
      <c r="AI56" s="19">
        <f t="shared" si="40"/>
        <v>3583546</v>
      </c>
      <c r="AJ56" s="17">
        <v>0</v>
      </c>
      <c r="AK56" s="23">
        <v>0</v>
      </c>
      <c r="AL56" s="19">
        <f t="shared" si="41"/>
        <v>3583546</v>
      </c>
      <c r="AM56" s="17"/>
      <c r="AN56" s="23">
        <v>0</v>
      </c>
      <c r="AO56" s="19">
        <f t="shared" si="42"/>
        <v>3583546</v>
      </c>
      <c r="AP56" s="17">
        <v>0</v>
      </c>
      <c r="AQ56" s="23">
        <v>0</v>
      </c>
      <c r="AR56" s="19">
        <f t="shared" si="43"/>
        <v>3583546</v>
      </c>
      <c r="AS56" s="17">
        <v>0</v>
      </c>
      <c r="AT56" s="23">
        <v>0</v>
      </c>
      <c r="AU56" s="19">
        <f t="shared" si="44"/>
        <v>3583546</v>
      </c>
      <c r="AV56" s="17">
        <v>0</v>
      </c>
      <c r="AW56" s="23">
        <v>0</v>
      </c>
      <c r="AX56" s="19">
        <f t="shared" si="45"/>
        <v>3583546</v>
      </c>
      <c r="AY56" s="17">
        <v>0</v>
      </c>
      <c r="AZ56" s="23">
        <v>0</v>
      </c>
      <c r="BA56" s="19">
        <f t="shared" si="46"/>
        <v>3583546</v>
      </c>
      <c r="BB56" s="17">
        <v>0</v>
      </c>
      <c r="BC56" s="23">
        <v>0</v>
      </c>
      <c r="BD56" s="19">
        <f t="shared" si="47"/>
        <v>3583546</v>
      </c>
      <c r="BE56" s="17">
        <v>0</v>
      </c>
      <c r="BF56" s="23">
        <v>0</v>
      </c>
      <c r="BG56" s="19">
        <f t="shared" si="48"/>
        <v>3583546</v>
      </c>
      <c r="BH56" s="17">
        <v>0</v>
      </c>
      <c r="BI56" s="23">
        <v>0</v>
      </c>
      <c r="BJ56" s="19">
        <f t="shared" si="49"/>
        <v>3583546</v>
      </c>
      <c r="BK56" s="17">
        <v>0</v>
      </c>
      <c r="BL56" s="23">
        <v>0</v>
      </c>
      <c r="BM56" s="19">
        <f t="shared" si="50"/>
        <v>3583546</v>
      </c>
      <c r="BN56" s="17">
        <v>0</v>
      </c>
      <c r="BO56" s="23">
        <v>0</v>
      </c>
      <c r="BP56" s="19">
        <f t="shared" si="51"/>
        <v>3583546</v>
      </c>
      <c r="BQ56" s="17">
        <v>0</v>
      </c>
      <c r="BR56" s="23">
        <v>0</v>
      </c>
      <c r="BS56" s="19">
        <f t="shared" si="52"/>
        <v>3583546</v>
      </c>
      <c r="BT56" s="17">
        <v>0</v>
      </c>
      <c r="BU56" s="23">
        <v>0</v>
      </c>
      <c r="BV56" s="19">
        <f t="shared" si="53"/>
        <v>3583546</v>
      </c>
      <c r="BW56" s="17">
        <v>0</v>
      </c>
      <c r="BX56" s="23">
        <v>0</v>
      </c>
      <c r="BY56" s="19">
        <f t="shared" si="54"/>
        <v>3583546</v>
      </c>
      <c r="BZ56" s="17">
        <v>0</v>
      </c>
      <c r="CA56" s="23">
        <v>0</v>
      </c>
      <c r="CB56" s="19">
        <f t="shared" si="55"/>
        <v>3583546</v>
      </c>
      <c r="CC56" s="17">
        <v>0</v>
      </c>
      <c r="CD56" s="23">
        <v>0</v>
      </c>
      <c r="CE56" s="19">
        <f t="shared" si="56"/>
        <v>3583546</v>
      </c>
      <c r="CF56" s="17">
        <v>0</v>
      </c>
      <c r="CG56" s="23">
        <v>0</v>
      </c>
      <c r="CH56" s="19">
        <f t="shared" si="57"/>
        <v>3583546</v>
      </c>
      <c r="CI56" s="17">
        <v>0</v>
      </c>
      <c r="CJ56" s="23">
        <v>0</v>
      </c>
      <c r="CK56" s="19">
        <f t="shared" si="58"/>
        <v>3583546</v>
      </c>
    </row>
    <row r="57" spans="1:89" ht="15" x14ac:dyDescent="0.25">
      <c r="A57" s="12">
        <f t="shared" si="59"/>
        <v>23</v>
      </c>
      <c r="B57" s="6"/>
      <c r="C57" s="12"/>
      <c r="D57" s="16" t="s">
        <v>67</v>
      </c>
      <c r="E57" s="17">
        <v>0</v>
      </c>
      <c r="F57" s="17"/>
      <c r="G57" s="17"/>
      <c r="H57" s="19">
        <f t="shared" si="31"/>
        <v>0</v>
      </c>
      <c r="I57" s="17"/>
      <c r="J57" s="17"/>
      <c r="K57" s="19">
        <f t="shared" si="32"/>
        <v>0</v>
      </c>
      <c r="L57" s="17"/>
      <c r="M57" s="17"/>
      <c r="N57" s="19">
        <f t="shared" si="33"/>
        <v>0</v>
      </c>
      <c r="O57" s="17"/>
      <c r="P57" s="17"/>
      <c r="Q57" s="19">
        <f t="shared" si="34"/>
        <v>0</v>
      </c>
      <c r="R57" s="17"/>
      <c r="S57" s="17"/>
      <c r="T57" s="19">
        <f t="shared" si="35"/>
        <v>0</v>
      </c>
      <c r="U57" s="17"/>
      <c r="V57" s="17"/>
      <c r="W57" s="19">
        <f t="shared" si="36"/>
        <v>0</v>
      </c>
      <c r="X57" s="17">
        <v>10414428.428120354</v>
      </c>
      <c r="Y57" s="17"/>
      <c r="Z57" s="19">
        <f t="shared" si="37"/>
        <v>10414428.428120354</v>
      </c>
      <c r="AA57" s="17">
        <v>3922.5840640000001</v>
      </c>
      <c r="AB57" s="17"/>
      <c r="AC57" s="19">
        <f t="shared" si="38"/>
        <v>10418351.012184354</v>
      </c>
      <c r="AD57" s="17">
        <v>3922.5840640000001</v>
      </c>
      <c r="AE57" s="17"/>
      <c r="AF57" s="19">
        <f t="shared" si="39"/>
        <v>10422273.596248353</v>
      </c>
      <c r="AG57" s="17">
        <v>14962822.96232722</v>
      </c>
      <c r="AH57" s="17"/>
      <c r="AI57" s="19">
        <f t="shared" si="40"/>
        <v>25385096.558575571</v>
      </c>
      <c r="AJ57" s="17">
        <v>4863.3840639999999</v>
      </c>
      <c r="AK57" s="17"/>
      <c r="AL57" s="19">
        <f t="shared" si="41"/>
        <v>25389959.942639571</v>
      </c>
      <c r="AM57" s="17">
        <v>5258.3142639999996</v>
      </c>
      <c r="AN57" s="17"/>
      <c r="AO57" s="19">
        <f t="shared" si="42"/>
        <v>25395218.25690357</v>
      </c>
      <c r="AP57" s="17">
        <v>10019941.47681047</v>
      </c>
      <c r="AQ57" s="17"/>
      <c r="AR57" s="19">
        <f t="shared" si="43"/>
        <v>35415159.733714044</v>
      </c>
      <c r="AS57" s="17">
        <v>8182.8873000000012</v>
      </c>
      <c r="AT57" s="17"/>
      <c r="AU57" s="19">
        <f t="shared" si="44"/>
        <v>35423342.621014044</v>
      </c>
      <c r="AV57" s="17">
        <v>8182.8873000000012</v>
      </c>
      <c r="AW57" s="17"/>
      <c r="AX57" s="19">
        <f t="shared" si="45"/>
        <v>35431525.508314043</v>
      </c>
      <c r="AY57" s="17">
        <v>2797968.7171516293</v>
      </c>
      <c r="AZ57" s="17"/>
      <c r="BA57" s="19">
        <f t="shared" si="46"/>
        <v>38229494.22546567</v>
      </c>
      <c r="BB57" s="17">
        <v>8184.0944639999989</v>
      </c>
      <c r="BC57" s="17"/>
      <c r="BD57" s="19">
        <f t="shared" si="47"/>
        <v>38237678.319929667</v>
      </c>
      <c r="BE57" s="17">
        <v>8184.0944639999989</v>
      </c>
      <c r="BF57" s="17"/>
      <c r="BG57" s="19">
        <f t="shared" si="48"/>
        <v>38245862.414393663</v>
      </c>
      <c r="BH57" s="17">
        <v>5409848.6799350325</v>
      </c>
      <c r="BI57" s="17"/>
      <c r="BJ57" s="19">
        <f t="shared" si="49"/>
        <v>43655711.094328694</v>
      </c>
      <c r="BK57" s="17">
        <v>8184.0944639999989</v>
      </c>
      <c r="BL57" s="17"/>
      <c r="BM57" s="19">
        <f t="shared" si="50"/>
        <v>43663895.188792691</v>
      </c>
      <c r="BN57" s="17">
        <v>8184.0944639999989</v>
      </c>
      <c r="BO57" s="17"/>
      <c r="BP57" s="19">
        <f t="shared" si="51"/>
        <v>43672079.283256687</v>
      </c>
      <c r="BQ57" s="17">
        <v>7794619.0307934182</v>
      </c>
      <c r="BR57" s="17"/>
      <c r="BS57" s="19">
        <f t="shared" si="52"/>
        <v>51466698.314050108</v>
      </c>
      <c r="BT57" s="17">
        <v>8184.0944639999989</v>
      </c>
      <c r="BU57" s="17"/>
      <c r="BV57" s="19">
        <f t="shared" si="53"/>
        <v>51474882.408514105</v>
      </c>
      <c r="BW57" s="17">
        <v>8184.0944639999989</v>
      </c>
      <c r="BX57" s="17"/>
      <c r="BY57" s="19">
        <f t="shared" si="54"/>
        <v>51483066.502978101</v>
      </c>
      <c r="BZ57" s="17">
        <v>10434314.923062153</v>
      </c>
      <c r="CA57" s="17"/>
      <c r="CB57" s="19">
        <f t="shared" si="55"/>
        <v>61917381.426040255</v>
      </c>
      <c r="CC57" s="17">
        <v>7431.6666666666642</v>
      </c>
      <c r="CD57" s="17"/>
      <c r="CE57" s="19">
        <f t="shared" si="56"/>
        <v>61924813.092706919</v>
      </c>
      <c r="CF57" s="17">
        <v>7431.6666666666642</v>
      </c>
      <c r="CG57" s="17"/>
      <c r="CH57" s="19">
        <f t="shared" si="57"/>
        <v>61932244.759373583</v>
      </c>
      <c r="CI57" s="17">
        <v>2510913.381599206</v>
      </c>
      <c r="CJ57" s="17"/>
      <c r="CK57" s="19">
        <f t="shared" si="58"/>
        <v>64443158.140972786</v>
      </c>
    </row>
    <row r="58" spans="1:89" ht="15" x14ac:dyDescent="0.25">
      <c r="A58" s="8"/>
      <c r="B58" s="6"/>
      <c r="C58" s="8"/>
      <c r="D58" s="8"/>
      <c r="E58" s="21"/>
      <c r="F58" s="28"/>
      <c r="G58" s="21"/>
      <c r="H58" s="21"/>
      <c r="I58" s="28"/>
      <c r="J58" s="21"/>
      <c r="K58" s="21"/>
      <c r="L58" s="28"/>
      <c r="M58" s="21"/>
      <c r="N58" s="21"/>
      <c r="O58" s="28"/>
      <c r="P58" s="21"/>
      <c r="Q58" s="21"/>
      <c r="R58" s="28"/>
      <c r="S58" s="21"/>
      <c r="T58" s="21"/>
      <c r="U58" s="28"/>
      <c r="V58" s="21"/>
      <c r="W58" s="21"/>
      <c r="X58" s="28"/>
      <c r="Y58" s="21"/>
      <c r="Z58" s="21"/>
      <c r="AA58" s="28"/>
      <c r="AB58" s="21"/>
      <c r="AC58" s="21"/>
      <c r="AD58" s="28"/>
      <c r="AE58" s="21"/>
      <c r="AF58" s="21"/>
      <c r="AG58" s="28"/>
      <c r="AH58" s="21"/>
      <c r="AI58" s="21"/>
      <c r="AJ58" s="28"/>
      <c r="AK58" s="21"/>
      <c r="AL58" s="21"/>
      <c r="AM58" s="28"/>
      <c r="AN58" s="21"/>
      <c r="AO58" s="21"/>
      <c r="AP58" s="28"/>
      <c r="AQ58" s="21"/>
      <c r="AR58" s="21"/>
      <c r="AS58" s="28"/>
      <c r="AT58" s="21"/>
      <c r="AU58" s="21"/>
      <c r="AV58" s="28"/>
      <c r="AW58" s="21"/>
      <c r="AX58" s="21"/>
      <c r="AY58" s="28"/>
      <c r="AZ58" s="21"/>
      <c r="BA58" s="21"/>
      <c r="BB58" s="28"/>
      <c r="BC58" s="21"/>
      <c r="BD58" s="21"/>
      <c r="BE58" s="28"/>
      <c r="BF58" s="21"/>
      <c r="BG58" s="21"/>
      <c r="BH58" s="28"/>
      <c r="BI58" s="21"/>
      <c r="BJ58" s="21"/>
      <c r="BK58" s="28"/>
      <c r="BL58" s="21"/>
      <c r="BM58" s="21"/>
      <c r="BN58" s="28"/>
      <c r="BO58" s="21"/>
      <c r="BP58" s="21"/>
      <c r="BQ58" s="28"/>
      <c r="BR58" s="21"/>
      <c r="BS58" s="21"/>
      <c r="BT58" s="28"/>
      <c r="BU58" s="21"/>
      <c r="BV58" s="21"/>
      <c r="BW58" s="28"/>
      <c r="BX58" s="21"/>
      <c r="BY58" s="21"/>
      <c r="BZ58" s="28"/>
      <c r="CA58" s="21"/>
      <c r="CB58" s="21"/>
      <c r="CC58" s="28"/>
      <c r="CD58" s="21"/>
      <c r="CE58" s="21"/>
      <c r="CF58" s="28"/>
      <c r="CG58" s="21"/>
      <c r="CH58" s="21"/>
      <c r="CI58" s="28"/>
      <c r="CJ58" s="21"/>
      <c r="CK58" s="21"/>
    </row>
    <row r="59" spans="1:89" ht="15" x14ac:dyDescent="0.25">
      <c r="A59" s="9"/>
      <c r="B59" s="10"/>
      <c r="C59" s="9"/>
      <c r="D59" s="9"/>
      <c r="E59" s="22"/>
      <c r="F59" s="29"/>
      <c r="G59" s="22"/>
      <c r="H59" s="22"/>
      <c r="I59" s="29"/>
      <c r="J59" s="22"/>
      <c r="K59" s="22"/>
      <c r="L59" s="29"/>
      <c r="M59" s="22"/>
      <c r="N59" s="22"/>
      <c r="O59" s="29"/>
      <c r="P59" s="22"/>
      <c r="Q59" s="22"/>
      <c r="R59" s="29"/>
      <c r="S59" s="22"/>
      <c r="T59" s="22"/>
      <c r="U59" s="29"/>
      <c r="V59" s="22"/>
      <c r="W59" s="22"/>
      <c r="X59" s="29"/>
      <c r="Y59" s="22"/>
      <c r="Z59" s="22"/>
      <c r="AA59" s="29"/>
      <c r="AB59" s="22"/>
      <c r="AC59" s="22"/>
      <c r="AD59" s="29"/>
      <c r="AE59" s="22"/>
      <c r="AF59" s="22"/>
      <c r="AG59" s="29"/>
      <c r="AH59" s="22"/>
      <c r="AI59" s="22"/>
      <c r="AJ59" s="29"/>
      <c r="AK59" s="22"/>
      <c r="AL59" s="22"/>
      <c r="AM59" s="29"/>
      <c r="AN59" s="22"/>
      <c r="AO59" s="22"/>
      <c r="AP59" s="29"/>
      <c r="AQ59" s="22"/>
      <c r="AR59" s="22"/>
      <c r="AS59" s="29"/>
      <c r="AT59" s="22"/>
      <c r="AU59" s="22"/>
      <c r="AV59" s="29"/>
      <c r="AW59" s="22"/>
      <c r="AX59" s="22"/>
      <c r="AY59" s="29"/>
      <c r="AZ59" s="22"/>
      <c r="BA59" s="22"/>
      <c r="BB59" s="29"/>
      <c r="BC59" s="22"/>
      <c r="BD59" s="22"/>
      <c r="BE59" s="29"/>
      <c r="BF59" s="22"/>
      <c r="BG59" s="22"/>
      <c r="BH59" s="29"/>
      <c r="BI59" s="22"/>
      <c r="BJ59" s="22"/>
      <c r="BK59" s="29"/>
      <c r="BL59" s="22"/>
      <c r="BM59" s="22"/>
      <c r="BN59" s="29"/>
      <c r="BO59" s="22"/>
      <c r="BP59" s="22"/>
      <c r="BQ59" s="29"/>
      <c r="BR59" s="22"/>
      <c r="BS59" s="22"/>
      <c r="BT59" s="29"/>
      <c r="BU59" s="22"/>
      <c r="BV59" s="22"/>
      <c r="BW59" s="29"/>
      <c r="BX59" s="22"/>
      <c r="BY59" s="22"/>
      <c r="BZ59" s="29"/>
      <c r="CA59" s="22"/>
      <c r="CB59" s="22"/>
      <c r="CC59" s="29"/>
      <c r="CD59" s="22"/>
      <c r="CE59" s="22"/>
      <c r="CF59" s="29"/>
      <c r="CG59" s="22"/>
      <c r="CH59" s="22"/>
      <c r="CI59" s="29"/>
      <c r="CJ59" s="22"/>
      <c r="CK59" s="22"/>
    </row>
    <row r="60" spans="1:89" ht="15" x14ac:dyDescent="0.25">
      <c r="A60" s="12">
        <f>A56+1</f>
        <v>23</v>
      </c>
      <c r="B60" s="6"/>
      <c r="C60" s="8"/>
      <c r="D60" s="16" t="s">
        <v>68</v>
      </c>
      <c r="E60" s="21">
        <f>SUM(E35:E57)</f>
        <v>478255343</v>
      </c>
      <c r="F60" s="21">
        <f t="shared" ref="F60:V60" si="60">SUM(F35:F56)</f>
        <v>1207326</v>
      </c>
      <c r="G60" s="21">
        <f t="shared" si="60"/>
        <v>-83213</v>
      </c>
      <c r="H60" s="21">
        <f>SUM(H35:H57)</f>
        <v>479545882</v>
      </c>
      <c r="I60" s="21">
        <f t="shared" si="60"/>
        <v>2936020.9</v>
      </c>
      <c r="J60" s="21">
        <f t="shared" si="60"/>
        <v>33261</v>
      </c>
      <c r="K60" s="21">
        <f>SUM(K35:K57)</f>
        <v>482448641.89999998</v>
      </c>
      <c r="L60" s="21">
        <f t="shared" si="60"/>
        <v>1412923.32</v>
      </c>
      <c r="M60" s="21">
        <f t="shared" si="60"/>
        <v>342253</v>
      </c>
      <c r="N60" s="21">
        <f>SUM(N35:N57)</f>
        <v>483519312.22000003</v>
      </c>
      <c r="O60" s="21">
        <f t="shared" si="60"/>
        <v>1145883.6600000001</v>
      </c>
      <c r="P60" s="21">
        <f>SUM(P35:P56)</f>
        <v>55530</v>
      </c>
      <c r="Q60" s="21">
        <f>SUM(Q35:Q57)</f>
        <v>484609665.88</v>
      </c>
      <c r="R60" s="21">
        <f>SUM(R35:R56)</f>
        <v>1460107.38</v>
      </c>
      <c r="S60" s="21">
        <f t="shared" si="60"/>
        <v>79592</v>
      </c>
      <c r="T60" s="21">
        <f>SUM(T35:T57)</f>
        <v>485990181.25999999</v>
      </c>
      <c r="U60" s="21">
        <f t="shared" si="60"/>
        <v>22991887.789999999</v>
      </c>
      <c r="V60" s="21">
        <f t="shared" si="60"/>
        <v>-447844</v>
      </c>
      <c r="W60" s="21">
        <f t="shared" ref="W60:CH60" si="61">SUM(W35:W57)</f>
        <v>509429913.05000001</v>
      </c>
      <c r="X60" s="21">
        <f>SUM(X35:X57)</f>
        <v>10414428.428120354</v>
      </c>
      <c r="Y60" s="21">
        <f t="shared" si="61"/>
        <v>233051.7742700419</v>
      </c>
      <c r="Z60" s="21">
        <f>SUM(Z35:Z57)</f>
        <v>519611289.70385027</v>
      </c>
      <c r="AA60" s="21">
        <f>SUM(AA35:AA57)</f>
        <v>3922.5840640000001</v>
      </c>
      <c r="AB60" s="21">
        <f t="shared" si="61"/>
        <v>233420.77291263611</v>
      </c>
      <c r="AC60" s="21">
        <f t="shared" si="61"/>
        <v>519381791.51500165</v>
      </c>
      <c r="AD60" s="21">
        <f>SUM(AD35:AD57)</f>
        <v>3922.5840640000001</v>
      </c>
      <c r="AE60" s="21">
        <f t="shared" si="61"/>
        <v>233790.3558030811</v>
      </c>
      <c r="AF60" s="21">
        <f t="shared" si="61"/>
        <v>519151923.74326259</v>
      </c>
      <c r="AG60" s="21">
        <f>SUM(AG35:AG57)</f>
        <v>14962822.96232722</v>
      </c>
      <c r="AH60" s="21">
        <f t="shared" si="61"/>
        <v>234160.52386643595</v>
      </c>
      <c r="AI60" s="21">
        <f t="shared" si="61"/>
        <v>533880586.1817233</v>
      </c>
      <c r="AJ60" s="21">
        <f t="shared" si="61"/>
        <v>4863.3840639999999</v>
      </c>
      <c r="AK60" s="21">
        <f t="shared" si="61"/>
        <v>234531.27802922449</v>
      </c>
      <c r="AL60" s="21">
        <f t="shared" si="61"/>
        <v>533650918.28775817</v>
      </c>
      <c r="AM60" s="21">
        <f t="shared" si="61"/>
        <v>5258.3142639999996</v>
      </c>
      <c r="AN60" s="21">
        <f t="shared" si="61"/>
        <v>234902.61921943742</v>
      </c>
      <c r="AO60" s="21">
        <f t="shared" si="61"/>
        <v>533421273.98280281</v>
      </c>
      <c r="AP60" s="21">
        <f t="shared" si="61"/>
        <v>10019941.47681047</v>
      </c>
      <c r="AQ60" s="21">
        <f t="shared" si="61"/>
        <v>235274.54836653484</v>
      </c>
      <c r="AR60" s="21">
        <f t="shared" si="61"/>
        <v>543205940.91124666</v>
      </c>
      <c r="AS60" s="21">
        <f t="shared" si="61"/>
        <v>8182.8873000000012</v>
      </c>
      <c r="AT60" s="21">
        <f t="shared" si="61"/>
        <v>235647.06640144851</v>
      </c>
      <c r="AU60" s="21">
        <f t="shared" si="61"/>
        <v>542978476.73214519</v>
      </c>
      <c r="AV60" s="21">
        <f t="shared" si="61"/>
        <v>8182.8873000000012</v>
      </c>
      <c r="AW60" s="21">
        <f t="shared" si="61"/>
        <v>236020.17425658411</v>
      </c>
      <c r="AX60" s="21">
        <f t="shared" si="61"/>
        <v>542750639.44518864</v>
      </c>
      <c r="AY60" s="21">
        <f t="shared" si="61"/>
        <v>2797968.7171516293</v>
      </c>
      <c r="AZ60" s="21">
        <f t="shared" si="61"/>
        <v>236393.87286582365</v>
      </c>
      <c r="BA60" s="21">
        <f t="shared" si="61"/>
        <v>545312214.28947449</v>
      </c>
      <c r="BB60" s="21">
        <f t="shared" si="61"/>
        <v>8184.0944639999989</v>
      </c>
      <c r="BC60" s="21">
        <f t="shared" si="61"/>
        <v>236768.16316452788</v>
      </c>
      <c r="BD60" s="21">
        <f t="shared" si="61"/>
        <v>545083630.22077394</v>
      </c>
      <c r="BE60" s="21">
        <f t="shared" si="61"/>
        <v>8184.0944639999989</v>
      </c>
      <c r="BF60" s="21">
        <f t="shared" si="61"/>
        <v>237143.04608953837</v>
      </c>
      <c r="BG60" s="21">
        <f t="shared" si="61"/>
        <v>544854671.26914823</v>
      </c>
      <c r="BH60" s="21">
        <f t="shared" si="61"/>
        <v>5409848.6799350325</v>
      </c>
      <c r="BI60" s="21">
        <f t="shared" si="61"/>
        <v>237518.52257918011</v>
      </c>
      <c r="BJ60" s="21">
        <f t="shared" si="61"/>
        <v>550027001.42650414</v>
      </c>
      <c r="BK60" s="21">
        <f t="shared" si="61"/>
        <v>8184.0944639999989</v>
      </c>
      <c r="BL60" s="21">
        <f t="shared" si="61"/>
        <v>237894.59357326385</v>
      </c>
      <c r="BM60" s="21">
        <f t="shared" si="61"/>
        <v>549797290.92739487</v>
      </c>
      <c r="BN60" s="21">
        <f t="shared" si="61"/>
        <v>8184.0944639999989</v>
      </c>
      <c r="BO60" s="21">
        <f t="shared" si="61"/>
        <v>238271.26001308812</v>
      </c>
      <c r="BP60" s="21">
        <f t="shared" si="61"/>
        <v>549567203.76184583</v>
      </c>
      <c r="BQ60" s="21">
        <f t="shared" si="61"/>
        <v>7794619.0307934182</v>
      </c>
      <c r="BR60" s="21">
        <f t="shared" si="61"/>
        <v>238648.5228414422</v>
      </c>
      <c r="BS60" s="21">
        <f t="shared" si="61"/>
        <v>557123174.2697978</v>
      </c>
      <c r="BT60" s="21">
        <f t="shared" si="61"/>
        <v>8184.0944639999989</v>
      </c>
      <c r="BU60" s="21">
        <f t="shared" si="61"/>
        <v>239026.38300260776</v>
      </c>
      <c r="BV60" s="21">
        <f t="shared" si="61"/>
        <v>556892331.98125911</v>
      </c>
      <c r="BW60" s="21">
        <f t="shared" si="61"/>
        <v>8184.0944639999989</v>
      </c>
      <c r="BX60" s="21">
        <f t="shared" si="61"/>
        <v>239404.84144236188</v>
      </c>
      <c r="BY60" s="21">
        <f t="shared" si="61"/>
        <v>556661111.23428071</v>
      </c>
      <c r="BZ60" s="21">
        <f t="shared" si="61"/>
        <v>10434314.923062153</v>
      </c>
      <c r="CA60" s="21">
        <f t="shared" si="61"/>
        <v>239783.89910797891</v>
      </c>
      <c r="CB60" s="21">
        <f t="shared" si="61"/>
        <v>566855642.25823498</v>
      </c>
      <c r="CC60" s="21">
        <f t="shared" si="61"/>
        <v>7431.6666666666642</v>
      </c>
      <c r="CD60" s="21">
        <f t="shared" si="61"/>
        <v>240163.55694823325</v>
      </c>
      <c r="CE60" s="21">
        <f t="shared" si="61"/>
        <v>566622910.36795342</v>
      </c>
      <c r="CF60" s="21">
        <f t="shared" si="61"/>
        <v>7431.6666666666642</v>
      </c>
      <c r="CG60" s="21">
        <f t="shared" si="61"/>
        <v>240543.81591340125</v>
      </c>
      <c r="CH60" s="21">
        <f t="shared" si="61"/>
        <v>566389798.21870661</v>
      </c>
      <c r="CI60" s="21">
        <f t="shared" ref="CI60:CJ60" si="62">SUM(CI35:CI57)</f>
        <v>2510913.381599206</v>
      </c>
      <c r="CJ60" s="21">
        <f t="shared" si="62"/>
        <v>240924.67695526409</v>
      </c>
      <c r="CK60" s="21">
        <f>SUM(CK35:CK57)</f>
        <v>568659786.92335069</v>
      </c>
    </row>
    <row r="61" spans="1:89" ht="15" x14ac:dyDescent="0.25">
      <c r="A61" s="8"/>
      <c r="B61" s="6"/>
      <c r="C61" s="8"/>
      <c r="D61" s="8"/>
      <c r="E61" s="21"/>
      <c r="F61" s="28"/>
      <c r="G61" s="21"/>
      <c r="H61" s="21"/>
      <c r="I61" s="28"/>
      <c r="J61" s="21"/>
      <c r="K61" s="21"/>
      <c r="L61" s="28"/>
      <c r="M61" s="21"/>
      <c r="N61" s="21"/>
      <c r="O61" s="28"/>
      <c r="P61" s="21"/>
      <c r="Q61" s="21"/>
      <c r="R61" s="28"/>
      <c r="S61" s="21"/>
      <c r="T61" s="21"/>
      <c r="U61" s="28"/>
      <c r="V61" s="21"/>
      <c r="W61" s="21"/>
      <c r="X61" s="28"/>
      <c r="Y61" s="21"/>
      <c r="Z61" s="21"/>
      <c r="AA61" s="28"/>
      <c r="AB61" s="21"/>
      <c r="AC61" s="21"/>
      <c r="AD61" s="28"/>
      <c r="AE61" s="21"/>
      <c r="AF61" s="21"/>
      <c r="AG61" s="28"/>
      <c r="AH61" s="21"/>
      <c r="AI61" s="21"/>
      <c r="AJ61" s="28"/>
      <c r="AK61" s="21"/>
      <c r="AL61" s="21"/>
      <c r="AM61" s="28"/>
      <c r="AN61" s="21"/>
      <c r="AO61" s="21"/>
      <c r="AP61" s="28"/>
      <c r="AQ61" s="21"/>
      <c r="AR61" s="21"/>
      <c r="AS61" s="28"/>
      <c r="AT61" s="21"/>
      <c r="AU61" s="21"/>
      <c r="AV61" s="28"/>
      <c r="AW61" s="21"/>
      <c r="AX61" s="21"/>
      <c r="AY61" s="28"/>
      <c r="AZ61" s="21"/>
      <c r="BA61" s="21"/>
      <c r="BB61" s="28"/>
      <c r="BC61" s="21"/>
      <c r="BD61" s="21"/>
      <c r="BE61" s="28"/>
      <c r="BF61" s="21"/>
      <c r="BG61" s="21"/>
      <c r="BH61" s="28"/>
      <c r="BI61" s="21"/>
      <c r="BJ61" s="21"/>
      <c r="BK61" s="28"/>
      <c r="BL61" s="21"/>
      <c r="BM61" s="21"/>
      <c r="BN61" s="28"/>
      <c r="BO61" s="21"/>
      <c r="BP61" s="21"/>
      <c r="BQ61" s="28"/>
      <c r="BR61" s="21"/>
      <c r="BS61" s="21"/>
      <c r="BT61" s="28"/>
      <c r="BU61" s="21"/>
      <c r="BV61" s="21"/>
      <c r="BW61" s="28"/>
      <c r="BX61" s="21"/>
      <c r="BY61" s="21"/>
      <c r="BZ61" s="28"/>
      <c r="CA61" s="21"/>
      <c r="CB61" s="21"/>
      <c r="CC61" s="28"/>
      <c r="CD61" s="21"/>
      <c r="CE61" s="21"/>
      <c r="CF61" s="28"/>
      <c r="CG61" s="21"/>
      <c r="CH61" s="21"/>
      <c r="CI61" s="28"/>
      <c r="CJ61" s="21"/>
      <c r="CK61" s="21"/>
    </row>
    <row r="62" spans="1:89" ht="15" x14ac:dyDescent="0.25">
      <c r="A62" s="9"/>
      <c r="B62" s="10"/>
      <c r="C62" s="9"/>
      <c r="D62" s="9"/>
      <c r="E62" s="22">
        <f>E48-14160850</f>
        <v>0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</row>
    <row r="63" spans="1:89" ht="15" x14ac:dyDescent="0.25">
      <c r="A63" s="47" t="s">
        <v>69</v>
      </c>
      <c r="B63" s="47"/>
      <c r="C63" s="47"/>
      <c r="D63" s="4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5" x14ac:dyDescent="0.25">
      <c r="A64" s="8"/>
      <c r="B64" s="6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</row>
    <row r="65" spans="1:89" ht="15" x14ac:dyDescent="0.25">
      <c r="A65" s="9"/>
      <c r="B65" s="10"/>
      <c r="C65" s="11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</row>
    <row r="66" spans="1:89" ht="15" x14ac:dyDescent="0.25">
      <c r="A66" s="8"/>
      <c r="B66" s="12" t="s">
        <v>3</v>
      </c>
      <c r="C66" s="12" t="s">
        <v>4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</row>
    <row r="67" spans="1:89" ht="15" x14ac:dyDescent="0.25">
      <c r="A67" s="12" t="s">
        <v>5</v>
      </c>
      <c r="B67" s="12" t="s">
        <v>6</v>
      </c>
      <c r="C67" s="12" t="s">
        <v>6</v>
      </c>
      <c r="D67" s="12" t="s">
        <v>7</v>
      </c>
      <c r="E67" s="12" t="s">
        <v>8</v>
      </c>
      <c r="F67" s="8"/>
      <c r="G67" s="8"/>
      <c r="H67" s="12" t="s">
        <v>9</v>
      </c>
      <c r="I67" s="8"/>
      <c r="J67" s="8"/>
      <c r="K67" s="12" t="s">
        <v>9</v>
      </c>
      <c r="L67" s="8"/>
      <c r="M67" s="8"/>
      <c r="N67" s="12" t="s">
        <v>9</v>
      </c>
      <c r="O67" s="8"/>
      <c r="P67" s="8"/>
      <c r="Q67" s="12" t="s">
        <v>9</v>
      </c>
      <c r="R67" s="8"/>
      <c r="S67" s="8"/>
      <c r="T67" s="12" t="s">
        <v>9</v>
      </c>
      <c r="U67" s="8"/>
      <c r="V67" s="8"/>
      <c r="W67" s="12" t="s">
        <v>9</v>
      </c>
      <c r="X67" s="8"/>
      <c r="Y67" s="8"/>
      <c r="Z67" s="12" t="s">
        <v>9</v>
      </c>
      <c r="AA67" s="8"/>
      <c r="AB67" s="8"/>
      <c r="AC67" s="12" t="s">
        <v>9</v>
      </c>
      <c r="AD67" s="8"/>
      <c r="AE67" s="8"/>
      <c r="AF67" s="12" t="s">
        <v>9</v>
      </c>
      <c r="AG67" s="8"/>
      <c r="AH67" s="8"/>
      <c r="AI67" s="12" t="s">
        <v>9</v>
      </c>
      <c r="AJ67" s="8"/>
      <c r="AK67" s="8"/>
      <c r="AL67" s="12" t="s">
        <v>9</v>
      </c>
      <c r="AM67" s="8"/>
      <c r="AN67" s="8"/>
      <c r="AO67" s="12" t="s">
        <v>9</v>
      </c>
      <c r="AP67" s="8"/>
      <c r="AQ67" s="8"/>
      <c r="AR67" s="12" t="s">
        <v>9</v>
      </c>
      <c r="AS67" s="8"/>
      <c r="AT67" s="8"/>
      <c r="AU67" s="12" t="s">
        <v>9</v>
      </c>
      <c r="AV67" s="8"/>
      <c r="AW67" s="8"/>
      <c r="AX67" s="12" t="s">
        <v>9</v>
      </c>
      <c r="AY67" s="8"/>
      <c r="AZ67" s="8"/>
      <c r="BA67" s="12" t="s">
        <v>9</v>
      </c>
      <c r="BB67" s="8"/>
      <c r="BC67" s="8"/>
      <c r="BD67" s="12" t="s">
        <v>9</v>
      </c>
      <c r="BE67" s="8"/>
      <c r="BF67" s="8"/>
      <c r="BG67" s="12" t="s">
        <v>9</v>
      </c>
      <c r="BH67" s="8"/>
      <c r="BI67" s="8"/>
      <c r="BJ67" s="12" t="s">
        <v>9</v>
      </c>
      <c r="BK67" s="8"/>
      <c r="BL67" s="8"/>
      <c r="BM67" s="12" t="s">
        <v>9</v>
      </c>
      <c r="BN67" s="8"/>
      <c r="BO67" s="8"/>
      <c r="BP67" s="12" t="s">
        <v>9</v>
      </c>
      <c r="BQ67" s="8"/>
      <c r="BR67" s="8"/>
      <c r="BS67" s="12" t="s">
        <v>9</v>
      </c>
      <c r="BT67" s="8"/>
      <c r="BU67" s="8"/>
      <c r="BV67" s="12" t="s">
        <v>9</v>
      </c>
      <c r="BW67" s="8"/>
      <c r="BX67" s="8"/>
      <c r="BY67" s="12" t="s">
        <v>9</v>
      </c>
      <c r="BZ67" s="8"/>
      <c r="CA67" s="8"/>
      <c r="CB67" s="12" t="s">
        <v>9</v>
      </c>
      <c r="CC67" s="8"/>
      <c r="CD67" s="8"/>
      <c r="CE67" s="12" t="s">
        <v>9</v>
      </c>
      <c r="CF67" s="8"/>
      <c r="CG67" s="8"/>
      <c r="CH67" s="12" t="s">
        <v>9</v>
      </c>
      <c r="CI67" s="8"/>
      <c r="CJ67" s="8"/>
      <c r="CK67" s="12" t="s">
        <v>9</v>
      </c>
    </row>
    <row r="68" spans="1:89" ht="15" x14ac:dyDescent="0.25">
      <c r="A68" s="12" t="s">
        <v>10</v>
      </c>
      <c r="B68" s="12" t="s">
        <v>10</v>
      </c>
      <c r="C68" s="12" t="s">
        <v>10</v>
      </c>
      <c r="D68" s="12" t="s">
        <v>11</v>
      </c>
      <c r="E68" s="12" t="s">
        <v>12</v>
      </c>
      <c r="F68" s="12" t="s">
        <v>13</v>
      </c>
      <c r="G68" s="12" t="s">
        <v>14</v>
      </c>
      <c r="H68" s="12" t="s">
        <v>12</v>
      </c>
      <c r="I68" s="12" t="s">
        <v>13</v>
      </c>
      <c r="J68" s="12" t="s">
        <v>14</v>
      </c>
      <c r="K68" s="12" t="s">
        <v>12</v>
      </c>
      <c r="L68" s="12" t="s">
        <v>13</v>
      </c>
      <c r="M68" s="12" t="s">
        <v>14</v>
      </c>
      <c r="N68" s="12" t="s">
        <v>12</v>
      </c>
      <c r="O68" s="12" t="s">
        <v>13</v>
      </c>
      <c r="P68" s="12" t="s">
        <v>14</v>
      </c>
      <c r="Q68" s="12" t="s">
        <v>12</v>
      </c>
      <c r="R68" s="12" t="s">
        <v>13</v>
      </c>
      <c r="S68" s="12" t="s">
        <v>14</v>
      </c>
      <c r="T68" s="12" t="s">
        <v>12</v>
      </c>
      <c r="U68" s="12" t="s">
        <v>13</v>
      </c>
      <c r="V68" s="12" t="s">
        <v>14</v>
      </c>
      <c r="W68" s="12" t="s">
        <v>12</v>
      </c>
      <c r="X68" s="12" t="s">
        <v>13</v>
      </c>
      <c r="Y68" s="12" t="s">
        <v>14</v>
      </c>
      <c r="Z68" s="12" t="s">
        <v>12</v>
      </c>
      <c r="AA68" s="12" t="s">
        <v>13</v>
      </c>
      <c r="AB68" s="12" t="s">
        <v>14</v>
      </c>
      <c r="AC68" s="12" t="s">
        <v>12</v>
      </c>
      <c r="AD68" s="12" t="s">
        <v>13</v>
      </c>
      <c r="AE68" s="12" t="s">
        <v>14</v>
      </c>
      <c r="AF68" s="12" t="s">
        <v>12</v>
      </c>
      <c r="AG68" s="12" t="s">
        <v>13</v>
      </c>
      <c r="AH68" s="12" t="s">
        <v>14</v>
      </c>
      <c r="AI68" s="12" t="s">
        <v>12</v>
      </c>
      <c r="AJ68" s="12" t="s">
        <v>13</v>
      </c>
      <c r="AK68" s="12" t="s">
        <v>14</v>
      </c>
      <c r="AL68" s="12" t="s">
        <v>12</v>
      </c>
      <c r="AM68" s="12" t="s">
        <v>13</v>
      </c>
      <c r="AN68" s="12" t="s">
        <v>14</v>
      </c>
      <c r="AO68" s="12" t="s">
        <v>12</v>
      </c>
      <c r="AP68" s="12" t="s">
        <v>13</v>
      </c>
      <c r="AQ68" s="12" t="s">
        <v>14</v>
      </c>
      <c r="AR68" s="12" t="s">
        <v>12</v>
      </c>
      <c r="AS68" s="12" t="s">
        <v>13</v>
      </c>
      <c r="AT68" s="12" t="s">
        <v>14</v>
      </c>
      <c r="AU68" s="12" t="s">
        <v>12</v>
      </c>
      <c r="AV68" s="12" t="s">
        <v>13</v>
      </c>
      <c r="AW68" s="12" t="s">
        <v>14</v>
      </c>
      <c r="AX68" s="12" t="s">
        <v>12</v>
      </c>
      <c r="AY68" s="12" t="s">
        <v>13</v>
      </c>
      <c r="AZ68" s="12" t="s">
        <v>14</v>
      </c>
      <c r="BA68" s="12" t="s">
        <v>12</v>
      </c>
      <c r="BB68" s="12" t="s">
        <v>13</v>
      </c>
      <c r="BC68" s="12" t="s">
        <v>14</v>
      </c>
      <c r="BD68" s="12" t="s">
        <v>12</v>
      </c>
      <c r="BE68" s="12" t="s">
        <v>13</v>
      </c>
      <c r="BF68" s="12" t="s">
        <v>14</v>
      </c>
      <c r="BG68" s="12" t="s">
        <v>12</v>
      </c>
      <c r="BH68" s="12" t="s">
        <v>13</v>
      </c>
      <c r="BI68" s="12" t="s">
        <v>14</v>
      </c>
      <c r="BJ68" s="12" t="s">
        <v>12</v>
      </c>
      <c r="BK68" s="12" t="s">
        <v>13</v>
      </c>
      <c r="BL68" s="12" t="s">
        <v>14</v>
      </c>
      <c r="BM68" s="12" t="s">
        <v>12</v>
      </c>
      <c r="BN68" s="12" t="s">
        <v>13</v>
      </c>
      <c r="BO68" s="12" t="s">
        <v>14</v>
      </c>
      <c r="BP68" s="12" t="s">
        <v>12</v>
      </c>
      <c r="BQ68" s="12" t="s">
        <v>13</v>
      </c>
      <c r="BR68" s="12" t="s">
        <v>14</v>
      </c>
      <c r="BS68" s="12" t="s">
        <v>12</v>
      </c>
      <c r="BT68" s="12" t="s">
        <v>13</v>
      </c>
      <c r="BU68" s="12" t="s">
        <v>14</v>
      </c>
      <c r="BV68" s="12" t="s">
        <v>12</v>
      </c>
      <c r="BW68" s="12" t="s">
        <v>13</v>
      </c>
      <c r="BX68" s="12" t="s">
        <v>14</v>
      </c>
      <c r="BY68" s="12" t="s">
        <v>12</v>
      </c>
      <c r="BZ68" s="12" t="s">
        <v>13</v>
      </c>
      <c r="CA68" s="12" t="s">
        <v>14</v>
      </c>
      <c r="CB68" s="12" t="s">
        <v>12</v>
      </c>
      <c r="CC68" s="12" t="s">
        <v>13</v>
      </c>
      <c r="CD68" s="12" t="s">
        <v>14</v>
      </c>
      <c r="CE68" s="12" t="s">
        <v>12</v>
      </c>
      <c r="CF68" s="12" t="s">
        <v>13</v>
      </c>
      <c r="CG68" s="12" t="s">
        <v>14</v>
      </c>
      <c r="CH68" s="12" t="s">
        <v>12</v>
      </c>
      <c r="CI68" s="12" t="s">
        <v>13</v>
      </c>
      <c r="CJ68" s="12" t="s">
        <v>14</v>
      </c>
      <c r="CK68" s="12" t="s">
        <v>12</v>
      </c>
    </row>
    <row r="69" spans="1:89" ht="15" x14ac:dyDescent="0.25">
      <c r="A69" s="8"/>
      <c r="B69" s="6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</row>
    <row r="70" spans="1:89" ht="15" x14ac:dyDescent="0.25">
      <c r="A70" s="9"/>
      <c r="B70" s="10"/>
      <c r="C70" s="9"/>
      <c r="D70" s="9"/>
      <c r="E70" s="14" t="s">
        <v>15</v>
      </c>
      <c r="F70" s="14" t="s">
        <v>15</v>
      </c>
      <c r="G70" s="14" t="s">
        <v>15</v>
      </c>
      <c r="H70" s="14" t="s">
        <v>15</v>
      </c>
      <c r="I70" s="14" t="s">
        <v>15</v>
      </c>
      <c r="J70" s="14" t="s">
        <v>15</v>
      </c>
      <c r="K70" s="14" t="s">
        <v>15</v>
      </c>
      <c r="L70" s="14" t="s">
        <v>15</v>
      </c>
      <c r="M70" s="14" t="s">
        <v>15</v>
      </c>
      <c r="N70" s="14" t="s">
        <v>15</v>
      </c>
      <c r="O70" s="14" t="s">
        <v>15</v>
      </c>
      <c r="P70" s="14" t="s">
        <v>15</v>
      </c>
      <c r="Q70" s="14" t="s">
        <v>15</v>
      </c>
      <c r="R70" s="14" t="s">
        <v>15</v>
      </c>
      <c r="S70" s="14" t="s">
        <v>15</v>
      </c>
      <c r="T70" s="14" t="s">
        <v>15</v>
      </c>
      <c r="U70" s="14" t="s">
        <v>15</v>
      </c>
      <c r="V70" s="14" t="s">
        <v>15</v>
      </c>
      <c r="W70" s="14" t="s">
        <v>15</v>
      </c>
      <c r="X70" s="14" t="s">
        <v>15</v>
      </c>
      <c r="Y70" s="14" t="s">
        <v>15</v>
      </c>
      <c r="Z70" s="14" t="s">
        <v>15</v>
      </c>
      <c r="AA70" s="14" t="s">
        <v>15</v>
      </c>
      <c r="AB70" s="14" t="s">
        <v>15</v>
      </c>
      <c r="AC70" s="14" t="s">
        <v>15</v>
      </c>
      <c r="AD70" s="14" t="s">
        <v>15</v>
      </c>
      <c r="AE70" s="14" t="s">
        <v>15</v>
      </c>
      <c r="AF70" s="14" t="s">
        <v>15</v>
      </c>
      <c r="AG70" s="14" t="s">
        <v>15</v>
      </c>
      <c r="AH70" s="14" t="s">
        <v>15</v>
      </c>
      <c r="AI70" s="14" t="s">
        <v>15</v>
      </c>
      <c r="AJ70" s="14" t="s">
        <v>15</v>
      </c>
      <c r="AK70" s="14" t="s">
        <v>15</v>
      </c>
      <c r="AL70" s="14" t="s">
        <v>15</v>
      </c>
      <c r="AM70" s="14" t="s">
        <v>15</v>
      </c>
      <c r="AN70" s="14" t="s">
        <v>15</v>
      </c>
      <c r="AO70" s="14" t="s">
        <v>15</v>
      </c>
      <c r="AP70" s="14" t="s">
        <v>15</v>
      </c>
      <c r="AQ70" s="14" t="s">
        <v>15</v>
      </c>
      <c r="AR70" s="14" t="s">
        <v>15</v>
      </c>
      <c r="AS70" s="14" t="s">
        <v>15</v>
      </c>
      <c r="AT70" s="14" t="s">
        <v>15</v>
      </c>
      <c r="AU70" s="14" t="s">
        <v>15</v>
      </c>
      <c r="AV70" s="14" t="s">
        <v>15</v>
      </c>
      <c r="AW70" s="14" t="s">
        <v>15</v>
      </c>
      <c r="AX70" s="14" t="s">
        <v>15</v>
      </c>
      <c r="AY70" s="14" t="s">
        <v>15</v>
      </c>
      <c r="AZ70" s="14" t="s">
        <v>15</v>
      </c>
      <c r="BA70" s="14" t="s">
        <v>15</v>
      </c>
      <c r="BB70" s="14" t="s">
        <v>15</v>
      </c>
      <c r="BC70" s="14" t="s">
        <v>15</v>
      </c>
      <c r="BD70" s="14" t="s">
        <v>15</v>
      </c>
      <c r="BE70" s="14" t="s">
        <v>15</v>
      </c>
      <c r="BF70" s="14" t="s">
        <v>15</v>
      </c>
      <c r="BG70" s="14" t="s">
        <v>15</v>
      </c>
      <c r="BH70" s="14" t="s">
        <v>15</v>
      </c>
      <c r="BI70" s="14" t="s">
        <v>15</v>
      </c>
      <c r="BJ70" s="14" t="s">
        <v>15</v>
      </c>
      <c r="BK70" s="14" t="s">
        <v>15</v>
      </c>
      <c r="BL70" s="14" t="s">
        <v>15</v>
      </c>
      <c r="BM70" s="14" t="s">
        <v>15</v>
      </c>
      <c r="BN70" s="14" t="s">
        <v>15</v>
      </c>
      <c r="BO70" s="14" t="s">
        <v>15</v>
      </c>
      <c r="BP70" s="14" t="s">
        <v>15</v>
      </c>
      <c r="BQ70" s="14" t="s">
        <v>15</v>
      </c>
      <c r="BR70" s="14" t="s">
        <v>15</v>
      </c>
      <c r="BS70" s="14" t="s">
        <v>15</v>
      </c>
      <c r="BT70" s="14" t="s">
        <v>15</v>
      </c>
      <c r="BU70" s="14" t="s">
        <v>15</v>
      </c>
      <c r="BV70" s="14" t="s">
        <v>15</v>
      </c>
      <c r="BW70" s="14" t="s">
        <v>15</v>
      </c>
      <c r="BX70" s="14" t="s">
        <v>15</v>
      </c>
      <c r="BY70" s="14" t="s">
        <v>15</v>
      </c>
      <c r="BZ70" s="14" t="s">
        <v>15</v>
      </c>
      <c r="CA70" s="14" t="s">
        <v>15</v>
      </c>
      <c r="CB70" s="14" t="s">
        <v>15</v>
      </c>
      <c r="CC70" s="14" t="s">
        <v>15</v>
      </c>
      <c r="CD70" s="14" t="s">
        <v>15</v>
      </c>
      <c r="CE70" s="14" t="s">
        <v>15</v>
      </c>
      <c r="CF70" s="14" t="s">
        <v>15</v>
      </c>
      <c r="CG70" s="14" t="s">
        <v>15</v>
      </c>
      <c r="CH70" s="14" t="s">
        <v>15</v>
      </c>
      <c r="CI70" s="14" t="s">
        <v>15</v>
      </c>
      <c r="CJ70" s="14" t="s">
        <v>15</v>
      </c>
      <c r="CK70" s="14" t="s">
        <v>15</v>
      </c>
    </row>
    <row r="71" spans="1:89" ht="15" x14ac:dyDescent="0.25">
      <c r="A71" s="30"/>
      <c r="B71" s="31"/>
      <c r="C71" s="30"/>
      <c r="D71" s="30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</row>
    <row r="72" spans="1:89" ht="15" x14ac:dyDescent="0.25">
      <c r="A72" s="12">
        <v>1</v>
      </c>
      <c r="B72" s="6">
        <v>303</v>
      </c>
      <c r="C72" s="6">
        <v>20300</v>
      </c>
      <c r="D72" s="8" t="s">
        <v>70</v>
      </c>
      <c r="E72" s="23">
        <v>8728214</v>
      </c>
      <c r="F72" s="33">
        <v>0</v>
      </c>
      <c r="G72" s="34"/>
      <c r="H72" s="19">
        <f t="shared" ref="H72:H82" si="63">E72+F72-G72</f>
        <v>8728214</v>
      </c>
      <c r="I72" s="33">
        <v>26257</v>
      </c>
      <c r="J72" s="34"/>
      <c r="K72" s="19">
        <f t="shared" ref="K72:K82" si="64">H72+I72-J72</f>
        <v>8754471</v>
      </c>
      <c r="L72" s="33">
        <v>2774</v>
      </c>
      <c r="M72" s="34"/>
      <c r="N72" s="19">
        <f t="shared" ref="N72:N82" si="65">K72+L72-M72</f>
        <v>8757245</v>
      </c>
      <c r="O72" s="33">
        <v>0</v>
      </c>
      <c r="P72" s="34"/>
      <c r="Q72" s="19">
        <f t="shared" ref="Q72:Q82" si="66">N72+O72-P72</f>
        <v>8757245</v>
      </c>
      <c r="R72" s="33">
        <v>0</v>
      </c>
      <c r="S72" s="34"/>
      <c r="T72" s="19">
        <f t="shared" ref="T72:T82" si="67">Q72+R72-S72</f>
        <v>8757245</v>
      </c>
      <c r="U72" s="33">
        <v>0</v>
      </c>
      <c r="V72" s="34"/>
      <c r="W72" s="19">
        <f t="shared" ref="W72:W82" si="68">T72+U72-V72</f>
        <v>8757245</v>
      </c>
      <c r="X72" s="33"/>
      <c r="Y72" s="35"/>
      <c r="Z72" s="19">
        <f t="shared" ref="Z72:Z82" si="69">W72+X72-Y72</f>
        <v>8757245</v>
      </c>
      <c r="AA72" s="33"/>
      <c r="AB72" s="35"/>
      <c r="AC72" s="19">
        <f t="shared" ref="AC72:AC82" si="70">Z72+AA72-AB72</f>
        <v>8757245</v>
      </c>
      <c r="AD72" s="33"/>
      <c r="AE72" s="35"/>
      <c r="AF72" s="19">
        <f t="shared" ref="AF72:AF82" si="71">AC72+AD72-AE72</f>
        <v>8757245</v>
      </c>
      <c r="AG72" s="33"/>
      <c r="AH72" s="35"/>
      <c r="AI72" s="19">
        <f t="shared" ref="AI72:AI82" si="72">AF72+AG72-AH72</f>
        <v>8757245</v>
      </c>
      <c r="AJ72" s="33"/>
      <c r="AK72" s="35"/>
      <c r="AL72" s="19">
        <f t="shared" ref="AL72:AL82" si="73">AI72+AJ72-AK72</f>
        <v>8757245</v>
      </c>
      <c r="AM72" s="33"/>
      <c r="AN72" s="35"/>
      <c r="AO72" s="19">
        <f t="shared" ref="AO72:AO82" si="74">AL72+AM72-AN72</f>
        <v>8757245</v>
      </c>
      <c r="AP72" s="33"/>
      <c r="AQ72" s="35"/>
      <c r="AR72" s="19">
        <f t="shared" ref="AR72:AR82" si="75">AO72+AP72-AQ72</f>
        <v>8757245</v>
      </c>
      <c r="AS72" s="33"/>
      <c r="AT72" s="34"/>
      <c r="AU72" s="19">
        <f t="shared" ref="AU72:AU82" si="76">AR72+AS72-AT72</f>
        <v>8757245</v>
      </c>
      <c r="AV72" s="33"/>
      <c r="AW72" s="34"/>
      <c r="AX72" s="19">
        <f t="shared" ref="AX72:AX82" si="77">AU72+AV72-AW72</f>
        <v>8757245</v>
      </c>
      <c r="AY72" s="33"/>
      <c r="AZ72" s="34"/>
      <c r="BA72" s="19">
        <f t="shared" ref="BA72:BA82" si="78">AX72+AY72-AZ72</f>
        <v>8757245</v>
      </c>
      <c r="BB72" s="33"/>
      <c r="BC72" s="34"/>
      <c r="BD72" s="19">
        <f t="shared" ref="BD72:BD82" si="79">BA72+BB72-BC72</f>
        <v>8757245</v>
      </c>
      <c r="BE72" s="33"/>
      <c r="BF72" s="34"/>
      <c r="BG72" s="19">
        <f t="shared" ref="BG72:BG82" si="80">BD72+BE72-BF72</f>
        <v>8757245</v>
      </c>
      <c r="BH72" s="33"/>
      <c r="BI72" s="34"/>
      <c r="BJ72" s="19">
        <f t="shared" ref="BJ72:BJ82" si="81">BG72+BH72-BI72</f>
        <v>8757245</v>
      </c>
      <c r="BK72" s="33"/>
      <c r="BL72" s="34"/>
      <c r="BM72" s="19">
        <f t="shared" ref="BM72:BM82" si="82">BJ72+BK72-BL72</f>
        <v>8757245</v>
      </c>
      <c r="BN72" s="33"/>
      <c r="BO72" s="34"/>
      <c r="BP72" s="19">
        <f t="shared" ref="BP72:BP82" si="83">BM72+BN72-BO72</f>
        <v>8757245</v>
      </c>
      <c r="BQ72" s="33"/>
      <c r="BR72" s="34"/>
      <c r="BS72" s="19">
        <f t="shared" ref="BS72:BS82" si="84">BP72+BQ72-BR72</f>
        <v>8757245</v>
      </c>
      <c r="BT72" s="33"/>
      <c r="BU72" s="34"/>
      <c r="BV72" s="19">
        <f t="shared" ref="BV72:BV82" si="85">BS72+BT72-BU72</f>
        <v>8757245</v>
      </c>
      <c r="BW72" s="33"/>
      <c r="BX72" s="34"/>
      <c r="BY72" s="19">
        <f t="shared" ref="BY72:BY82" si="86">BV72+BW72-BX72</f>
        <v>8757245</v>
      </c>
      <c r="BZ72" s="33"/>
      <c r="CA72" s="34"/>
      <c r="CB72" s="19">
        <f t="shared" ref="CB72:CB82" si="87">BY72+BZ72-CA72</f>
        <v>8757245</v>
      </c>
      <c r="CC72" s="33"/>
      <c r="CD72" s="34"/>
      <c r="CE72" s="19">
        <f t="shared" ref="CE72:CE82" si="88">CB72+CC72-CD72</f>
        <v>8757245</v>
      </c>
      <c r="CF72" s="33"/>
      <c r="CG72" s="34"/>
      <c r="CH72" s="19">
        <f t="shared" ref="CH72:CH82" si="89">CE72+CF72-CG72</f>
        <v>8757245</v>
      </c>
      <c r="CI72" s="33"/>
      <c r="CJ72" s="34"/>
      <c r="CK72" s="19">
        <f t="shared" ref="CK72:CK82" si="90">CH72+CI72-CJ72</f>
        <v>8757245</v>
      </c>
    </row>
    <row r="73" spans="1:89" ht="15" x14ac:dyDescent="0.25">
      <c r="A73" s="12">
        <f>A72+1</f>
        <v>2</v>
      </c>
      <c r="B73" s="6">
        <v>303</v>
      </c>
      <c r="C73" s="6" t="s">
        <v>71</v>
      </c>
      <c r="D73" s="8" t="s">
        <v>72</v>
      </c>
      <c r="E73" s="23">
        <v>2551238</v>
      </c>
      <c r="F73" s="33">
        <v>0</v>
      </c>
      <c r="G73" s="34"/>
      <c r="H73" s="19">
        <f t="shared" si="63"/>
        <v>2551238</v>
      </c>
      <c r="I73" s="33">
        <v>105578</v>
      </c>
      <c r="J73" s="34"/>
      <c r="K73" s="19">
        <f t="shared" si="64"/>
        <v>2656816</v>
      </c>
      <c r="L73" s="33">
        <v>14229</v>
      </c>
      <c r="M73" s="34"/>
      <c r="N73" s="19">
        <f t="shared" si="65"/>
        <v>2671045</v>
      </c>
      <c r="O73" s="33">
        <v>-86</v>
      </c>
      <c r="P73" s="34"/>
      <c r="Q73" s="19">
        <f t="shared" si="66"/>
        <v>2670959</v>
      </c>
      <c r="R73" s="33">
        <v>0</v>
      </c>
      <c r="S73" s="34"/>
      <c r="T73" s="19">
        <f t="shared" si="67"/>
        <v>2670959</v>
      </c>
      <c r="U73" s="33">
        <v>0</v>
      </c>
      <c r="V73" s="34"/>
      <c r="W73" s="19">
        <f t="shared" si="68"/>
        <v>2670959</v>
      </c>
      <c r="X73" s="33"/>
      <c r="Y73" s="35"/>
      <c r="Z73" s="19">
        <f t="shared" si="69"/>
        <v>2670959</v>
      </c>
      <c r="AA73" s="33"/>
      <c r="AB73" s="35"/>
      <c r="AC73" s="19">
        <f t="shared" si="70"/>
        <v>2670959</v>
      </c>
      <c r="AD73" s="33"/>
      <c r="AE73" s="35"/>
      <c r="AF73" s="19">
        <f t="shared" si="71"/>
        <v>2670959</v>
      </c>
      <c r="AG73" s="33"/>
      <c r="AH73" s="35"/>
      <c r="AI73" s="19">
        <f t="shared" si="72"/>
        <v>2670959</v>
      </c>
      <c r="AJ73" s="33"/>
      <c r="AK73" s="35"/>
      <c r="AL73" s="19">
        <f t="shared" si="73"/>
        <v>2670959</v>
      </c>
      <c r="AM73" s="33"/>
      <c r="AN73" s="35"/>
      <c r="AO73" s="19">
        <f t="shared" si="74"/>
        <v>2670959</v>
      </c>
      <c r="AP73" s="33"/>
      <c r="AQ73" s="35"/>
      <c r="AR73" s="19">
        <f t="shared" si="75"/>
        <v>2670959</v>
      </c>
      <c r="AS73" s="33"/>
      <c r="AT73" s="34"/>
      <c r="AU73" s="19">
        <f t="shared" si="76"/>
        <v>2670959</v>
      </c>
      <c r="AV73" s="33"/>
      <c r="AW73" s="34"/>
      <c r="AX73" s="19">
        <f t="shared" si="77"/>
        <v>2670959</v>
      </c>
      <c r="AY73" s="33"/>
      <c r="AZ73" s="34"/>
      <c r="BA73" s="19">
        <f t="shared" si="78"/>
        <v>2670959</v>
      </c>
      <c r="BB73" s="33"/>
      <c r="BC73" s="34"/>
      <c r="BD73" s="19">
        <f t="shared" si="79"/>
        <v>2670959</v>
      </c>
      <c r="BE73" s="33"/>
      <c r="BF73" s="34"/>
      <c r="BG73" s="19">
        <f t="shared" si="80"/>
        <v>2670959</v>
      </c>
      <c r="BH73" s="33"/>
      <c r="BI73" s="34"/>
      <c r="BJ73" s="19">
        <f t="shared" si="81"/>
        <v>2670959</v>
      </c>
      <c r="BK73" s="33"/>
      <c r="BL73" s="34"/>
      <c r="BM73" s="19">
        <f t="shared" si="82"/>
        <v>2670959</v>
      </c>
      <c r="BN73" s="33"/>
      <c r="BO73" s="34"/>
      <c r="BP73" s="19">
        <f t="shared" si="83"/>
        <v>2670959</v>
      </c>
      <c r="BQ73" s="33"/>
      <c r="BR73" s="34"/>
      <c r="BS73" s="19">
        <f t="shared" si="84"/>
        <v>2670959</v>
      </c>
      <c r="BT73" s="33"/>
      <c r="BU73" s="34"/>
      <c r="BV73" s="19">
        <f t="shared" si="85"/>
        <v>2670959</v>
      </c>
      <c r="BW73" s="33"/>
      <c r="BX73" s="34"/>
      <c r="BY73" s="19">
        <f t="shared" si="86"/>
        <v>2670959</v>
      </c>
      <c r="BZ73" s="33"/>
      <c r="CA73" s="34"/>
      <c r="CB73" s="19">
        <f t="shared" si="87"/>
        <v>2670959</v>
      </c>
      <c r="CC73" s="33"/>
      <c r="CD73" s="34"/>
      <c r="CE73" s="19">
        <f t="shared" si="88"/>
        <v>2670959</v>
      </c>
      <c r="CF73" s="33"/>
      <c r="CG73" s="34"/>
      <c r="CH73" s="19">
        <f t="shared" si="89"/>
        <v>2670959</v>
      </c>
      <c r="CI73" s="33"/>
      <c r="CJ73" s="34"/>
      <c r="CK73" s="19">
        <f t="shared" si="90"/>
        <v>2670959</v>
      </c>
    </row>
    <row r="74" spans="1:89" ht="15" x14ac:dyDescent="0.25">
      <c r="A74" s="12">
        <f t="shared" ref="A74:A82" si="91">A73+1</f>
        <v>3</v>
      </c>
      <c r="B74" s="12" t="s">
        <v>73</v>
      </c>
      <c r="C74" s="12">
        <v>29100</v>
      </c>
      <c r="D74" s="16" t="s">
        <v>74</v>
      </c>
      <c r="E74" s="23">
        <v>13861</v>
      </c>
      <c r="F74" s="24"/>
      <c r="G74" s="23"/>
      <c r="H74" s="19">
        <f t="shared" si="63"/>
        <v>13861</v>
      </c>
      <c r="I74" s="24"/>
      <c r="J74" s="23"/>
      <c r="K74" s="19">
        <f t="shared" si="64"/>
        <v>13861</v>
      </c>
      <c r="L74" s="24"/>
      <c r="M74" s="23"/>
      <c r="N74" s="19">
        <f t="shared" si="65"/>
        <v>13861</v>
      </c>
      <c r="O74" s="24"/>
      <c r="P74" s="23"/>
      <c r="Q74" s="19">
        <f t="shared" si="66"/>
        <v>13861</v>
      </c>
      <c r="R74" s="24"/>
      <c r="S74" s="23"/>
      <c r="T74" s="19">
        <f t="shared" si="67"/>
        <v>13861</v>
      </c>
      <c r="U74" s="24"/>
      <c r="V74" s="23"/>
      <c r="W74" s="19">
        <f t="shared" si="68"/>
        <v>13861</v>
      </c>
      <c r="X74" s="24"/>
      <c r="Y74" s="35">
        <v>60.572261018854299</v>
      </c>
      <c r="Z74" s="19">
        <f t="shared" si="69"/>
        <v>13800.427738981145</v>
      </c>
      <c r="AA74" s="24"/>
      <c r="AB74" s="35">
        <v>60.668167098800808</v>
      </c>
      <c r="AC74" s="19">
        <f t="shared" si="70"/>
        <v>13739.759571882345</v>
      </c>
      <c r="AD74" s="24"/>
      <c r="AE74" s="35">
        <v>60.764225030040571</v>
      </c>
      <c r="AF74" s="19">
        <f t="shared" si="71"/>
        <v>13678.995346852304</v>
      </c>
      <c r="AG74" s="24"/>
      <c r="AH74" s="35">
        <v>60.860435053004799</v>
      </c>
      <c r="AI74" s="19">
        <f t="shared" si="72"/>
        <v>13618.1349117993</v>
      </c>
      <c r="AJ74" s="24"/>
      <c r="AK74" s="35">
        <v>60.956797408505388</v>
      </c>
      <c r="AL74" s="19">
        <f t="shared" si="73"/>
        <v>13557.178114390794</v>
      </c>
      <c r="AM74" s="24"/>
      <c r="AN74" s="35">
        <v>61.05331233773552</v>
      </c>
      <c r="AO74" s="19">
        <f t="shared" si="74"/>
        <v>13496.124802053058</v>
      </c>
      <c r="AP74" s="24"/>
      <c r="AQ74" s="35">
        <v>61.149980082270261</v>
      </c>
      <c r="AR74" s="19">
        <f t="shared" si="75"/>
        <v>13434.974821970789</v>
      </c>
      <c r="AS74" s="24"/>
      <c r="AT74" s="35">
        <v>61.246800884067184</v>
      </c>
      <c r="AU74" s="19">
        <f t="shared" si="76"/>
        <v>13373.728021086721</v>
      </c>
      <c r="AV74" s="24"/>
      <c r="AW74" s="35">
        <f>-'[4]SCH B-2.3 retirements'!AC109</f>
        <v>61.343774985466958</v>
      </c>
      <c r="AX74" s="19">
        <f t="shared" si="77"/>
        <v>13312.384246101254</v>
      </c>
      <c r="AY74" s="24"/>
      <c r="AZ74" s="35">
        <f>-'[4]SCH B-2.3 retirements'!AF109</f>
        <v>61.440902629193936</v>
      </c>
      <c r="BA74" s="19">
        <f t="shared" si="78"/>
        <v>13250.943343472059</v>
      </c>
      <c r="BB74" s="24"/>
      <c r="BC74" s="35">
        <f>-'[4]SCH B-2.3 retirements'!AI109</f>
        <v>61.538184058356819</v>
      </c>
      <c r="BD74" s="19">
        <f t="shared" si="79"/>
        <v>13189.405159413702</v>
      </c>
      <c r="BE74" s="24"/>
      <c r="BF74" s="35">
        <f>-'[4]SCH B-2.3 retirements'!AL109</f>
        <v>61.635619516449218</v>
      </c>
      <c r="BG74" s="19">
        <f t="shared" si="80"/>
        <v>13127.769539897252</v>
      </c>
      <c r="BH74" s="24"/>
      <c r="BI74" s="35">
        <f>-'[4]SCH B-2.3 retirements'!AO109</f>
        <v>61.73320924735026</v>
      </c>
      <c r="BJ74" s="19">
        <f t="shared" si="81"/>
        <v>13066.036330649902</v>
      </c>
      <c r="BK74" s="24"/>
      <c r="BL74" s="35">
        <f>-'[4]SCH B-2.3 retirements'!AR109</f>
        <v>61.830953495325232</v>
      </c>
      <c r="BM74" s="19">
        <f t="shared" si="82"/>
        <v>13004.205377154576</v>
      </c>
      <c r="BN74" s="24"/>
      <c r="BO74" s="35">
        <f>-'[4]SCH B-2.3 retirements'!AU109</f>
        <v>61.928852505026157</v>
      </c>
      <c r="BP74" s="19">
        <f t="shared" si="83"/>
        <v>12942.276524649549</v>
      </c>
      <c r="BQ74" s="24"/>
      <c r="BR74" s="35">
        <f>-'[4]SCH B-2.3 retirements'!AX109</f>
        <v>62.02690652149245</v>
      </c>
      <c r="BS74" s="19">
        <f t="shared" si="84"/>
        <v>12880.249618128057</v>
      </c>
      <c r="BT74" s="24"/>
      <c r="BU74" s="35">
        <f>-'[4]SCH B-2.3 retirements'!BA109</f>
        <v>62.125115790151476</v>
      </c>
      <c r="BV74" s="19">
        <f t="shared" si="85"/>
        <v>12818.124502337905</v>
      </c>
      <c r="BW74" s="24"/>
      <c r="BX74" s="35">
        <f>-'[4]SCH B-2.3 retirements'!BD109</f>
        <v>62.223480556819204</v>
      </c>
      <c r="BY74" s="19">
        <f t="shared" si="86"/>
        <v>12755.901021781086</v>
      </c>
      <c r="BZ74" s="24"/>
      <c r="CA74" s="35">
        <f>-'[4]SCH B-2.3 retirements'!BG109</f>
        <v>62.322001067700832</v>
      </c>
      <c r="CB74" s="19">
        <f t="shared" si="87"/>
        <v>12693.579020713385</v>
      </c>
      <c r="CC74" s="24"/>
      <c r="CD74" s="35">
        <f>-'[4]SCH B-2.3 retirements'!BJ109</f>
        <v>62.420677569391351</v>
      </c>
      <c r="CE74" s="19">
        <f t="shared" si="88"/>
        <v>12631.158343143994</v>
      </c>
      <c r="CF74" s="24"/>
      <c r="CG74" s="35">
        <f>-'[4]SCH B-2.3 retirements'!BM109</f>
        <v>62.519510308876214</v>
      </c>
      <c r="CH74" s="19">
        <f t="shared" si="89"/>
        <v>12568.638832835119</v>
      </c>
      <c r="CI74" s="24"/>
      <c r="CJ74" s="35">
        <f>-'[4]SCH B-2.3 retirements'!BP109</f>
        <v>62.618499533531931</v>
      </c>
      <c r="CK74" s="19">
        <f t="shared" si="90"/>
        <v>12506.020333301587</v>
      </c>
    </row>
    <row r="75" spans="1:89" ht="15" x14ac:dyDescent="0.25">
      <c r="A75" s="12">
        <f t="shared" si="91"/>
        <v>4</v>
      </c>
      <c r="B75" s="12">
        <v>391</v>
      </c>
      <c r="C75" s="12">
        <v>29101</v>
      </c>
      <c r="D75" s="16" t="s">
        <v>75</v>
      </c>
      <c r="E75" s="23">
        <v>310655</v>
      </c>
      <c r="F75" s="24">
        <v>0</v>
      </c>
      <c r="G75" s="23"/>
      <c r="H75" s="19">
        <f t="shared" si="63"/>
        <v>310655</v>
      </c>
      <c r="I75" s="24">
        <v>235</v>
      </c>
      <c r="J75" s="23"/>
      <c r="K75" s="19">
        <f t="shared" si="64"/>
        <v>310890</v>
      </c>
      <c r="L75" s="24">
        <v>1</v>
      </c>
      <c r="M75" s="23"/>
      <c r="N75" s="19">
        <f t="shared" si="65"/>
        <v>310891</v>
      </c>
      <c r="O75" s="24">
        <v>0</v>
      </c>
      <c r="P75" s="23"/>
      <c r="Q75" s="19">
        <f t="shared" si="66"/>
        <v>310891</v>
      </c>
      <c r="R75" s="24">
        <v>0</v>
      </c>
      <c r="S75" s="23"/>
      <c r="T75" s="19">
        <f t="shared" si="67"/>
        <v>310891</v>
      </c>
      <c r="U75" s="24">
        <v>70563</v>
      </c>
      <c r="V75" s="23"/>
      <c r="W75" s="19">
        <f t="shared" si="68"/>
        <v>381454</v>
      </c>
      <c r="X75" s="24"/>
      <c r="Y75" s="35">
        <v>10438.619648915888</v>
      </c>
      <c r="Z75" s="19">
        <f t="shared" si="69"/>
        <v>371015.38035108411</v>
      </c>
      <c r="AA75" s="24"/>
      <c r="AB75" s="35">
        <v>10455.147463360006</v>
      </c>
      <c r="AC75" s="19">
        <f t="shared" si="70"/>
        <v>360560.23288772412</v>
      </c>
      <c r="AD75" s="24"/>
      <c r="AE75" s="35">
        <v>10471.701446843659</v>
      </c>
      <c r="AF75" s="19">
        <f t="shared" si="71"/>
        <v>350088.53144088044</v>
      </c>
      <c r="AG75" s="24"/>
      <c r="AH75" s="35">
        <v>10488.28164080116</v>
      </c>
      <c r="AI75" s="19">
        <f t="shared" si="72"/>
        <v>339600.24980007927</v>
      </c>
      <c r="AJ75" s="24"/>
      <c r="AK75" s="35">
        <v>10504.888086732428</v>
      </c>
      <c r="AL75" s="19">
        <f t="shared" si="73"/>
        <v>329095.36171334685</v>
      </c>
      <c r="AM75" s="24"/>
      <c r="AN75" s="35">
        <v>10521.520826203086</v>
      </c>
      <c r="AO75" s="19">
        <f t="shared" si="74"/>
        <v>318573.84088714374</v>
      </c>
      <c r="AP75" s="24"/>
      <c r="AQ75" s="35">
        <v>10538.179900844574</v>
      </c>
      <c r="AR75" s="19">
        <f t="shared" si="75"/>
        <v>308035.66098629916</v>
      </c>
      <c r="AS75" s="24"/>
      <c r="AT75" s="35">
        <v>10554.865352354245</v>
      </c>
      <c r="AU75" s="19">
        <f t="shared" si="76"/>
        <v>297480.79563394492</v>
      </c>
      <c r="AV75" s="24"/>
      <c r="AW75" s="35">
        <f>-'[4]SCH B-2.3 retirements'!AC110</f>
        <v>10571.577222495471</v>
      </c>
      <c r="AX75" s="19">
        <f t="shared" si="77"/>
        <v>286909.21841144946</v>
      </c>
      <c r="AY75" s="24"/>
      <c r="AZ75" s="35">
        <f>-'[4]SCH B-2.3 retirements'!AF110</f>
        <v>10588.315553097755</v>
      </c>
      <c r="BA75" s="19">
        <f t="shared" si="78"/>
        <v>276320.90285835171</v>
      </c>
      <c r="BB75" s="24"/>
      <c r="BC75" s="35">
        <f>-'[4]SCH B-2.3 retirements'!AI110</f>
        <v>10605.080386056825</v>
      </c>
      <c r="BD75" s="19">
        <f t="shared" si="79"/>
        <v>265715.82247229491</v>
      </c>
      <c r="BE75" s="24"/>
      <c r="BF75" s="35">
        <f>-'[4]SCH B-2.3 retirements'!AL110</f>
        <v>10621.871763334748</v>
      </c>
      <c r="BG75" s="19">
        <f t="shared" si="80"/>
        <v>255093.95070896015</v>
      </c>
      <c r="BH75" s="24"/>
      <c r="BI75" s="35">
        <f>-'[4]SCH B-2.3 retirements'!AO110</f>
        <v>10638.689726960027</v>
      </c>
      <c r="BJ75" s="19">
        <f t="shared" si="81"/>
        <v>244455.26098200012</v>
      </c>
      <c r="BK75" s="24"/>
      <c r="BL75" s="35">
        <f>-'[4]SCH B-2.3 retirements'!AR110</f>
        <v>10655.534319027714</v>
      </c>
      <c r="BM75" s="19">
        <f t="shared" si="82"/>
        <v>233799.72666297242</v>
      </c>
      <c r="BN75" s="24"/>
      <c r="BO75" s="35">
        <f>-'[4]SCH B-2.3 retirements'!AU110</f>
        <v>10672.405581699508</v>
      </c>
      <c r="BP75" s="19">
        <f t="shared" si="83"/>
        <v>223127.32108127291</v>
      </c>
      <c r="BQ75" s="24"/>
      <c r="BR75" s="35">
        <f>-'[4]SCH B-2.3 retirements'!AX110</f>
        <v>10689.303557203864</v>
      </c>
      <c r="BS75" s="19">
        <f t="shared" si="84"/>
        <v>212438.01752406906</v>
      </c>
      <c r="BT75" s="24"/>
      <c r="BU75" s="35">
        <f>-'[4]SCH B-2.3 retirements'!BA110</f>
        <v>10706.228287836102</v>
      </c>
      <c r="BV75" s="19">
        <f t="shared" si="85"/>
        <v>201731.78923623296</v>
      </c>
      <c r="BW75" s="24"/>
      <c r="BX75" s="35">
        <f>-'[4]SCH B-2.3 retirements'!BD110</f>
        <v>10723.179815958511</v>
      </c>
      <c r="BY75" s="19">
        <f t="shared" si="86"/>
        <v>191008.60942027444</v>
      </c>
      <c r="BZ75" s="24"/>
      <c r="CA75" s="35">
        <f>-'[4]SCH B-2.3 retirements'!BG110</f>
        <v>10740.158184000442</v>
      </c>
      <c r="CB75" s="19">
        <f t="shared" si="87"/>
        <v>180268.45123627401</v>
      </c>
      <c r="CC75" s="24"/>
      <c r="CD75" s="35">
        <f>-'[4]SCH B-2.3 retirements'!BJ110</f>
        <v>10757.163434458444</v>
      </c>
      <c r="CE75" s="19">
        <f t="shared" si="88"/>
        <v>169511.28780181558</v>
      </c>
      <c r="CF75" s="24"/>
      <c r="CG75" s="35">
        <f>-'[4]SCH B-2.3 retirements'!BM110</f>
        <v>10774.195609896335</v>
      </c>
      <c r="CH75" s="19">
        <f t="shared" si="89"/>
        <v>158737.09219191925</v>
      </c>
      <c r="CI75" s="24"/>
      <c r="CJ75" s="35">
        <f>-'[4]SCH B-2.3 retirements'!BP110</f>
        <v>10791.254752945337</v>
      </c>
      <c r="CK75" s="19">
        <f t="shared" si="90"/>
        <v>147945.83743897392</v>
      </c>
    </row>
    <row r="76" spans="1:89" ht="15" x14ac:dyDescent="0.25">
      <c r="A76" s="12">
        <f t="shared" si="91"/>
        <v>5</v>
      </c>
      <c r="B76" s="12" t="s">
        <v>76</v>
      </c>
      <c r="C76" s="12">
        <v>29200</v>
      </c>
      <c r="D76" s="16" t="s">
        <v>77</v>
      </c>
      <c r="E76" s="23">
        <v>0</v>
      </c>
      <c r="F76" s="24"/>
      <c r="G76" s="23"/>
      <c r="H76" s="19">
        <f t="shared" si="63"/>
        <v>0</v>
      </c>
      <c r="I76" s="24"/>
      <c r="J76" s="23"/>
      <c r="K76" s="19">
        <f t="shared" si="64"/>
        <v>0</v>
      </c>
      <c r="L76" s="24"/>
      <c r="M76" s="23"/>
      <c r="N76" s="19">
        <f t="shared" si="65"/>
        <v>0</v>
      </c>
      <c r="O76" s="24"/>
      <c r="P76" s="23"/>
      <c r="Q76" s="19">
        <f t="shared" si="66"/>
        <v>0</v>
      </c>
      <c r="R76" s="24"/>
      <c r="S76" s="23"/>
      <c r="T76" s="19">
        <f t="shared" si="67"/>
        <v>0</v>
      </c>
      <c r="U76" s="24"/>
      <c r="V76" s="23"/>
      <c r="W76" s="19">
        <f t="shared" si="68"/>
        <v>0</v>
      </c>
      <c r="X76" s="24"/>
      <c r="Y76" s="35"/>
      <c r="Z76" s="19">
        <f t="shared" si="69"/>
        <v>0</v>
      </c>
      <c r="AA76" s="24"/>
      <c r="AB76" s="35"/>
      <c r="AC76" s="19">
        <f t="shared" si="70"/>
        <v>0</v>
      </c>
      <c r="AD76" s="24"/>
      <c r="AE76" s="35"/>
      <c r="AF76" s="19">
        <f t="shared" si="71"/>
        <v>0</v>
      </c>
      <c r="AG76" s="24"/>
      <c r="AH76" s="35"/>
      <c r="AI76" s="19">
        <f t="shared" si="72"/>
        <v>0</v>
      </c>
      <c r="AJ76" s="24"/>
      <c r="AK76" s="35"/>
      <c r="AL76" s="19">
        <f t="shared" si="73"/>
        <v>0</v>
      </c>
      <c r="AM76" s="24"/>
      <c r="AN76" s="35"/>
      <c r="AO76" s="19">
        <f t="shared" si="74"/>
        <v>0</v>
      </c>
      <c r="AP76" s="24"/>
      <c r="AQ76" s="35"/>
      <c r="AR76" s="19">
        <f t="shared" si="75"/>
        <v>0</v>
      </c>
      <c r="AS76" s="24"/>
      <c r="AT76" s="35"/>
      <c r="AU76" s="19">
        <f t="shared" si="76"/>
        <v>0</v>
      </c>
      <c r="AV76" s="24"/>
      <c r="AW76" s="35"/>
      <c r="AX76" s="19">
        <f t="shared" si="77"/>
        <v>0</v>
      </c>
      <c r="AY76" s="24"/>
      <c r="AZ76" s="35"/>
      <c r="BA76" s="19">
        <f t="shared" si="78"/>
        <v>0</v>
      </c>
      <c r="BB76" s="24"/>
      <c r="BC76" s="35"/>
      <c r="BD76" s="19">
        <f t="shared" si="79"/>
        <v>0</v>
      </c>
      <c r="BE76" s="24"/>
      <c r="BF76" s="35"/>
      <c r="BG76" s="19">
        <f t="shared" si="80"/>
        <v>0</v>
      </c>
      <c r="BH76" s="24"/>
      <c r="BI76" s="35"/>
      <c r="BJ76" s="19">
        <f t="shared" si="81"/>
        <v>0</v>
      </c>
      <c r="BK76" s="24"/>
      <c r="BL76" s="35"/>
      <c r="BM76" s="19">
        <f t="shared" si="82"/>
        <v>0</v>
      </c>
      <c r="BN76" s="24"/>
      <c r="BO76" s="35"/>
      <c r="BP76" s="19">
        <f t="shared" si="83"/>
        <v>0</v>
      </c>
      <c r="BQ76" s="24"/>
      <c r="BR76" s="35"/>
      <c r="BS76" s="19">
        <f t="shared" si="84"/>
        <v>0</v>
      </c>
      <c r="BT76" s="24"/>
      <c r="BU76" s="35"/>
      <c r="BV76" s="19">
        <f t="shared" si="85"/>
        <v>0</v>
      </c>
      <c r="BW76" s="24"/>
      <c r="BX76" s="35"/>
      <c r="BY76" s="19">
        <f t="shared" si="86"/>
        <v>0</v>
      </c>
      <c r="BZ76" s="24"/>
      <c r="CA76" s="35"/>
      <c r="CB76" s="19">
        <f t="shared" si="87"/>
        <v>0</v>
      </c>
      <c r="CC76" s="24"/>
      <c r="CD76" s="35"/>
      <c r="CE76" s="19">
        <f t="shared" si="88"/>
        <v>0</v>
      </c>
      <c r="CF76" s="24"/>
      <c r="CG76" s="35"/>
      <c r="CH76" s="19">
        <f t="shared" si="89"/>
        <v>0</v>
      </c>
      <c r="CI76" s="24"/>
      <c r="CJ76" s="35"/>
      <c r="CK76" s="19">
        <f t="shared" si="90"/>
        <v>0</v>
      </c>
    </row>
    <row r="77" spans="1:89" ht="15" x14ac:dyDescent="0.25">
      <c r="A77" s="12">
        <f t="shared" si="91"/>
        <v>6</v>
      </c>
      <c r="B77" s="12" t="s">
        <v>76</v>
      </c>
      <c r="C77" s="12">
        <v>29201</v>
      </c>
      <c r="D77" s="16" t="s">
        <v>78</v>
      </c>
      <c r="E77" s="23">
        <v>65845</v>
      </c>
      <c r="F77" s="24">
        <v>0</v>
      </c>
      <c r="G77" s="23">
        <v>0</v>
      </c>
      <c r="H77" s="19">
        <f t="shared" si="63"/>
        <v>65845</v>
      </c>
      <c r="I77" s="24">
        <v>0</v>
      </c>
      <c r="J77" s="23">
        <v>0</v>
      </c>
      <c r="K77" s="19">
        <f t="shared" si="64"/>
        <v>65845</v>
      </c>
      <c r="L77" s="24">
        <v>0</v>
      </c>
      <c r="M77" s="23">
        <v>23171</v>
      </c>
      <c r="N77" s="19">
        <f t="shared" si="65"/>
        <v>42674</v>
      </c>
      <c r="O77" s="24">
        <v>0</v>
      </c>
      <c r="P77" s="23">
        <v>0</v>
      </c>
      <c r="Q77" s="19">
        <f t="shared" si="66"/>
        <v>42674</v>
      </c>
      <c r="R77" s="24">
        <v>20774</v>
      </c>
      <c r="S77" s="23">
        <v>0</v>
      </c>
      <c r="T77" s="19">
        <f t="shared" si="67"/>
        <v>63448</v>
      </c>
      <c r="U77" s="24">
        <v>0</v>
      </c>
      <c r="V77" s="23">
        <v>0</v>
      </c>
      <c r="W77" s="19">
        <f t="shared" si="68"/>
        <v>63448</v>
      </c>
      <c r="X77" s="24"/>
      <c r="Y77" s="36"/>
      <c r="Z77" s="19">
        <f t="shared" si="69"/>
        <v>63448</v>
      </c>
      <c r="AA77" s="24"/>
      <c r="AB77" s="36"/>
      <c r="AC77" s="19">
        <f t="shared" si="70"/>
        <v>63448</v>
      </c>
      <c r="AD77" s="24"/>
      <c r="AE77" s="36"/>
      <c r="AF77" s="19">
        <f t="shared" si="71"/>
        <v>63448</v>
      </c>
      <c r="AG77" s="24"/>
      <c r="AH77" s="36"/>
      <c r="AI77" s="19">
        <f t="shared" si="72"/>
        <v>63448</v>
      </c>
      <c r="AJ77" s="24"/>
      <c r="AK77" s="36"/>
      <c r="AL77" s="19">
        <f t="shared" si="73"/>
        <v>63448</v>
      </c>
      <c r="AM77" s="24"/>
      <c r="AN77" s="36"/>
      <c r="AO77" s="19">
        <f t="shared" si="74"/>
        <v>63448</v>
      </c>
      <c r="AP77" s="24"/>
      <c r="AQ77" s="36"/>
      <c r="AR77" s="19">
        <f t="shared" si="75"/>
        <v>63448</v>
      </c>
      <c r="AS77" s="24"/>
      <c r="AT77" s="36"/>
      <c r="AU77" s="19">
        <f t="shared" si="76"/>
        <v>63448</v>
      </c>
      <c r="AV77" s="24"/>
      <c r="AW77" s="36"/>
      <c r="AX77" s="19">
        <f t="shared" si="77"/>
        <v>63448</v>
      </c>
      <c r="AY77" s="24"/>
      <c r="AZ77" s="36"/>
      <c r="BA77" s="19">
        <f t="shared" si="78"/>
        <v>63448</v>
      </c>
      <c r="BB77" s="24"/>
      <c r="BC77" s="36"/>
      <c r="BD77" s="19">
        <f t="shared" si="79"/>
        <v>63448</v>
      </c>
      <c r="BE77" s="24"/>
      <c r="BF77" s="36"/>
      <c r="BG77" s="19">
        <f t="shared" si="80"/>
        <v>63448</v>
      </c>
      <c r="BH77" s="24"/>
      <c r="BI77" s="36"/>
      <c r="BJ77" s="19">
        <f t="shared" si="81"/>
        <v>63448</v>
      </c>
      <c r="BK77" s="24"/>
      <c r="BL77" s="36"/>
      <c r="BM77" s="19">
        <f t="shared" si="82"/>
        <v>63448</v>
      </c>
      <c r="BN77" s="24"/>
      <c r="BO77" s="36"/>
      <c r="BP77" s="19">
        <f t="shared" si="83"/>
        <v>63448</v>
      </c>
      <c r="BQ77" s="24"/>
      <c r="BR77" s="36"/>
      <c r="BS77" s="19">
        <f t="shared" si="84"/>
        <v>63448</v>
      </c>
      <c r="BT77" s="24"/>
      <c r="BU77" s="36"/>
      <c r="BV77" s="19">
        <f t="shared" si="85"/>
        <v>63448</v>
      </c>
      <c r="BW77" s="24"/>
      <c r="BX77" s="36"/>
      <c r="BY77" s="19">
        <f t="shared" si="86"/>
        <v>63448</v>
      </c>
      <c r="BZ77" s="24"/>
      <c r="CA77" s="36"/>
      <c r="CB77" s="19">
        <f t="shared" si="87"/>
        <v>63448</v>
      </c>
      <c r="CC77" s="24"/>
      <c r="CD77" s="36"/>
      <c r="CE77" s="19">
        <f t="shared" si="88"/>
        <v>63448</v>
      </c>
      <c r="CF77" s="24"/>
      <c r="CG77" s="36"/>
      <c r="CH77" s="19">
        <f t="shared" si="89"/>
        <v>63448</v>
      </c>
      <c r="CI77" s="24"/>
      <c r="CJ77" s="36"/>
      <c r="CK77" s="19">
        <f t="shared" si="90"/>
        <v>63448</v>
      </c>
    </row>
    <row r="78" spans="1:89" ht="15" x14ac:dyDescent="0.25">
      <c r="A78" s="12">
        <f t="shared" si="91"/>
        <v>7</v>
      </c>
      <c r="B78" s="12" t="s">
        <v>79</v>
      </c>
      <c r="C78" s="12">
        <v>29400</v>
      </c>
      <c r="D78" s="16" t="s">
        <v>80</v>
      </c>
      <c r="E78" s="23">
        <v>1278772</v>
      </c>
      <c r="F78" s="24">
        <v>0</v>
      </c>
      <c r="G78" s="23"/>
      <c r="H78" s="19">
        <f t="shared" si="63"/>
        <v>1278772</v>
      </c>
      <c r="I78" s="24">
        <v>597</v>
      </c>
      <c r="J78" s="23"/>
      <c r="K78" s="19">
        <f t="shared" si="64"/>
        <v>1279369</v>
      </c>
      <c r="L78" s="24">
        <v>2121</v>
      </c>
      <c r="M78" s="23"/>
      <c r="N78" s="19">
        <f t="shared" si="65"/>
        <v>1281490</v>
      </c>
      <c r="O78" s="24">
        <v>4321</v>
      </c>
      <c r="P78" s="23"/>
      <c r="Q78" s="19">
        <f t="shared" si="66"/>
        <v>1285811</v>
      </c>
      <c r="R78" s="24">
        <v>19413</v>
      </c>
      <c r="S78" s="23"/>
      <c r="T78" s="19">
        <f t="shared" si="67"/>
        <v>1305224</v>
      </c>
      <c r="U78" s="24">
        <v>3681</v>
      </c>
      <c r="V78" s="23"/>
      <c r="W78" s="19">
        <f t="shared" si="68"/>
        <v>1308905</v>
      </c>
      <c r="X78" s="24"/>
      <c r="Y78" s="35">
        <v>11629.874115620025</v>
      </c>
      <c r="Z78" s="19">
        <f t="shared" si="69"/>
        <v>1297275.12588438</v>
      </c>
      <c r="AA78" s="24"/>
      <c r="AB78" s="35">
        <v>11648.288082969757</v>
      </c>
      <c r="AC78" s="19">
        <f t="shared" si="70"/>
        <v>1285626.8378014101</v>
      </c>
      <c r="AD78" s="24"/>
      <c r="AE78" s="35">
        <v>11666.73120576779</v>
      </c>
      <c r="AF78" s="19">
        <f t="shared" si="71"/>
        <v>1273960.1065956424</v>
      </c>
      <c r="AG78" s="24"/>
      <c r="AH78" s="35">
        <v>11685.203530176923</v>
      </c>
      <c r="AI78" s="19">
        <f t="shared" si="72"/>
        <v>1262274.9030654654</v>
      </c>
      <c r="AJ78" s="24"/>
      <c r="AK78" s="35">
        <v>11703.705102433036</v>
      </c>
      <c r="AL78" s="19">
        <f t="shared" si="73"/>
        <v>1250571.1979630324</v>
      </c>
      <c r="AM78" s="24"/>
      <c r="AN78" s="35">
        <v>11722.23596884522</v>
      </c>
      <c r="AO78" s="19">
        <f t="shared" si="74"/>
        <v>1238848.9619941872</v>
      </c>
      <c r="AP78" s="24"/>
      <c r="AQ78" s="35">
        <v>11740.796175795891</v>
      </c>
      <c r="AR78" s="19">
        <f t="shared" si="75"/>
        <v>1227108.1658183914</v>
      </c>
      <c r="AS78" s="24"/>
      <c r="AT78" s="35">
        <v>11759.3857697409</v>
      </c>
      <c r="AU78" s="19">
        <f t="shared" si="76"/>
        <v>1215348.7800486505</v>
      </c>
      <c r="AV78" s="24"/>
      <c r="AW78" s="35">
        <f>-'[4]SCH B-2.3 retirements'!AC113</f>
        <v>11778.004797209656</v>
      </c>
      <c r="AX78" s="19">
        <f t="shared" si="77"/>
        <v>1203570.7752514407</v>
      </c>
      <c r="AY78" s="24"/>
      <c r="AZ78" s="35">
        <f>-'[4]SCH B-2.3 retirements'!AF113</f>
        <v>11796.653304805237</v>
      </c>
      <c r="BA78" s="19">
        <f t="shared" si="78"/>
        <v>1191774.1219466354</v>
      </c>
      <c r="BB78" s="24"/>
      <c r="BC78" s="35">
        <f>-'[4]SCH B-2.3 retirements'!AI113</f>
        <v>11815.331339204511</v>
      </c>
      <c r="BD78" s="19">
        <f t="shared" si="79"/>
        <v>1179958.790607431</v>
      </c>
      <c r="BE78" s="24"/>
      <c r="BF78" s="35">
        <f>-'[4]SCH B-2.3 retirements'!AL113</f>
        <v>11834.038947158249</v>
      </c>
      <c r="BG78" s="19">
        <f t="shared" si="80"/>
        <v>1168124.7516602727</v>
      </c>
      <c r="BH78" s="24"/>
      <c r="BI78" s="35">
        <f>-'[4]SCH B-2.3 retirements'!AO113</f>
        <v>11852.77617549125</v>
      </c>
      <c r="BJ78" s="19">
        <f t="shared" si="81"/>
        <v>1156271.9754847814</v>
      </c>
      <c r="BK78" s="24"/>
      <c r="BL78" s="35">
        <f>-'[4]SCH B-2.3 retirements'!AR113</f>
        <v>11871.543071102444</v>
      </c>
      <c r="BM78" s="19">
        <f t="shared" si="82"/>
        <v>1144400.4324136791</v>
      </c>
      <c r="BN78" s="24"/>
      <c r="BO78" s="35">
        <f>-'[4]SCH B-2.3 retirements'!AU113</f>
        <v>11890.339680965022</v>
      </c>
      <c r="BP78" s="19">
        <f t="shared" si="83"/>
        <v>1132510.092732714</v>
      </c>
      <c r="BQ78" s="24"/>
      <c r="BR78" s="35">
        <f>-'[4]SCH B-2.3 retirements'!AX113</f>
        <v>11909.166052126549</v>
      </c>
      <c r="BS78" s="19">
        <f t="shared" si="84"/>
        <v>1120600.9266805875</v>
      </c>
      <c r="BT78" s="24"/>
      <c r="BU78" s="35">
        <f>-'[4]SCH B-2.3 retirements'!BA113</f>
        <v>11928.022231709083</v>
      </c>
      <c r="BV78" s="19">
        <f t="shared" si="85"/>
        <v>1108672.9044488785</v>
      </c>
      <c r="BW78" s="24"/>
      <c r="BX78" s="35">
        <f>-'[4]SCH B-2.3 retirements'!BD113</f>
        <v>11946.908266909288</v>
      </c>
      <c r="BY78" s="19">
        <f t="shared" si="86"/>
        <v>1096725.9961819693</v>
      </c>
      <c r="BZ78" s="24"/>
      <c r="CA78" s="35">
        <f>-'[4]SCH B-2.3 retirements'!BG113</f>
        <v>11965.82420499856</v>
      </c>
      <c r="CB78" s="19">
        <f t="shared" si="87"/>
        <v>1084760.1719769707</v>
      </c>
      <c r="CC78" s="24"/>
      <c r="CD78" s="35">
        <f>-'[4]SCH B-2.3 retirements'!BJ113</f>
        <v>11984.770093323141</v>
      </c>
      <c r="CE78" s="19">
        <f t="shared" si="88"/>
        <v>1072775.4018836475</v>
      </c>
      <c r="CF78" s="24"/>
      <c r="CG78" s="35">
        <f>-'[4]SCH B-2.3 retirements'!BM113</f>
        <v>12003.745979304234</v>
      </c>
      <c r="CH78" s="19">
        <f t="shared" si="89"/>
        <v>1060771.6559043434</v>
      </c>
      <c r="CI78" s="24"/>
      <c r="CJ78" s="35">
        <f>-'[4]SCH B-2.3 retirements'!BP113</f>
        <v>12022.751910438132</v>
      </c>
      <c r="CK78" s="19">
        <f t="shared" si="90"/>
        <v>1048748.9039939053</v>
      </c>
    </row>
    <row r="79" spans="1:89" ht="15" x14ac:dyDescent="0.25">
      <c r="A79" s="12">
        <f t="shared" si="91"/>
        <v>8</v>
      </c>
      <c r="B79" s="12" t="s">
        <v>81</v>
      </c>
      <c r="C79" s="12">
        <v>29600</v>
      </c>
      <c r="D79" s="16" t="s">
        <v>82</v>
      </c>
      <c r="E79" s="23">
        <v>0</v>
      </c>
      <c r="F79" s="24">
        <v>0</v>
      </c>
      <c r="G79" s="23"/>
      <c r="H79" s="19">
        <f t="shared" si="63"/>
        <v>0</v>
      </c>
      <c r="I79" s="24">
        <v>0</v>
      </c>
      <c r="J79" s="23"/>
      <c r="K79" s="19">
        <f t="shared" si="64"/>
        <v>0</v>
      </c>
      <c r="L79" s="24">
        <v>0</v>
      </c>
      <c r="M79" s="23"/>
      <c r="N79" s="19">
        <f t="shared" si="65"/>
        <v>0</v>
      </c>
      <c r="O79" s="24">
        <v>0</v>
      </c>
      <c r="P79" s="23"/>
      <c r="Q79" s="19">
        <f t="shared" si="66"/>
        <v>0</v>
      </c>
      <c r="R79" s="24">
        <v>168272</v>
      </c>
      <c r="S79" s="23"/>
      <c r="T79" s="19">
        <f t="shared" si="67"/>
        <v>168272</v>
      </c>
      <c r="U79" s="24">
        <v>0</v>
      </c>
      <c r="V79" s="23"/>
      <c r="W79" s="19">
        <f t="shared" si="68"/>
        <v>168272</v>
      </c>
      <c r="X79" s="24"/>
      <c r="Y79" s="35"/>
      <c r="Z79" s="19">
        <f t="shared" si="69"/>
        <v>168272</v>
      </c>
      <c r="AA79" s="24"/>
      <c r="AB79" s="35"/>
      <c r="AC79" s="19">
        <f t="shared" si="70"/>
        <v>168272</v>
      </c>
      <c r="AD79" s="24"/>
      <c r="AE79" s="35"/>
      <c r="AF79" s="19">
        <f t="shared" si="71"/>
        <v>168272</v>
      </c>
      <c r="AG79" s="24"/>
      <c r="AH79" s="35"/>
      <c r="AI79" s="19">
        <f t="shared" si="72"/>
        <v>168272</v>
      </c>
      <c r="AJ79" s="24"/>
      <c r="AK79" s="35"/>
      <c r="AL79" s="19">
        <f t="shared" si="73"/>
        <v>168272</v>
      </c>
      <c r="AM79" s="24"/>
      <c r="AN79" s="35"/>
      <c r="AO79" s="19">
        <f t="shared" si="74"/>
        <v>168272</v>
      </c>
      <c r="AP79" s="24"/>
      <c r="AQ79" s="35"/>
      <c r="AR79" s="19">
        <f t="shared" si="75"/>
        <v>168272</v>
      </c>
      <c r="AS79" s="24"/>
      <c r="AT79" s="23"/>
      <c r="AU79" s="19">
        <f t="shared" si="76"/>
        <v>168272</v>
      </c>
      <c r="AV79" s="24"/>
      <c r="AW79" s="23"/>
      <c r="AX79" s="19">
        <f t="shared" si="77"/>
        <v>168272</v>
      </c>
      <c r="AY79" s="24"/>
      <c r="AZ79" s="23"/>
      <c r="BA79" s="19">
        <f t="shared" si="78"/>
        <v>168272</v>
      </c>
      <c r="BB79" s="24"/>
      <c r="BC79" s="23"/>
      <c r="BD79" s="19">
        <f t="shared" si="79"/>
        <v>168272</v>
      </c>
      <c r="BE79" s="24"/>
      <c r="BF79" s="23"/>
      <c r="BG79" s="19">
        <f t="shared" si="80"/>
        <v>168272</v>
      </c>
      <c r="BH79" s="24"/>
      <c r="BI79" s="23"/>
      <c r="BJ79" s="19">
        <f t="shared" si="81"/>
        <v>168272</v>
      </c>
      <c r="BK79" s="24"/>
      <c r="BL79" s="23"/>
      <c r="BM79" s="19">
        <f t="shared" si="82"/>
        <v>168272</v>
      </c>
      <c r="BN79" s="24"/>
      <c r="BO79" s="23"/>
      <c r="BP79" s="19">
        <f t="shared" si="83"/>
        <v>168272</v>
      </c>
      <c r="BQ79" s="24"/>
      <c r="BR79" s="23"/>
      <c r="BS79" s="19">
        <f t="shared" si="84"/>
        <v>168272</v>
      </c>
      <c r="BT79" s="24"/>
      <c r="BU79" s="23"/>
      <c r="BV79" s="19">
        <f t="shared" si="85"/>
        <v>168272</v>
      </c>
      <c r="BW79" s="24"/>
      <c r="BX79" s="23"/>
      <c r="BY79" s="19">
        <f t="shared" si="86"/>
        <v>168272</v>
      </c>
      <c r="BZ79" s="24"/>
      <c r="CA79" s="23"/>
      <c r="CB79" s="19">
        <f t="shared" si="87"/>
        <v>168272</v>
      </c>
      <c r="CC79" s="24"/>
      <c r="CD79" s="23"/>
      <c r="CE79" s="19">
        <f t="shared" si="88"/>
        <v>168272</v>
      </c>
      <c r="CF79" s="24"/>
      <c r="CG79" s="23"/>
      <c r="CH79" s="19">
        <f t="shared" si="89"/>
        <v>168272</v>
      </c>
      <c r="CI79" s="24"/>
      <c r="CJ79" s="23"/>
      <c r="CK79" s="19">
        <f t="shared" si="90"/>
        <v>168272</v>
      </c>
    </row>
    <row r="80" spans="1:89" s="2" customFormat="1" ht="15" x14ac:dyDescent="0.25">
      <c r="A80" s="12">
        <f t="shared" si="91"/>
        <v>9</v>
      </c>
      <c r="B80" s="12">
        <v>397</v>
      </c>
      <c r="C80" s="12" t="s">
        <v>83</v>
      </c>
      <c r="D80" s="16" t="s">
        <v>84</v>
      </c>
      <c r="E80" s="23">
        <v>2830460</v>
      </c>
      <c r="F80" s="24">
        <v>0</v>
      </c>
      <c r="G80" s="23"/>
      <c r="H80" s="19">
        <f t="shared" si="63"/>
        <v>2830460</v>
      </c>
      <c r="I80" s="24">
        <v>2158337.13</v>
      </c>
      <c r="J80" s="23"/>
      <c r="K80" s="19">
        <f t="shared" si="64"/>
        <v>4988797.13</v>
      </c>
      <c r="L80" s="24">
        <v>1267058.68</v>
      </c>
      <c r="M80" s="23"/>
      <c r="N80" s="19">
        <f t="shared" si="65"/>
        <v>6255855.8099999996</v>
      </c>
      <c r="O80" s="24">
        <v>1012541.34</v>
      </c>
      <c r="P80" s="23"/>
      <c r="Q80" s="19">
        <f t="shared" si="66"/>
        <v>7268397.1499999994</v>
      </c>
      <c r="R80" s="24">
        <v>473071.62</v>
      </c>
      <c r="S80" s="23"/>
      <c r="T80" s="19">
        <f t="shared" si="67"/>
        <v>7741468.7699999996</v>
      </c>
      <c r="U80" s="24">
        <v>972840.21</v>
      </c>
      <c r="V80" s="23"/>
      <c r="W80" s="19">
        <f t="shared" si="68"/>
        <v>8714308.9800000004</v>
      </c>
      <c r="X80" s="24">
        <v>798256.19</v>
      </c>
      <c r="Y80" s="35"/>
      <c r="Z80" s="19">
        <f t="shared" si="69"/>
        <v>9512565.1699999999</v>
      </c>
      <c r="AA80" s="24">
        <v>384415.18</v>
      </c>
      <c r="AB80" s="35"/>
      <c r="AC80" s="19">
        <f t="shared" si="70"/>
        <v>9896980.3499999996</v>
      </c>
      <c r="AD80" s="24">
        <v>240983.56999999998</v>
      </c>
      <c r="AE80" s="35"/>
      <c r="AF80" s="19">
        <f t="shared" si="71"/>
        <v>10137963.92</v>
      </c>
      <c r="AG80" s="24">
        <v>310072.06</v>
      </c>
      <c r="AH80" s="35"/>
      <c r="AI80" s="19">
        <f t="shared" si="72"/>
        <v>10448035.98</v>
      </c>
      <c r="AJ80" s="24">
        <v>63162.520000000004</v>
      </c>
      <c r="AK80" s="35"/>
      <c r="AL80" s="19">
        <f t="shared" si="73"/>
        <v>10511198.5</v>
      </c>
      <c r="AM80" s="24">
        <v>11073.130000000001</v>
      </c>
      <c r="AN80" s="35"/>
      <c r="AO80" s="19">
        <f t="shared" si="74"/>
        <v>10522271.630000001</v>
      </c>
      <c r="AP80" s="24">
        <v>193640.67</v>
      </c>
      <c r="AQ80" s="35"/>
      <c r="AR80" s="19">
        <f t="shared" si="75"/>
        <v>10715912.300000001</v>
      </c>
      <c r="AS80" s="24">
        <v>12453.54</v>
      </c>
      <c r="AT80" s="23"/>
      <c r="AU80" s="19">
        <f t="shared" si="76"/>
        <v>10728365.84</v>
      </c>
      <c r="AV80" s="24">
        <f>'[4]SCH B-2.3 additions'!AC114</f>
        <v>4228.1399999999994</v>
      </c>
      <c r="AW80" s="23"/>
      <c r="AX80" s="19">
        <f t="shared" si="77"/>
        <v>10732593.98</v>
      </c>
      <c r="AY80" s="24">
        <f>'[4]SCH B-2.3 additions'!AF114</f>
        <v>34351</v>
      </c>
      <c r="AZ80" s="23"/>
      <c r="BA80" s="19">
        <f t="shared" si="78"/>
        <v>10766944.98</v>
      </c>
      <c r="BB80" s="24">
        <f>'[4]SCH B-2.3 additions'!AI114</f>
        <v>0</v>
      </c>
      <c r="BC80" s="23"/>
      <c r="BD80" s="19">
        <f t="shared" si="79"/>
        <v>10766944.98</v>
      </c>
      <c r="BE80" s="24">
        <f>'[4]SCH B-2.3 additions'!AL114</f>
        <v>0</v>
      </c>
      <c r="BF80" s="23"/>
      <c r="BG80" s="19">
        <f t="shared" si="80"/>
        <v>10766944.98</v>
      </c>
      <c r="BH80" s="24">
        <f>'[4]SCH B-2.3 additions'!AO114</f>
        <v>0</v>
      </c>
      <c r="BI80" s="23"/>
      <c r="BJ80" s="19">
        <f t="shared" si="81"/>
        <v>10766944.98</v>
      </c>
      <c r="BK80" s="24">
        <f>'[4]SCH B-2.3 additions'!AR114</f>
        <v>0</v>
      </c>
      <c r="BL80" s="23"/>
      <c r="BM80" s="19">
        <f t="shared" si="82"/>
        <v>10766944.98</v>
      </c>
      <c r="BN80" s="24">
        <f>'[4]SCH B-2.3 additions'!AU114</f>
        <v>0</v>
      </c>
      <c r="BO80" s="23"/>
      <c r="BP80" s="19">
        <f t="shared" si="83"/>
        <v>10766944.98</v>
      </c>
      <c r="BQ80" s="24">
        <f>'[4]SCH B-2.3 additions'!AX114</f>
        <v>0</v>
      </c>
      <c r="BR80" s="23"/>
      <c r="BS80" s="19">
        <f t="shared" si="84"/>
        <v>10766944.98</v>
      </c>
      <c r="BT80" s="24">
        <f>'[4]SCH B-2.3 additions'!BA114</f>
        <v>0</v>
      </c>
      <c r="BU80" s="23"/>
      <c r="BV80" s="19">
        <f t="shared" si="85"/>
        <v>10766944.98</v>
      </c>
      <c r="BW80" s="24">
        <f>'[4]SCH B-2.3 additions'!BD114</f>
        <v>0</v>
      </c>
      <c r="BX80" s="23"/>
      <c r="BY80" s="19">
        <f t="shared" si="86"/>
        <v>10766944.98</v>
      </c>
      <c r="BZ80" s="24">
        <f>'[4]SCH B-2.3 additions'!BG114</f>
        <v>0</v>
      </c>
      <c r="CA80" s="23"/>
      <c r="CB80" s="19">
        <f t="shared" si="87"/>
        <v>10766944.98</v>
      </c>
      <c r="CC80" s="24">
        <f>'[4]SCH B-2.3 additions'!BJ114</f>
        <v>0</v>
      </c>
      <c r="CD80" s="23"/>
      <c r="CE80" s="19">
        <f t="shared" si="88"/>
        <v>10766944.98</v>
      </c>
      <c r="CF80" s="24">
        <f>'[4]SCH B-2.3 additions'!BM114</f>
        <v>0</v>
      </c>
      <c r="CG80" s="23"/>
      <c r="CH80" s="19">
        <f t="shared" si="89"/>
        <v>10766944.98</v>
      </c>
      <c r="CI80" s="24">
        <f>'[4]SCH B-2.3 additions'!BP114</f>
        <v>0</v>
      </c>
      <c r="CJ80" s="23"/>
      <c r="CK80" s="19">
        <f t="shared" si="90"/>
        <v>10766944.98</v>
      </c>
    </row>
    <row r="81" spans="1:89" ht="15" x14ac:dyDescent="0.25">
      <c r="A81" s="12">
        <f t="shared" si="91"/>
        <v>10</v>
      </c>
      <c r="B81" s="12" t="s">
        <v>85</v>
      </c>
      <c r="C81" s="12">
        <v>29800</v>
      </c>
      <c r="D81" s="16" t="s">
        <v>86</v>
      </c>
      <c r="E81" s="23">
        <v>83591</v>
      </c>
      <c r="F81" s="24"/>
      <c r="G81" s="23"/>
      <c r="H81" s="19">
        <f t="shared" si="63"/>
        <v>83591</v>
      </c>
      <c r="I81" s="24"/>
      <c r="J81" s="23"/>
      <c r="K81" s="19">
        <f t="shared" si="64"/>
        <v>83591</v>
      </c>
      <c r="L81" s="24"/>
      <c r="M81" s="23"/>
      <c r="N81" s="19">
        <f t="shared" si="65"/>
        <v>83591</v>
      </c>
      <c r="O81" s="24"/>
      <c r="P81" s="23"/>
      <c r="Q81" s="19">
        <f t="shared" si="66"/>
        <v>83591</v>
      </c>
      <c r="R81" s="24"/>
      <c r="S81" s="23"/>
      <c r="T81" s="19">
        <f t="shared" si="67"/>
        <v>83591</v>
      </c>
      <c r="U81" s="24"/>
      <c r="V81" s="23"/>
      <c r="W81" s="19">
        <f t="shared" si="68"/>
        <v>83591</v>
      </c>
      <c r="X81" s="24"/>
      <c r="Y81" s="35"/>
      <c r="Z81" s="19">
        <f t="shared" si="69"/>
        <v>83591</v>
      </c>
      <c r="AA81" s="24"/>
      <c r="AB81" s="35"/>
      <c r="AC81" s="19">
        <f t="shared" si="70"/>
        <v>83591</v>
      </c>
      <c r="AD81" s="24"/>
      <c r="AE81" s="35"/>
      <c r="AF81" s="19">
        <f t="shared" si="71"/>
        <v>83591</v>
      </c>
      <c r="AG81" s="24"/>
      <c r="AH81" s="35"/>
      <c r="AI81" s="19">
        <f t="shared" si="72"/>
        <v>83591</v>
      </c>
      <c r="AJ81" s="24"/>
      <c r="AK81" s="35"/>
      <c r="AL81" s="19">
        <f t="shared" si="73"/>
        <v>83591</v>
      </c>
      <c r="AM81" s="24"/>
      <c r="AN81" s="35"/>
      <c r="AO81" s="19">
        <f t="shared" si="74"/>
        <v>83591</v>
      </c>
      <c r="AP81" s="24"/>
      <c r="AQ81" s="35"/>
      <c r="AR81" s="19">
        <f t="shared" si="75"/>
        <v>83591</v>
      </c>
      <c r="AS81" s="24"/>
      <c r="AT81" s="23"/>
      <c r="AU81" s="19">
        <f t="shared" si="76"/>
        <v>83591</v>
      </c>
      <c r="AV81" s="24"/>
      <c r="AW81" s="23"/>
      <c r="AX81" s="19">
        <f t="shared" si="77"/>
        <v>83591</v>
      </c>
      <c r="AY81" s="24"/>
      <c r="AZ81" s="23"/>
      <c r="BA81" s="19">
        <f t="shared" si="78"/>
        <v>83591</v>
      </c>
      <c r="BB81" s="24"/>
      <c r="BC81" s="23"/>
      <c r="BD81" s="19">
        <f t="shared" si="79"/>
        <v>83591</v>
      </c>
      <c r="BE81" s="24"/>
      <c r="BF81" s="23"/>
      <c r="BG81" s="19">
        <f t="shared" si="80"/>
        <v>83591</v>
      </c>
      <c r="BH81" s="24"/>
      <c r="BI81" s="23"/>
      <c r="BJ81" s="19">
        <f t="shared" si="81"/>
        <v>83591</v>
      </c>
      <c r="BK81" s="24"/>
      <c r="BL81" s="23"/>
      <c r="BM81" s="19">
        <f t="shared" si="82"/>
        <v>83591</v>
      </c>
      <c r="BN81" s="24"/>
      <c r="BO81" s="23"/>
      <c r="BP81" s="19">
        <f t="shared" si="83"/>
        <v>83591</v>
      </c>
      <c r="BQ81" s="24"/>
      <c r="BR81" s="23"/>
      <c r="BS81" s="19">
        <f t="shared" si="84"/>
        <v>83591</v>
      </c>
      <c r="BT81" s="24"/>
      <c r="BU81" s="23"/>
      <c r="BV81" s="19">
        <f t="shared" si="85"/>
        <v>83591</v>
      </c>
      <c r="BW81" s="24"/>
      <c r="BX81" s="23"/>
      <c r="BY81" s="19">
        <f t="shared" si="86"/>
        <v>83591</v>
      </c>
      <c r="BZ81" s="24"/>
      <c r="CA81" s="23"/>
      <c r="CB81" s="19">
        <f t="shared" si="87"/>
        <v>83591</v>
      </c>
      <c r="CC81" s="24"/>
      <c r="CD81" s="23"/>
      <c r="CE81" s="19">
        <f t="shared" si="88"/>
        <v>83591</v>
      </c>
      <c r="CF81" s="24"/>
      <c r="CG81" s="23"/>
      <c r="CH81" s="19">
        <f t="shared" si="89"/>
        <v>83591</v>
      </c>
      <c r="CI81" s="24"/>
      <c r="CJ81" s="23"/>
      <c r="CK81" s="19">
        <f t="shared" si="90"/>
        <v>83591</v>
      </c>
    </row>
    <row r="82" spans="1:89" ht="15" x14ac:dyDescent="0.25">
      <c r="A82" s="12">
        <f t="shared" si="91"/>
        <v>11</v>
      </c>
      <c r="B82" s="12"/>
      <c r="C82" s="12"/>
      <c r="D82" s="16" t="s">
        <v>67</v>
      </c>
      <c r="E82" s="23"/>
      <c r="F82" s="24"/>
      <c r="G82" s="23"/>
      <c r="H82" s="19">
        <f t="shared" si="63"/>
        <v>0</v>
      </c>
      <c r="I82" s="24"/>
      <c r="J82" s="23"/>
      <c r="K82" s="19">
        <f t="shared" si="64"/>
        <v>0</v>
      </c>
      <c r="L82" s="24"/>
      <c r="M82" s="23"/>
      <c r="N82" s="19">
        <f t="shared" si="65"/>
        <v>0</v>
      </c>
      <c r="O82" s="24"/>
      <c r="P82" s="23"/>
      <c r="Q82" s="19">
        <f t="shared" si="66"/>
        <v>0</v>
      </c>
      <c r="R82" s="24"/>
      <c r="S82" s="23"/>
      <c r="T82" s="19">
        <f t="shared" si="67"/>
        <v>0</v>
      </c>
      <c r="U82" s="24"/>
      <c r="V82" s="23"/>
      <c r="W82" s="19">
        <f t="shared" si="68"/>
        <v>0</v>
      </c>
      <c r="X82" s="24">
        <v>0</v>
      </c>
      <c r="Y82" s="35"/>
      <c r="Z82" s="19">
        <f t="shared" si="69"/>
        <v>0</v>
      </c>
      <c r="AA82" s="24">
        <v>0</v>
      </c>
      <c r="AB82" s="35"/>
      <c r="AC82" s="19">
        <f t="shared" si="70"/>
        <v>0</v>
      </c>
      <c r="AD82" s="24">
        <v>0</v>
      </c>
      <c r="AE82" s="35"/>
      <c r="AF82" s="19">
        <f t="shared" si="71"/>
        <v>0</v>
      </c>
      <c r="AG82" s="24">
        <v>166379.53449192809</v>
      </c>
      <c r="AH82" s="35"/>
      <c r="AI82" s="19">
        <f t="shared" si="72"/>
        <v>166379.53449192809</v>
      </c>
      <c r="AJ82" s="24">
        <v>0</v>
      </c>
      <c r="AK82" s="35"/>
      <c r="AL82" s="19">
        <f t="shared" si="73"/>
        <v>166379.53449192809</v>
      </c>
      <c r="AM82" s="24">
        <v>104317.80048379501</v>
      </c>
      <c r="AN82" s="35"/>
      <c r="AO82" s="19">
        <f t="shared" si="74"/>
        <v>270697.33497572312</v>
      </c>
      <c r="AP82" s="24">
        <v>121722.48322916667</v>
      </c>
      <c r="AQ82" s="35"/>
      <c r="AR82" s="19">
        <f t="shared" si="75"/>
        <v>392419.81820488977</v>
      </c>
      <c r="AS82" s="24">
        <v>61000</v>
      </c>
      <c r="AT82" s="23"/>
      <c r="AU82" s="19">
        <f t="shared" si="76"/>
        <v>453419.81820488977</v>
      </c>
      <c r="AV82" s="24">
        <f>'[4]SCH B-2.3 additions'!AC117</f>
        <v>34000</v>
      </c>
      <c r="AW82" s="23"/>
      <c r="AX82" s="19">
        <f t="shared" si="77"/>
        <v>487419.81820488977</v>
      </c>
      <c r="AY82" s="24">
        <f>'[4]SCH B-2.3 additions'!AF117</f>
        <v>34000</v>
      </c>
      <c r="AZ82" s="23"/>
      <c r="BA82" s="19">
        <f t="shared" si="78"/>
        <v>521419.81820488977</v>
      </c>
      <c r="BB82" s="24">
        <f>'[4]SCH B-2.3 additions'!AI117</f>
        <v>35000</v>
      </c>
      <c r="BC82" s="23"/>
      <c r="BD82" s="19">
        <f t="shared" si="79"/>
        <v>556419.81820488977</v>
      </c>
      <c r="BE82" s="24">
        <f>'[4]SCH B-2.3 additions'!AL117</f>
        <v>40000</v>
      </c>
      <c r="BF82" s="23"/>
      <c r="BG82" s="19">
        <f t="shared" si="80"/>
        <v>596419.81820488977</v>
      </c>
      <c r="BH82" s="24">
        <f>'[4]SCH B-2.3 additions'!AO117</f>
        <v>34000</v>
      </c>
      <c r="BI82" s="23"/>
      <c r="BJ82" s="19">
        <f t="shared" si="81"/>
        <v>630419.81820488977</v>
      </c>
      <c r="BK82" s="24">
        <f>'[4]SCH B-2.3 additions'!AR117</f>
        <v>34000</v>
      </c>
      <c r="BL82" s="23"/>
      <c r="BM82" s="19">
        <f t="shared" si="82"/>
        <v>664419.81820488977</v>
      </c>
      <c r="BN82" s="24">
        <f>'[4]SCH B-2.3 additions'!AU117</f>
        <v>34000</v>
      </c>
      <c r="BO82" s="23"/>
      <c r="BP82" s="19">
        <f t="shared" si="83"/>
        <v>698419.81820488977</v>
      </c>
      <c r="BQ82" s="24">
        <f>'[4]SCH B-2.3 additions'!AX117</f>
        <v>34000</v>
      </c>
      <c r="BR82" s="23"/>
      <c r="BS82" s="19">
        <f t="shared" si="84"/>
        <v>732419.81820488977</v>
      </c>
      <c r="BT82" s="24">
        <f>'[4]SCH B-2.3 additions'!BA117</f>
        <v>40000</v>
      </c>
      <c r="BU82" s="23"/>
      <c r="BV82" s="19">
        <f t="shared" si="85"/>
        <v>772419.81820488977</v>
      </c>
      <c r="BW82" s="24">
        <f>'[4]SCH B-2.3 additions'!BD117</f>
        <v>34000</v>
      </c>
      <c r="BX82" s="23"/>
      <c r="BY82" s="19">
        <f t="shared" si="86"/>
        <v>806419.81820488977</v>
      </c>
      <c r="BZ82" s="24">
        <f>'[4]SCH B-2.3 additions'!BG117</f>
        <v>34000</v>
      </c>
      <c r="CA82" s="23"/>
      <c r="CB82" s="19">
        <f t="shared" si="87"/>
        <v>840419.81820488977</v>
      </c>
      <c r="CC82" s="24">
        <f>'[4]SCH B-2.3 additions'!BJ117</f>
        <v>166.666666666667</v>
      </c>
      <c r="CD82" s="23"/>
      <c r="CE82" s="19">
        <f t="shared" si="88"/>
        <v>840586.4848715564</v>
      </c>
      <c r="CF82" s="24">
        <f>'[4]SCH B-2.3 additions'!BM117</f>
        <v>166.666666666667</v>
      </c>
      <c r="CG82" s="23"/>
      <c r="CH82" s="19">
        <f t="shared" si="89"/>
        <v>840753.15153822303</v>
      </c>
      <c r="CI82" s="24">
        <f>'[4]SCH B-2.3 additions'!BP117</f>
        <v>67005.097168142951</v>
      </c>
      <c r="CJ82" s="23"/>
      <c r="CK82" s="19">
        <f t="shared" si="90"/>
        <v>907758.24870636594</v>
      </c>
    </row>
    <row r="83" spans="1:89" ht="15" x14ac:dyDescent="0.25">
      <c r="A83" s="12"/>
      <c r="B83" s="6"/>
      <c r="C83" s="12"/>
      <c r="D83" s="16"/>
      <c r="E83" s="23"/>
      <c r="F83" s="24"/>
      <c r="G83" s="23"/>
      <c r="H83" s="19"/>
      <c r="I83" s="24"/>
      <c r="J83" s="23"/>
      <c r="K83" s="19"/>
      <c r="L83" s="24"/>
      <c r="M83" s="23"/>
      <c r="N83" s="19"/>
      <c r="O83" s="24"/>
      <c r="P83" s="23"/>
      <c r="Q83" s="19"/>
      <c r="R83" s="24"/>
      <c r="S83" s="23"/>
      <c r="T83" s="19"/>
      <c r="U83" s="24"/>
      <c r="V83" s="23"/>
      <c r="W83" s="19"/>
      <c r="X83" s="24"/>
      <c r="Y83" s="23"/>
      <c r="Z83" s="19"/>
      <c r="AA83" s="24"/>
      <c r="AB83" s="23"/>
      <c r="AC83" s="19"/>
      <c r="AD83" s="24"/>
      <c r="AE83" s="23"/>
      <c r="AF83" s="19"/>
      <c r="AG83" s="24"/>
      <c r="AH83" s="23"/>
      <c r="AI83" s="19"/>
      <c r="AJ83" s="24"/>
      <c r="AK83" s="23"/>
      <c r="AL83" s="19"/>
      <c r="AM83" s="24"/>
      <c r="AN83" s="23"/>
      <c r="AO83" s="19"/>
      <c r="AP83" s="24"/>
      <c r="AQ83" s="23"/>
      <c r="AR83" s="19"/>
      <c r="AS83" s="24"/>
      <c r="AT83" s="23"/>
      <c r="AU83" s="19"/>
      <c r="AV83" s="24"/>
      <c r="AW83" s="23"/>
      <c r="AX83" s="19"/>
      <c r="AY83" s="24"/>
      <c r="AZ83" s="23"/>
      <c r="BA83" s="19"/>
      <c r="BB83" s="24"/>
      <c r="BC83" s="23"/>
      <c r="BD83" s="19"/>
      <c r="BE83" s="24"/>
      <c r="BF83" s="23"/>
      <c r="BG83" s="19"/>
      <c r="BH83" s="24"/>
      <c r="BI83" s="23"/>
      <c r="BJ83" s="19"/>
      <c r="BK83" s="24"/>
      <c r="BL83" s="23"/>
      <c r="BM83" s="19"/>
      <c r="BN83" s="24"/>
      <c r="BO83" s="23"/>
      <c r="BP83" s="19"/>
      <c r="BQ83" s="24"/>
      <c r="BR83" s="23"/>
      <c r="BS83" s="19"/>
      <c r="BT83" s="24"/>
      <c r="BU83" s="23"/>
      <c r="BV83" s="19"/>
      <c r="BW83" s="24"/>
      <c r="BX83" s="23"/>
      <c r="BY83" s="19"/>
      <c r="BZ83" s="24"/>
      <c r="CA83" s="23"/>
      <c r="CB83" s="19"/>
      <c r="CC83" s="24"/>
      <c r="CD83" s="23"/>
      <c r="CE83" s="19"/>
      <c r="CF83" s="24"/>
      <c r="CG83" s="23"/>
      <c r="CH83" s="19"/>
      <c r="CI83" s="24"/>
      <c r="CJ83" s="23"/>
      <c r="CK83" s="19"/>
    </row>
    <row r="84" spans="1:89" ht="15" x14ac:dyDescent="0.25">
      <c r="A84" s="9"/>
      <c r="B84" s="10"/>
      <c r="C84" s="9"/>
      <c r="D84" s="9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</row>
    <row r="85" spans="1:89" ht="15" x14ac:dyDescent="0.25">
      <c r="A85" s="12">
        <f>A81+1</f>
        <v>11</v>
      </c>
      <c r="B85" s="6"/>
      <c r="C85" s="8"/>
      <c r="D85" s="16" t="s">
        <v>87</v>
      </c>
      <c r="E85" s="21">
        <f>SUM(E72:E83)</f>
        <v>15862636</v>
      </c>
      <c r="F85" s="21">
        <f t="shared" ref="F85:X85" si="92">SUM(F72:F83)</f>
        <v>0</v>
      </c>
      <c r="G85" s="21">
        <f t="shared" si="92"/>
        <v>0</v>
      </c>
      <c r="H85" s="21">
        <f t="shared" si="92"/>
        <v>15862636</v>
      </c>
      <c r="I85" s="21">
        <f t="shared" si="92"/>
        <v>2291004.13</v>
      </c>
      <c r="J85" s="21">
        <f t="shared" si="92"/>
        <v>0</v>
      </c>
      <c r="K85" s="21">
        <f t="shared" si="92"/>
        <v>18153640.129999999</v>
      </c>
      <c r="L85" s="21">
        <f>SUM(L72:L83)</f>
        <v>1286183.68</v>
      </c>
      <c r="M85" s="21">
        <f t="shared" si="92"/>
        <v>23171</v>
      </c>
      <c r="N85" s="21">
        <f>SUM(N72:N83)</f>
        <v>19416652.809999999</v>
      </c>
      <c r="O85" s="21">
        <f t="shared" si="92"/>
        <v>1016776.34</v>
      </c>
      <c r="P85" s="21">
        <f t="shared" si="92"/>
        <v>0</v>
      </c>
      <c r="Q85" s="21">
        <f t="shared" si="92"/>
        <v>20433429.149999999</v>
      </c>
      <c r="R85" s="21">
        <f t="shared" si="92"/>
        <v>681530.62</v>
      </c>
      <c r="S85" s="21">
        <f t="shared" si="92"/>
        <v>0</v>
      </c>
      <c r="T85" s="21">
        <f t="shared" si="92"/>
        <v>21114959.77</v>
      </c>
      <c r="U85" s="21">
        <f t="shared" si="92"/>
        <v>1047084.21</v>
      </c>
      <c r="V85" s="21">
        <f>SUM(V72:V83)</f>
        <v>0</v>
      </c>
      <c r="W85" s="21">
        <f t="shared" si="92"/>
        <v>22162043.98</v>
      </c>
      <c r="X85" s="21">
        <f t="shared" si="92"/>
        <v>798256.19</v>
      </c>
      <c r="Y85" s="21">
        <f>SUM(Y72:Y83)</f>
        <v>22129.06602555477</v>
      </c>
      <c r="Z85" s="21">
        <f t="shared" ref="Z85:AA85" si="93">SUM(Z72:Z83)</f>
        <v>22938171.103974447</v>
      </c>
      <c r="AA85" s="21">
        <f t="shared" si="93"/>
        <v>384415.18</v>
      </c>
      <c r="AB85" s="21">
        <f>SUM(AB72:AB83)</f>
        <v>22164.103713428565</v>
      </c>
      <c r="AC85" s="21">
        <f t="shared" ref="AC85:AD85" si="94">SUM(AC72:AC83)</f>
        <v>23300422.180261016</v>
      </c>
      <c r="AD85" s="21">
        <f t="shared" si="94"/>
        <v>240983.56999999998</v>
      </c>
      <c r="AE85" s="21">
        <f>SUM(AE72:AE83)</f>
        <v>22199.196877641491</v>
      </c>
      <c r="AF85" s="21">
        <f t="shared" ref="AF85:AG85" si="95">SUM(AF72:AF83)</f>
        <v>23519206.553383373</v>
      </c>
      <c r="AG85" s="21">
        <f t="shared" si="95"/>
        <v>476451.59449192812</v>
      </c>
      <c r="AH85" s="21">
        <f>SUM(AH72:AH83)</f>
        <v>22234.345606031085</v>
      </c>
      <c r="AI85" s="21">
        <f t="shared" ref="AI85:AJ85" si="96">SUM(AI72:AI83)</f>
        <v>23973423.802269273</v>
      </c>
      <c r="AJ85" s="21">
        <f t="shared" si="96"/>
        <v>63162.520000000004</v>
      </c>
      <c r="AK85" s="21">
        <f>SUM(AK72:AK83)</f>
        <v>22269.549986573969</v>
      </c>
      <c r="AL85" s="21">
        <f t="shared" ref="AL85:AM85" si="97">SUM(AL72:AL83)</f>
        <v>24014316.772282697</v>
      </c>
      <c r="AM85" s="21">
        <f t="shared" si="97"/>
        <v>115390.93048379502</v>
      </c>
      <c r="AN85" s="21">
        <f>SUM(AN72:AN83)</f>
        <v>22304.810107386042</v>
      </c>
      <c r="AO85" s="21">
        <f t="shared" ref="AO85:AP85" si="98">SUM(AO72:AO83)</f>
        <v>24107402.892659109</v>
      </c>
      <c r="AP85" s="21">
        <f t="shared" si="98"/>
        <v>315363.1532291667</v>
      </c>
      <c r="AQ85" s="21">
        <f>SUM(AQ72:AQ83)</f>
        <v>22340.126056722736</v>
      </c>
      <c r="AR85" s="21">
        <f t="shared" ref="AR85:AS85" si="99">SUM(AR72:AR83)</f>
        <v>24400425.919831552</v>
      </c>
      <c r="AS85" s="21">
        <f t="shared" si="99"/>
        <v>73453.540000000008</v>
      </c>
      <c r="AT85" s="21">
        <f>SUM(AT72:AT83)</f>
        <v>22375.497922979215</v>
      </c>
      <c r="AU85" s="21">
        <f t="shared" ref="AU85:AV85" si="100">SUM(AU72:AU83)</f>
        <v>24451503.961908575</v>
      </c>
      <c r="AV85" s="21">
        <f t="shared" si="100"/>
        <v>38228.14</v>
      </c>
      <c r="AW85" s="21">
        <f>SUM(AW72:AW83)</f>
        <v>22410.925794690593</v>
      </c>
      <c r="AX85" s="21">
        <f t="shared" ref="AX85:AY85" si="101">SUM(AX72:AX83)</f>
        <v>24467321.176113885</v>
      </c>
      <c r="AY85" s="21">
        <f t="shared" si="101"/>
        <v>68351</v>
      </c>
      <c r="AZ85" s="21">
        <f>SUM(AZ72:AZ83)</f>
        <v>22446.409760532188</v>
      </c>
      <c r="BA85" s="21">
        <f t="shared" ref="BA85:BB85" si="102">SUM(BA72:BA83)</f>
        <v>24513225.76635335</v>
      </c>
      <c r="BB85" s="21">
        <f t="shared" si="102"/>
        <v>35000</v>
      </c>
      <c r="BC85" s="21">
        <f>SUM(BC72:BC83)</f>
        <v>22481.949909319694</v>
      </c>
      <c r="BD85" s="21">
        <f t="shared" ref="BD85:BE85" si="103">SUM(BD72:BD83)</f>
        <v>24525743.816444032</v>
      </c>
      <c r="BE85" s="21">
        <f t="shared" si="103"/>
        <v>40000</v>
      </c>
      <c r="BF85" s="21">
        <f>SUM(BF72:BF83)</f>
        <v>22517.546330009449</v>
      </c>
      <c r="BG85" s="21">
        <f t="shared" ref="BG85:BH85" si="104">SUM(BG72:BG83)</f>
        <v>24543226.27011402</v>
      </c>
      <c r="BH85" s="21">
        <f t="shared" si="104"/>
        <v>34000</v>
      </c>
      <c r="BI85" s="21">
        <f>SUM(BI72:BI83)</f>
        <v>22553.199111698625</v>
      </c>
      <c r="BJ85" s="21">
        <f t="shared" ref="BJ85:BK85" si="105">SUM(BJ72:BJ83)</f>
        <v>24554673.071002323</v>
      </c>
      <c r="BK85" s="21">
        <f t="shared" si="105"/>
        <v>34000</v>
      </c>
      <c r="BL85" s="21">
        <f>SUM(BL72:BL83)</f>
        <v>22588.908343625484</v>
      </c>
      <c r="BM85" s="21">
        <f t="shared" ref="BM85:BN85" si="106">SUM(BM72:BM83)</f>
        <v>24566084.162658695</v>
      </c>
      <c r="BN85" s="21">
        <f t="shared" si="106"/>
        <v>34000</v>
      </c>
      <c r="BO85" s="21">
        <f>SUM(BO72:BO83)</f>
        <v>22624.674115169557</v>
      </c>
      <c r="BP85" s="21">
        <f t="shared" ref="BP85:BQ85" si="107">SUM(BP72:BP83)</f>
        <v>24577459.488543529</v>
      </c>
      <c r="BQ85" s="21">
        <f t="shared" si="107"/>
        <v>34000</v>
      </c>
      <c r="BR85" s="21">
        <f>SUM(BR72:BR83)</f>
        <v>22660.496515851904</v>
      </c>
      <c r="BS85" s="21">
        <f t="shared" ref="BS85:BT85" si="108">SUM(BS72:BS83)</f>
        <v>24588798.992027674</v>
      </c>
      <c r="BT85" s="21">
        <f t="shared" si="108"/>
        <v>40000</v>
      </c>
      <c r="BU85" s="21">
        <f>SUM(BU72:BU83)</f>
        <v>22696.375635335338</v>
      </c>
      <c r="BV85" s="21">
        <f t="shared" ref="BV85:BW85" si="109">SUM(BV72:BV83)</f>
        <v>24606102.616392341</v>
      </c>
      <c r="BW85" s="21">
        <f t="shared" si="109"/>
        <v>34000</v>
      </c>
      <c r="BX85" s="21">
        <f>SUM(BX72:BX83)</f>
        <v>22732.311563424617</v>
      </c>
      <c r="BY85" s="21">
        <f t="shared" ref="BY85:BZ85" si="110">SUM(BY72:BY83)</f>
        <v>24617370.304828916</v>
      </c>
      <c r="BZ85" s="21">
        <f t="shared" si="110"/>
        <v>34000</v>
      </c>
      <c r="CA85" s="21">
        <f>SUM(CA72:CA83)</f>
        <v>22768.304390066703</v>
      </c>
      <c r="CB85" s="21">
        <f t="shared" ref="CB85:CK85" si="111">SUM(CB72:CB83)</f>
        <v>24628602.00043885</v>
      </c>
      <c r="CC85" s="21">
        <f t="shared" si="111"/>
        <v>166.666666666667</v>
      </c>
      <c r="CD85" s="21">
        <f t="shared" si="111"/>
        <v>22804.354205350974</v>
      </c>
      <c r="CE85" s="21">
        <f t="shared" si="111"/>
        <v>24605964.31290016</v>
      </c>
      <c r="CF85" s="21">
        <f t="shared" si="111"/>
        <v>166.666666666667</v>
      </c>
      <c r="CG85" s="21">
        <f t="shared" si="111"/>
        <v>22840.461099509444</v>
      </c>
      <c r="CH85" s="21">
        <f t="shared" si="111"/>
        <v>24583290.518467322</v>
      </c>
      <c r="CI85" s="21">
        <f t="shared" si="111"/>
        <v>67005.097168142951</v>
      </c>
      <c r="CJ85" s="21">
        <f t="shared" si="111"/>
        <v>22876.625162917</v>
      </c>
      <c r="CK85" s="21">
        <f t="shared" si="111"/>
        <v>24627418.990472548</v>
      </c>
    </row>
    <row r="86" spans="1:89" ht="15" x14ac:dyDescent="0.25">
      <c r="A86" s="8"/>
      <c r="B86" s="6"/>
      <c r="C86" s="8"/>
      <c r="D86" s="8"/>
      <c r="E86" s="8"/>
      <c r="F86" s="8"/>
      <c r="G86" s="8"/>
      <c r="H86" s="19"/>
      <c r="I86" s="8"/>
      <c r="J86" s="8"/>
      <c r="K86" s="19"/>
      <c r="L86" s="8"/>
      <c r="M86" s="8"/>
      <c r="N86" s="19"/>
      <c r="O86" s="8"/>
      <c r="P86" s="8"/>
      <c r="Q86" s="19"/>
      <c r="R86" s="8"/>
      <c r="S86" s="8"/>
      <c r="T86" s="19"/>
      <c r="U86" s="8"/>
      <c r="V86" s="8"/>
      <c r="W86" s="19"/>
      <c r="X86" s="8"/>
      <c r="Y86" s="8"/>
      <c r="Z86" s="19"/>
      <c r="AA86" s="8"/>
      <c r="AB86" s="8"/>
      <c r="AC86" s="19"/>
      <c r="AD86" s="8"/>
      <c r="AE86" s="8"/>
      <c r="AF86" s="19"/>
      <c r="AG86" s="8"/>
      <c r="AH86" s="8"/>
      <c r="AI86" s="19"/>
      <c r="AJ86" s="8"/>
      <c r="AK86" s="8"/>
      <c r="AL86" s="19"/>
      <c r="AM86" s="8"/>
      <c r="AN86" s="8"/>
      <c r="AO86" s="19"/>
      <c r="AP86" s="8"/>
      <c r="AQ86" s="8"/>
      <c r="AR86" s="19"/>
      <c r="AS86" s="8"/>
      <c r="AT86" s="8"/>
      <c r="AU86" s="19"/>
      <c r="AV86" s="8"/>
      <c r="AW86" s="8"/>
      <c r="AX86" s="19"/>
      <c r="AY86" s="8"/>
      <c r="AZ86" s="8"/>
      <c r="BA86" s="19"/>
      <c r="BB86" s="8"/>
      <c r="BC86" s="8"/>
      <c r="BD86" s="19"/>
      <c r="BE86" s="8"/>
      <c r="BF86" s="8"/>
      <c r="BG86" s="19"/>
      <c r="BH86" s="8"/>
      <c r="BI86" s="8"/>
      <c r="BJ86" s="19"/>
      <c r="BK86" s="8"/>
      <c r="BL86" s="8"/>
      <c r="BM86" s="19"/>
      <c r="BN86" s="8"/>
      <c r="BO86" s="8"/>
      <c r="BP86" s="19"/>
      <c r="BQ86" s="8"/>
      <c r="BR86" s="8"/>
      <c r="BS86" s="19"/>
      <c r="BT86" s="8"/>
      <c r="BU86" s="8"/>
      <c r="BV86" s="19"/>
      <c r="BW86" s="8"/>
      <c r="BX86" s="8"/>
      <c r="BY86" s="19"/>
      <c r="BZ86" s="8"/>
      <c r="CA86" s="8"/>
      <c r="CB86" s="19"/>
      <c r="CC86" s="8"/>
      <c r="CD86" s="8"/>
      <c r="CE86" s="19"/>
      <c r="CF86" s="8"/>
      <c r="CG86" s="8"/>
      <c r="CH86" s="19"/>
      <c r="CI86" s="8"/>
      <c r="CJ86" s="8"/>
      <c r="CK86" s="19"/>
    </row>
    <row r="87" spans="1:89" ht="15" x14ac:dyDescent="0.25">
      <c r="A87" s="9"/>
      <c r="B87" s="10"/>
      <c r="C87" s="9"/>
      <c r="D87" s="9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</row>
    <row r="88" spans="1:89" ht="15" x14ac:dyDescent="0.25">
      <c r="A88" s="12">
        <f>A85+1</f>
        <v>12</v>
      </c>
      <c r="B88" s="6"/>
      <c r="C88" s="8"/>
      <c r="D88" s="16" t="s">
        <v>88</v>
      </c>
      <c r="E88" s="21">
        <f>E23+E60+E85</f>
        <v>501938111</v>
      </c>
      <c r="F88" s="21">
        <f t="shared" ref="F88:U88" si="112">F23+F60+F85</f>
        <v>1207326</v>
      </c>
      <c r="G88" s="21">
        <f t="shared" si="112"/>
        <v>-83213</v>
      </c>
      <c r="H88" s="21">
        <f t="shared" si="112"/>
        <v>503228650</v>
      </c>
      <c r="I88" s="21">
        <f t="shared" si="112"/>
        <v>5227025.0299999993</v>
      </c>
      <c r="J88" s="21">
        <f t="shared" si="112"/>
        <v>33261</v>
      </c>
      <c r="K88" s="21">
        <f t="shared" si="112"/>
        <v>508422414.02999997</v>
      </c>
      <c r="L88" s="21">
        <f>L23+L60+L85</f>
        <v>2699107</v>
      </c>
      <c r="M88" s="21">
        <f>M23+M60+M85</f>
        <v>365424</v>
      </c>
      <c r="N88" s="37">
        <f>N23+N60+N85</f>
        <v>510756097.03000003</v>
      </c>
      <c r="O88" s="21">
        <f t="shared" si="112"/>
        <v>2162660</v>
      </c>
      <c r="P88" s="21">
        <f t="shared" si="112"/>
        <v>55530</v>
      </c>
      <c r="Q88" s="21">
        <f t="shared" si="112"/>
        <v>512863227.02999997</v>
      </c>
      <c r="R88" s="21">
        <f t="shared" si="112"/>
        <v>2141638</v>
      </c>
      <c r="S88" s="21">
        <f t="shared" si="112"/>
        <v>79592</v>
      </c>
      <c r="T88" s="21">
        <f t="shared" si="112"/>
        <v>514925273.02999997</v>
      </c>
      <c r="U88" s="21">
        <f t="shared" si="112"/>
        <v>24038972</v>
      </c>
      <c r="V88" s="21">
        <f>V23+V60+V85</f>
        <v>-447844</v>
      </c>
      <c r="W88" s="21">
        <f>W23+W60+W85</f>
        <v>539412089.02999997</v>
      </c>
      <c r="X88" s="21">
        <f t="shared" ref="X88" si="113">X23+X60+X85</f>
        <v>11212684.618120354</v>
      </c>
      <c r="Y88" s="21">
        <f>Y23+Y60+Y85</f>
        <v>255180.84029559669</v>
      </c>
      <c r="Z88" s="21">
        <f>Z23+Z60+Z85</f>
        <v>550369592.80782473</v>
      </c>
      <c r="AA88" s="21">
        <f t="shared" ref="AA88" si="114">AA23+AA60+AA85</f>
        <v>388337.76406399999</v>
      </c>
      <c r="AB88" s="21">
        <f>AB23+AB60+AB85</f>
        <v>255584.87662606468</v>
      </c>
      <c r="AC88" s="21">
        <f>AC23+AC60+AC85</f>
        <v>550502345.69526267</v>
      </c>
      <c r="AD88" s="21">
        <f t="shared" ref="AD88" si="115">AD23+AD60+AD85</f>
        <v>244906.15406399997</v>
      </c>
      <c r="AE88" s="21">
        <f>AE23+AE60+AE85</f>
        <v>255989.55268072258</v>
      </c>
      <c r="AF88" s="21">
        <f>AF23+AF60+AF85</f>
        <v>550491262.296646</v>
      </c>
      <c r="AG88" s="21">
        <f t="shared" ref="AG88" si="116">AG23+AG60+AG85</f>
        <v>15439274.556819148</v>
      </c>
      <c r="AH88" s="21">
        <f>AH23+AH60+AH85</f>
        <v>256394.86947246705</v>
      </c>
      <c r="AI88" s="21">
        <f>AI23+AI60+AI85</f>
        <v>565674141.98399258</v>
      </c>
      <c r="AJ88" s="21">
        <f t="shared" ref="AJ88" si="117">AJ23+AJ60+AJ85</f>
        <v>68025.904064000002</v>
      </c>
      <c r="AK88" s="21">
        <f>AK23+AK60+AK85</f>
        <v>256800.82801579847</v>
      </c>
      <c r="AL88" s="21">
        <f>AL23+AL60+AL85</f>
        <v>565485367.06004083</v>
      </c>
      <c r="AM88" s="21">
        <f t="shared" ref="AM88" si="118">AM23+AM60+AM85</f>
        <v>120649.24474779502</v>
      </c>
      <c r="AN88" s="21">
        <f>AN23+AN60+AN85</f>
        <v>257207.42932682345</v>
      </c>
      <c r="AO88" s="21">
        <f>AO23+AO60+AO85</f>
        <v>565348808.87546194</v>
      </c>
      <c r="AP88" s="21">
        <f t="shared" ref="AP88" si="119">AP23+AP60+AP85</f>
        <v>10335304.630039636</v>
      </c>
      <c r="AQ88" s="21">
        <f>AQ23+AQ60+AQ85</f>
        <v>257614.67442325759</v>
      </c>
      <c r="AR88" s="21">
        <f>AR23+AR60+AR85</f>
        <v>575426498.83107817</v>
      </c>
      <c r="AS88" s="21">
        <f t="shared" ref="AS88" si="120">AS23+AS60+AS85</f>
        <v>81636.42730000001</v>
      </c>
      <c r="AT88" s="21">
        <f>AT23+AT60+AT85</f>
        <v>258022.56432442772</v>
      </c>
      <c r="AU88" s="21">
        <f>AU23+AU60+AU85</f>
        <v>575250112.69405377</v>
      </c>
      <c r="AV88" s="21">
        <f t="shared" ref="AV88" si="121">AV23+AV60+AV85</f>
        <v>46411.027300000002</v>
      </c>
      <c r="AW88" s="21">
        <f>AW23+AW60+AW85</f>
        <v>258431.1000512747</v>
      </c>
      <c r="AX88" s="21">
        <f>AX23+AX60+AX85</f>
        <v>575038092.62130249</v>
      </c>
      <c r="AY88" s="21">
        <f t="shared" ref="AY88" si="122">AY23+AY60+AY85</f>
        <v>2866319.7171516293</v>
      </c>
      <c r="AZ88" s="21">
        <f>AZ23+AZ60+AZ85</f>
        <v>258840.28262635582</v>
      </c>
      <c r="BA88" s="21">
        <f>BA23+BA60+BA85</f>
        <v>577645572.05582786</v>
      </c>
      <c r="BB88" s="21">
        <f t="shared" ref="BB88" si="123">BB23+BB60+BB85</f>
        <v>43184.094464000002</v>
      </c>
      <c r="BC88" s="21">
        <f>BC23+BC60+BC85</f>
        <v>259250.11307384758</v>
      </c>
      <c r="BD88" s="21">
        <f>BD23+BD60+BD85</f>
        <v>577429506.03721797</v>
      </c>
      <c r="BE88" s="21">
        <f t="shared" ref="BE88" si="124">BE23+BE60+BE85</f>
        <v>48184.094464000002</v>
      </c>
      <c r="BF88" s="21">
        <f>BF23+BF60+BF85</f>
        <v>259660.59241954781</v>
      </c>
      <c r="BG88" s="21">
        <f>BG23+BG60+BG85</f>
        <v>577218029.53926229</v>
      </c>
      <c r="BH88" s="21">
        <f t="shared" ref="BH88" si="125">BH23+BH60+BH85</f>
        <v>5443848.6799350325</v>
      </c>
      <c r="BI88" s="21">
        <f>BI23+BI60+BI85</f>
        <v>260071.72169087874</v>
      </c>
      <c r="BJ88" s="21">
        <f>BJ23+BJ60+BJ85</f>
        <v>582401806.4975065</v>
      </c>
      <c r="BK88" s="21">
        <f t="shared" ref="BK88" si="126">BK23+BK60+BK85</f>
        <v>42184.094464000002</v>
      </c>
      <c r="BL88" s="21">
        <f>BL23+BL60+BL85</f>
        <v>260483.50191688933</v>
      </c>
      <c r="BM88" s="21">
        <f>BM23+BM60+BM85</f>
        <v>582183507.09005356</v>
      </c>
      <c r="BN88" s="21">
        <f t="shared" ref="BN88" si="127">BN23+BN60+BN85</f>
        <v>42184.094464000002</v>
      </c>
      <c r="BO88" s="21">
        <f>BO23+BO60+BO85</f>
        <v>260895.93412825768</v>
      </c>
      <c r="BP88" s="21">
        <f>BP23+BP60+BP85</f>
        <v>581964795.25038934</v>
      </c>
      <c r="BQ88" s="21">
        <f t="shared" ref="BQ88" si="128">BQ23+BQ60+BQ85</f>
        <v>7828619.0307934182</v>
      </c>
      <c r="BR88" s="21">
        <f>BR23+BR60+BR85</f>
        <v>261309.01935729411</v>
      </c>
      <c r="BS88" s="21">
        <f>BS23+BS60+BS85</f>
        <v>589532105.26182544</v>
      </c>
      <c r="BT88" s="21">
        <f t="shared" ref="BT88" si="129">BT23+BT60+BT85</f>
        <v>48184.094464000002</v>
      </c>
      <c r="BU88" s="21">
        <f>BU23+BU60+BU85</f>
        <v>261722.7586379431</v>
      </c>
      <c r="BV88" s="21">
        <f>BV23+BV60+BV85</f>
        <v>589318566.59765148</v>
      </c>
      <c r="BW88" s="21">
        <f t="shared" ref="BW88" si="130">BW23+BW60+BW85</f>
        <v>42184.094464000002</v>
      </c>
      <c r="BX88" s="21">
        <f>BX23+BX60+BX85</f>
        <v>262137.1530057865</v>
      </c>
      <c r="BY88" s="21">
        <f>BY23+BY60+BY85</f>
        <v>589098613.53910959</v>
      </c>
      <c r="BZ88" s="21">
        <f t="shared" ref="BZ88" si="131">BZ23+BZ60+BZ85</f>
        <v>10468314.923062153</v>
      </c>
      <c r="CA88" s="21">
        <f>CA23+CA60+CA85</f>
        <v>262552.20349804562</v>
      </c>
      <c r="CB88" s="21">
        <f>CB23+CB60+CB85</f>
        <v>599304376.25867379</v>
      </c>
      <c r="CC88" s="21">
        <f t="shared" ref="CC88" si="132">CC23+CC60+CC85</f>
        <v>7598.3333333333312</v>
      </c>
      <c r="CD88" s="21">
        <f>CD23+CD60+CD85</f>
        <v>262967.91115358425</v>
      </c>
      <c r="CE88" s="21">
        <f>CE23+CE60+CE85</f>
        <v>599049006.68085361</v>
      </c>
      <c r="CF88" s="21">
        <f t="shared" ref="CF88" si="133">CF23+CF60+CF85</f>
        <v>7598.3333333333312</v>
      </c>
      <c r="CG88" s="21">
        <f>CG23+CG60+CG85</f>
        <v>263384.27701291069</v>
      </c>
      <c r="CH88" s="21">
        <f>CH23+CH60+CH85</f>
        <v>598793220.73717391</v>
      </c>
      <c r="CI88" s="21">
        <f t="shared" ref="CI88" si="134">CI23+CI60+CI85</f>
        <v>2577918.4787673489</v>
      </c>
      <c r="CJ88" s="21">
        <f>CJ23+CJ60+CJ85</f>
        <v>263801.30211818108</v>
      </c>
      <c r="CK88" s="21">
        <f>CK23+CK60+CK85</f>
        <v>601107337.91382325</v>
      </c>
    </row>
    <row r="89" spans="1:89" ht="15" x14ac:dyDescent="0.25">
      <c r="A89" s="8"/>
      <c r="B89" s="6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3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</row>
    <row r="90" spans="1:89" ht="15" x14ac:dyDescent="0.25">
      <c r="A90" s="9"/>
      <c r="B90" s="1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20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</row>
    <row r="91" spans="1:89" s="2" customFormat="1" ht="15" x14ac:dyDescent="0.25">
      <c r="A91" s="47" t="s">
        <v>89</v>
      </c>
      <c r="B91" s="47"/>
      <c r="C91" s="47"/>
      <c r="D91" s="47"/>
      <c r="E91" s="3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s="2" customFormat="1" ht="15" x14ac:dyDescent="0.25">
      <c r="A92" s="5"/>
      <c r="B92" s="6"/>
      <c r="C92" s="5"/>
      <c r="D92" s="5"/>
      <c r="E92" s="40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</row>
    <row r="93" spans="1:89" s="2" customFormat="1" ht="15" x14ac:dyDescent="0.25">
      <c r="A93" s="8"/>
      <c r="B93" s="6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</row>
    <row r="94" spans="1:89" s="2" customFormat="1" ht="15" x14ac:dyDescent="0.25">
      <c r="A94" s="9"/>
      <c r="B94" s="10"/>
      <c r="C94" s="11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</row>
    <row r="95" spans="1:89" s="2" customFormat="1" ht="15" x14ac:dyDescent="0.25">
      <c r="A95" s="8"/>
      <c r="B95" s="12" t="s">
        <v>3</v>
      </c>
      <c r="C95" s="12" t="s">
        <v>4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</row>
    <row r="96" spans="1:89" s="2" customFormat="1" ht="15" x14ac:dyDescent="0.25">
      <c r="A96" s="12" t="s">
        <v>5</v>
      </c>
      <c r="B96" s="12" t="s">
        <v>6</v>
      </c>
      <c r="C96" s="12" t="s">
        <v>6</v>
      </c>
      <c r="D96" s="12" t="s">
        <v>7</v>
      </c>
      <c r="E96" s="12" t="s">
        <v>8</v>
      </c>
      <c r="F96" s="8"/>
      <c r="G96" s="8"/>
      <c r="H96" s="12" t="s">
        <v>9</v>
      </c>
      <c r="I96" s="8"/>
      <c r="J96" s="8"/>
      <c r="K96" s="12" t="s">
        <v>9</v>
      </c>
      <c r="L96" s="8"/>
      <c r="M96" s="8"/>
      <c r="N96" s="12" t="s">
        <v>9</v>
      </c>
      <c r="O96" s="8"/>
      <c r="P96" s="8"/>
      <c r="Q96" s="12" t="s">
        <v>9</v>
      </c>
      <c r="R96" s="8"/>
      <c r="S96" s="8"/>
      <c r="T96" s="12" t="s">
        <v>9</v>
      </c>
      <c r="U96" s="8"/>
      <c r="V96" s="8"/>
      <c r="W96" s="12" t="s">
        <v>9</v>
      </c>
      <c r="X96" s="8"/>
      <c r="Y96" s="8"/>
      <c r="Z96" s="12" t="s">
        <v>9</v>
      </c>
      <c r="AA96" s="8"/>
      <c r="AB96" s="8"/>
      <c r="AC96" s="12" t="s">
        <v>9</v>
      </c>
      <c r="AD96" s="8"/>
      <c r="AE96" s="8"/>
      <c r="AF96" s="12" t="s">
        <v>9</v>
      </c>
      <c r="AG96" s="8"/>
      <c r="AH96" s="8"/>
      <c r="AI96" s="12" t="s">
        <v>9</v>
      </c>
      <c r="AJ96" s="8"/>
      <c r="AK96" s="8"/>
      <c r="AL96" s="12" t="s">
        <v>9</v>
      </c>
      <c r="AM96" s="8"/>
      <c r="AN96" s="8"/>
      <c r="AO96" s="12" t="s">
        <v>9</v>
      </c>
      <c r="AP96" s="8"/>
      <c r="AQ96" s="8"/>
      <c r="AR96" s="12" t="s">
        <v>9</v>
      </c>
      <c r="AS96" s="8"/>
      <c r="AT96" s="8"/>
      <c r="AU96" s="12" t="s">
        <v>9</v>
      </c>
      <c r="AV96" s="8"/>
      <c r="AW96" s="8"/>
      <c r="AX96" s="12" t="s">
        <v>9</v>
      </c>
      <c r="AY96" s="8"/>
      <c r="AZ96" s="8"/>
      <c r="BA96" s="12" t="s">
        <v>9</v>
      </c>
      <c r="BB96" s="8"/>
      <c r="BC96" s="8"/>
      <c r="BD96" s="12" t="s">
        <v>9</v>
      </c>
      <c r="BE96" s="8"/>
      <c r="BF96" s="8"/>
      <c r="BG96" s="12" t="s">
        <v>9</v>
      </c>
      <c r="BH96" s="8"/>
      <c r="BI96" s="8"/>
      <c r="BJ96" s="12" t="s">
        <v>9</v>
      </c>
      <c r="BK96" s="8"/>
      <c r="BL96" s="8"/>
      <c r="BM96" s="12" t="s">
        <v>9</v>
      </c>
      <c r="BN96" s="8"/>
      <c r="BO96" s="8"/>
      <c r="BP96" s="12" t="s">
        <v>9</v>
      </c>
      <c r="BQ96" s="8"/>
      <c r="BR96" s="8"/>
      <c r="BS96" s="12" t="s">
        <v>9</v>
      </c>
      <c r="BT96" s="8"/>
      <c r="BU96" s="8"/>
      <c r="BV96" s="12" t="s">
        <v>9</v>
      </c>
      <c r="BW96" s="8"/>
      <c r="BX96" s="8"/>
      <c r="BY96" s="12" t="s">
        <v>9</v>
      </c>
      <c r="BZ96" s="8"/>
      <c r="CA96" s="8"/>
      <c r="CB96" s="12" t="s">
        <v>9</v>
      </c>
      <c r="CC96" s="8"/>
      <c r="CD96" s="8"/>
      <c r="CE96" s="12" t="s">
        <v>9</v>
      </c>
      <c r="CF96" s="8"/>
      <c r="CG96" s="8"/>
      <c r="CH96" s="12" t="s">
        <v>9</v>
      </c>
      <c r="CI96" s="8"/>
      <c r="CJ96" s="8"/>
      <c r="CK96" s="12" t="s">
        <v>9</v>
      </c>
    </row>
    <row r="97" spans="1:89" s="2" customFormat="1" ht="15" x14ac:dyDescent="0.25">
      <c r="A97" s="12" t="s">
        <v>10</v>
      </c>
      <c r="B97" s="12" t="s">
        <v>10</v>
      </c>
      <c r="C97" s="12" t="s">
        <v>10</v>
      </c>
      <c r="D97" s="12" t="s">
        <v>11</v>
      </c>
      <c r="E97" s="12" t="s">
        <v>12</v>
      </c>
      <c r="F97" s="12" t="s">
        <v>13</v>
      </c>
      <c r="G97" s="12" t="s">
        <v>14</v>
      </c>
      <c r="H97" s="12" t="s">
        <v>12</v>
      </c>
      <c r="I97" s="12" t="s">
        <v>13</v>
      </c>
      <c r="J97" s="12" t="s">
        <v>14</v>
      </c>
      <c r="K97" s="12" t="s">
        <v>12</v>
      </c>
      <c r="L97" s="12" t="s">
        <v>13</v>
      </c>
      <c r="M97" s="12" t="s">
        <v>14</v>
      </c>
      <c r="N97" s="12" t="s">
        <v>12</v>
      </c>
      <c r="O97" s="12" t="s">
        <v>13</v>
      </c>
      <c r="P97" s="12" t="s">
        <v>14</v>
      </c>
      <c r="Q97" s="12" t="s">
        <v>12</v>
      </c>
      <c r="R97" s="12" t="s">
        <v>13</v>
      </c>
      <c r="S97" s="12" t="s">
        <v>14</v>
      </c>
      <c r="T97" s="12" t="s">
        <v>12</v>
      </c>
      <c r="U97" s="12" t="s">
        <v>13</v>
      </c>
      <c r="V97" s="12" t="s">
        <v>14</v>
      </c>
      <c r="W97" s="12" t="s">
        <v>12</v>
      </c>
      <c r="X97" s="12" t="s">
        <v>13</v>
      </c>
      <c r="Y97" s="12" t="s">
        <v>14</v>
      </c>
      <c r="Z97" s="12" t="s">
        <v>12</v>
      </c>
      <c r="AA97" s="12" t="s">
        <v>13</v>
      </c>
      <c r="AB97" s="12" t="s">
        <v>14</v>
      </c>
      <c r="AC97" s="12" t="s">
        <v>12</v>
      </c>
      <c r="AD97" s="12" t="s">
        <v>13</v>
      </c>
      <c r="AE97" s="12" t="s">
        <v>14</v>
      </c>
      <c r="AF97" s="12" t="s">
        <v>12</v>
      </c>
      <c r="AG97" s="12" t="s">
        <v>13</v>
      </c>
      <c r="AH97" s="12" t="s">
        <v>14</v>
      </c>
      <c r="AI97" s="12" t="s">
        <v>12</v>
      </c>
      <c r="AJ97" s="12" t="s">
        <v>13</v>
      </c>
      <c r="AK97" s="12" t="s">
        <v>14</v>
      </c>
      <c r="AL97" s="12" t="s">
        <v>12</v>
      </c>
      <c r="AM97" s="12" t="s">
        <v>13</v>
      </c>
      <c r="AN97" s="12" t="s">
        <v>14</v>
      </c>
      <c r="AO97" s="12" t="s">
        <v>12</v>
      </c>
      <c r="AP97" s="12" t="s">
        <v>13</v>
      </c>
      <c r="AQ97" s="12" t="s">
        <v>14</v>
      </c>
      <c r="AR97" s="12" t="s">
        <v>12</v>
      </c>
      <c r="AS97" s="12" t="s">
        <v>13</v>
      </c>
      <c r="AT97" s="12" t="s">
        <v>14</v>
      </c>
      <c r="AU97" s="12" t="s">
        <v>12</v>
      </c>
      <c r="AV97" s="12" t="s">
        <v>13</v>
      </c>
      <c r="AW97" s="12" t="s">
        <v>14</v>
      </c>
      <c r="AX97" s="12" t="s">
        <v>12</v>
      </c>
      <c r="AY97" s="12" t="s">
        <v>13</v>
      </c>
      <c r="AZ97" s="12" t="s">
        <v>14</v>
      </c>
      <c r="BA97" s="12" t="s">
        <v>12</v>
      </c>
      <c r="BB97" s="12" t="s">
        <v>13</v>
      </c>
      <c r="BC97" s="12" t="s">
        <v>14</v>
      </c>
      <c r="BD97" s="12" t="s">
        <v>12</v>
      </c>
      <c r="BE97" s="12" t="s">
        <v>13</v>
      </c>
      <c r="BF97" s="12" t="s">
        <v>14</v>
      </c>
      <c r="BG97" s="12" t="s">
        <v>12</v>
      </c>
      <c r="BH97" s="12" t="s">
        <v>13</v>
      </c>
      <c r="BI97" s="12" t="s">
        <v>14</v>
      </c>
      <c r="BJ97" s="12" t="s">
        <v>12</v>
      </c>
      <c r="BK97" s="12" t="s">
        <v>13</v>
      </c>
      <c r="BL97" s="12" t="s">
        <v>14</v>
      </c>
      <c r="BM97" s="12" t="s">
        <v>12</v>
      </c>
      <c r="BN97" s="12" t="s">
        <v>13</v>
      </c>
      <c r="BO97" s="12" t="s">
        <v>14</v>
      </c>
      <c r="BP97" s="12" t="s">
        <v>12</v>
      </c>
      <c r="BQ97" s="12" t="s">
        <v>13</v>
      </c>
      <c r="BR97" s="12" t="s">
        <v>14</v>
      </c>
      <c r="BS97" s="12" t="s">
        <v>12</v>
      </c>
      <c r="BT97" s="12" t="s">
        <v>13</v>
      </c>
      <c r="BU97" s="12" t="s">
        <v>14</v>
      </c>
      <c r="BV97" s="12" t="s">
        <v>12</v>
      </c>
      <c r="BW97" s="12" t="s">
        <v>13</v>
      </c>
      <c r="BX97" s="12" t="s">
        <v>14</v>
      </c>
      <c r="BY97" s="12" t="s">
        <v>12</v>
      </c>
      <c r="BZ97" s="12" t="s">
        <v>13</v>
      </c>
      <c r="CA97" s="12" t="s">
        <v>14</v>
      </c>
      <c r="CB97" s="12" t="s">
        <v>12</v>
      </c>
      <c r="CC97" s="12" t="s">
        <v>13</v>
      </c>
      <c r="CD97" s="12" t="s">
        <v>14</v>
      </c>
      <c r="CE97" s="12" t="s">
        <v>12</v>
      </c>
      <c r="CF97" s="12" t="s">
        <v>13</v>
      </c>
      <c r="CG97" s="12" t="s">
        <v>14</v>
      </c>
      <c r="CH97" s="12" t="s">
        <v>12</v>
      </c>
      <c r="CI97" s="12" t="s">
        <v>13</v>
      </c>
      <c r="CJ97" s="12" t="s">
        <v>14</v>
      </c>
      <c r="CK97" s="12" t="s">
        <v>12</v>
      </c>
    </row>
    <row r="98" spans="1:89" s="2" customFormat="1" ht="15" x14ac:dyDescent="0.25">
      <c r="A98" s="8"/>
      <c r="B98" s="6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</row>
    <row r="99" spans="1:89" s="2" customFormat="1" ht="15" x14ac:dyDescent="0.25">
      <c r="A99" s="9"/>
      <c r="B99" s="10"/>
      <c r="C99" s="9"/>
      <c r="D99" s="9"/>
      <c r="E99" s="14" t="s">
        <v>15</v>
      </c>
      <c r="F99" s="14" t="s">
        <v>15</v>
      </c>
      <c r="G99" s="14" t="s">
        <v>15</v>
      </c>
      <c r="H99" s="14" t="s">
        <v>15</v>
      </c>
      <c r="I99" s="14" t="s">
        <v>15</v>
      </c>
      <c r="J99" s="14" t="s">
        <v>15</v>
      </c>
      <c r="K99" s="14" t="s">
        <v>15</v>
      </c>
      <c r="L99" s="14" t="s">
        <v>15</v>
      </c>
      <c r="M99" s="14" t="s">
        <v>15</v>
      </c>
      <c r="N99" s="14" t="s">
        <v>15</v>
      </c>
      <c r="O99" s="14" t="s">
        <v>15</v>
      </c>
      <c r="P99" s="14" t="s">
        <v>15</v>
      </c>
      <c r="Q99" s="14" t="s">
        <v>15</v>
      </c>
      <c r="R99" s="14" t="s">
        <v>15</v>
      </c>
      <c r="S99" s="14" t="s">
        <v>15</v>
      </c>
      <c r="T99" s="14" t="s">
        <v>15</v>
      </c>
      <c r="U99" s="14" t="s">
        <v>15</v>
      </c>
      <c r="V99" s="14" t="s">
        <v>15</v>
      </c>
      <c r="W99" s="14" t="s">
        <v>15</v>
      </c>
      <c r="X99" s="14" t="s">
        <v>15</v>
      </c>
      <c r="Y99" s="14" t="s">
        <v>15</v>
      </c>
      <c r="Z99" s="14" t="s">
        <v>15</v>
      </c>
      <c r="AA99" s="14" t="s">
        <v>15</v>
      </c>
      <c r="AB99" s="14" t="s">
        <v>15</v>
      </c>
      <c r="AC99" s="14" t="s">
        <v>15</v>
      </c>
      <c r="AD99" s="14" t="s">
        <v>15</v>
      </c>
      <c r="AE99" s="14" t="s">
        <v>15</v>
      </c>
      <c r="AF99" s="14" t="s">
        <v>15</v>
      </c>
      <c r="AG99" s="14" t="s">
        <v>15</v>
      </c>
      <c r="AH99" s="14" t="s">
        <v>15</v>
      </c>
      <c r="AI99" s="14" t="s">
        <v>15</v>
      </c>
      <c r="AJ99" s="14" t="s">
        <v>15</v>
      </c>
      <c r="AK99" s="14" t="s">
        <v>15</v>
      </c>
      <c r="AL99" s="14" t="s">
        <v>15</v>
      </c>
      <c r="AM99" s="14" t="s">
        <v>15</v>
      </c>
      <c r="AN99" s="14" t="s">
        <v>15</v>
      </c>
      <c r="AO99" s="14" t="s">
        <v>15</v>
      </c>
      <c r="AP99" s="14" t="s">
        <v>15</v>
      </c>
      <c r="AQ99" s="14" t="s">
        <v>15</v>
      </c>
      <c r="AR99" s="14" t="s">
        <v>15</v>
      </c>
      <c r="AS99" s="14" t="s">
        <v>15</v>
      </c>
      <c r="AT99" s="14" t="s">
        <v>15</v>
      </c>
      <c r="AU99" s="14" t="s">
        <v>15</v>
      </c>
      <c r="AV99" s="14" t="s">
        <v>15</v>
      </c>
      <c r="AW99" s="14" t="s">
        <v>15</v>
      </c>
      <c r="AX99" s="14" t="s">
        <v>15</v>
      </c>
      <c r="AY99" s="14" t="s">
        <v>15</v>
      </c>
      <c r="AZ99" s="14" t="s">
        <v>15</v>
      </c>
      <c r="BA99" s="14" t="s">
        <v>15</v>
      </c>
      <c r="BB99" s="14" t="s">
        <v>15</v>
      </c>
      <c r="BC99" s="14" t="s">
        <v>15</v>
      </c>
      <c r="BD99" s="14" t="s">
        <v>15</v>
      </c>
      <c r="BE99" s="14" t="s">
        <v>15</v>
      </c>
      <c r="BF99" s="14" t="s">
        <v>15</v>
      </c>
      <c r="BG99" s="14" t="s">
        <v>15</v>
      </c>
      <c r="BH99" s="14" t="s">
        <v>15</v>
      </c>
      <c r="BI99" s="14" t="s">
        <v>15</v>
      </c>
      <c r="BJ99" s="14" t="s">
        <v>15</v>
      </c>
      <c r="BK99" s="14" t="s">
        <v>15</v>
      </c>
      <c r="BL99" s="14" t="s">
        <v>15</v>
      </c>
      <c r="BM99" s="14" t="s">
        <v>15</v>
      </c>
      <c r="BN99" s="14" t="s">
        <v>15</v>
      </c>
      <c r="BO99" s="14" t="s">
        <v>15</v>
      </c>
      <c r="BP99" s="14" t="s">
        <v>15</v>
      </c>
      <c r="BQ99" s="14" t="s">
        <v>15</v>
      </c>
      <c r="BR99" s="14" t="s">
        <v>15</v>
      </c>
      <c r="BS99" s="14" t="s">
        <v>15</v>
      </c>
      <c r="BT99" s="14" t="s">
        <v>15</v>
      </c>
      <c r="BU99" s="14" t="s">
        <v>15</v>
      </c>
      <c r="BV99" s="14" t="s">
        <v>15</v>
      </c>
      <c r="BW99" s="14" t="s">
        <v>15</v>
      </c>
      <c r="BX99" s="14" t="s">
        <v>15</v>
      </c>
      <c r="BY99" s="14" t="s">
        <v>15</v>
      </c>
      <c r="BZ99" s="14" t="s">
        <v>15</v>
      </c>
      <c r="CA99" s="14" t="s">
        <v>15</v>
      </c>
      <c r="CB99" s="14" t="s">
        <v>15</v>
      </c>
      <c r="CC99" s="14" t="s">
        <v>15</v>
      </c>
      <c r="CD99" s="14" t="s">
        <v>15</v>
      </c>
      <c r="CE99" s="14" t="s">
        <v>15</v>
      </c>
      <c r="CF99" s="14" t="s">
        <v>15</v>
      </c>
      <c r="CG99" s="14" t="s">
        <v>15</v>
      </c>
      <c r="CH99" s="14" t="s">
        <v>15</v>
      </c>
      <c r="CI99" s="14" t="s">
        <v>15</v>
      </c>
      <c r="CJ99" s="14" t="s">
        <v>15</v>
      </c>
      <c r="CK99" s="14" t="s">
        <v>15</v>
      </c>
    </row>
    <row r="100" spans="1:89" s="2" customFormat="1" ht="15" x14ac:dyDescent="0.25">
      <c r="A100" s="8"/>
      <c r="B100" s="6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</row>
    <row r="101" spans="1:89" s="2" customFormat="1" ht="15" x14ac:dyDescent="0.25">
      <c r="A101" s="12" t="s">
        <v>16</v>
      </c>
      <c r="B101" s="6"/>
      <c r="C101" s="12">
        <v>10300</v>
      </c>
      <c r="D101" s="16" t="s">
        <v>90</v>
      </c>
      <c r="E101" s="23">
        <v>22332072</v>
      </c>
      <c r="F101" s="24"/>
      <c r="G101" s="23"/>
      <c r="H101" s="19">
        <f t="shared" ref="H101:H110" si="135">E101+F101-G101</f>
        <v>22332072</v>
      </c>
      <c r="I101" s="24"/>
      <c r="J101" s="23"/>
      <c r="K101" s="19">
        <f t="shared" ref="K101:K102" si="136">H101+I101-J101</f>
        <v>22332072</v>
      </c>
      <c r="L101" s="24"/>
      <c r="M101" s="23"/>
      <c r="N101" s="19">
        <f t="shared" ref="N101:N110" si="137">K101+L101-M101</f>
        <v>22332072</v>
      </c>
      <c r="O101" s="24"/>
      <c r="P101" s="23"/>
      <c r="Q101" s="19">
        <f t="shared" ref="Q101:Q110" si="138">N101+O101-P101</f>
        <v>22332072</v>
      </c>
      <c r="R101" s="24"/>
      <c r="S101" s="23"/>
      <c r="T101" s="19">
        <f t="shared" ref="T101:T110" si="139">Q101+R101-S101</f>
        <v>22332072</v>
      </c>
      <c r="U101" s="24"/>
      <c r="V101" s="23"/>
      <c r="W101" s="19">
        <f t="shared" ref="W101:W110" si="140">T101+U101-V101</f>
        <v>22332072</v>
      </c>
      <c r="X101" s="24"/>
      <c r="Y101" s="23"/>
      <c r="Z101" s="19">
        <f t="shared" ref="Z101:Z110" si="141">W101+X101-Y101</f>
        <v>22332072</v>
      </c>
      <c r="AA101" s="24"/>
      <c r="AB101" s="23"/>
      <c r="AC101" s="19">
        <f t="shared" ref="AC101:AC110" si="142">Z101+AA101-AB101</f>
        <v>22332072</v>
      </c>
      <c r="AD101" s="24"/>
      <c r="AE101" s="23"/>
      <c r="AF101" s="19">
        <f t="shared" ref="AF101:AF110" si="143">AC101+AD101-AE101</f>
        <v>22332072</v>
      </c>
      <c r="AG101" s="24"/>
      <c r="AH101" s="23"/>
      <c r="AI101" s="19">
        <f t="shared" ref="AI101:AI110" si="144">AF101+AG101-AH101</f>
        <v>22332072</v>
      </c>
      <c r="AJ101" s="24"/>
      <c r="AK101" s="23"/>
      <c r="AL101" s="19">
        <f t="shared" ref="AL101:AL110" si="145">AI101+AJ101-AK101</f>
        <v>22332072</v>
      </c>
      <c r="AM101" s="24"/>
      <c r="AN101" s="23"/>
      <c r="AO101" s="19">
        <f t="shared" ref="AO101:AO110" si="146">AL101+AM101-AN101</f>
        <v>22332072</v>
      </c>
      <c r="AP101" s="24"/>
      <c r="AQ101" s="23"/>
      <c r="AR101" s="19">
        <f t="shared" ref="AR101:AR110" si="147">AO101+AP101-AQ101</f>
        <v>22332072</v>
      </c>
      <c r="AS101" s="24"/>
      <c r="AT101" s="23"/>
      <c r="AU101" s="19">
        <f t="shared" ref="AU101:AU110" si="148">AR101+AS101-AT101</f>
        <v>22332072</v>
      </c>
      <c r="AV101" s="24"/>
      <c r="AW101" s="23"/>
      <c r="AX101" s="19">
        <f t="shared" ref="AX101:AX110" si="149">AU101+AV101-AW101</f>
        <v>22332072</v>
      </c>
      <c r="AY101" s="24"/>
      <c r="AZ101" s="23"/>
      <c r="BA101" s="19">
        <f t="shared" ref="BA101:BA110" si="150">AX101+AY101-AZ101</f>
        <v>22332072</v>
      </c>
      <c r="BB101" s="24"/>
      <c r="BC101" s="23"/>
      <c r="BD101" s="19">
        <f t="shared" ref="BD101:BD110" si="151">BA101+BB101-BC101</f>
        <v>22332072</v>
      </c>
      <c r="BE101" s="24"/>
      <c r="BF101" s="23"/>
      <c r="BG101" s="19">
        <f t="shared" ref="BG101:BG110" si="152">BD101+BE101-BF101</f>
        <v>22332072</v>
      </c>
      <c r="BH101" s="24"/>
      <c r="BI101" s="23"/>
      <c r="BJ101" s="19">
        <f t="shared" ref="BJ101:BJ110" si="153">BG101+BH101-BI101</f>
        <v>22332072</v>
      </c>
      <c r="BK101" s="24"/>
      <c r="BL101" s="23"/>
      <c r="BM101" s="19">
        <f t="shared" ref="BM101:BM110" si="154">BJ101+BK101-BL101</f>
        <v>22332072</v>
      </c>
      <c r="BN101" s="24"/>
      <c r="BO101" s="23"/>
      <c r="BP101" s="19">
        <f t="shared" ref="BP101:BP110" si="155">BM101+BN101-BO101</f>
        <v>22332072</v>
      </c>
      <c r="BQ101" s="24"/>
      <c r="BR101" s="23"/>
      <c r="BS101" s="19">
        <f t="shared" ref="BS101:BS110" si="156">BP101+BQ101-BR101</f>
        <v>22332072</v>
      </c>
      <c r="BT101" s="24"/>
      <c r="BU101" s="23"/>
      <c r="BV101" s="19">
        <f t="shared" ref="BV101:BV110" si="157">BS101+BT101-BU101</f>
        <v>22332072</v>
      </c>
      <c r="BW101" s="24"/>
      <c r="BX101" s="23"/>
      <c r="BY101" s="19">
        <f t="shared" ref="BY101:BY110" si="158">BV101+BW101-BX101</f>
        <v>22332072</v>
      </c>
      <c r="BZ101" s="24"/>
      <c r="CA101" s="23"/>
      <c r="CB101" s="19">
        <f t="shared" ref="CB101:CB110" si="159">BY101+BZ101-CA101</f>
        <v>22332072</v>
      </c>
      <c r="CC101" s="24"/>
      <c r="CD101" s="23"/>
      <c r="CE101" s="19">
        <f t="shared" ref="CE101:CE110" si="160">CB101+CC101-CD101</f>
        <v>22332072</v>
      </c>
      <c r="CF101" s="24"/>
      <c r="CG101" s="23"/>
      <c r="CH101" s="19">
        <f t="shared" ref="CH101:CH110" si="161">CE101+CF101-CG101</f>
        <v>22332072</v>
      </c>
      <c r="CI101" s="24"/>
      <c r="CJ101" s="23"/>
      <c r="CK101" s="19">
        <f t="shared" ref="CK101:CK110" si="162">CH101+CI101-CJ101</f>
        <v>22332072</v>
      </c>
    </row>
    <row r="102" spans="1:89" s="2" customFormat="1" ht="15" x14ac:dyDescent="0.25">
      <c r="A102" s="12">
        <f>A101+1</f>
        <v>2</v>
      </c>
      <c r="B102" s="6"/>
      <c r="C102" s="12">
        <v>18900</v>
      </c>
      <c r="D102" s="16" t="s">
        <v>30</v>
      </c>
      <c r="E102" s="23">
        <v>154248</v>
      </c>
      <c r="F102" s="24"/>
      <c r="G102" s="23"/>
      <c r="H102" s="19">
        <f t="shared" si="135"/>
        <v>154248</v>
      </c>
      <c r="I102" s="24"/>
      <c r="J102" s="23"/>
      <c r="K102" s="19">
        <f t="shared" si="136"/>
        <v>154248</v>
      </c>
      <c r="L102" s="24"/>
      <c r="M102" s="23"/>
      <c r="N102" s="19">
        <f t="shared" si="137"/>
        <v>154248</v>
      </c>
      <c r="O102" s="24"/>
      <c r="P102" s="23"/>
      <c r="Q102" s="19">
        <f t="shared" si="138"/>
        <v>154248</v>
      </c>
      <c r="R102" s="24"/>
      <c r="S102" s="23"/>
      <c r="T102" s="19">
        <f t="shared" si="139"/>
        <v>154248</v>
      </c>
      <c r="U102" s="24"/>
      <c r="V102" s="23"/>
      <c r="W102" s="19">
        <f t="shared" si="140"/>
        <v>154248</v>
      </c>
      <c r="X102" s="24"/>
      <c r="Y102" s="23"/>
      <c r="Z102" s="19">
        <f t="shared" si="141"/>
        <v>154248</v>
      </c>
      <c r="AA102" s="24"/>
      <c r="AB102" s="23"/>
      <c r="AC102" s="19">
        <f t="shared" si="142"/>
        <v>154248</v>
      </c>
      <c r="AD102" s="24"/>
      <c r="AE102" s="23"/>
      <c r="AF102" s="19">
        <f t="shared" si="143"/>
        <v>154248</v>
      </c>
      <c r="AG102" s="24"/>
      <c r="AH102" s="23"/>
      <c r="AI102" s="19">
        <f t="shared" si="144"/>
        <v>154248</v>
      </c>
      <c r="AJ102" s="24"/>
      <c r="AK102" s="23"/>
      <c r="AL102" s="19">
        <f t="shared" si="145"/>
        <v>154248</v>
      </c>
      <c r="AM102" s="24"/>
      <c r="AN102" s="23"/>
      <c r="AO102" s="19">
        <f t="shared" si="146"/>
        <v>154248</v>
      </c>
      <c r="AP102" s="24"/>
      <c r="AQ102" s="23"/>
      <c r="AR102" s="19">
        <f t="shared" si="147"/>
        <v>154248</v>
      </c>
      <c r="AS102" s="24"/>
      <c r="AT102" s="23"/>
      <c r="AU102" s="19">
        <f t="shared" si="148"/>
        <v>154248</v>
      </c>
      <c r="AV102" s="24"/>
      <c r="AW102" s="23"/>
      <c r="AX102" s="19">
        <f t="shared" si="149"/>
        <v>154248</v>
      </c>
      <c r="AY102" s="24"/>
      <c r="AZ102" s="23"/>
      <c r="BA102" s="19">
        <f t="shared" si="150"/>
        <v>154248</v>
      </c>
      <c r="BB102" s="24"/>
      <c r="BC102" s="23"/>
      <c r="BD102" s="19">
        <f t="shared" si="151"/>
        <v>154248</v>
      </c>
      <c r="BE102" s="24"/>
      <c r="BF102" s="23"/>
      <c r="BG102" s="19">
        <f t="shared" si="152"/>
        <v>154248</v>
      </c>
      <c r="BH102" s="24"/>
      <c r="BI102" s="23"/>
      <c r="BJ102" s="19">
        <f t="shared" si="153"/>
        <v>154248</v>
      </c>
      <c r="BK102" s="24"/>
      <c r="BL102" s="23"/>
      <c r="BM102" s="19">
        <f t="shared" si="154"/>
        <v>154248</v>
      </c>
      <c r="BN102" s="24"/>
      <c r="BO102" s="23"/>
      <c r="BP102" s="19">
        <f t="shared" si="155"/>
        <v>154248</v>
      </c>
      <c r="BQ102" s="24"/>
      <c r="BR102" s="23"/>
      <c r="BS102" s="19">
        <f t="shared" si="156"/>
        <v>154248</v>
      </c>
      <c r="BT102" s="24"/>
      <c r="BU102" s="23"/>
      <c r="BV102" s="19">
        <f t="shared" si="157"/>
        <v>154248</v>
      </c>
      <c r="BW102" s="24"/>
      <c r="BX102" s="23"/>
      <c r="BY102" s="19">
        <f t="shared" si="158"/>
        <v>154248</v>
      </c>
      <c r="BZ102" s="24"/>
      <c r="CA102" s="23"/>
      <c r="CB102" s="19">
        <f t="shared" si="159"/>
        <v>154248</v>
      </c>
      <c r="CC102" s="24"/>
      <c r="CD102" s="23"/>
      <c r="CE102" s="19">
        <f t="shared" si="160"/>
        <v>154248</v>
      </c>
      <c r="CF102" s="24"/>
      <c r="CG102" s="23"/>
      <c r="CH102" s="19">
        <f t="shared" si="161"/>
        <v>154248</v>
      </c>
      <c r="CI102" s="24"/>
      <c r="CJ102" s="23"/>
      <c r="CK102" s="19">
        <f t="shared" si="162"/>
        <v>154248</v>
      </c>
    </row>
    <row r="103" spans="1:89" s="2" customFormat="1" ht="15" x14ac:dyDescent="0.25">
      <c r="A103" s="12">
        <f t="shared" ref="A103:A110" si="163">A102+1</f>
        <v>3</v>
      </c>
      <c r="B103" s="6"/>
      <c r="C103" s="12">
        <v>19000</v>
      </c>
      <c r="D103" s="16" t="s">
        <v>23</v>
      </c>
      <c r="E103" s="23">
        <v>11408937</v>
      </c>
      <c r="F103" s="24">
        <v>89553</v>
      </c>
      <c r="G103" s="23">
        <v>0</v>
      </c>
      <c r="H103" s="19">
        <f t="shared" si="135"/>
        <v>11498490</v>
      </c>
      <c r="I103" s="24">
        <v>138063</v>
      </c>
      <c r="J103" s="23">
        <v>83765</v>
      </c>
      <c r="K103" s="19">
        <f>H103+I103-J103</f>
        <v>11552788</v>
      </c>
      <c r="L103" s="24">
        <v>266</v>
      </c>
      <c r="M103" s="23">
        <v>0</v>
      </c>
      <c r="N103" s="19">
        <f t="shared" si="137"/>
        <v>11553054</v>
      </c>
      <c r="O103" s="23">
        <v>-127</v>
      </c>
      <c r="P103" s="23">
        <v>0</v>
      </c>
      <c r="Q103" s="19">
        <f t="shared" si="138"/>
        <v>11552927</v>
      </c>
      <c r="R103" s="24">
        <v>3231671</v>
      </c>
      <c r="S103" s="23">
        <v>0</v>
      </c>
      <c r="T103" s="19">
        <f t="shared" si="139"/>
        <v>14784598</v>
      </c>
      <c r="U103" s="24">
        <v>113954</v>
      </c>
      <c r="V103" s="23">
        <v>0</v>
      </c>
      <c r="W103" s="19">
        <f t="shared" si="140"/>
        <v>14898552</v>
      </c>
      <c r="X103" s="24"/>
      <c r="Y103" s="23">
        <f>-'[4]SCH B-2.3 retirements'!E154</f>
        <v>15597.35721235498</v>
      </c>
      <c r="Z103" s="19">
        <f t="shared" si="141"/>
        <v>14882954.642787645</v>
      </c>
      <c r="AA103" s="24"/>
      <c r="AB103" s="23">
        <f>-'[4]SCH B-2.3 retirements'!H154</f>
        <v>15622.053027941207</v>
      </c>
      <c r="AC103" s="19">
        <f t="shared" si="142"/>
        <v>14867332.589759704</v>
      </c>
      <c r="AD103" s="24"/>
      <c r="AE103" s="23">
        <f>-'[4]SCH B-2.3 retirements'!K154</f>
        <v>15646.787945235446</v>
      </c>
      <c r="AF103" s="19">
        <f t="shared" si="143"/>
        <v>14851685.801814469</v>
      </c>
      <c r="AG103" s="24"/>
      <c r="AH103" s="23">
        <f>-'[4]SCH B-2.3 retirements'!N154</f>
        <v>15671.562026148737</v>
      </c>
      <c r="AI103" s="19">
        <f t="shared" si="144"/>
        <v>14836014.23978832</v>
      </c>
      <c r="AJ103" s="24"/>
      <c r="AK103" s="23">
        <f>-'[4]SCH B-2.3 retirements'!Q154</f>
        <v>15696.375332690137</v>
      </c>
      <c r="AL103" s="19">
        <f t="shared" si="145"/>
        <v>14820317.864455629</v>
      </c>
      <c r="AM103" s="24"/>
      <c r="AN103" s="23">
        <f>-'[4]SCH B-2.3 retirements'!T154</f>
        <v>15721.227926966894</v>
      </c>
      <c r="AO103" s="19">
        <f t="shared" si="146"/>
        <v>14804596.636528661</v>
      </c>
      <c r="AP103" s="24"/>
      <c r="AQ103" s="23">
        <f>-'[4]SCH B-2.3 retirements'!W154</f>
        <v>15746.11987118459</v>
      </c>
      <c r="AR103" s="19">
        <f t="shared" si="147"/>
        <v>14788850.516657477</v>
      </c>
      <c r="AS103" s="24"/>
      <c r="AT103" s="23">
        <f>-'[4]SCH B-2.3 retirements'!Z154</f>
        <v>15771.0512276473</v>
      </c>
      <c r="AU103" s="19">
        <f t="shared" si="148"/>
        <v>14773079.465429829</v>
      </c>
      <c r="AV103" s="24"/>
      <c r="AW103" s="23">
        <f>-'[4]SCH B-2.3 retirements'!AC154</f>
        <v>15796.022058757739</v>
      </c>
      <c r="AX103" s="19">
        <f t="shared" si="149"/>
        <v>14757283.443371072</v>
      </c>
      <c r="AY103" s="24"/>
      <c r="AZ103" s="23">
        <f>-'[4]SCH B-2.3 retirements'!AF154</f>
        <v>15821.032427017437</v>
      </c>
      <c r="BA103" s="19">
        <f t="shared" si="150"/>
        <v>14741462.410944056</v>
      </c>
      <c r="BB103" s="24"/>
      <c r="BC103" s="23">
        <f>-'[4]SCH B-2.3 retirements'!AI154</f>
        <v>15846.08239502688</v>
      </c>
      <c r="BD103" s="19">
        <f t="shared" si="151"/>
        <v>14725616.328549029</v>
      </c>
      <c r="BE103" s="24"/>
      <c r="BF103" s="23">
        <f>-'[4]SCH B-2.3 retirements'!AL154</f>
        <v>15871.17202548567</v>
      </c>
      <c r="BG103" s="19">
        <f t="shared" si="152"/>
        <v>14709745.156523544</v>
      </c>
      <c r="BH103" s="24"/>
      <c r="BI103" s="23">
        <f>-'[4]SCH B-2.3 retirements'!AO154</f>
        <v>15896.301381192688</v>
      </c>
      <c r="BJ103" s="19">
        <f t="shared" si="153"/>
        <v>14693848.855142351</v>
      </c>
      <c r="BK103" s="24"/>
      <c r="BL103" s="23">
        <f>-'[4]SCH B-2.3 retirements'!AR154</f>
        <v>15921.470525046243</v>
      </c>
      <c r="BM103" s="19">
        <f t="shared" si="154"/>
        <v>14677927.384617304</v>
      </c>
      <c r="BN103" s="24"/>
      <c r="BO103" s="23">
        <f>-'[4]SCH B-2.3 retirements'!AU154</f>
        <v>15946.679520044234</v>
      </c>
      <c r="BP103" s="19">
        <f t="shared" si="155"/>
        <v>14661980.70509726</v>
      </c>
      <c r="BQ103" s="24"/>
      <c r="BR103" s="23">
        <f>-'[4]SCH B-2.3 retirements'!AX154</f>
        <v>15971.928429284304</v>
      </c>
      <c r="BS103" s="19">
        <f t="shared" si="156"/>
        <v>14646008.776667975</v>
      </c>
      <c r="BT103" s="24"/>
      <c r="BU103" s="23">
        <f>-'[4]SCH B-2.3 retirements'!BA154</f>
        <v>15997.217315964002</v>
      </c>
      <c r="BV103" s="19">
        <f t="shared" si="157"/>
        <v>14630011.55935201</v>
      </c>
      <c r="BW103" s="24"/>
      <c r="BX103" s="23">
        <f>-'[4]SCH B-2.3 retirements'!BD154</f>
        <v>16022.546243380944</v>
      </c>
      <c r="BY103" s="19">
        <f t="shared" si="158"/>
        <v>14613989.01310863</v>
      </c>
      <c r="BZ103" s="24"/>
      <c r="CA103" s="23">
        <f>-'[4]SCH B-2.3 retirements'!BG154</f>
        <v>16047.915274932962</v>
      </c>
      <c r="CB103" s="19">
        <f t="shared" si="159"/>
        <v>14597941.097833697</v>
      </c>
      <c r="CC103" s="24"/>
      <c r="CD103" s="23">
        <f>-'[4]SCH B-2.3 retirements'!BJ154</f>
        <v>16073.324474118273</v>
      </c>
      <c r="CE103" s="19">
        <f t="shared" si="160"/>
        <v>14581867.773359578</v>
      </c>
      <c r="CF103" s="24"/>
      <c r="CG103" s="23">
        <f>-'[4]SCH B-2.3 retirements'!BM154</f>
        <v>16098.773904535623</v>
      </c>
      <c r="CH103" s="19">
        <f t="shared" si="161"/>
        <v>14565768.999455042</v>
      </c>
      <c r="CI103" s="24"/>
      <c r="CJ103" s="23">
        <f>-'[4]SCH B-2.3 retirements'!BP154</f>
        <v>16124.26362988447</v>
      </c>
      <c r="CK103" s="19">
        <f t="shared" si="162"/>
        <v>14549644.735825157</v>
      </c>
    </row>
    <row r="104" spans="1:89" s="2" customFormat="1" ht="15" x14ac:dyDescent="0.25">
      <c r="A104" s="12">
        <f t="shared" si="163"/>
        <v>4</v>
      </c>
      <c r="B104" s="6"/>
      <c r="C104" s="12">
        <v>19100</v>
      </c>
      <c r="D104" s="16" t="s">
        <v>74</v>
      </c>
      <c r="E104" s="23">
        <v>755564</v>
      </c>
      <c r="F104" s="24"/>
      <c r="G104" s="23"/>
      <c r="H104" s="19">
        <f t="shared" si="135"/>
        <v>755564</v>
      </c>
      <c r="I104" s="24"/>
      <c r="J104" s="23"/>
      <c r="K104" s="19">
        <f t="shared" ref="K104:K110" si="164">H104+I104-J104</f>
        <v>755564</v>
      </c>
      <c r="L104" s="24"/>
      <c r="M104" s="23"/>
      <c r="N104" s="19">
        <f t="shared" si="137"/>
        <v>755564</v>
      </c>
      <c r="O104" s="24"/>
      <c r="P104" s="23"/>
      <c r="Q104" s="19">
        <f t="shared" si="138"/>
        <v>755564</v>
      </c>
      <c r="R104" s="24"/>
      <c r="S104" s="23"/>
      <c r="T104" s="19">
        <f t="shared" si="139"/>
        <v>755564</v>
      </c>
      <c r="U104" s="24"/>
      <c r="V104" s="23"/>
      <c r="W104" s="19">
        <f t="shared" si="140"/>
        <v>755564</v>
      </c>
      <c r="X104" s="24"/>
      <c r="Y104" s="23"/>
      <c r="Z104" s="19">
        <f t="shared" si="141"/>
        <v>755564</v>
      </c>
      <c r="AA104" s="24"/>
      <c r="AB104" s="23"/>
      <c r="AC104" s="19">
        <f t="shared" si="142"/>
        <v>755564</v>
      </c>
      <c r="AD104" s="24"/>
      <c r="AE104" s="23"/>
      <c r="AF104" s="19">
        <f t="shared" si="143"/>
        <v>755564</v>
      </c>
      <c r="AG104" s="24"/>
      <c r="AH104" s="23"/>
      <c r="AI104" s="19">
        <f t="shared" si="144"/>
        <v>755564</v>
      </c>
      <c r="AJ104" s="24"/>
      <c r="AK104" s="23"/>
      <c r="AL104" s="19">
        <f t="shared" si="145"/>
        <v>755564</v>
      </c>
      <c r="AM104" s="24"/>
      <c r="AN104" s="23"/>
      <c r="AO104" s="19">
        <f t="shared" si="146"/>
        <v>755564</v>
      </c>
      <c r="AP104" s="24"/>
      <c r="AQ104" s="23">
        <f>157090/4</f>
        <v>39272.5</v>
      </c>
      <c r="AR104" s="19">
        <f t="shared" si="147"/>
        <v>716291.5</v>
      </c>
      <c r="AS104" s="24"/>
      <c r="AT104" s="23">
        <f>157090/4</f>
        <v>39272.5</v>
      </c>
      <c r="AU104" s="19">
        <f t="shared" si="148"/>
        <v>677019</v>
      </c>
      <c r="AV104" s="24"/>
      <c r="AW104" s="23">
        <f>157090/4</f>
        <v>39272.5</v>
      </c>
      <c r="AX104" s="19">
        <f t="shared" si="149"/>
        <v>637746.5</v>
      </c>
      <c r="AY104" s="24"/>
      <c r="AZ104" s="23">
        <f>157090/4</f>
        <v>39272.5</v>
      </c>
      <c r="BA104" s="19">
        <f t="shared" si="150"/>
        <v>598474</v>
      </c>
      <c r="BB104" s="24"/>
      <c r="BC104" s="23">
        <f>95630*2/12</f>
        <v>15938.333333333334</v>
      </c>
      <c r="BD104" s="19">
        <f t="shared" si="151"/>
        <v>582535.66666666663</v>
      </c>
      <c r="BE104" s="24"/>
      <c r="BF104" s="23">
        <f>95630*2/12</f>
        <v>15938.333333333334</v>
      </c>
      <c r="BG104" s="19">
        <f t="shared" si="152"/>
        <v>566597.33333333326</v>
      </c>
      <c r="BH104" s="24"/>
      <c r="BI104" s="23">
        <f>95630*2/12</f>
        <v>15938.333333333334</v>
      </c>
      <c r="BJ104" s="19">
        <f t="shared" si="153"/>
        <v>550658.99999999988</v>
      </c>
      <c r="BK104" s="24"/>
      <c r="BL104" s="23">
        <f>95630*2/12</f>
        <v>15938.333333333334</v>
      </c>
      <c r="BM104" s="19">
        <f t="shared" si="154"/>
        <v>534720.66666666651</v>
      </c>
      <c r="BN104" s="24"/>
      <c r="BO104" s="23">
        <f>95630*2/12</f>
        <v>15938.333333333334</v>
      </c>
      <c r="BP104" s="19">
        <f t="shared" si="155"/>
        <v>518782.3333333332</v>
      </c>
      <c r="BQ104" s="24"/>
      <c r="BR104" s="23">
        <f>95630*2/12</f>
        <v>15938.333333333334</v>
      </c>
      <c r="BS104" s="19">
        <f t="shared" si="156"/>
        <v>502843.99999999988</v>
      </c>
      <c r="BT104" s="24"/>
      <c r="BU104" s="23">
        <f>95630*2/12</f>
        <v>15938.333333333334</v>
      </c>
      <c r="BV104" s="19">
        <f t="shared" si="157"/>
        <v>486905.66666666657</v>
      </c>
      <c r="BW104" s="24"/>
      <c r="BX104" s="23">
        <f>95630*2/12</f>
        <v>15938.333333333334</v>
      </c>
      <c r="BY104" s="19">
        <f t="shared" si="158"/>
        <v>470967.33333333326</v>
      </c>
      <c r="BZ104" s="24"/>
      <c r="CA104" s="23">
        <f>95630*2/12</f>
        <v>15938.333333333334</v>
      </c>
      <c r="CB104" s="19">
        <f t="shared" si="159"/>
        <v>455028.99999999994</v>
      </c>
      <c r="CC104" s="24"/>
      <c r="CD104" s="23">
        <f>95630*2/12</f>
        <v>15938.333333333334</v>
      </c>
      <c r="CE104" s="19">
        <f t="shared" si="160"/>
        <v>439090.66666666663</v>
      </c>
      <c r="CF104" s="24"/>
      <c r="CG104" s="23">
        <f>95630*2/12</f>
        <v>15938.333333333334</v>
      </c>
      <c r="CH104" s="19">
        <f t="shared" si="161"/>
        <v>423152.33333333331</v>
      </c>
      <c r="CI104" s="24"/>
      <c r="CJ104" s="23">
        <f>95630*2/12</f>
        <v>15938.333333333334</v>
      </c>
      <c r="CK104" s="19">
        <f t="shared" si="162"/>
        <v>407214</v>
      </c>
    </row>
    <row r="105" spans="1:89" s="2" customFormat="1" ht="15" x14ac:dyDescent="0.25">
      <c r="A105" s="12">
        <f t="shared" si="163"/>
        <v>5</v>
      </c>
      <c r="B105" s="12"/>
      <c r="C105" s="12">
        <v>19101</v>
      </c>
      <c r="D105" s="16" t="s">
        <v>75</v>
      </c>
      <c r="E105" s="23">
        <v>807217</v>
      </c>
      <c r="F105" s="24"/>
      <c r="G105" s="23"/>
      <c r="H105" s="19">
        <f t="shared" si="135"/>
        <v>807217</v>
      </c>
      <c r="I105" s="24"/>
      <c r="J105" s="23"/>
      <c r="K105" s="19">
        <f t="shared" si="164"/>
        <v>807217</v>
      </c>
      <c r="L105" s="24"/>
      <c r="M105" s="23"/>
      <c r="N105" s="19">
        <f t="shared" si="137"/>
        <v>807217</v>
      </c>
      <c r="O105" s="24"/>
      <c r="P105" s="23"/>
      <c r="Q105" s="19">
        <f t="shared" si="138"/>
        <v>807217</v>
      </c>
      <c r="R105" s="24"/>
      <c r="S105" s="23"/>
      <c r="T105" s="19">
        <f t="shared" si="139"/>
        <v>807217</v>
      </c>
      <c r="U105" s="24"/>
      <c r="V105" s="23"/>
      <c r="W105" s="19">
        <f t="shared" si="140"/>
        <v>807217</v>
      </c>
      <c r="X105" s="24"/>
      <c r="Y105" s="23"/>
      <c r="Z105" s="19">
        <f t="shared" si="141"/>
        <v>807217</v>
      </c>
      <c r="AA105" s="24"/>
      <c r="AB105" s="23"/>
      <c r="AC105" s="19">
        <f t="shared" si="142"/>
        <v>807217</v>
      </c>
      <c r="AD105" s="24"/>
      <c r="AE105" s="23"/>
      <c r="AF105" s="19">
        <f t="shared" si="143"/>
        <v>807217</v>
      </c>
      <c r="AG105" s="24"/>
      <c r="AH105" s="23"/>
      <c r="AI105" s="19">
        <f t="shared" si="144"/>
        <v>807217</v>
      </c>
      <c r="AJ105" s="24"/>
      <c r="AK105" s="23"/>
      <c r="AL105" s="19">
        <f t="shared" si="145"/>
        <v>807217</v>
      </c>
      <c r="AM105" s="24"/>
      <c r="AN105" s="23"/>
      <c r="AO105" s="19">
        <f t="shared" si="146"/>
        <v>807217</v>
      </c>
      <c r="AP105" s="24"/>
      <c r="AQ105" s="23"/>
      <c r="AR105" s="19">
        <f t="shared" si="147"/>
        <v>807217</v>
      </c>
      <c r="AS105" s="24"/>
      <c r="AT105" s="23"/>
      <c r="AU105" s="19">
        <f t="shared" si="148"/>
        <v>807217</v>
      </c>
      <c r="AV105" s="24"/>
      <c r="AW105" s="23"/>
      <c r="AX105" s="19">
        <f t="shared" si="149"/>
        <v>807217</v>
      </c>
      <c r="AY105" s="24"/>
      <c r="AZ105" s="23"/>
      <c r="BA105" s="19">
        <f t="shared" si="150"/>
        <v>807217</v>
      </c>
      <c r="BB105" s="24"/>
      <c r="BC105" s="23"/>
      <c r="BD105" s="19">
        <f t="shared" si="151"/>
        <v>807217</v>
      </c>
      <c r="BE105" s="24"/>
      <c r="BF105" s="23"/>
      <c r="BG105" s="19">
        <f t="shared" si="152"/>
        <v>807217</v>
      </c>
      <c r="BH105" s="24"/>
      <c r="BI105" s="23"/>
      <c r="BJ105" s="19">
        <f t="shared" si="153"/>
        <v>807217</v>
      </c>
      <c r="BK105" s="24"/>
      <c r="BL105" s="23"/>
      <c r="BM105" s="19">
        <f t="shared" si="154"/>
        <v>807217</v>
      </c>
      <c r="BN105" s="24"/>
      <c r="BO105" s="23"/>
      <c r="BP105" s="19">
        <f t="shared" si="155"/>
        <v>807217</v>
      </c>
      <c r="BQ105" s="24"/>
      <c r="BR105" s="23"/>
      <c r="BS105" s="19">
        <f t="shared" si="156"/>
        <v>807217</v>
      </c>
      <c r="BT105" s="24"/>
      <c r="BU105" s="23"/>
      <c r="BV105" s="19">
        <f t="shared" si="157"/>
        <v>807217</v>
      </c>
      <c r="BW105" s="24"/>
      <c r="BX105" s="23"/>
      <c r="BY105" s="19">
        <f t="shared" si="158"/>
        <v>807217</v>
      </c>
      <c r="BZ105" s="24"/>
      <c r="CA105" s="23"/>
      <c r="CB105" s="19">
        <f t="shared" si="159"/>
        <v>807217</v>
      </c>
      <c r="CC105" s="24"/>
      <c r="CD105" s="23"/>
      <c r="CE105" s="19">
        <f t="shared" si="160"/>
        <v>807217</v>
      </c>
      <c r="CF105" s="24"/>
      <c r="CG105" s="23"/>
      <c r="CH105" s="19">
        <f t="shared" si="161"/>
        <v>807217</v>
      </c>
      <c r="CI105" s="24"/>
      <c r="CJ105" s="23"/>
      <c r="CK105" s="19">
        <f t="shared" si="162"/>
        <v>807217</v>
      </c>
    </row>
    <row r="106" spans="1:89" s="2" customFormat="1" ht="15" x14ac:dyDescent="0.25">
      <c r="A106" s="12">
        <f t="shared" si="163"/>
        <v>6</v>
      </c>
      <c r="B106" s="6"/>
      <c r="C106" s="12">
        <v>19300</v>
      </c>
      <c r="D106" s="16" t="s">
        <v>91</v>
      </c>
      <c r="E106" s="23">
        <v>0</v>
      </c>
      <c r="F106" s="24"/>
      <c r="G106" s="23"/>
      <c r="H106" s="19">
        <f t="shared" si="135"/>
        <v>0</v>
      </c>
      <c r="I106" s="24"/>
      <c r="J106" s="23"/>
      <c r="K106" s="19">
        <f t="shared" si="164"/>
        <v>0</v>
      </c>
      <c r="L106" s="24"/>
      <c r="M106" s="23"/>
      <c r="N106" s="19">
        <f t="shared" si="137"/>
        <v>0</v>
      </c>
      <c r="O106" s="24"/>
      <c r="P106" s="23"/>
      <c r="Q106" s="19">
        <f t="shared" si="138"/>
        <v>0</v>
      </c>
      <c r="R106" s="24"/>
      <c r="S106" s="23"/>
      <c r="T106" s="19">
        <f t="shared" si="139"/>
        <v>0</v>
      </c>
      <c r="U106" s="24"/>
      <c r="V106" s="23"/>
      <c r="W106" s="19">
        <f t="shared" si="140"/>
        <v>0</v>
      </c>
      <c r="X106" s="24"/>
      <c r="Y106" s="23"/>
      <c r="Z106" s="19">
        <f t="shared" si="141"/>
        <v>0</v>
      </c>
      <c r="AA106" s="24"/>
      <c r="AB106" s="23"/>
      <c r="AC106" s="19">
        <f t="shared" si="142"/>
        <v>0</v>
      </c>
      <c r="AD106" s="24"/>
      <c r="AE106" s="23"/>
      <c r="AF106" s="19">
        <f t="shared" si="143"/>
        <v>0</v>
      </c>
      <c r="AG106" s="24"/>
      <c r="AH106" s="23"/>
      <c r="AI106" s="19">
        <f t="shared" si="144"/>
        <v>0</v>
      </c>
      <c r="AJ106" s="24"/>
      <c r="AK106" s="23"/>
      <c r="AL106" s="19">
        <f t="shared" si="145"/>
        <v>0</v>
      </c>
      <c r="AM106" s="24"/>
      <c r="AN106" s="23"/>
      <c r="AO106" s="19">
        <f t="shared" si="146"/>
        <v>0</v>
      </c>
      <c r="AP106" s="24"/>
      <c r="AQ106" s="23"/>
      <c r="AR106" s="19">
        <f t="shared" si="147"/>
        <v>0</v>
      </c>
      <c r="AS106" s="24"/>
      <c r="AT106" s="23"/>
      <c r="AU106" s="19">
        <f t="shared" si="148"/>
        <v>0</v>
      </c>
      <c r="AV106" s="24"/>
      <c r="AW106" s="23"/>
      <c r="AX106" s="19">
        <f t="shared" si="149"/>
        <v>0</v>
      </c>
      <c r="AY106" s="24"/>
      <c r="AZ106" s="23"/>
      <c r="BA106" s="19">
        <f t="shared" si="150"/>
        <v>0</v>
      </c>
      <c r="BB106" s="24"/>
      <c r="BC106" s="23"/>
      <c r="BD106" s="19">
        <f t="shared" si="151"/>
        <v>0</v>
      </c>
      <c r="BE106" s="24"/>
      <c r="BF106" s="23"/>
      <c r="BG106" s="19">
        <f t="shared" si="152"/>
        <v>0</v>
      </c>
      <c r="BH106" s="24"/>
      <c r="BI106" s="23"/>
      <c r="BJ106" s="19">
        <f t="shared" si="153"/>
        <v>0</v>
      </c>
      <c r="BK106" s="24"/>
      <c r="BL106" s="23"/>
      <c r="BM106" s="19">
        <f t="shared" si="154"/>
        <v>0</v>
      </c>
      <c r="BN106" s="24"/>
      <c r="BO106" s="23"/>
      <c r="BP106" s="19">
        <f t="shared" si="155"/>
        <v>0</v>
      </c>
      <c r="BQ106" s="24"/>
      <c r="BR106" s="23"/>
      <c r="BS106" s="19">
        <f t="shared" si="156"/>
        <v>0</v>
      </c>
      <c r="BT106" s="24"/>
      <c r="BU106" s="23"/>
      <c r="BV106" s="19">
        <f t="shared" si="157"/>
        <v>0</v>
      </c>
      <c r="BW106" s="24"/>
      <c r="BX106" s="23"/>
      <c r="BY106" s="19">
        <f t="shared" si="158"/>
        <v>0</v>
      </c>
      <c r="BZ106" s="24"/>
      <c r="CA106" s="23"/>
      <c r="CB106" s="19">
        <f t="shared" si="159"/>
        <v>0</v>
      </c>
      <c r="CC106" s="24"/>
      <c r="CD106" s="23"/>
      <c r="CE106" s="19">
        <f t="shared" si="160"/>
        <v>0</v>
      </c>
      <c r="CF106" s="24"/>
      <c r="CG106" s="23"/>
      <c r="CH106" s="19">
        <f t="shared" si="161"/>
        <v>0</v>
      </c>
      <c r="CI106" s="24"/>
      <c r="CJ106" s="23"/>
      <c r="CK106" s="19">
        <f t="shared" si="162"/>
        <v>0</v>
      </c>
    </row>
    <row r="107" spans="1:89" s="2" customFormat="1" ht="15" x14ac:dyDescent="0.25">
      <c r="A107" s="12">
        <f t="shared" si="163"/>
        <v>7</v>
      </c>
      <c r="B107" s="6"/>
      <c r="C107" s="12">
        <v>19400</v>
      </c>
      <c r="D107" s="16" t="s">
        <v>80</v>
      </c>
      <c r="E107" s="23">
        <v>121888</v>
      </c>
      <c r="F107" s="24"/>
      <c r="G107" s="23"/>
      <c r="H107" s="19">
        <f t="shared" si="135"/>
        <v>121888</v>
      </c>
      <c r="I107" s="24"/>
      <c r="J107" s="23"/>
      <c r="K107" s="19">
        <f t="shared" si="164"/>
        <v>121888</v>
      </c>
      <c r="L107" s="24"/>
      <c r="M107" s="23"/>
      <c r="N107" s="19">
        <f t="shared" si="137"/>
        <v>121888</v>
      </c>
      <c r="O107" s="24"/>
      <c r="P107" s="23"/>
      <c r="Q107" s="19">
        <f t="shared" si="138"/>
        <v>121888</v>
      </c>
      <c r="R107" s="24"/>
      <c r="S107" s="23"/>
      <c r="T107" s="19">
        <f t="shared" si="139"/>
        <v>121888</v>
      </c>
      <c r="U107" s="24"/>
      <c r="V107" s="23"/>
      <c r="W107" s="19">
        <f t="shared" si="140"/>
        <v>121888</v>
      </c>
      <c r="X107" s="24"/>
      <c r="Y107" s="23"/>
      <c r="Z107" s="19">
        <f t="shared" si="141"/>
        <v>121888</v>
      </c>
      <c r="AA107" s="24"/>
      <c r="AB107" s="23"/>
      <c r="AC107" s="19">
        <f t="shared" si="142"/>
        <v>121888</v>
      </c>
      <c r="AD107" s="24"/>
      <c r="AE107" s="23"/>
      <c r="AF107" s="19">
        <f t="shared" si="143"/>
        <v>121888</v>
      </c>
      <c r="AG107" s="24"/>
      <c r="AH107" s="23"/>
      <c r="AI107" s="19">
        <f t="shared" si="144"/>
        <v>121888</v>
      </c>
      <c r="AJ107" s="24"/>
      <c r="AK107" s="23"/>
      <c r="AL107" s="19">
        <f t="shared" si="145"/>
        <v>121888</v>
      </c>
      <c r="AM107" s="24"/>
      <c r="AN107" s="23"/>
      <c r="AO107" s="19">
        <f t="shared" si="146"/>
        <v>121888</v>
      </c>
      <c r="AP107" s="24"/>
      <c r="AQ107" s="23"/>
      <c r="AR107" s="19">
        <f t="shared" si="147"/>
        <v>121888</v>
      </c>
      <c r="AS107" s="24"/>
      <c r="AT107" s="23"/>
      <c r="AU107" s="19">
        <f t="shared" si="148"/>
        <v>121888</v>
      </c>
      <c r="AV107" s="24"/>
      <c r="AW107" s="23"/>
      <c r="AX107" s="19">
        <f t="shared" si="149"/>
        <v>121888</v>
      </c>
      <c r="AY107" s="24"/>
      <c r="AZ107" s="23"/>
      <c r="BA107" s="19">
        <f t="shared" si="150"/>
        <v>121888</v>
      </c>
      <c r="BB107" s="24"/>
      <c r="BC107" s="23"/>
      <c r="BD107" s="19">
        <f t="shared" si="151"/>
        <v>121888</v>
      </c>
      <c r="BE107" s="24"/>
      <c r="BF107" s="23"/>
      <c r="BG107" s="19">
        <f t="shared" si="152"/>
        <v>121888</v>
      </c>
      <c r="BH107" s="24"/>
      <c r="BI107" s="23"/>
      <c r="BJ107" s="19">
        <f t="shared" si="153"/>
        <v>121888</v>
      </c>
      <c r="BK107" s="24"/>
      <c r="BL107" s="23"/>
      <c r="BM107" s="19">
        <f t="shared" si="154"/>
        <v>121888</v>
      </c>
      <c r="BN107" s="24"/>
      <c r="BO107" s="23"/>
      <c r="BP107" s="19">
        <f t="shared" si="155"/>
        <v>121888</v>
      </c>
      <c r="BQ107" s="24"/>
      <c r="BR107" s="23"/>
      <c r="BS107" s="19">
        <f t="shared" si="156"/>
        <v>121888</v>
      </c>
      <c r="BT107" s="24"/>
      <c r="BU107" s="23"/>
      <c r="BV107" s="19">
        <f t="shared" si="157"/>
        <v>121888</v>
      </c>
      <c r="BW107" s="24"/>
      <c r="BX107" s="23"/>
      <c r="BY107" s="19">
        <f t="shared" si="158"/>
        <v>121888</v>
      </c>
      <c r="BZ107" s="24"/>
      <c r="CA107" s="23"/>
      <c r="CB107" s="19">
        <f t="shared" si="159"/>
        <v>121888</v>
      </c>
      <c r="CC107" s="24"/>
      <c r="CD107" s="23"/>
      <c r="CE107" s="19">
        <f t="shared" si="160"/>
        <v>121888</v>
      </c>
      <c r="CF107" s="24"/>
      <c r="CG107" s="23"/>
      <c r="CH107" s="19">
        <f t="shared" si="161"/>
        <v>121888</v>
      </c>
      <c r="CI107" s="24"/>
      <c r="CJ107" s="23"/>
      <c r="CK107" s="19">
        <f t="shared" si="162"/>
        <v>121888</v>
      </c>
    </row>
    <row r="108" spans="1:89" s="2" customFormat="1" ht="15" x14ac:dyDescent="0.25">
      <c r="A108" s="12">
        <f t="shared" si="163"/>
        <v>8</v>
      </c>
      <c r="B108" s="6"/>
      <c r="C108" s="12">
        <v>19700</v>
      </c>
      <c r="D108" s="16" t="s">
        <v>84</v>
      </c>
      <c r="E108" s="23">
        <v>7828641</v>
      </c>
      <c r="F108" s="24">
        <v>0</v>
      </c>
      <c r="G108" s="23"/>
      <c r="H108" s="19">
        <f t="shared" si="135"/>
        <v>7828641</v>
      </c>
      <c r="I108" s="24">
        <v>0</v>
      </c>
      <c r="J108" s="23"/>
      <c r="K108" s="19">
        <f t="shared" si="164"/>
        <v>7828641</v>
      </c>
      <c r="L108" s="24">
        <v>285213</v>
      </c>
      <c r="M108" s="23"/>
      <c r="N108" s="19">
        <f t="shared" si="137"/>
        <v>8113854</v>
      </c>
      <c r="O108" s="24">
        <v>197</v>
      </c>
      <c r="P108" s="23"/>
      <c r="Q108" s="19">
        <f t="shared" si="138"/>
        <v>8114051</v>
      </c>
      <c r="R108" s="24">
        <v>143</v>
      </c>
      <c r="S108" s="23"/>
      <c r="T108" s="19">
        <f t="shared" si="139"/>
        <v>8114194</v>
      </c>
      <c r="U108" s="24">
        <v>0</v>
      </c>
      <c r="V108" s="23"/>
      <c r="W108" s="19">
        <f t="shared" si="140"/>
        <v>8114194</v>
      </c>
      <c r="X108" s="24"/>
      <c r="Y108" s="23"/>
      <c r="Z108" s="19">
        <f t="shared" si="141"/>
        <v>8114194</v>
      </c>
      <c r="AA108" s="24"/>
      <c r="AB108" s="23"/>
      <c r="AC108" s="19">
        <f t="shared" si="142"/>
        <v>8114194</v>
      </c>
      <c r="AD108" s="24"/>
      <c r="AE108" s="23"/>
      <c r="AF108" s="19">
        <f t="shared" si="143"/>
        <v>8114194</v>
      </c>
      <c r="AG108" s="24"/>
      <c r="AH108" s="23"/>
      <c r="AI108" s="19">
        <f t="shared" si="144"/>
        <v>8114194</v>
      </c>
      <c r="AJ108" s="24"/>
      <c r="AK108" s="23"/>
      <c r="AL108" s="19">
        <f t="shared" si="145"/>
        <v>8114194</v>
      </c>
      <c r="AM108" s="24"/>
      <c r="AN108" s="23"/>
      <c r="AO108" s="19">
        <f t="shared" si="146"/>
        <v>8114194</v>
      </c>
      <c r="AP108" s="24"/>
      <c r="AQ108" s="23"/>
      <c r="AR108" s="19">
        <f t="shared" si="147"/>
        <v>8114194</v>
      </c>
      <c r="AS108" s="24"/>
      <c r="AT108" s="23"/>
      <c r="AU108" s="19">
        <f t="shared" si="148"/>
        <v>8114194</v>
      </c>
      <c r="AV108" s="24"/>
      <c r="AW108" s="23"/>
      <c r="AX108" s="19">
        <f t="shared" si="149"/>
        <v>8114194</v>
      </c>
      <c r="AY108" s="24"/>
      <c r="AZ108" s="23"/>
      <c r="BA108" s="19">
        <f t="shared" si="150"/>
        <v>8114194</v>
      </c>
      <c r="BB108" s="24"/>
      <c r="BC108" s="23"/>
      <c r="BD108" s="19">
        <f t="shared" si="151"/>
        <v>8114194</v>
      </c>
      <c r="BE108" s="24"/>
      <c r="BF108" s="23"/>
      <c r="BG108" s="19">
        <f t="shared" si="152"/>
        <v>8114194</v>
      </c>
      <c r="BH108" s="24"/>
      <c r="BI108" s="23"/>
      <c r="BJ108" s="19">
        <f t="shared" si="153"/>
        <v>8114194</v>
      </c>
      <c r="BK108" s="24"/>
      <c r="BL108" s="23"/>
      <c r="BM108" s="19">
        <f t="shared" si="154"/>
        <v>8114194</v>
      </c>
      <c r="BN108" s="24"/>
      <c r="BO108" s="23"/>
      <c r="BP108" s="19">
        <f t="shared" si="155"/>
        <v>8114194</v>
      </c>
      <c r="BQ108" s="24"/>
      <c r="BR108" s="23"/>
      <c r="BS108" s="19">
        <f t="shared" si="156"/>
        <v>8114194</v>
      </c>
      <c r="BT108" s="24"/>
      <c r="BU108" s="23"/>
      <c r="BV108" s="19">
        <f t="shared" si="157"/>
        <v>8114194</v>
      </c>
      <c r="BW108" s="24"/>
      <c r="BX108" s="23"/>
      <c r="BY108" s="19">
        <f t="shared" si="158"/>
        <v>8114194</v>
      </c>
      <c r="BZ108" s="24"/>
      <c r="CA108" s="23"/>
      <c r="CB108" s="19">
        <f t="shared" si="159"/>
        <v>8114194</v>
      </c>
      <c r="CC108" s="24"/>
      <c r="CD108" s="23"/>
      <c r="CE108" s="19">
        <f t="shared" si="160"/>
        <v>8114194</v>
      </c>
      <c r="CF108" s="24"/>
      <c r="CG108" s="23"/>
      <c r="CH108" s="19">
        <f t="shared" si="161"/>
        <v>8114194</v>
      </c>
      <c r="CI108" s="24"/>
      <c r="CJ108" s="23"/>
      <c r="CK108" s="19">
        <f t="shared" si="162"/>
        <v>8114194</v>
      </c>
    </row>
    <row r="109" spans="1:89" s="2" customFormat="1" ht="15" x14ac:dyDescent="0.25">
      <c r="A109" s="12">
        <f t="shared" si="163"/>
        <v>9</v>
      </c>
      <c r="B109" s="6"/>
      <c r="C109" s="12">
        <v>19800</v>
      </c>
      <c r="D109" s="16" t="s">
        <v>86</v>
      </c>
      <c r="E109" s="23">
        <v>41504</v>
      </c>
      <c r="F109" s="24"/>
      <c r="G109" s="23"/>
      <c r="H109" s="19">
        <f t="shared" si="135"/>
        <v>41504</v>
      </c>
      <c r="I109" s="24"/>
      <c r="J109" s="23"/>
      <c r="K109" s="19">
        <f t="shared" si="164"/>
        <v>41504</v>
      </c>
      <c r="L109" s="24"/>
      <c r="M109" s="23"/>
      <c r="N109" s="19">
        <f t="shared" si="137"/>
        <v>41504</v>
      </c>
      <c r="O109" s="24"/>
      <c r="P109" s="23"/>
      <c r="Q109" s="19">
        <f t="shared" si="138"/>
        <v>41504</v>
      </c>
      <c r="R109" s="24"/>
      <c r="S109" s="23"/>
      <c r="T109" s="19">
        <f t="shared" si="139"/>
        <v>41504</v>
      </c>
      <c r="U109" s="24"/>
      <c r="V109" s="23"/>
      <c r="W109" s="19">
        <f t="shared" si="140"/>
        <v>41504</v>
      </c>
      <c r="X109" s="24"/>
      <c r="Y109" s="23"/>
      <c r="Z109" s="19">
        <f t="shared" si="141"/>
        <v>41504</v>
      </c>
      <c r="AA109" s="24"/>
      <c r="AB109" s="23"/>
      <c r="AC109" s="19">
        <f t="shared" si="142"/>
        <v>41504</v>
      </c>
      <c r="AD109" s="24"/>
      <c r="AE109" s="23"/>
      <c r="AF109" s="19">
        <f t="shared" si="143"/>
        <v>41504</v>
      </c>
      <c r="AG109" s="24"/>
      <c r="AH109" s="23"/>
      <c r="AI109" s="19">
        <f t="shared" si="144"/>
        <v>41504</v>
      </c>
      <c r="AJ109" s="24"/>
      <c r="AK109" s="23"/>
      <c r="AL109" s="19">
        <f t="shared" si="145"/>
        <v>41504</v>
      </c>
      <c r="AM109" s="24"/>
      <c r="AN109" s="23"/>
      <c r="AO109" s="19">
        <f t="shared" si="146"/>
        <v>41504</v>
      </c>
      <c r="AP109" s="24"/>
      <c r="AQ109" s="23"/>
      <c r="AR109" s="19">
        <f t="shared" si="147"/>
        <v>41504</v>
      </c>
      <c r="AS109" s="24"/>
      <c r="AT109" s="23"/>
      <c r="AU109" s="19">
        <f t="shared" si="148"/>
        <v>41504</v>
      </c>
      <c r="AV109" s="24"/>
      <c r="AW109" s="23"/>
      <c r="AX109" s="19">
        <f t="shared" si="149"/>
        <v>41504</v>
      </c>
      <c r="AY109" s="24"/>
      <c r="AZ109" s="23"/>
      <c r="BA109" s="19">
        <f t="shared" si="150"/>
        <v>41504</v>
      </c>
      <c r="BB109" s="24"/>
      <c r="BC109" s="23"/>
      <c r="BD109" s="19">
        <f t="shared" si="151"/>
        <v>41504</v>
      </c>
      <c r="BE109" s="24"/>
      <c r="BF109" s="23"/>
      <c r="BG109" s="19">
        <f t="shared" si="152"/>
        <v>41504</v>
      </c>
      <c r="BH109" s="24"/>
      <c r="BI109" s="23"/>
      <c r="BJ109" s="19">
        <f t="shared" si="153"/>
        <v>41504</v>
      </c>
      <c r="BK109" s="24"/>
      <c r="BL109" s="23"/>
      <c r="BM109" s="19">
        <f t="shared" si="154"/>
        <v>41504</v>
      </c>
      <c r="BN109" s="24"/>
      <c r="BO109" s="23"/>
      <c r="BP109" s="19">
        <f t="shared" si="155"/>
        <v>41504</v>
      </c>
      <c r="BQ109" s="24"/>
      <c r="BR109" s="23"/>
      <c r="BS109" s="19">
        <f t="shared" si="156"/>
        <v>41504</v>
      </c>
      <c r="BT109" s="24"/>
      <c r="BU109" s="23"/>
      <c r="BV109" s="19">
        <f t="shared" si="157"/>
        <v>41504</v>
      </c>
      <c r="BW109" s="24"/>
      <c r="BX109" s="23"/>
      <c r="BY109" s="19">
        <f t="shared" si="158"/>
        <v>41504</v>
      </c>
      <c r="BZ109" s="24"/>
      <c r="CA109" s="23"/>
      <c r="CB109" s="19">
        <f t="shared" si="159"/>
        <v>41504</v>
      </c>
      <c r="CC109" s="24"/>
      <c r="CD109" s="23"/>
      <c r="CE109" s="19">
        <f t="shared" si="160"/>
        <v>41504</v>
      </c>
      <c r="CF109" s="24"/>
      <c r="CG109" s="23"/>
      <c r="CH109" s="19">
        <f t="shared" si="161"/>
        <v>41504</v>
      </c>
      <c r="CI109" s="24"/>
      <c r="CJ109" s="23"/>
      <c r="CK109" s="19">
        <f t="shared" si="162"/>
        <v>41504</v>
      </c>
    </row>
    <row r="110" spans="1:89" s="2" customFormat="1" ht="15" x14ac:dyDescent="0.25">
      <c r="A110" s="12">
        <f t="shared" si="163"/>
        <v>10</v>
      </c>
      <c r="B110" s="6"/>
      <c r="C110" s="12"/>
      <c r="D110" s="16" t="s">
        <v>66</v>
      </c>
      <c r="E110" s="23">
        <v>0</v>
      </c>
      <c r="F110" s="24">
        <v>314111</v>
      </c>
      <c r="G110" s="23"/>
      <c r="H110" s="19">
        <f t="shared" si="135"/>
        <v>314111</v>
      </c>
      <c r="I110" s="24"/>
      <c r="J110" s="23"/>
      <c r="K110" s="19">
        <f t="shared" si="164"/>
        <v>314111</v>
      </c>
      <c r="L110" s="24"/>
      <c r="M110" s="23"/>
      <c r="N110" s="19">
        <f t="shared" si="137"/>
        <v>314111</v>
      </c>
      <c r="O110" s="24"/>
      <c r="P110" s="23"/>
      <c r="Q110" s="19">
        <f t="shared" si="138"/>
        <v>314111</v>
      </c>
      <c r="R110" s="24"/>
      <c r="S110" s="23"/>
      <c r="T110" s="19">
        <f t="shared" si="139"/>
        <v>314111</v>
      </c>
      <c r="U110" s="24"/>
      <c r="V110" s="23"/>
      <c r="W110" s="19">
        <f t="shared" si="140"/>
        <v>314111</v>
      </c>
      <c r="X110" s="24"/>
      <c r="Y110" s="23"/>
      <c r="Z110" s="19">
        <f t="shared" si="141"/>
        <v>314111</v>
      </c>
      <c r="AA110" s="24"/>
      <c r="AB110" s="23"/>
      <c r="AC110" s="19">
        <f t="shared" si="142"/>
        <v>314111</v>
      </c>
      <c r="AD110" s="24"/>
      <c r="AE110" s="23"/>
      <c r="AF110" s="19">
        <f t="shared" si="143"/>
        <v>314111</v>
      </c>
      <c r="AG110" s="24"/>
      <c r="AH110" s="23"/>
      <c r="AI110" s="19">
        <f t="shared" si="144"/>
        <v>314111</v>
      </c>
      <c r="AJ110" s="24"/>
      <c r="AK110" s="23"/>
      <c r="AL110" s="19">
        <f t="shared" si="145"/>
        <v>314111</v>
      </c>
      <c r="AM110" s="24"/>
      <c r="AN110" s="23"/>
      <c r="AO110" s="19">
        <f t="shared" si="146"/>
        <v>314111</v>
      </c>
      <c r="AP110" s="24"/>
      <c r="AQ110" s="23"/>
      <c r="AR110" s="19">
        <f t="shared" si="147"/>
        <v>314111</v>
      </c>
      <c r="AS110" s="24"/>
      <c r="AT110" s="23"/>
      <c r="AU110" s="19">
        <f t="shared" si="148"/>
        <v>314111</v>
      </c>
      <c r="AV110" s="24"/>
      <c r="AW110" s="23"/>
      <c r="AX110" s="19">
        <f t="shared" si="149"/>
        <v>314111</v>
      </c>
      <c r="AY110" s="24"/>
      <c r="AZ110" s="23"/>
      <c r="BA110" s="19">
        <f t="shared" si="150"/>
        <v>314111</v>
      </c>
      <c r="BB110" s="24"/>
      <c r="BC110" s="23"/>
      <c r="BD110" s="19">
        <f t="shared" si="151"/>
        <v>314111</v>
      </c>
      <c r="BE110" s="24"/>
      <c r="BF110" s="23"/>
      <c r="BG110" s="19">
        <f t="shared" si="152"/>
        <v>314111</v>
      </c>
      <c r="BH110" s="24"/>
      <c r="BI110" s="23"/>
      <c r="BJ110" s="19">
        <f t="shared" si="153"/>
        <v>314111</v>
      </c>
      <c r="BK110" s="24"/>
      <c r="BL110" s="23"/>
      <c r="BM110" s="19">
        <f t="shared" si="154"/>
        <v>314111</v>
      </c>
      <c r="BN110" s="24"/>
      <c r="BO110" s="23"/>
      <c r="BP110" s="19">
        <f t="shared" si="155"/>
        <v>314111</v>
      </c>
      <c r="BQ110" s="24"/>
      <c r="BR110" s="23"/>
      <c r="BS110" s="19">
        <f t="shared" si="156"/>
        <v>314111</v>
      </c>
      <c r="BT110" s="24"/>
      <c r="BU110" s="23"/>
      <c r="BV110" s="19">
        <f t="shared" si="157"/>
        <v>314111</v>
      </c>
      <c r="BW110" s="24"/>
      <c r="BX110" s="23"/>
      <c r="BY110" s="19">
        <f t="shared" si="158"/>
        <v>314111</v>
      </c>
      <c r="BZ110" s="24"/>
      <c r="CA110" s="23"/>
      <c r="CB110" s="19">
        <f t="shared" si="159"/>
        <v>314111</v>
      </c>
      <c r="CC110" s="24"/>
      <c r="CD110" s="23"/>
      <c r="CE110" s="19">
        <f t="shared" si="160"/>
        <v>314111</v>
      </c>
      <c r="CF110" s="24"/>
      <c r="CG110" s="23"/>
      <c r="CH110" s="19">
        <f t="shared" si="161"/>
        <v>314111</v>
      </c>
      <c r="CI110" s="24"/>
      <c r="CJ110" s="23"/>
      <c r="CK110" s="19">
        <f t="shared" si="162"/>
        <v>314111</v>
      </c>
    </row>
    <row r="111" spans="1:89" s="2" customFormat="1" ht="15" x14ac:dyDescent="0.25">
      <c r="A111" s="8"/>
      <c r="B111" s="6"/>
      <c r="C111" s="8"/>
      <c r="D111" s="8"/>
      <c r="E111" s="8"/>
      <c r="F111" s="8"/>
      <c r="G111" s="8"/>
      <c r="H111" s="19"/>
      <c r="I111" s="8"/>
      <c r="J111" s="8"/>
      <c r="K111" s="19"/>
      <c r="L111" s="8"/>
      <c r="M111" s="8"/>
      <c r="N111" s="19"/>
      <c r="O111" s="8"/>
      <c r="P111" s="8"/>
      <c r="Q111" s="19"/>
      <c r="R111" s="8"/>
      <c r="S111" s="8"/>
      <c r="T111" s="19"/>
      <c r="U111" s="8"/>
      <c r="V111" s="8"/>
      <c r="W111" s="19"/>
      <c r="X111" s="8"/>
      <c r="Y111" s="8"/>
      <c r="Z111" s="19"/>
      <c r="AA111" s="8"/>
      <c r="AB111" s="8"/>
      <c r="AC111" s="19"/>
      <c r="AD111" s="8"/>
      <c r="AE111" s="8"/>
      <c r="AF111" s="19"/>
      <c r="AG111" s="8"/>
      <c r="AH111" s="8"/>
      <c r="AI111" s="19"/>
      <c r="AJ111" s="8"/>
      <c r="AK111" s="8"/>
      <c r="AL111" s="19"/>
      <c r="AM111" s="8"/>
      <c r="AN111" s="8"/>
      <c r="AO111" s="19"/>
      <c r="AP111" s="8"/>
      <c r="AQ111" s="8"/>
      <c r="AR111" s="19"/>
      <c r="AS111" s="8"/>
      <c r="AT111" s="8"/>
      <c r="AU111" s="19"/>
      <c r="AV111" s="8"/>
      <c r="AW111" s="8"/>
      <c r="AX111" s="19"/>
      <c r="AY111" s="8"/>
      <c r="AZ111" s="8"/>
      <c r="BA111" s="19"/>
      <c r="BB111" s="8"/>
      <c r="BC111" s="8"/>
      <c r="BD111" s="19"/>
      <c r="BE111" s="8"/>
      <c r="BF111" s="8"/>
      <c r="BG111" s="19"/>
      <c r="BH111" s="8"/>
      <c r="BI111" s="8"/>
      <c r="BJ111" s="19"/>
      <c r="BK111" s="8"/>
      <c r="BL111" s="8"/>
      <c r="BM111" s="19"/>
      <c r="BN111" s="8"/>
      <c r="BO111" s="8"/>
      <c r="BP111" s="19"/>
      <c r="BQ111" s="8"/>
      <c r="BR111" s="8"/>
      <c r="BS111" s="19"/>
      <c r="BT111" s="8"/>
      <c r="BU111" s="8"/>
      <c r="BV111" s="19"/>
      <c r="BW111" s="8"/>
      <c r="BX111" s="8"/>
      <c r="BY111" s="19"/>
      <c r="BZ111" s="8"/>
      <c r="CA111" s="8"/>
      <c r="CB111" s="19"/>
      <c r="CC111" s="8"/>
      <c r="CD111" s="8"/>
      <c r="CE111" s="19"/>
      <c r="CF111" s="8"/>
      <c r="CG111" s="8"/>
      <c r="CH111" s="19"/>
      <c r="CI111" s="8"/>
      <c r="CJ111" s="8"/>
      <c r="CK111" s="19"/>
    </row>
    <row r="112" spans="1:89" s="2" customFormat="1" ht="15" x14ac:dyDescent="0.25">
      <c r="A112" s="9"/>
      <c r="B112" s="10"/>
      <c r="C112" s="9"/>
      <c r="D112" s="9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</row>
    <row r="113" spans="1:89" s="2" customFormat="1" ht="15" x14ac:dyDescent="0.25">
      <c r="A113" s="12">
        <f>A110+1</f>
        <v>11</v>
      </c>
      <c r="B113" s="6"/>
      <c r="C113" s="8"/>
      <c r="D113" s="16" t="s">
        <v>92</v>
      </c>
      <c r="E113" s="21">
        <f>SUM(E101:E109)</f>
        <v>43450071</v>
      </c>
      <c r="F113" s="21">
        <f t="shared" ref="F113:V113" si="165">SUM(F101:F110)</f>
        <v>403664</v>
      </c>
      <c r="G113" s="21">
        <f t="shared" si="165"/>
        <v>0</v>
      </c>
      <c r="H113" s="21">
        <f>SUM(H101:H110)</f>
        <v>43853735</v>
      </c>
      <c r="I113" s="21">
        <f t="shared" si="165"/>
        <v>138063</v>
      </c>
      <c r="J113" s="21">
        <f t="shared" si="165"/>
        <v>83765</v>
      </c>
      <c r="K113" s="21">
        <f>SUM(K101:K110)</f>
        <v>43908033</v>
      </c>
      <c r="L113" s="21">
        <f t="shared" si="165"/>
        <v>285479</v>
      </c>
      <c r="M113" s="21">
        <f t="shared" si="165"/>
        <v>0</v>
      </c>
      <c r="N113" s="21">
        <f t="shared" si="165"/>
        <v>44193512</v>
      </c>
      <c r="O113" s="21">
        <f t="shared" si="165"/>
        <v>70</v>
      </c>
      <c r="P113" s="21">
        <f t="shared" si="165"/>
        <v>0</v>
      </c>
      <c r="Q113" s="21">
        <f t="shared" si="165"/>
        <v>44193582</v>
      </c>
      <c r="R113" s="21">
        <f t="shared" si="165"/>
        <v>3231814</v>
      </c>
      <c r="S113" s="21">
        <f t="shared" si="165"/>
        <v>0</v>
      </c>
      <c r="T113" s="21">
        <f>SUM(T101:T110)</f>
        <v>47425396</v>
      </c>
      <c r="U113" s="21">
        <f t="shared" si="165"/>
        <v>113954</v>
      </c>
      <c r="V113" s="21">
        <f t="shared" si="165"/>
        <v>0</v>
      </c>
      <c r="W113" s="21">
        <f>SUM(W101:W110)</f>
        <v>47539350</v>
      </c>
      <c r="X113" s="21">
        <f t="shared" ref="X113:Y113" si="166">SUM(X101:X110)</f>
        <v>0</v>
      </c>
      <c r="Y113" s="21">
        <f t="shared" si="166"/>
        <v>15597.35721235498</v>
      </c>
      <c r="Z113" s="21">
        <f>SUM(Z101:Z110)</f>
        <v>47523752.642787643</v>
      </c>
      <c r="AA113" s="21">
        <f t="shared" ref="AA113:AB113" si="167">SUM(AA101:AA110)</f>
        <v>0</v>
      </c>
      <c r="AB113" s="21">
        <f t="shared" si="167"/>
        <v>15622.053027941207</v>
      </c>
      <c r="AC113" s="21">
        <f>SUM(AC101:AC110)</f>
        <v>47508130.589759707</v>
      </c>
      <c r="AD113" s="21">
        <f t="shared" ref="AD113:AE113" si="168">SUM(AD101:AD110)</f>
        <v>0</v>
      </c>
      <c r="AE113" s="21">
        <f t="shared" si="168"/>
        <v>15646.787945235446</v>
      </c>
      <c r="AF113" s="21">
        <f>SUM(AF101:AF110)</f>
        <v>47492483.801814467</v>
      </c>
      <c r="AG113" s="21">
        <f t="shared" ref="AG113:AH113" si="169">SUM(AG101:AG110)</f>
        <v>0</v>
      </c>
      <c r="AH113" s="21">
        <f t="shared" si="169"/>
        <v>15671.562026148737</v>
      </c>
      <c r="AI113" s="21">
        <f>SUM(AI101:AI110)</f>
        <v>47476812.239788324</v>
      </c>
      <c r="AJ113" s="21">
        <f t="shared" ref="AJ113:AK113" si="170">SUM(AJ101:AJ110)</f>
        <v>0</v>
      </c>
      <c r="AK113" s="21">
        <f t="shared" si="170"/>
        <v>15696.375332690137</v>
      </c>
      <c r="AL113" s="21">
        <f>SUM(AL101:AL110)</f>
        <v>47461115.864455625</v>
      </c>
      <c r="AM113" s="21">
        <f t="shared" ref="AM113:AN113" si="171">SUM(AM101:AM110)</f>
        <v>0</v>
      </c>
      <c r="AN113" s="21">
        <f t="shared" si="171"/>
        <v>15721.227926966894</v>
      </c>
      <c r="AO113" s="21">
        <f>SUM(AO101:AO110)</f>
        <v>47445394.636528663</v>
      </c>
      <c r="AP113" s="21">
        <f t="shared" ref="AP113:AQ113" si="172">SUM(AP101:AP110)</f>
        <v>0</v>
      </c>
      <c r="AQ113" s="21">
        <f t="shared" si="172"/>
        <v>55018.619871184594</v>
      </c>
      <c r="AR113" s="21">
        <f>SUM(AR101:AR110)</f>
        <v>47390376.016657479</v>
      </c>
      <c r="AS113" s="21">
        <f t="shared" ref="AS113:AT113" si="173">SUM(AS101:AS110)</f>
        <v>0</v>
      </c>
      <c r="AT113" s="21">
        <f t="shared" si="173"/>
        <v>55043.551227647302</v>
      </c>
      <c r="AU113" s="21">
        <f>SUM(AU101:AU110)</f>
        <v>47335332.465429828</v>
      </c>
      <c r="AV113" s="21">
        <f t="shared" ref="AV113:AW113" si="174">SUM(AV101:AV110)</f>
        <v>0</v>
      </c>
      <c r="AW113" s="21">
        <f t="shared" si="174"/>
        <v>55068.522058757735</v>
      </c>
      <c r="AX113" s="21">
        <f>SUM(AX101:AX110)</f>
        <v>47280263.943371072</v>
      </c>
      <c r="AY113" s="21">
        <f t="shared" ref="AY113:AZ113" si="175">SUM(AY101:AY110)</f>
        <v>0</v>
      </c>
      <c r="AZ113" s="21">
        <f t="shared" si="175"/>
        <v>55093.532427017439</v>
      </c>
      <c r="BA113" s="21">
        <f>SUM(BA101:BA110)</f>
        <v>47225170.410944059</v>
      </c>
      <c r="BB113" s="21">
        <f t="shared" ref="BB113:BC113" si="176">SUM(BB101:BB110)</f>
        <v>0</v>
      </c>
      <c r="BC113" s="21">
        <f t="shared" si="176"/>
        <v>31784.415728360214</v>
      </c>
      <c r="BD113" s="21">
        <f>SUM(BD101:BD110)</f>
        <v>47193385.995215692</v>
      </c>
      <c r="BE113" s="21">
        <f t="shared" ref="BE113:BF113" si="177">SUM(BE101:BE110)</f>
        <v>0</v>
      </c>
      <c r="BF113" s="21">
        <f t="shared" si="177"/>
        <v>31809.505358819006</v>
      </c>
      <c r="BG113" s="21">
        <f>SUM(BG101:BG110)</f>
        <v>47161576.489856876</v>
      </c>
      <c r="BH113" s="21">
        <f t="shared" ref="BH113:BI113" si="178">SUM(BH101:BH110)</f>
        <v>0</v>
      </c>
      <c r="BI113" s="21">
        <f t="shared" si="178"/>
        <v>31834.634714526022</v>
      </c>
      <c r="BJ113" s="21">
        <f>SUM(BJ101:BJ110)</f>
        <v>47129741.855142355</v>
      </c>
      <c r="BK113" s="21">
        <f t="shared" ref="BK113:BL113" si="179">SUM(BK101:BK110)</f>
        <v>0</v>
      </c>
      <c r="BL113" s="21">
        <f t="shared" si="179"/>
        <v>31859.803858379579</v>
      </c>
      <c r="BM113" s="21">
        <f>SUM(BM101:BM110)</f>
        <v>47097882.05128397</v>
      </c>
      <c r="BN113" s="21">
        <f t="shared" ref="BN113:BO113" si="180">SUM(BN101:BN110)</f>
        <v>0</v>
      </c>
      <c r="BO113" s="21">
        <f t="shared" si="180"/>
        <v>31885.012853377568</v>
      </c>
      <c r="BP113" s="21">
        <f>SUM(BP101:BP110)</f>
        <v>47065997.038430594</v>
      </c>
      <c r="BQ113" s="21">
        <f t="shared" ref="BQ113:BR113" si="181">SUM(BQ101:BQ110)</f>
        <v>0</v>
      </c>
      <c r="BR113" s="21">
        <f t="shared" si="181"/>
        <v>31910.261762617636</v>
      </c>
      <c r="BS113" s="21">
        <f>SUM(BS101:BS110)</f>
        <v>47034086.776667975</v>
      </c>
      <c r="BT113" s="21">
        <f t="shared" ref="BT113:BU113" si="182">SUM(BT101:BT110)</f>
        <v>0</v>
      </c>
      <c r="BU113" s="21">
        <f t="shared" si="182"/>
        <v>31935.550649297336</v>
      </c>
      <c r="BV113" s="21">
        <f>SUM(BV101:BV110)</f>
        <v>47002151.226018675</v>
      </c>
      <c r="BW113" s="21">
        <f t="shared" ref="BW113:BX113" si="183">SUM(BW101:BW110)</f>
        <v>0</v>
      </c>
      <c r="BX113" s="21">
        <f t="shared" si="183"/>
        <v>31960.87957671428</v>
      </c>
      <c r="BY113" s="21">
        <f>SUM(BY101:BY110)</f>
        <v>46970190.346441962</v>
      </c>
      <c r="BZ113" s="21">
        <f t="shared" ref="BZ113:CA113" si="184">SUM(BZ101:BZ110)</f>
        <v>0</v>
      </c>
      <c r="CA113" s="21">
        <f t="shared" si="184"/>
        <v>31986.248608266294</v>
      </c>
      <c r="CB113" s="21">
        <f>SUM(CB101:CB110)</f>
        <v>46938204.097833693</v>
      </c>
      <c r="CC113" s="21">
        <f t="shared" ref="CC113:CD113" si="185">SUM(CC101:CC110)</f>
        <v>0</v>
      </c>
      <c r="CD113" s="21">
        <f t="shared" si="185"/>
        <v>32011.657807451607</v>
      </c>
      <c r="CE113" s="21">
        <f>SUM(CE101:CE110)</f>
        <v>46906192.440026246</v>
      </c>
      <c r="CF113" s="21">
        <f t="shared" ref="CF113:CG113" si="186">SUM(CF101:CF110)</f>
        <v>0</v>
      </c>
      <c r="CG113" s="21">
        <f t="shared" si="186"/>
        <v>32037.107237868957</v>
      </c>
      <c r="CH113" s="21">
        <f>SUM(CH101:CH110)</f>
        <v>46874155.332788378</v>
      </c>
      <c r="CI113" s="21">
        <f t="shared" ref="CI113:CJ113" si="187">SUM(CI101:CI110)</f>
        <v>0</v>
      </c>
      <c r="CJ113" s="21">
        <f t="shared" si="187"/>
        <v>32062.596963217802</v>
      </c>
      <c r="CK113" s="21">
        <f>SUM(CK101:CK110)</f>
        <v>46842092.735825159</v>
      </c>
    </row>
    <row r="114" spans="1:89" s="2" customFormat="1" ht="15" x14ac:dyDescent="0.25">
      <c r="A114" s="8"/>
      <c r="B114" s="6"/>
      <c r="C114" s="8"/>
      <c r="D114" s="8"/>
      <c r="E114" s="8"/>
      <c r="F114" s="8"/>
      <c r="G114" s="8"/>
      <c r="H114" s="19"/>
      <c r="I114" s="8"/>
      <c r="J114" s="8"/>
      <c r="K114" s="19"/>
      <c r="L114" s="8"/>
      <c r="M114" s="8"/>
      <c r="N114" s="19"/>
      <c r="O114" s="8"/>
      <c r="P114" s="8"/>
      <c r="Q114" s="19"/>
      <c r="R114" s="8"/>
      <c r="S114" s="8"/>
      <c r="T114" s="19"/>
      <c r="U114" s="8"/>
      <c r="V114" s="8"/>
      <c r="W114" s="19"/>
      <c r="X114" s="8"/>
      <c r="Y114" s="8"/>
      <c r="Z114" s="19"/>
      <c r="AA114" s="8"/>
      <c r="AB114" s="8"/>
      <c r="AC114" s="19"/>
      <c r="AD114" s="8"/>
      <c r="AE114" s="8"/>
      <c r="AF114" s="19"/>
      <c r="AG114" s="8"/>
      <c r="AH114" s="8"/>
      <c r="AI114" s="19"/>
      <c r="AJ114" s="8"/>
      <c r="AK114" s="8"/>
      <c r="AL114" s="19"/>
      <c r="AM114" s="8"/>
      <c r="AN114" s="8"/>
      <c r="AO114" s="19"/>
      <c r="AP114" s="8"/>
      <c r="AQ114" s="8"/>
      <c r="AR114" s="19"/>
      <c r="AS114" s="8"/>
      <c r="AT114" s="8"/>
      <c r="AU114" s="19"/>
      <c r="AV114" s="8"/>
      <c r="AW114" s="8"/>
      <c r="AX114" s="19"/>
      <c r="AY114" s="8"/>
      <c r="AZ114" s="8"/>
      <c r="BA114" s="19"/>
      <c r="BB114" s="8"/>
      <c r="BC114" s="8"/>
      <c r="BD114" s="19"/>
      <c r="BE114" s="8"/>
      <c r="BF114" s="8"/>
      <c r="BG114" s="19"/>
      <c r="BH114" s="8"/>
      <c r="BI114" s="8"/>
      <c r="BJ114" s="19"/>
      <c r="BK114" s="8"/>
      <c r="BL114" s="8"/>
      <c r="BM114" s="19"/>
      <c r="BN114" s="8"/>
      <c r="BO114" s="8"/>
      <c r="BP114" s="19"/>
      <c r="BQ114" s="8"/>
      <c r="BR114" s="8"/>
      <c r="BS114" s="19"/>
      <c r="BT114" s="8"/>
      <c r="BU114" s="8"/>
      <c r="BV114" s="19"/>
      <c r="BW114" s="8"/>
      <c r="BX114" s="8"/>
      <c r="BY114" s="19"/>
      <c r="BZ114" s="8"/>
      <c r="CA114" s="8"/>
      <c r="CB114" s="19"/>
      <c r="CC114" s="8"/>
      <c r="CD114" s="8"/>
      <c r="CE114" s="19"/>
      <c r="CF114" s="8"/>
      <c r="CG114" s="8"/>
      <c r="CH114" s="19"/>
      <c r="CI114" s="8"/>
      <c r="CJ114" s="8"/>
      <c r="CK114" s="19"/>
    </row>
    <row r="115" spans="1:89" s="2" customFormat="1" ht="15" x14ac:dyDescent="0.25">
      <c r="A115" s="9"/>
      <c r="B115" s="10"/>
      <c r="C115" s="9"/>
      <c r="D115" s="9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</row>
    <row r="116" spans="1:89" s="2" customFormat="1" ht="15" x14ac:dyDescent="0.25">
      <c r="A116" s="12">
        <f>A113+1</f>
        <v>12</v>
      </c>
      <c r="B116" s="6"/>
      <c r="C116" s="41">
        <f>ROUND('[4]Common Allocation'!G19,4)</f>
        <v>0.27379999999999999</v>
      </c>
      <c r="D116" s="16" t="s">
        <v>93</v>
      </c>
      <c r="E116" s="21">
        <f>ROUND(+E113*$C$116,0)</f>
        <v>11896629</v>
      </c>
      <c r="F116" s="21">
        <f>ROUND(+F113*$C$116,0)+1</f>
        <v>110524</v>
      </c>
      <c r="G116" s="21">
        <f>ROUND(+G113*$C$116,0)</f>
        <v>0</v>
      </c>
      <c r="H116" s="19">
        <f t="shared" ref="H116" si="188">E116+F116+G116</f>
        <v>12007153</v>
      </c>
      <c r="I116" s="21">
        <f>ROUND(+I113*$C$116,0)+1</f>
        <v>37803</v>
      </c>
      <c r="J116" s="21">
        <f>ROUND(+J113*$C$116,0)</f>
        <v>22935</v>
      </c>
      <c r="K116" s="19">
        <f t="shared" ref="K116" si="189">H116+I116+J116</f>
        <v>12067891</v>
      </c>
      <c r="L116" s="21">
        <f>ROUND(+L113*$C$116,0)+1</f>
        <v>78165</v>
      </c>
      <c r="M116" s="21">
        <f>ROUND(+M113*$C$116,0)</f>
        <v>0</v>
      </c>
      <c r="N116" s="19">
        <f t="shared" ref="N116" si="190">K116+L116+M116</f>
        <v>12146056</v>
      </c>
      <c r="O116" s="21">
        <f>ROUND(+O113*$C$116,0)+1</f>
        <v>20</v>
      </c>
      <c r="P116" s="21">
        <f>ROUND(+P113*$C$116,0)</f>
        <v>0</v>
      </c>
      <c r="Q116" s="19">
        <f t="shared" ref="Q116" si="191">N116+O116+P116</f>
        <v>12146076</v>
      </c>
      <c r="R116" s="21">
        <f>ROUND(+R113*$C$116,0)+1</f>
        <v>884872</v>
      </c>
      <c r="S116" s="21">
        <f>ROUND(+S113*$C$116,0)</f>
        <v>0</v>
      </c>
      <c r="T116" s="19">
        <f t="shared" ref="T116" si="192">Q116+R116+S116</f>
        <v>13030948</v>
      </c>
      <c r="U116" s="21">
        <f>ROUND(+U113*$C$116,0)+1</f>
        <v>31202</v>
      </c>
      <c r="V116" s="21">
        <f>ROUND(+V113*$C$116,0)</f>
        <v>0</v>
      </c>
      <c r="W116" s="19">
        <f t="shared" ref="W116" si="193">T116+U116+V116</f>
        <v>13062150</v>
      </c>
      <c r="X116" s="21">
        <f>ROUND(+X113*$C$116,0)</f>
        <v>0</v>
      </c>
      <c r="Y116" s="21">
        <f>ROUND(+Y113*$C$116,0)</f>
        <v>4271</v>
      </c>
      <c r="Z116" s="19">
        <f t="shared" ref="Z116" si="194">W116+X116+Y116</f>
        <v>13066421</v>
      </c>
      <c r="AA116" s="21">
        <f>ROUND(+AA113*$C$116,0)</f>
        <v>0</v>
      </c>
      <c r="AB116" s="21">
        <f>ROUND(+AB113*$C$116,0)</f>
        <v>4277</v>
      </c>
      <c r="AC116" s="19">
        <f t="shared" ref="AC116" si="195">Z116+AA116+AB116</f>
        <v>13070698</v>
      </c>
      <c r="AD116" s="21">
        <f>ROUND(+AD113*$C$116,0)</f>
        <v>0</v>
      </c>
      <c r="AE116" s="21">
        <f>ROUND(+AE113*$C$116,0)</f>
        <v>4284</v>
      </c>
      <c r="AF116" s="19">
        <f t="shared" ref="AF116" si="196">AC116+AD116+AE116</f>
        <v>13074982</v>
      </c>
      <c r="AG116" s="21">
        <f>ROUND(+AG113*$C$116,0)</f>
        <v>0</v>
      </c>
      <c r="AH116" s="21">
        <f>ROUND(+AH113*$C$116,0)</f>
        <v>4291</v>
      </c>
      <c r="AI116" s="19">
        <f t="shared" ref="AI116" si="197">AF116+AG116+AH116</f>
        <v>13079273</v>
      </c>
      <c r="AJ116" s="21">
        <f>ROUND(+AJ113*$C$116,0)</f>
        <v>0</v>
      </c>
      <c r="AK116" s="21">
        <f>ROUND(+AK113*$C$116,0)</f>
        <v>4298</v>
      </c>
      <c r="AL116" s="19">
        <f t="shared" ref="AL116" si="198">AI116+AJ116+AK116</f>
        <v>13083571</v>
      </c>
      <c r="AM116" s="21">
        <f>ROUND(+AM113*$C$116,0)</f>
        <v>0</v>
      </c>
      <c r="AN116" s="21">
        <f>ROUND(+AN113*$C$116,0)</f>
        <v>4304</v>
      </c>
      <c r="AO116" s="19">
        <f t="shared" ref="AO116" si="199">AL116+AM116+AN116</f>
        <v>13087875</v>
      </c>
      <c r="AP116" s="21">
        <f>ROUND(+AP113*$C$116,0)</f>
        <v>0</v>
      </c>
      <c r="AQ116" s="21">
        <f>ROUND(+AQ113*$C$116,0)</f>
        <v>15064</v>
      </c>
      <c r="AR116" s="19">
        <f t="shared" ref="AR116" si="200">AO116+AP116+AQ116</f>
        <v>13102939</v>
      </c>
      <c r="AS116" s="21">
        <f>ROUND(+AS113*$C$116,0)</f>
        <v>0</v>
      </c>
      <c r="AT116" s="21">
        <f>ROUND(+AT113*$C$116,0)</f>
        <v>15071</v>
      </c>
      <c r="AU116" s="19">
        <f t="shared" ref="AU116" si="201">AR116+AS116+AT116</f>
        <v>13118010</v>
      </c>
      <c r="AV116" s="21">
        <f>ROUND(+AV113*$C$116,0)</f>
        <v>0</v>
      </c>
      <c r="AW116" s="21">
        <f>ROUND(+AW113*$C$116,0)</f>
        <v>15078</v>
      </c>
      <c r="AX116" s="19">
        <f t="shared" ref="AX116" si="202">AU116+AV116+AW116</f>
        <v>13133088</v>
      </c>
      <c r="AY116" s="21">
        <f>ROUND(+AY113*$C$116,0)</f>
        <v>0</v>
      </c>
      <c r="AZ116" s="21">
        <f>ROUND(+AZ113*$C$116,0)</f>
        <v>15085</v>
      </c>
      <c r="BA116" s="19">
        <f t="shared" ref="BA116" si="203">AX116+AY116+AZ116</f>
        <v>13148173</v>
      </c>
      <c r="BB116" s="21">
        <f>ROUND(+BB113*$C$116,0)</f>
        <v>0</v>
      </c>
      <c r="BC116" s="21">
        <f>ROUND(+BC113*$C$116,0)</f>
        <v>8703</v>
      </c>
      <c r="BD116" s="19">
        <f t="shared" ref="BD116" si="204">BA116+BB116+BC116</f>
        <v>13156876</v>
      </c>
      <c r="BE116" s="21">
        <f>ROUND(+BE113*$C$116,0)</f>
        <v>0</v>
      </c>
      <c r="BF116" s="21">
        <f>ROUND(+BF113*$C$116,0)</f>
        <v>8709</v>
      </c>
      <c r="BG116" s="19">
        <f t="shared" ref="BG116" si="205">BD116+BE116+BF116</f>
        <v>13165585</v>
      </c>
      <c r="BH116" s="21">
        <f>ROUND(+BH113*$C$116,0)</f>
        <v>0</v>
      </c>
      <c r="BI116" s="21">
        <f>ROUND(+BI113*$C$116,0)</f>
        <v>8716</v>
      </c>
      <c r="BJ116" s="19">
        <f t="shared" ref="BJ116" si="206">BG116+BH116+BI116</f>
        <v>13174301</v>
      </c>
      <c r="BK116" s="21">
        <f>ROUND(+BK113*$C$116,0)</f>
        <v>0</v>
      </c>
      <c r="BL116" s="21">
        <f>ROUND(+BL113*$C$116,0)</f>
        <v>8723</v>
      </c>
      <c r="BM116" s="19">
        <f t="shared" ref="BM116" si="207">BJ116+BK116+BL116</f>
        <v>13183024</v>
      </c>
      <c r="BN116" s="21">
        <f>ROUND(+BN113*$C$116,0)</f>
        <v>0</v>
      </c>
      <c r="BO116" s="21">
        <f>ROUND(+BO113*$C$116,0)</f>
        <v>8730</v>
      </c>
      <c r="BP116" s="19">
        <f t="shared" ref="BP116" si="208">BM116+BN116+BO116</f>
        <v>13191754</v>
      </c>
      <c r="BQ116" s="21">
        <f>ROUND(+BQ113*$C$116,0)</f>
        <v>0</v>
      </c>
      <c r="BR116" s="21">
        <f>ROUND(+BR113*$C$116,0)</f>
        <v>8737</v>
      </c>
      <c r="BS116" s="19">
        <f t="shared" ref="BS116" si="209">BP116+BQ116+BR116</f>
        <v>13200491</v>
      </c>
      <c r="BT116" s="21">
        <f>ROUND(+BT113*$C$116,0)</f>
        <v>0</v>
      </c>
      <c r="BU116" s="21">
        <f>ROUND(+BU113*$C$116,0)</f>
        <v>8744</v>
      </c>
      <c r="BV116" s="19">
        <f t="shared" ref="BV116" si="210">BS116+BT116+BU116</f>
        <v>13209235</v>
      </c>
      <c r="BW116" s="21">
        <f>ROUND(+BW113*$C$116,0)</f>
        <v>0</v>
      </c>
      <c r="BX116" s="21">
        <f>ROUND(+BX113*$C$116,0)</f>
        <v>8751</v>
      </c>
      <c r="BY116" s="19">
        <f t="shared" ref="BY116" si="211">BV116+BW116+BX116</f>
        <v>13217986</v>
      </c>
      <c r="BZ116" s="21">
        <f>ROUND(+BZ113*$C$116,0)</f>
        <v>0</v>
      </c>
      <c r="CA116" s="21">
        <f>ROUND(+CA113*$C$116,0)</f>
        <v>8758</v>
      </c>
      <c r="CB116" s="19">
        <f t="shared" ref="CB116" si="212">BY116+BZ116+CA116</f>
        <v>13226744</v>
      </c>
      <c r="CC116" s="21">
        <f>ROUND(+CC113*$C$116,0)</f>
        <v>0</v>
      </c>
      <c r="CD116" s="21">
        <f>ROUND(+CD113*$C$116,0)</f>
        <v>8765</v>
      </c>
      <c r="CE116" s="19">
        <f t="shared" ref="CE116" si="213">CB116+CC116+CD116</f>
        <v>13235509</v>
      </c>
      <c r="CF116" s="21">
        <f>ROUND(+CF113*$C$116,0)</f>
        <v>0</v>
      </c>
      <c r="CG116" s="21">
        <f>ROUND(+CG113*$C$116,0)</f>
        <v>8772</v>
      </c>
      <c r="CH116" s="19">
        <f t="shared" ref="CH116" si="214">CE116+CF116+CG116</f>
        <v>13244281</v>
      </c>
      <c r="CI116" s="21">
        <f>ROUND(+CI113*$C$116,0)</f>
        <v>0</v>
      </c>
      <c r="CJ116" s="21">
        <f>ROUND(+CJ113*$C$116,0)</f>
        <v>8779</v>
      </c>
      <c r="CK116" s="19">
        <f t="shared" ref="CK116" si="215">CH116+CI116+CJ116</f>
        <v>13253060</v>
      </c>
    </row>
    <row r="117" spans="1:89" s="2" customFormat="1" ht="15" x14ac:dyDescent="0.25">
      <c r="A117" s="8"/>
      <c r="B117" s="6"/>
      <c r="C117" s="8"/>
      <c r="D117" s="8"/>
      <c r="E117" s="8"/>
      <c r="F117" s="8"/>
      <c r="G117" s="8"/>
      <c r="H117" s="19"/>
      <c r="I117" s="8"/>
      <c r="J117" s="8"/>
      <c r="K117" s="19"/>
      <c r="L117" s="8"/>
      <c r="M117" s="8"/>
      <c r="N117" s="19"/>
      <c r="O117" s="8"/>
      <c r="P117" s="8"/>
      <c r="Q117" s="19"/>
      <c r="R117" s="8"/>
      <c r="S117" s="8"/>
      <c r="T117" s="19"/>
      <c r="U117" s="8"/>
      <c r="V117" s="8"/>
      <c r="W117" s="19"/>
      <c r="X117" s="8"/>
      <c r="Y117" s="8"/>
      <c r="Z117" s="19"/>
      <c r="AA117" s="8"/>
      <c r="AB117" s="8"/>
      <c r="AC117" s="19"/>
      <c r="AD117" s="8"/>
      <c r="AE117" s="8"/>
      <c r="AF117" s="19"/>
      <c r="AG117" s="8"/>
      <c r="AH117" s="8"/>
      <c r="AI117" s="19"/>
      <c r="AJ117" s="8"/>
      <c r="AK117" s="8"/>
      <c r="AL117" s="19"/>
      <c r="AM117" s="8"/>
      <c r="AN117" s="8"/>
      <c r="AO117" s="19"/>
      <c r="AP117" s="8"/>
      <c r="AQ117" s="8"/>
      <c r="AR117" s="19"/>
      <c r="AS117" s="8"/>
      <c r="AT117" s="8"/>
      <c r="AU117" s="19"/>
      <c r="AV117" s="8"/>
      <c r="AW117" s="8"/>
      <c r="AX117" s="19"/>
      <c r="AY117" s="8"/>
      <c r="AZ117" s="8"/>
      <c r="BA117" s="19"/>
      <c r="BB117" s="8"/>
      <c r="BC117" s="8"/>
      <c r="BD117" s="19"/>
      <c r="BE117" s="8"/>
      <c r="BF117" s="8"/>
      <c r="BG117" s="19"/>
      <c r="BH117" s="8"/>
      <c r="BI117" s="8"/>
      <c r="BJ117" s="19"/>
      <c r="BK117" s="8"/>
      <c r="BL117" s="8"/>
      <c r="BM117" s="19"/>
      <c r="BN117" s="8"/>
      <c r="BO117" s="8"/>
      <c r="BP117" s="19"/>
      <c r="BQ117" s="8"/>
      <c r="BR117" s="8"/>
      <c r="BS117" s="19"/>
      <c r="BT117" s="8"/>
      <c r="BU117" s="8"/>
      <c r="BV117" s="19"/>
      <c r="BW117" s="8"/>
      <c r="BX117" s="8"/>
      <c r="BY117" s="19"/>
      <c r="BZ117" s="8"/>
      <c r="CA117" s="8"/>
      <c r="CB117" s="19"/>
      <c r="CC117" s="8"/>
      <c r="CD117" s="8"/>
      <c r="CE117" s="19"/>
      <c r="CF117" s="8"/>
      <c r="CG117" s="8"/>
      <c r="CH117" s="19"/>
      <c r="CI117" s="8"/>
      <c r="CJ117" s="8"/>
      <c r="CK117" s="19"/>
    </row>
    <row r="118" spans="1:89" s="2" customFormat="1" ht="15" x14ac:dyDescent="0.25">
      <c r="A118" s="9"/>
      <c r="B118" s="10"/>
      <c r="C118" s="9"/>
      <c r="D118" s="9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</row>
    <row r="119" spans="1:89" s="2" customFormat="1" ht="15" x14ac:dyDescent="0.25">
      <c r="A119" s="12">
        <f>A116+1</f>
        <v>13</v>
      </c>
      <c r="B119" s="6"/>
      <c r="C119" s="8"/>
      <c r="D119" s="16" t="s">
        <v>94</v>
      </c>
      <c r="E119" s="21">
        <f t="shared" ref="E119:BP119" si="216">E116+E88</f>
        <v>513834740</v>
      </c>
      <c r="F119" s="21">
        <f t="shared" si="216"/>
        <v>1317850</v>
      </c>
      <c r="G119" s="21">
        <f>G116+G88</f>
        <v>-83213</v>
      </c>
      <c r="H119" s="21">
        <f t="shared" si="216"/>
        <v>515235803</v>
      </c>
      <c r="I119" s="21">
        <f t="shared" si="216"/>
        <v>5264828.0299999993</v>
      </c>
      <c r="J119" s="21">
        <f t="shared" si="216"/>
        <v>56196</v>
      </c>
      <c r="K119" s="21">
        <f t="shared" si="216"/>
        <v>520490305.02999997</v>
      </c>
      <c r="L119" s="21">
        <f t="shared" si="216"/>
        <v>2777272</v>
      </c>
      <c r="M119" s="21">
        <f t="shared" si="216"/>
        <v>365424</v>
      </c>
      <c r="N119" s="21">
        <f t="shared" si="216"/>
        <v>522902153.03000003</v>
      </c>
      <c r="O119" s="21">
        <f t="shared" si="216"/>
        <v>2162680</v>
      </c>
      <c r="P119" s="21">
        <f t="shared" si="216"/>
        <v>55530</v>
      </c>
      <c r="Q119" s="21">
        <f t="shared" si="216"/>
        <v>525009303.02999997</v>
      </c>
      <c r="R119" s="21">
        <f t="shared" si="216"/>
        <v>3026510</v>
      </c>
      <c r="S119" s="21">
        <f t="shared" si="216"/>
        <v>79592</v>
      </c>
      <c r="T119" s="21">
        <f t="shared" si="216"/>
        <v>527956221.02999997</v>
      </c>
      <c r="U119" s="21">
        <f t="shared" si="216"/>
        <v>24070174</v>
      </c>
      <c r="V119" s="21">
        <f t="shared" si="216"/>
        <v>-447844</v>
      </c>
      <c r="W119" s="21">
        <f t="shared" si="216"/>
        <v>552474239.02999997</v>
      </c>
      <c r="X119" s="21">
        <f t="shared" si="216"/>
        <v>11212684.618120354</v>
      </c>
      <c r="Y119" s="21">
        <f t="shared" si="216"/>
        <v>259451.84029559669</v>
      </c>
      <c r="Z119" s="21">
        <f t="shared" si="216"/>
        <v>563436013.80782473</v>
      </c>
      <c r="AA119" s="21">
        <f t="shared" si="216"/>
        <v>388337.76406399999</v>
      </c>
      <c r="AB119" s="21">
        <f t="shared" si="216"/>
        <v>259861.87662606468</v>
      </c>
      <c r="AC119" s="21">
        <f t="shared" si="216"/>
        <v>563573043.69526267</v>
      </c>
      <c r="AD119" s="21">
        <f t="shared" si="216"/>
        <v>244906.15406399997</v>
      </c>
      <c r="AE119" s="21">
        <f t="shared" si="216"/>
        <v>260273.55268072258</v>
      </c>
      <c r="AF119" s="21">
        <f t="shared" si="216"/>
        <v>563566244.296646</v>
      </c>
      <c r="AG119" s="21">
        <f t="shared" si="216"/>
        <v>15439274.556819148</v>
      </c>
      <c r="AH119" s="21">
        <f t="shared" si="216"/>
        <v>260685.86947246705</v>
      </c>
      <c r="AI119" s="21">
        <f t="shared" si="216"/>
        <v>578753414.98399258</v>
      </c>
      <c r="AJ119" s="21">
        <f t="shared" si="216"/>
        <v>68025.904064000002</v>
      </c>
      <c r="AK119" s="21">
        <f t="shared" si="216"/>
        <v>261098.82801579847</v>
      </c>
      <c r="AL119" s="21">
        <f t="shared" si="216"/>
        <v>578568938.06004083</v>
      </c>
      <c r="AM119" s="21">
        <f t="shared" si="216"/>
        <v>120649.24474779502</v>
      </c>
      <c r="AN119" s="21">
        <f t="shared" si="216"/>
        <v>261511.42932682345</v>
      </c>
      <c r="AO119" s="21">
        <f t="shared" si="216"/>
        <v>578436683.87546194</v>
      </c>
      <c r="AP119" s="21">
        <f t="shared" si="216"/>
        <v>10335304.630039636</v>
      </c>
      <c r="AQ119" s="21">
        <f t="shared" si="216"/>
        <v>272678.67442325759</v>
      </c>
      <c r="AR119" s="21">
        <f t="shared" si="216"/>
        <v>588529437.83107817</v>
      </c>
      <c r="AS119" s="21">
        <f t="shared" si="216"/>
        <v>81636.42730000001</v>
      </c>
      <c r="AT119" s="21">
        <f t="shared" si="216"/>
        <v>273093.56432442775</v>
      </c>
      <c r="AU119" s="21">
        <f t="shared" si="216"/>
        <v>588368122.69405377</v>
      </c>
      <c r="AV119" s="21">
        <f t="shared" si="216"/>
        <v>46411.027300000002</v>
      </c>
      <c r="AW119" s="21">
        <f t="shared" si="216"/>
        <v>273509.1000512747</v>
      </c>
      <c r="AX119" s="21">
        <f t="shared" si="216"/>
        <v>588171180.62130249</v>
      </c>
      <c r="AY119" s="21">
        <f t="shared" si="216"/>
        <v>2866319.7171516293</v>
      </c>
      <c r="AZ119" s="21">
        <f t="shared" si="216"/>
        <v>273925.28262635582</v>
      </c>
      <c r="BA119" s="21">
        <f t="shared" si="216"/>
        <v>590793745.05582786</v>
      </c>
      <c r="BB119" s="21">
        <f t="shared" si="216"/>
        <v>43184.094464000002</v>
      </c>
      <c r="BC119" s="21">
        <f t="shared" si="216"/>
        <v>267953.11307384761</v>
      </c>
      <c r="BD119" s="21">
        <f t="shared" si="216"/>
        <v>590586382.03721797</v>
      </c>
      <c r="BE119" s="21">
        <f t="shared" si="216"/>
        <v>48184.094464000002</v>
      </c>
      <c r="BF119" s="21">
        <f t="shared" si="216"/>
        <v>268369.59241954784</v>
      </c>
      <c r="BG119" s="21">
        <f t="shared" si="216"/>
        <v>590383614.53926229</v>
      </c>
      <c r="BH119" s="21">
        <f t="shared" si="216"/>
        <v>5443848.6799350325</v>
      </c>
      <c r="BI119" s="21">
        <f t="shared" si="216"/>
        <v>268787.72169087874</v>
      </c>
      <c r="BJ119" s="21">
        <f t="shared" si="216"/>
        <v>595576107.4975065</v>
      </c>
      <c r="BK119" s="21">
        <f t="shared" si="216"/>
        <v>42184.094464000002</v>
      </c>
      <c r="BL119" s="21">
        <f t="shared" si="216"/>
        <v>269206.50191688933</v>
      </c>
      <c r="BM119" s="21">
        <f t="shared" si="216"/>
        <v>595366531.09005356</v>
      </c>
      <c r="BN119" s="21">
        <f t="shared" si="216"/>
        <v>42184.094464000002</v>
      </c>
      <c r="BO119" s="21">
        <f t="shared" si="216"/>
        <v>269625.93412825768</v>
      </c>
      <c r="BP119" s="21">
        <f t="shared" si="216"/>
        <v>595156549.25038934</v>
      </c>
      <c r="BQ119" s="21">
        <f t="shared" ref="BQ119:CK119" si="217">BQ116+BQ88</f>
        <v>7828619.0307934182</v>
      </c>
      <c r="BR119" s="21">
        <f t="shared" si="217"/>
        <v>270046.01935729408</v>
      </c>
      <c r="BS119" s="21">
        <f t="shared" si="217"/>
        <v>602732596.26182544</v>
      </c>
      <c r="BT119" s="21">
        <f t="shared" si="217"/>
        <v>48184.094464000002</v>
      </c>
      <c r="BU119" s="21">
        <f t="shared" si="217"/>
        <v>270466.75863794307</v>
      </c>
      <c r="BV119" s="21">
        <f t="shared" si="217"/>
        <v>602527801.59765148</v>
      </c>
      <c r="BW119" s="21">
        <f t="shared" si="217"/>
        <v>42184.094464000002</v>
      </c>
      <c r="BX119" s="21">
        <f t="shared" si="217"/>
        <v>270888.15300578647</v>
      </c>
      <c r="BY119" s="21">
        <f t="shared" si="217"/>
        <v>602316599.53910959</v>
      </c>
      <c r="BZ119" s="21">
        <f t="shared" si="217"/>
        <v>10468314.923062153</v>
      </c>
      <c r="CA119" s="21">
        <f t="shared" si="217"/>
        <v>271310.20349804562</v>
      </c>
      <c r="CB119" s="21">
        <f t="shared" si="217"/>
        <v>612531120.25867379</v>
      </c>
      <c r="CC119" s="21">
        <f t="shared" si="217"/>
        <v>7598.3333333333312</v>
      </c>
      <c r="CD119" s="21">
        <f t="shared" si="217"/>
        <v>271732.91115358425</v>
      </c>
      <c r="CE119" s="21">
        <f t="shared" si="217"/>
        <v>612284515.68085361</v>
      </c>
      <c r="CF119" s="21">
        <f t="shared" si="217"/>
        <v>7598.3333333333312</v>
      </c>
      <c r="CG119" s="21">
        <f t="shared" si="217"/>
        <v>272156.27701291069</v>
      </c>
      <c r="CH119" s="21">
        <f t="shared" si="217"/>
        <v>612037501.73717391</v>
      </c>
      <c r="CI119" s="21">
        <f t="shared" si="217"/>
        <v>2577918.4787673489</v>
      </c>
      <c r="CJ119" s="21">
        <f t="shared" si="217"/>
        <v>272580.30211818108</v>
      </c>
      <c r="CK119" s="21">
        <f t="shared" si="217"/>
        <v>614360397.91382325</v>
      </c>
    </row>
    <row r="120" spans="1:89" s="2" customFormat="1" ht="15" x14ac:dyDescent="0.25">
      <c r="A120" s="8"/>
      <c r="B120" s="6"/>
      <c r="C120" s="8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</row>
    <row r="121" spans="1:89" ht="15" x14ac:dyDescent="0.25">
      <c r="A121" s="9"/>
      <c r="B121" s="10"/>
      <c r="C121" s="9"/>
      <c r="D121" s="30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</row>
    <row r="122" spans="1:89" ht="15" x14ac:dyDescent="0.25">
      <c r="A122" s="8"/>
      <c r="B122" s="6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89" ht="15" x14ac:dyDescent="0.25">
      <c r="A123" s="8"/>
      <c r="B123" s="6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89" ht="15" x14ac:dyDescent="0.25">
      <c r="A124" s="8"/>
      <c r="B124" s="6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89" ht="15" x14ac:dyDescent="0.25">
      <c r="A125" s="8"/>
      <c r="B125" s="6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89" ht="15" x14ac:dyDescent="0.25">
      <c r="A126" s="8"/>
      <c r="B126" s="6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89" ht="15" x14ac:dyDescent="0.25">
      <c r="A127" s="8"/>
      <c r="B127" s="6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89" ht="15" x14ac:dyDescent="0.25">
      <c r="A128" s="8"/>
      <c r="B128" s="6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ht="15" x14ac:dyDescent="0.25">
      <c r="A129" s="8"/>
      <c r="B129" s="6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ht="15" x14ac:dyDescent="0.25">
      <c r="A130" s="8"/>
      <c r="B130" s="6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ht="15" x14ac:dyDescent="0.25">
      <c r="A131" s="8"/>
      <c r="B131" s="6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ht="15" x14ac:dyDescent="0.25">
      <c r="A132" s="8"/>
      <c r="B132" s="6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ht="15" x14ac:dyDescent="0.25">
      <c r="A133" s="8"/>
      <c r="B133" s="6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ht="15" x14ac:dyDescent="0.25">
      <c r="A134" s="8"/>
      <c r="B134" s="6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ht="15" x14ac:dyDescent="0.25">
      <c r="A135" s="8"/>
      <c r="B135" s="6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ht="15" x14ac:dyDescent="0.25">
      <c r="A136" s="8"/>
      <c r="B136" s="6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ht="15" x14ac:dyDescent="0.25">
      <c r="A137" s="8"/>
      <c r="B137" s="6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ht="15" x14ac:dyDescent="0.25">
      <c r="A138" s="8"/>
      <c r="B138" s="6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ht="15" x14ac:dyDescent="0.25">
      <c r="A139" s="8"/>
      <c r="B139" s="6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ht="15" x14ac:dyDescent="0.25">
      <c r="A140" s="8"/>
      <c r="B140" s="6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ht="15" x14ac:dyDescent="0.25">
      <c r="A141" s="8"/>
      <c r="B141" s="6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ht="15" x14ac:dyDescent="0.25">
      <c r="A142" s="8"/>
      <c r="B142" s="6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ht="15" x14ac:dyDescent="0.25">
      <c r="A143" s="8"/>
      <c r="B143" s="6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ht="15" x14ac:dyDescent="0.25">
      <c r="A144" s="8"/>
      <c r="B144" s="6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ht="15" x14ac:dyDescent="0.25">
      <c r="A145" s="8"/>
      <c r="B145" s="6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ht="15" x14ac:dyDescent="0.25">
      <c r="A146" s="8"/>
      <c r="B146" s="6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ht="15" x14ac:dyDescent="0.25">
      <c r="A147" s="8"/>
      <c r="B147" s="6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ht="15" x14ac:dyDescent="0.25">
      <c r="A148" s="8"/>
      <c r="B148" s="6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15" x14ac:dyDescent="0.25">
      <c r="A149" s="8"/>
      <c r="B149" s="6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ht="15" x14ac:dyDescent="0.25">
      <c r="A150" s="8"/>
      <c r="B150" s="6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ht="15" x14ac:dyDescent="0.25">
      <c r="A151" s="8"/>
      <c r="B151" s="6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ht="15" x14ac:dyDescent="0.25">
      <c r="A152" s="8"/>
      <c r="B152" s="6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ht="15" x14ac:dyDescent="0.25">
      <c r="A153" s="8"/>
      <c r="B153" s="6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15" x14ac:dyDescent="0.25">
      <c r="A154" s="8"/>
      <c r="B154" s="6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15" x14ac:dyDescent="0.25">
      <c r="A155" s="8"/>
      <c r="B155" s="6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15" x14ac:dyDescent="0.25">
      <c r="A156" s="8"/>
      <c r="B156" s="6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ht="15" x14ac:dyDescent="0.25">
      <c r="A157" s="8"/>
      <c r="B157" s="6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ht="15" x14ac:dyDescent="0.25">
      <c r="A158" s="8"/>
      <c r="B158" s="6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ht="15" x14ac:dyDescent="0.25">
      <c r="A159" s="8"/>
      <c r="B159" s="6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15" x14ac:dyDescent="0.25">
      <c r="A160" s="8"/>
      <c r="B160" s="6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ht="15" x14ac:dyDescent="0.25">
      <c r="A161" s="8"/>
      <c r="B161" s="6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15" x14ac:dyDescent="0.25">
      <c r="A162" s="8"/>
      <c r="B162" s="6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15" x14ac:dyDescent="0.25">
      <c r="A163" s="8"/>
      <c r="B163" s="6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15" x14ac:dyDescent="0.25">
      <c r="A164" s="8"/>
      <c r="B164" s="6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ht="15" x14ac:dyDescent="0.25">
      <c r="A165" s="8"/>
      <c r="B165" s="6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ht="15" x14ac:dyDescent="0.25">
      <c r="A166" s="8"/>
      <c r="B166" s="6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ht="15" x14ac:dyDescent="0.25">
      <c r="A167" s="8"/>
      <c r="B167" s="6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ht="15" x14ac:dyDescent="0.25">
      <c r="A168" s="8"/>
      <c r="B168" s="6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ht="15" x14ac:dyDescent="0.25">
      <c r="A169" s="8"/>
      <c r="B169" s="6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15" x14ac:dyDescent="0.25">
      <c r="A170" s="8"/>
      <c r="B170" s="6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ht="15" x14ac:dyDescent="0.25">
      <c r="A171" s="8"/>
      <c r="B171" s="6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ht="15" x14ac:dyDescent="0.25">
      <c r="A172" s="8"/>
      <c r="B172" s="6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ht="15" x14ac:dyDescent="0.25">
      <c r="A173" s="8"/>
      <c r="B173" s="6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ht="15" x14ac:dyDescent="0.25">
      <c r="A174" s="8"/>
      <c r="B174" s="6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ht="15" x14ac:dyDescent="0.25">
      <c r="A175" s="8"/>
      <c r="B175" s="6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ht="15" x14ac:dyDescent="0.25">
      <c r="A176" s="8"/>
      <c r="B176" s="6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ht="15" x14ac:dyDescent="0.25">
      <c r="A177" s="8"/>
      <c r="B177" s="6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ht="15" x14ac:dyDescent="0.25">
      <c r="A178" s="8"/>
      <c r="B178" s="6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ht="15" x14ac:dyDescent="0.25">
      <c r="A179" s="8"/>
      <c r="B179" s="6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ht="15" x14ac:dyDescent="0.25">
      <c r="A180" s="8"/>
      <c r="B180" s="6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ht="15" x14ac:dyDescent="0.25">
      <c r="A181" s="8"/>
      <c r="B181" s="6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ht="15" x14ac:dyDescent="0.25">
      <c r="A182" s="8"/>
      <c r="B182" s="6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ht="15" x14ac:dyDescent="0.25">
      <c r="A183" s="8"/>
      <c r="B183" s="6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ht="15" x14ac:dyDescent="0.25">
      <c r="A184" s="8"/>
      <c r="B184" s="6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ht="15" x14ac:dyDescent="0.25">
      <c r="A185" s="8"/>
      <c r="B185" s="6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ht="15" x14ac:dyDescent="0.25">
      <c r="A186" s="8"/>
      <c r="B186" s="6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ht="15" x14ac:dyDescent="0.25">
      <c r="A187" s="8"/>
      <c r="B187" s="6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ht="15" x14ac:dyDescent="0.25">
      <c r="A188" s="8"/>
      <c r="B188" s="6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ht="15" x14ac:dyDescent="0.25">
      <c r="A189" s="8"/>
      <c r="B189" s="6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ht="15" x14ac:dyDescent="0.25">
      <c r="A190" s="8"/>
      <c r="B190" s="6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ht="15" x14ac:dyDescent="0.25">
      <c r="A191" s="8"/>
      <c r="B191" s="6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ht="15" x14ac:dyDescent="0.25">
      <c r="A192" s="8"/>
      <c r="B192" s="6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ht="15" x14ac:dyDescent="0.25">
      <c r="A193" s="8"/>
      <c r="B193" s="6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ht="15" x14ac:dyDescent="0.25">
      <c r="A194" s="8"/>
      <c r="B194" s="6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ht="15" x14ac:dyDescent="0.25">
      <c r="A195" s="8"/>
      <c r="B195" s="6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ht="15" x14ac:dyDescent="0.25">
      <c r="A196" s="8"/>
      <c r="B196" s="6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ht="15" x14ac:dyDescent="0.25">
      <c r="A197" s="8"/>
      <c r="B197" s="6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ht="15" x14ac:dyDescent="0.25">
      <c r="A198" s="8"/>
      <c r="B198" s="6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ht="15" x14ac:dyDescent="0.25">
      <c r="A199" s="8"/>
      <c r="B199" s="6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ht="15" x14ac:dyDescent="0.25">
      <c r="A200" s="8"/>
      <c r="B200" s="6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ht="15" x14ac:dyDescent="0.25">
      <c r="A201" s="8"/>
      <c r="B201" s="6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ht="15" x14ac:dyDescent="0.25">
      <c r="A202" s="8"/>
      <c r="B202" s="6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15" x14ac:dyDescent="0.25">
      <c r="A203" s="8"/>
      <c r="B203" s="6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ht="15" x14ac:dyDescent="0.25">
      <c r="A204" s="8"/>
      <c r="B204" s="6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ht="15" x14ac:dyDescent="0.25">
      <c r="A205" s="8"/>
      <c r="B205" s="6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ht="15" x14ac:dyDescent="0.25">
      <c r="A206" s="8"/>
      <c r="B206" s="6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ht="15" x14ac:dyDescent="0.25">
      <c r="A207" s="8"/>
      <c r="B207" s="6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ht="15" x14ac:dyDescent="0.25">
      <c r="A208" s="8"/>
      <c r="B208" s="6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ht="15" x14ac:dyDescent="0.25">
      <c r="A209" s="8"/>
      <c r="B209" s="6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ht="15" x14ac:dyDescent="0.25">
      <c r="A210" s="8"/>
      <c r="B210" s="6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ht="15" x14ac:dyDescent="0.25">
      <c r="A211" s="8"/>
      <c r="B211" s="6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ht="15" x14ac:dyDescent="0.25">
      <c r="A212" s="8"/>
      <c r="B212" s="6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ht="15" x14ac:dyDescent="0.25">
      <c r="A213" s="8"/>
      <c r="B213" s="6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ht="15" x14ac:dyDescent="0.25">
      <c r="A214" s="8"/>
      <c r="B214" s="6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ht="15" x14ac:dyDescent="0.25">
      <c r="A215" s="8"/>
      <c r="B215" s="6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ht="15" x14ac:dyDescent="0.25">
      <c r="A216" s="8"/>
      <c r="B216" s="6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ht="15" x14ac:dyDescent="0.25">
      <c r="A217" s="8"/>
      <c r="B217" s="6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ht="15" x14ac:dyDescent="0.25">
      <c r="A218" s="8"/>
      <c r="B218" s="6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ht="15" x14ac:dyDescent="0.25">
      <c r="A219" s="8"/>
      <c r="B219" s="6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ht="15" x14ac:dyDescent="0.25">
      <c r="A220" s="8"/>
      <c r="B220" s="6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ht="15" x14ac:dyDescent="0.25">
      <c r="A221" s="8"/>
      <c r="B221" s="6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ht="15" x14ac:dyDescent="0.25">
      <c r="A222" s="8"/>
      <c r="B222" s="6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ht="15" x14ac:dyDescent="0.25">
      <c r="A223" s="8"/>
      <c r="B223" s="6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ht="15" x14ac:dyDescent="0.25">
      <c r="A224" s="8"/>
      <c r="B224" s="6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ht="15" x14ac:dyDescent="0.25">
      <c r="A225" s="8"/>
      <c r="B225" s="6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ht="15" x14ac:dyDescent="0.25">
      <c r="A226" s="8"/>
      <c r="B226" s="6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ht="15" x14ac:dyDescent="0.25">
      <c r="A227" s="8"/>
      <c r="B227" s="6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ht="15" x14ac:dyDescent="0.25">
      <c r="A228" s="8"/>
      <c r="B228" s="6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ht="15" x14ac:dyDescent="0.25">
      <c r="A229" s="8"/>
      <c r="B229" s="6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ht="15" x14ac:dyDescent="0.25">
      <c r="A230" s="8"/>
      <c r="B230" s="6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ht="15" x14ac:dyDescent="0.25">
      <c r="A231" s="8"/>
      <c r="B231" s="6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ht="15" x14ac:dyDescent="0.25">
      <c r="A232" s="8"/>
      <c r="B232" s="6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ht="15" x14ac:dyDescent="0.25">
      <c r="A233" s="8"/>
      <c r="B233" s="6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ht="15" x14ac:dyDescent="0.25">
      <c r="A234" s="8"/>
      <c r="B234" s="6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ht="15" x14ac:dyDescent="0.25">
      <c r="A235" s="8"/>
      <c r="B235" s="6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ht="15" x14ac:dyDescent="0.25">
      <c r="A236" s="8"/>
      <c r="B236" s="6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ht="15" x14ac:dyDescent="0.25">
      <c r="A237" s="8"/>
      <c r="B237" s="6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ht="15" x14ac:dyDescent="0.25">
      <c r="A238" s="8"/>
      <c r="B238" s="6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ht="15" x14ac:dyDescent="0.25">
      <c r="A239" s="8"/>
      <c r="B239" s="6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ht="15" x14ac:dyDescent="0.25">
      <c r="A240" s="8"/>
      <c r="B240" s="6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ht="15" x14ac:dyDescent="0.25">
      <c r="A241" s="8"/>
      <c r="B241" s="6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ht="15" x14ac:dyDescent="0.25">
      <c r="A242" s="8"/>
      <c r="B242" s="6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ht="15" x14ac:dyDescent="0.25">
      <c r="A243" s="8"/>
      <c r="B243" s="6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ht="15" x14ac:dyDescent="0.25">
      <c r="A244" s="8"/>
      <c r="B244" s="6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ht="15" x14ac:dyDescent="0.25">
      <c r="A245" s="8"/>
      <c r="B245" s="6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ht="15" x14ac:dyDescent="0.25">
      <c r="A246" s="8"/>
      <c r="B246" s="6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ht="15" x14ac:dyDescent="0.25">
      <c r="A247" s="8"/>
      <c r="B247" s="6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ht="15" x14ac:dyDescent="0.25">
      <c r="A248" s="8"/>
      <c r="B248" s="6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ht="15" x14ac:dyDescent="0.25">
      <c r="A249" s="8"/>
      <c r="B249" s="6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ht="15" x14ac:dyDescent="0.25">
      <c r="A250" s="8"/>
      <c r="B250" s="6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ht="15" x14ac:dyDescent="0.25">
      <c r="A251" s="8"/>
      <c r="B251" s="6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ht="15" x14ac:dyDescent="0.25">
      <c r="A252" s="8"/>
      <c r="B252" s="6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ht="15" x14ac:dyDescent="0.25">
      <c r="A253" s="8"/>
      <c r="B253" s="6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ht="15" x14ac:dyDescent="0.25">
      <c r="A254" s="8"/>
      <c r="B254" s="6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ht="15" x14ac:dyDescent="0.25">
      <c r="A255" s="8"/>
      <c r="B255" s="6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ht="15" x14ac:dyDescent="0.25">
      <c r="A256" s="8"/>
      <c r="B256" s="6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ht="15" x14ac:dyDescent="0.25">
      <c r="A257" s="8"/>
      <c r="B257" s="6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ht="15" x14ac:dyDescent="0.25">
      <c r="A258" s="8"/>
      <c r="B258" s="6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ht="15" x14ac:dyDescent="0.25">
      <c r="A259" s="8"/>
      <c r="B259" s="6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ht="15" x14ac:dyDescent="0.25">
      <c r="A260" s="8"/>
      <c r="B260" s="6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ht="15" x14ac:dyDescent="0.25">
      <c r="A261" s="8"/>
      <c r="B261" s="6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ht="15" x14ac:dyDescent="0.25">
      <c r="A262" s="8"/>
      <c r="B262" s="6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ht="15" x14ac:dyDescent="0.25">
      <c r="A263" s="8"/>
      <c r="B263" s="6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ht="15" x14ac:dyDescent="0.25">
      <c r="A264" s="8"/>
      <c r="B264" s="6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ht="15" x14ac:dyDescent="0.25">
      <c r="A265" s="8"/>
      <c r="B265" s="6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ht="15" x14ac:dyDescent="0.25">
      <c r="A266" s="8"/>
      <c r="B266" s="6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ht="15" x14ac:dyDescent="0.25">
      <c r="A267" s="8"/>
      <c r="B267" s="6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ht="15" x14ac:dyDescent="0.25">
      <c r="A268" s="8"/>
      <c r="B268" s="6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ht="15" x14ac:dyDescent="0.25">
      <c r="A269" s="8"/>
      <c r="B269" s="6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ht="15" x14ac:dyDescent="0.25">
      <c r="A270" s="8"/>
      <c r="B270" s="6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ht="15" x14ac:dyDescent="0.25">
      <c r="A271" s="8"/>
      <c r="B271" s="6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ht="15" x14ac:dyDescent="0.25">
      <c r="A272" s="8"/>
      <c r="B272" s="6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ht="15" x14ac:dyDescent="0.25">
      <c r="A273" s="8"/>
      <c r="B273" s="6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ht="15" x14ac:dyDescent="0.25">
      <c r="A274" s="8"/>
      <c r="B274" s="6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ht="15" x14ac:dyDescent="0.25">
      <c r="A275" s="8"/>
      <c r="B275" s="6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ht="15" x14ac:dyDescent="0.25">
      <c r="A276" s="8"/>
      <c r="B276" s="6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ht="15" x14ac:dyDescent="0.25">
      <c r="A277" s="8"/>
      <c r="B277" s="6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ht="15" x14ac:dyDescent="0.25">
      <c r="A278" s="8"/>
      <c r="B278" s="6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ht="15" x14ac:dyDescent="0.25">
      <c r="A279" s="8"/>
      <c r="B279" s="6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ht="15" x14ac:dyDescent="0.25">
      <c r="A280" s="8"/>
      <c r="B280" s="6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ht="15" x14ac:dyDescent="0.25">
      <c r="A281" s="8"/>
      <c r="B281" s="6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ht="15" x14ac:dyDescent="0.25">
      <c r="A282" s="8"/>
      <c r="B282" s="6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ht="15" x14ac:dyDescent="0.25">
      <c r="A283" s="8"/>
      <c r="B283" s="6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ht="15" x14ac:dyDescent="0.25">
      <c r="A284" s="8"/>
      <c r="B284" s="6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ht="15" x14ac:dyDescent="0.25">
      <c r="A285" s="8"/>
      <c r="B285" s="6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ht="15" x14ac:dyDescent="0.25">
      <c r="A286" s="8"/>
      <c r="B286" s="6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ht="15" x14ac:dyDescent="0.25">
      <c r="A287" s="8"/>
      <c r="B287" s="6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ht="15" x14ac:dyDescent="0.25">
      <c r="A288" s="8"/>
      <c r="B288" s="6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ht="15" x14ac:dyDescent="0.25">
      <c r="A289" s="8"/>
      <c r="B289" s="6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ht="15" x14ac:dyDescent="0.25">
      <c r="A290" s="8"/>
      <c r="B290" s="6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ht="15" x14ac:dyDescent="0.25">
      <c r="A291" s="8"/>
      <c r="B291" s="6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ht="15" x14ac:dyDescent="0.25">
      <c r="A292" s="8"/>
      <c r="B292" s="6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ht="15" x14ac:dyDescent="0.25">
      <c r="A293" s="8"/>
      <c r="B293" s="6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ht="15" x14ac:dyDescent="0.25">
      <c r="A294" s="8"/>
      <c r="B294" s="6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ht="15" x14ac:dyDescent="0.25">
      <c r="A295" s="8"/>
      <c r="B295" s="6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ht="15" x14ac:dyDescent="0.25">
      <c r="A296" s="8"/>
      <c r="B296" s="6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ht="15" x14ac:dyDescent="0.25">
      <c r="A297" s="8"/>
      <c r="B297" s="6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ht="15" x14ac:dyDescent="0.25">
      <c r="A298" s="8"/>
      <c r="B298" s="6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ht="15" x14ac:dyDescent="0.25">
      <c r="A299" s="8"/>
      <c r="B299" s="6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ht="15" x14ac:dyDescent="0.25">
      <c r="A300" s="8"/>
      <c r="B300" s="6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ht="15" x14ac:dyDescent="0.25">
      <c r="A301" s="8"/>
      <c r="B301" s="6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ht="15" x14ac:dyDescent="0.25">
      <c r="A302" s="8"/>
      <c r="B302" s="6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ht="15" x14ac:dyDescent="0.25">
      <c r="A303" s="8"/>
      <c r="B303" s="6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ht="15" x14ac:dyDescent="0.25">
      <c r="A304" s="8"/>
      <c r="B304" s="6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ht="15" x14ac:dyDescent="0.25">
      <c r="A305" s="8"/>
      <c r="B305" s="6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ht="15" x14ac:dyDescent="0.25">
      <c r="A306" s="8"/>
      <c r="B306" s="6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ht="15" x14ac:dyDescent="0.25">
      <c r="A307" s="8"/>
      <c r="B307" s="6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ht="15" x14ac:dyDescent="0.25">
      <c r="A308" s="8"/>
      <c r="B308" s="6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ht="15" x14ac:dyDescent="0.25">
      <c r="A309" s="8"/>
      <c r="B309" s="6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ht="15" x14ac:dyDescent="0.25">
      <c r="A310" s="8"/>
      <c r="B310" s="6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ht="15" x14ac:dyDescent="0.25">
      <c r="A311" s="8"/>
      <c r="B311" s="6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ht="15" x14ac:dyDescent="0.25">
      <c r="A312" s="8"/>
      <c r="B312" s="6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ht="15" x14ac:dyDescent="0.25">
      <c r="A313" s="8"/>
      <c r="B313" s="6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ht="15" x14ac:dyDescent="0.25">
      <c r="A314" s="8"/>
      <c r="B314" s="6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ht="15" x14ac:dyDescent="0.25">
      <c r="A315" s="8"/>
      <c r="B315" s="6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ht="15" x14ac:dyDescent="0.25">
      <c r="A316" s="8"/>
      <c r="B316" s="6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ht="15" x14ac:dyDescent="0.25">
      <c r="A317" s="8"/>
      <c r="B317" s="6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ht="15" x14ac:dyDescent="0.25">
      <c r="A318" s="8"/>
      <c r="B318" s="6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ht="15" x14ac:dyDescent="0.25">
      <c r="A319" s="8"/>
      <c r="B319" s="6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ht="15" x14ac:dyDescent="0.25">
      <c r="A320" s="8"/>
      <c r="B320" s="6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ht="15" x14ac:dyDescent="0.25">
      <c r="A321" s="8"/>
      <c r="B321" s="6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ht="15" x14ac:dyDescent="0.25">
      <c r="A322" s="8"/>
      <c r="B322" s="6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ht="15" x14ac:dyDescent="0.25">
      <c r="A323" s="8"/>
      <c r="B323" s="6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ht="15" x14ac:dyDescent="0.25">
      <c r="A324" s="8"/>
      <c r="B324" s="6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ht="15" x14ac:dyDescent="0.25">
      <c r="A325" s="8"/>
      <c r="B325" s="6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ht="15" x14ac:dyDescent="0.25">
      <c r="A326" s="8"/>
      <c r="B326" s="6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ht="15" x14ac:dyDescent="0.25">
      <c r="A327" s="8"/>
      <c r="B327" s="6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ht="15" x14ac:dyDescent="0.25">
      <c r="A328" s="8"/>
      <c r="B328" s="6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ht="15" x14ac:dyDescent="0.25">
      <c r="A329" s="8"/>
      <c r="B329" s="6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ht="15" x14ac:dyDescent="0.25">
      <c r="A330" s="8"/>
      <c r="B330" s="6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ht="15" x14ac:dyDescent="0.25">
      <c r="A331" s="8"/>
      <c r="B331" s="6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ht="15" x14ac:dyDescent="0.25">
      <c r="A332" s="8"/>
      <c r="B332" s="6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ht="15" x14ac:dyDescent="0.25">
      <c r="A333" s="8"/>
      <c r="B333" s="6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ht="15" x14ac:dyDescent="0.25">
      <c r="A334" s="8"/>
      <c r="B334" s="6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ht="15" x14ac:dyDescent="0.25">
      <c r="A335" s="8"/>
      <c r="B335" s="6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ht="15" x14ac:dyDescent="0.25">
      <c r="A336" s="8"/>
      <c r="B336" s="6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ht="15" x14ac:dyDescent="0.25">
      <c r="A337" s="8"/>
      <c r="B337" s="6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ht="15" x14ac:dyDescent="0.25">
      <c r="A338" s="8"/>
      <c r="B338" s="6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ht="15" x14ac:dyDescent="0.25">
      <c r="A339" s="8"/>
      <c r="B339" s="6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ht="15" x14ac:dyDescent="0.25">
      <c r="A340" s="8"/>
      <c r="B340" s="6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ht="15" x14ac:dyDescent="0.25">
      <c r="A341" s="8"/>
      <c r="B341" s="6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ht="15" x14ac:dyDescent="0.25">
      <c r="A342" s="8"/>
      <c r="B342" s="6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ht="15" x14ac:dyDescent="0.25">
      <c r="A343" s="8"/>
      <c r="B343" s="6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ht="15" x14ac:dyDescent="0.25">
      <c r="A344" s="8"/>
      <c r="B344" s="6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ht="15" x14ac:dyDescent="0.25">
      <c r="A345" s="8"/>
      <c r="B345" s="6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ht="15" x14ac:dyDescent="0.25">
      <c r="A346" s="8"/>
      <c r="B346" s="6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ht="15" x14ac:dyDescent="0.25">
      <c r="A347" s="8"/>
      <c r="B347" s="6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ht="15" x14ac:dyDescent="0.25">
      <c r="A348" s="8"/>
      <c r="B348" s="6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ht="15" x14ac:dyDescent="0.25">
      <c r="A349" s="8"/>
      <c r="B349" s="6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ht="15" x14ac:dyDescent="0.25">
      <c r="A350" s="8"/>
      <c r="B350" s="6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ht="15" x14ac:dyDescent="0.25">
      <c r="A351" s="8"/>
      <c r="B351" s="6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ht="15" x14ac:dyDescent="0.25">
      <c r="A352" s="8"/>
      <c r="B352" s="6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ht="15" x14ac:dyDescent="0.25">
      <c r="A353" s="8"/>
      <c r="B353" s="6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ht="15" x14ac:dyDescent="0.25">
      <c r="A354" s="8"/>
      <c r="B354" s="6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ht="15" x14ac:dyDescent="0.25">
      <c r="A355" s="8"/>
      <c r="B355" s="6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ht="15" x14ac:dyDescent="0.25">
      <c r="A356" s="8"/>
      <c r="B356" s="6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ht="15" x14ac:dyDescent="0.25">
      <c r="A357" s="8"/>
      <c r="B357" s="6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ht="15" x14ac:dyDescent="0.25">
      <c r="A358" s="8"/>
      <c r="B358" s="6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ht="15" x14ac:dyDescent="0.25">
      <c r="A359" s="8"/>
      <c r="B359" s="6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ht="15" x14ac:dyDescent="0.25">
      <c r="A360" s="8"/>
      <c r="B360" s="6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ht="15" x14ac:dyDescent="0.25">
      <c r="A361" s="8"/>
      <c r="B361" s="6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ht="15" x14ac:dyDescent="0.25">
      <c r="A362" s="8"/>
      <c r="B362" s="6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ht="15" x14ac:dyDescent="0.25">
      <c r="A363" s="8"/>
      <c r="B363" s="6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ht="15" x14ac:dyDescent="0.25">
      <c r="A364" s="8"/>
      <c r="B364" s="6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ht="15" x14ac:dyDescent="0.25">
      <c r="A365" s="8"/>
      <c r="B365" s="6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ht="15" x14ac:dyDescent="0.25">
      <c r="A366" s="8"/>
      <c r="B366" s="6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ht="15" x14ac:dyDescent="0.25">
      <c r="A367" s="8"/>
      <c r="B367" s="6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ht="15" x14ac:dyDescent="0.25">
      <c r="A368" s="8"/>
      <c r="B368" s="6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ht="15" x14ac:dyDescent="0.25">
      <c r="A369" s="8"/>
      <c r="B369" s="6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ht="15" x14ac:dyDescent="0.25">
      <c r="A370" s="8"/>
      <c r="B370" s="6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ht="15" x14ac:dyDescent="0.25">
      <c r="A371" s="8"/>
      <c r="B371" s="6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ht="15" x14ac:dyDescent="0.25">
      <c r="A372" s="8"/>
      <c r="B372" s="6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ht="15" x14ac:dyDescent="0.25">
      <c r="A373" s="8"/>
      <c r="B373" s="6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ht="15" x14ac:dyDescent="0.25">
      <c r="A374" s="8"/>
      <c r="B374" s="6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ht="15" x14ac:dyDescent="0.25">
      <c r="A375" s="8"/>
      <c r="B375" s="6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ht="15" x14ac:dyDescent="0.25">
      <c r="A376" s="8"/>
      <c r="B376" s="6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ht="15" x14ac:dyDescent="0.25">
      <c r="A377" s="8"/>
      <c r="B377" s="6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ht="15" x14ac:dyDescent="0.25">
      <c r="A378" s="8"/>
      <c r="B378" s="6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ht="15" x14ac:dyDescent="0.25">
      <c r="A379" s="8"/>
      <c r="B379" s="6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ht="15" x14ac:dyDescent="0.25">
      <c r="A380" s="8"/>
      <c r="B380" s="6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ht="15" x14ac:dyDescent="0.25">
      <c r="A381" s="8"/>
      <c r="B381" s="6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ht="15" x14ac:dyDescent="0.25">
      <c r="A382" s="8"/>
      <c r="B382" s="6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ht="15" x14ac:dyDescent="0.25">
      <c r="A383" s="8"/>
      <c r="B383" s="6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ht="15" x14ac:dyDescent="0.25">
      <c r="A384" s="8"/>
      <c r="B384" s="6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ht="15" x14ac:dyDescent="0.25">
      <c r="A385" s="8"/>
      <c r="B385" s="6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ht="15" x14ac:dyDescent="0.25">
      <c r="A386" s="8"/>
      <c r="B386" s="6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ht="15" x14ac:dyDescent="0.25">
      <c r="A387" s="8"/>
      <c r="B387" s="6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ht="15" x14ac:dyDescent="0.25">
      <c r="A388" s="8"/>
      <c r="B388" s="6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ht="15" x14ac:dyDescent="0.25">
      <c r="A389" s="8"/>
      <c r="B389" s="6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ht="15" x14ac:dyDescent="0.25">
      <c r="A390" s="8"/>
      <c r="B390" s="6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ht="15" x14ac:dyDescent="0.25">
      <c r="A391" s="8"/>
      <c r="B391" s="6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ht="15" x14ac:dyDescent="0.25">
      <c r="A392" s="8"/>
      <c r="B392" s="6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ht="15" x14ac:dyDescent="0.25">
      <c r="A393" s="8"/>
      <c r="B393" s="6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ht="15" x14ac:dyDescent="0.25">
      <c r="A394" s="8"/>
      <c r="B394" s="6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ht="15" x14ac:dyDescent="0.25">
      <c r="A395" s="8"/>
      <c r="B395" s="6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ht="15" x14ac:dyDescent="0.25">
      <c r="A396" s="8"/>
      <c r="B396" s="6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ht="15" x14ac:dyDescent="0.25">
      <c r="A397" s="8"/>
      <c r="B397" s="6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ht="15" x14ac:dyDescent="0.25">
      <c r="A398" s="8"/>
      <c r="B398" s="6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ht="15" x14ac:dyDescent="0.25">
      <c r="A399" s="8"/>
      <c r="B399" s="6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ht="15" x14ac:dyDescent="0.25">
      <c r="A400" s="8"/>
      <c r="B400" s="6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ht="15" x14ac:dyDescent="0.25">
      <c r="A401" s="8"/>
      <c r="B401" s="6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ht="15" x14ac:dyDescent="0.25">
      <c r="A402" s="8"/>
      <c r="B402" s="6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ht="15" x14ac:dyDescent="0.25">
      <c r="A403" s="8"/>
      <c r="B403" s="6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ht="15" x14ac:dyDescent="0.25">
      <c r="A404" s="8"/>
      <c r="B404" s="6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ht="15" x14ac:dyDescent="0.25">
      <c r="A405" s="8"/>
      <c r="B405" s="6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ht="15" x14ac:dyDescent="0.25">
      <c r="A406" s="8"/>
      <c r="B406" s="6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ht="15" x14ac:dyDescent="0.25">
      <c r="A407" s="8"/>
      <c r="B407" s="6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ht="15" x14ac:dyDescent="0.25">
      <c r="A408" s="8"/>
      <c r="B408" s="6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ht="15" x14ac:dyDescent="0.25">
      <c r="A409" s="8"/>
      <c r="B409" s="6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ht="15" x14ac:dyDescent="0.25">
      <c r="A410" s="8"/>
      <c r="B410" s="6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ht="15" x14ac:dyDescent="0.25">
      <c r="A411" s="8"/>
      <c r="B411" s="6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ht="15" x14ac:dyDescent="0.25">
      <c r="A412" s="8"/>
      <c r="B412" s="6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ht="15" x14ac:dyDescent="0.25">
      <c r="A413" s="8"/>
      <c r="B413" s="6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ht="15" x14ac:dyDescent="0.25">
      <c r="A414" s="8"/>
      <c r="B414" s="6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ht="15" x14ac:dyDescent="0.25">
      <c r="A415" s="8"/>
      <c r="B415" s="6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ht="15" x14ac:dyDescent="0.25">
      <c r="A416" s="8"/>
      <c r="B416" s="6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ht="15" x14ac:dyDescent="0.25">
      <c r="A417" s="8"/>
      <c r="B417" s="6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ht="15" x14ac:dyDescent="0.25">
      <c r="A418" s="8"/>
      <c r="B418" s="6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ht="15" x14ac:dyDescent="0.25">
      <c r="A419" s="8"/>
      <c r="B419" s="6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ht="15" x14ac:dyDescent="0.25">
      <c r="A420" s="8"/>
      <c r="B420" s="6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ht="15" x14ac:dyDescent="0.25">
      <c r="A421" s="8"/>
      <c r="B421" s="6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ht="15" x14ac:dyDescent="0.25">
      <c r="A422" s="8"/>
      <c r="B422" s="6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ht="15" x14ac:dyDescent="0.25">
      <c r="A423" s="8"/>
      <c r="B423" s="6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ht="15" x14ac:dyDescent="0.25">
      <c r="A424" s="8"/>
      <c r="B424" s="6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ht="15" x14ac:dyDescent="0.25">
      <c r="A425" s="8"/>
      <c r="B425" s="6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ht="15" x14ac:dyDescent="0.25">
      <c r="A426" s="8"/>
      <c r="B426" s="6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ht="15" x14ac:dyDescent="0.25">
      <c r="A427" s="8"/>
      <c r="B427" s="6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ht="15" x14ac:dyDescent="0.25">
      <c r="A428" s="8"/>
      <c r="B428" s="6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ht="15" x14ac:dyDescent="0.25">
      <c r="A429" s="8"/>
      <c r="B429" s="6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ht="15" x14ac:dyDescent="0.25">
      <c r="A430" s="8"/>
      <c r="B430" s="6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ht="15" x14ac:dyDescent="0.25">
      <c r="A431" s="8"/>
      <c r="B431" s="6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ht="15" x14ac:dyDescent="0.25">
      <c r="A432" s="8"/>
      <c r="B432" s="6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ht="15" x14ac:dyDescent="0.25">
      <c r="A433" s="8"/>
      <c r="B433" s="6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ht="15" x14ac:dyDescent="0.25">
      <c r="A434" s="8"/>
      <c r="B434" s="6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ht="15" x14ac:dyDescent="0.25">
      <c r="A435" s="8"/>
      <c r="B435" s="6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ht="15" x14ac:dyDescent="0.25">
      <c r="A436" s="8"/>
      <c r="B436" s="6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ht="15" x14ac:dyDescent="0.25">
      <c r="A437" s="8"/>
      <c r="B437" s="6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ht="15" x14ac:dyDescent="0.25">
      <c r="A438" s="8"/>
      <c r="B438" s="6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ht="15" x14ac:dyDescent="0.25">
      <c r="A439" s="8"/>
      <c r="B439" s="6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ht="15" x14ac:dyDescent="0.25">
      <c r="A440" s="8"/>
      <c r="B440" s="6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ht="15" x14ac:dyDescent="0.25">
      <c r="A441" s="8"/>
      <c r="B441" s="6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ht="15" x14ac:dyDescent="0.25">
      <c r="A442" s="8"/>
      <c r="B442" s="6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ht="15" x14ac:dyDescent="0.25">
      <c r="A443" s="8"/>
      <c r="B443" s="6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ht="15" x14ac:dyDescent="0.25">
      <c r="A444" s="8"/>
      <c r="B444" s="6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ht="15" x14ac:dyDescent="0.25">
      <c r="A445" s="8"/>
      <c r="B445" s="6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ht="15" x14ac:dyDescent="0.25">
      <c r="A446" s="8"/>
      <c r="B446" s="6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ht="15" x14ac:dyDescent="0.25">
      <c r="A447" s="8"/>
      <c r="B447" s="6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ht="15" x14ac:dyDescent="0.25">
      <c r="A448" s="8"/>
      <c r="B448" s="6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ht="15" x14ac:dyDescent="0.25">
      <c r="A449" s="8"/>
      <c r="B449" s="6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ht="15" x14ac:dyDescent="0.25">
      <c r="A450" s="8"/>
      <c r="B450" s="6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ht="15" x14ac:dyDescent="0.25">
      <c r="A451" s="8"/>
      <c r="B451" s="6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ht="15" x14ac:dyDescent="0.25">
      <c r="A452" s="8"/>
      <c r="B452" s="6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ht="15" x14ac:dyDescent="0.25">
      <c r="A453" s="8"/>
      <c r="B453" s="6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ht="15" x14ac:dyDescent="0.25">
      <c r="A454" s="8"/>
      <c r="B454" s="6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ht="15" x14ac:dyDescent="0.25">
      <c r="A455" s="8"/>
      <c r="B455" s="6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ht="15" x14ac:dyDescent="0.25">
      <c r="A456" s="8"/>
      <c r="B456" s="6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ht="15" x14ac:dyDescent="0.25">
      <c r="A457" s="8"/>
      <c r="B457" s="6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ht="15" x14ac:dyDescent="0.25">
      <c r="A458" s="8"/>
      <c r="B458" s="6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ht="15" x14ac:dyDescent="0.25">
      <c r="A459" s="8"/>
      <c r="B459" s="6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ht="15" x14ac:dyDescent="0.25">
      <c r="A460" s="8"/>
      <c r="B460" s="6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ht="15" x14ac:dyDescent="0.25">
      <c r="A461" s="8"/>
      <c r="B461" s="6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ht="15" x14ac:dyDescent="0.25">
      <c r="A462" s="8"/>
      <c r="B462" s="6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ht="15" x14ac:dyDescent="0.25">
      <c r="A463" s="8"/>
      <c r="B463" s="6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ht="15" x14ac:dyDescent="0.25">
      <c r="A464" s="8"/>
      <c r="B464" s="6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ht="15" x14ac:dyDescent="0.25">
      <c r="A465" s="8"/>
      <c r="B465" s="6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ht="15" x14ac:dyDescent="0.25">
      <c r="A466" s="8"/>
      <c r="B466" s="6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ht="15" x14ac:dyDescent="0.25">
      <c r="A467" s="8"/>
      <c r="B467" s="6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ht="15" x14ac:dyDescent="0.25">
      <c r="A468" s="8"/>
      <c r="B468" s="6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ht="15" x14ac:dyDescent="0.25">
      <c r="A469" s="8"/>
      <c r="B469" s="6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ht="15" x14ac:dyDescent="0.25">
      <c r="A470" s="8"/>
      <c r="B470" s="6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ht="15" x14ac:dyDescent="0.25">
      <c r="A471" s="8"/>
      <c r="B471" s="6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ht="15" x14ac:dyDescent="0.25">
      <c r="A472" s="8"/>
      <c r="B472" s="6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ht="15" x14ac:dyDescent="0.25">
      <c r="A473" s="8"/>
      <c r="B473" s="6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ht="15" x14ac:dyDescent="0.25">
      <c r="A474" s="8"/>
      <c r="B474" s="6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ht="15" x14ac:dyDescent="0.25">
      <c r="A475" s="8"/>
      <c r="B475" s="6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ht="15" x14ac:dyDescent="0.25">
      <c r="A476" s="8"/>
      <c r="B476" s="6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ht="15" x14ac:dyDescent="0.25">
      <c r="A477" s="8"/>
      <c r="B477" s="6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ht="15" x14ac:dyDescent="0.25">
      <c r="A478" s="8"/>
      <c r="B478" s="6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ht="15" x14ac:dyDescent="0.25">
      <c r="A479" s="8"/>
      <c r="B479" s="6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ht="15" x14ac:dyDescent="0.25">
      <c r="A480" s="8"/>
      <c r="B480" s="6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ht="15" x14ac:dyDescent="0.25">
      <c r="A481" s="8"/>
      <c r="B481" s="6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ht="15" x14ac:dyDescent="0.25">
      <c r="A482" s="8"/>
      <c r="B482" s="6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ht="15" x14ac:dyDescent="0.25">
      <c r="A483" s="8"/>
      <c r="B483" s="6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ht="15" x14ac:dyDescent="0.25">
      <c r="A484" s="8"/>
      <c r="B484" s="6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ht="15" x14ac:dyDescent="0.25">
      <c r="A485" s="8"/>
      <c r="B485" s="6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ht="15" x14ac:dyDescent="0.25">
      <c r="A486" s="8"/>
      <c r="B486" s="6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ht="15" x14ac:dyDescent="0.25">
      <c r="A487" s="8"/>
      <c r="B487" s="6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ht="15" x14ac:dyDescent="0.25">
      <c r="A488" s="8"/>
      <c r="B488" s="6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ht="15" x14ac:dyDescent="0.25">
      <c r="A489" s="8"/>
      <c r="B489" s="6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ht="15" x14ac:dyDescent="0.25">
      <c r="A490" s="8"/>
      <c r="B490" s="6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ht="15" x14ac:dyDescent="0.25">
      <c r="A491" s="8"/>
      <c r="B491" s="6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ht="15" x14ac:dyDescent="0.25">
      <c r="A492" s="8"/>
      <c r="B492" s="6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ht="15" x14ac:dyDescent="0.25">
      <c r="A493" s="8"/>
      <c r="B493" s="6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ht="15" x14ac:dyDescent="0.25">
      <c r="A494" s="8"/>
      <c r="B494" s="6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ht="15" x14ac:dyDescent="0.25">
      <c r="A495" s="8"/>
      <c r="B495" s="6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ht="15" x14ac:dyDescent="0.25">
      <c r="A496" s="8"/>
      <c r="B496" s="6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ht="15" x14ac:dyDescent="0.25">
      <c r="A497" s="8"/>
      <c r="B497" s="6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ht="15" x14ac:dyDescent="0.25">
      <c r="A498" s="8"/>
      <c r="B498" s="6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ht="15" x14ac:dyDescent="0.25">
      <c r="A499" s="8"/>
      <c r="B499" s="6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ht="15" x14ac:dyDescent="0.25">
      <c r="A500" s="8"/>
      <c r="B500" s="6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ht="15" x14ac:dyDescent="0.25">
      <c r="A501" s="8"/>
      <c r="B501" s="6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ht="15" x14ac:dyDescent="0.25">
      <c r="A502" s="8"/>
      <c r="B502" s="6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ht="15" x14ac:dyDescent="0.25">
      <c r="A503" s="8"/>
      <c r="B503" s="6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ht="15" x14ac:dyDescent="0.25">
      <c r="A504" s="8"/>
      <c r="B504" s="6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ht="15" x14ac:dyDescent="0.25">
      <c r="A505" s="8"/>
      <c r="B505" s="6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ht="15" x14ac:dyDescent="0.25">
      <c r="A506" s="8"/>
      <c r="B506" s="6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ht="15" x14ac:dyDescent="0.25">
      <c r="A507" s="8"/>
      <c r="B507" s="6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ht="15" x14ac:dyDescent="0.25">
      <c r="A508" s="8"/>
      <c r="B508" s="6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ht="15" x14ac:dyDescent="0.25">
      <c r="A509" s="8"/>
      <c r="B509" s="6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ht="15" x14ac:dyDescent="0.25">
      <c r="A510" s="8"/>
      <c r="B510" s="6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ht="15" x14ac:dyDescent="0.25">
      <c r="A511" s="8"/>
      <c r="B511" s="6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ht="15" x14ac:dyDescent="0.25">
      <c r="A512" s="8"/>
      <c r="B512" s="6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ht="15" x14ac:dyDescent="0.25">
      <c r="A513" s="8"/>
      <c r="B513" s="6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ht="15" x14ac:dyDescent="0.25">
      <c r="A514" s="8"/>
      <c r="B514" s="6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ht="15" x14ac:dyDescent="0.25">
      <c r="A515" s="8"/>
      <c r="B515" s="6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ht="15" x14ac:dyDescent="0.25">
      <c r="A516" s="8"/>
      <c r="B516" s="6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ht="15" x14ac:dyDescent="0.25">
      <c r="A517" s="8"/>
      <c r="B517" s="6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ht="15" x14ac:dyDescent="0.25">
      <c r="A518" s="8"/>
      <c r="B518" s="6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ht="15" x14ac:dyDescent="0.25">
      <c r="A519" s="8"/>
      <c r="B519" s="6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ht="15" x14ac:dyDescent="0.25">
      <c r="A520" s="8"/>
      <c r="B520" s="6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ht="15" x14ac:dyDescent="0.25">
      <c r="A521" s="8"/>
      <c r="B521" s="6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ht="15" x14ac:dyDescent="0.25">
      <c r="A522" s="8"/>
      <c r="B522" s="6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ht="15" x14ac:dyDescent="0.25">
      <c r="A523" s="8"/>
      <c r="B523" s="6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ht="15" x14ac:dyDescent="0.25">
      <c r="A524" s="8"/>
      <c r="B524" s="6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ht="15" x14ac:dyDescent="0.25">
      <c r="A525" s="8"/>
      <c r="B525" s="6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ht="15" x14ac:dyDescent="0.25">
      <c r="A526" s="8"/>
      <c r="B526" s="6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ht="15" x14ac:dyDescent="0.25">
      <c r="A527" s="8"/>
      <c r="B527" s="6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ht="15" x14ac:dyDescent="0.25">
      <c r="A528" s="8"/>
      <c r="B528" s="6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ht="15" x14ac:dyDescent="0.25">
      <c r="A529" s="8"/>
      <c r="B529" s="6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ht="15" x14ac:dyDescent="0.25">
      <c r="A530" s="8"/>
      <c r="B530" s="6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ht="15" x14ac:dyDescent="0.25">
      <c r="A531" s="8"/>
      <c r="B531" s="6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ht="15" x14ac:dyDescent="0.25">
      <c r="A532" s="8"/>
      <c r="B532" s="6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ht="15" x14ac:dyDescent="0.25">
      <c r="A533" s="8"/>
      <c r="B533" s="6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ht="15" x14ac:dyDescent="0.25">
      <c r="A534" s="8"/>
      <c r="B534" s="6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ht="15" x14ac:dyDescent="0.25">
      <c r="A535" s="8"/>
      <c r="B535" s="6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1:23" ht="15" x14ac:dyDescent="0.25">
      <c r="A536" s="8"/>
      <c r="B536" s="6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ht="15" x14ac:dyDescent="0.25">
      <c r="A537" s="8"/>
      <c r="B537" s="6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ht="15" x14ac:dyDescent="0.25">
      <c r="A538" s="8"/>
      <c r="B538" s="6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ht="15" x14ac:dyDescent="0.25">
      <c r="A539" s="8"/>
      <c r="B539" s="6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1:23" ht="15" x14ac:dyDescent="0.25">
      <c r="A540" s="8"/>
      <c r="B540" s="6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ht="15" x14ac:dyDescent="0.25">
      <c r="A541" s="8"/>
      <c r="B541" s="6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ht="15" x14ac:dyDescent="0.25">
      <c r="A542" s="8"/>
      <c r="B542" s="6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ht="15" x14ac:dyDescent="0.25">
      <c r="A543" s="8"/>
      <c r="B543" s="6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ht="15" x14ac:dyDescent="0.25">
      <c r="A544" s="8"/>
      <c r="B544" s="6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ht="15" x14ac:dyDescent="0.25">
      <c r="A545" s="8"/>
      <c r="B545" s="6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ht="15" x14ac:dyDescent="0.25">
      <c r="A546" s="8"/>
      <c r="B546" s="6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ht="15" x14ac:dyDescent="0.25">
      <c r="A547" s="8"/>
      <c r="B547" s="6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ht="15" x14ac:dyDescent="0.25">
      <c r="A548" s="8"/>
      <c r="B548" s="6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ht="15" x14ac:dyDescent="0.25">
      <c r="A549" s="8"/>
      <c r="B549" s="6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ht="15" x14ac:dyDescent="0.25">
      <c r="A550" s="8"/>
      <c r="B550" s="6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ht="15" x14ac:dyDescent="0.25">
      <c r="A551" s="8"/>
      <c r="B551" s="6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ht="15" x14ac:dyDescent="0.25">
      <c r="A552" s="8"/>
      <c r="B552" s="6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ht="15" x14ac:dyDescent="0.25">
      <c r="A553" s="8"/>
      <c r="B553" s="6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ht="15" x14ac:dyDescent="0.25">
      <c r="A554" s="8"/>
      <c r="B554" s="6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ht="15" x14ac:dyDescent="0.25">
      <c r="A555" s="8"/>
      <c r="B555" s="6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ht="15" x14ac:dyDescent="0.25">
      <c r="A556" s="8"/>
      <c r="B556" s="6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ht="15" x14ac:dyDescent="0.25">
      <c r="A557" s="8"/>
      <c r="B557" s="6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ht="15" x14ac:dyDescent="0.25">
      <c r="A558" s="8"/>
      <c r="B558" s="6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ht="15" x14ac:dyDescent="0.25">
      <c r="A559" s="8"/>
      <c r="B559" s="6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ht="15" x14ac:dyDescent="0.25">
      <c r="A560" s="8"/>
      <c r="B560" s="6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ht="15" x14ac:dyDescent="0.25">
      <c r="A561" s="8"/>
      <c r="B561" s="6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ht="15" x14ac:dyDescent="0.25">
      <c r="A562" s="8"/>
      <c r="B562" s="6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ht="15" x14ac:dyDescent="0.25">
      <c r="A563" s="8"/>
      <c r="B563" s="6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ht="15" x14ac:dyDescent="0.25">
      <c r="A564" s="8"/>
      <c r="B564" s="6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ht="15" x14ac:dyDescent="0.25">
      <c r="A565" s="8"/>
      <c r="B565" s="6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ht="15" x14ac:dyDescent="0.25">
      <c r="A566" s="8"/>
      <c r="B566" s="6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ht="15" x14ac:dyDescent="0.25">
      <c r="A567" s="8"/>
      <c r="B567" s="6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ht="15" x14ac:dyDescent="0.25">
      <c r="A568" s="8"/>
      <c r="B568" s="6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ht="15" x14ac:dyDescent="0.25">
      <c r="A569" s="8"/>
      <c r="B569" s="6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ht="15" x14ac:dyDescent="0.25">
      <c r="A570" s="8"/>
      <c r="B570" s="6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 spans="1:23" ht="15" x14ac:dyDescent="0.25">
      <c r="A571" s="8"/>
      <c r="B571" s="6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1:23" ht="15" x14ac:dyDescent="0.25">
      <c r="A572" s="8"/>
      <c r="B572" s="6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 spans="1:23" ht="15" x14ac:dyDescent="0.25">
      <c r="A573" s="8"/>
      <c r="B573" s="6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 spans="1:23" ht="15" x14ac:dyDescent="0.25">
      <c r="A574" s="8"/>
      <c r="B574" s="6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1:23" ht="15" x14ac:dyDescent="0.25">
      <c r="A575" s="8"/>
      <c r="B575" s="6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 spans="1:23" ht="15" x14ac:dyDescent="0.25">
      <c r="A576" s="8"/>
      <c r="B576" s="6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 spans="1:23" ht="15" x14ac:dyDescent="0.25">
      <c r="A577" s="8"/>
      <c r="B577" s="6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 spans="1:23" ht="15" x14ac:dyDescent="0.25">
      <c r="A578" s="8"/>
      <c r="B578" s="6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1:23" ht="15" x14ac:dyDescent="0.25">
      <c r="A579" s="8"/>
      <c r="B579" s="6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 spans="1:23" ht="15" x14ac:dyDescent="0.25">
      <c r="A580" s="8"/>
      <c r="B580" s="6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 spans="1:23" ht="15" x14ac:dyDescent="0.25">
      <c r="A581" s="8"/>
      <c r="B581" s="6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1:23" ht="15" x14ac:dyDescent="0.25">
      <c r="A582" s="8"/>
      <c r="B582" s="6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 spans="1:23" ht="15" x14ac:dyDescent="0.25">
      <c r="A583" s="8"/>
      <c r="B583" s="6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 spans="1:23" ht="15" x14ac:dyDescent="0.25">
      <c r="A584" s="8"/>
      <c r="B584" s="6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 spans="1:23" ht="15" x14ac:dyDescent="0.25">
      <c r="A585" s="8"/>
      <c r="B585" s="6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 spans="1:23" ht="15" x14ac:dyDescent="0.25">
      <c r="A586" s="8"/>
      <c r="B586" s="6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 spans="1:23" ht="15" x14ac:dyDescent="0.25">
      <c r="A587" s="8"/>
      <c r="B587" s="6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 spans="1:23" ht="15" x14ac:dyDescent="0.25">
      <c r="A588" s="8"/>
      <c r="B588" s="6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 spans="1:23" ht="15" x14ac:dyDescent="0.25">
      <c r="A589" s="8"/>
      <c r="B589" s="6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 spans="1:23" ht="15" x14ac:dyDescent="0.25">
      <c r="A590" s="8"/>
      <c r="B590" s="6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 spans="1:23" ht="15" x14ac:dyDescent="0.25">
      <c r="A591" s="8"/>
      <c r="B591" s="6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pans="1:23" ht="15" x14ac:dyDescent="0.25">
      <c r="A592" s="8"/>
      <c r="B592" s="6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 spans="1:23" ht="15" x14ac:dyDescent="0.25">
      <c r="A593" s="8"/>
      <c r="B593" s="6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 spans="1:23" ht="15" x14ac:dyDescent="0.25">
      <c r="A594" s="8"/>
      <c r="B594" s="6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 spans="1:23" ht="15" x14ac:dyDescent="0.25">
      <c r="A595" s="8"/>
      <c r="B595" s="6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</row>
    <row r="596" spans="1:23" ht="15" x14ac:dyDescent="0.25">
      <c r="A596" s="8"/>
      <c r="B596" s="6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</row>
    <row r="597" spans="1:23" ht="15" x14ac:dyDescent="0.25">
      <c r="A597" s="8"/>
      <c r="B597" s="6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</row>
    <row r="598" spans="1:23" ht="15" x14ac:dyDescent="0.25">
      <c r="A598" s="8"/>
      <c r="B598" s="6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</row>
    <row r="599" spans="1:23" ht="15" x14ac:dyDescent="0.25">
      <c r="A599" s="8"/>
      <c r="B599" s="6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</row>
    <row r="600" spans="1:23" ht="15" x14ac:dyDescent="0.25">
      <c r="A600" s="8"/>
      <c r="B600" s="6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</row>
    <row r="601" spans="1:23" ht="15" x14ac:dyDescent="0.25">
      <c r="A601" s="8"/>
      <c r="B601" s="6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</row>
    <row r="602" spans="1:23" ht="15" x14ac:dyDescent="0.25">
      <c r="A602" s="8"/>
      <c r="B602" s="6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</row>
    <row r="603" spans="1:23" ht="15" x14ac:dyDescent="0.25">
      <c r="A603" s="8"/>
      <c r="B603" s="6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</row>
    <row r="604" spans="1:23" ht="15" x14ac:dyDescent="0.25">
      <c r="A604" s="8"/>
      <c r="B604" s="6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</row>
    <row r="605" spans="1:23" ht="15" x14ac:dyDescent="0.25">
      <c r="A605" s="8"/>
      <c r="B605" s="6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</row>
    <row r="606" spans="1:23" ht="15" x14ac:dyDescent="0.25">
      <c r="A606" s="8"/>
      <c r="B606" s="6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</row>
    <row r="607" spans="1:23" ht="15" x14ac:dyDescent="0.25">
      <c r="A607" s="8"/>
      <c r="B607" s="6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</row>
    <row r="608" spans="1:23" ht="15" x14ac:dyDescent="0.25">
      <c r="A608" s="8"/>
      <c r="B608" s="6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</row>
    <row r="609" spans="1:23" ht="15" x14ac:dyDescent="0.25">
      <c r="A609" s="8"/>
      <c r="B609" s="6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</row>
    <row r="610" spans="1:23" ht="15" x14ac:dyDescent="0.25">
      <c r="A610" s="8"/>
      <c r="B610" s="6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</row>
    <row r="611" spans="1:23" ht="15" x14ac:dyDescent="0.25">
      <c r="A611" s="8"/>
      <c r="B611" s="6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</row>
    <row r="612" spans="1:23" ht="15" x14ac:dyDescent="0.25">
      <c r="A612" s="8"/>
      <c r="B612" s="6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</row>
    <row r="613" spans="1:23" ht="15" x14ac:dyDescent="0.25">
      <c r="A613" s="8"/>
      <c r="B613" s="6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</row>
    <row r="614" spans="1:23" ht="15" x14ac:dyDescent="0.25">
      <c r="A614" s="8"/>
      <c r="B614" s="6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</row>
    <row r="615" spans="1:23" ht="15" x14ac:dyDescent="0.25">
      <c r="A615" s="8"/>
      <c r="B615" s="6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</row>
    <row r="616" spans="1:23" ht="15" x14ac:dyDescent="0.25">
      <c r="A616" s="8"/>
      <c r="B616" s="6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</row>
    <row r="617" spans="1:23" ht="15" x14ac:dyDescent="0.25">
      <c r="A617" s="8"/>
      <c r="B617" s="6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</row>
    <row r="618" spans="1:23" ht="15" x14ac:dyDescent="0.25">
      <c r="A618" s="8"/>
      <c r="B618" s="6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 spans="1:23" ht="15" x14ac:dyDescent="0.25">
      <c r="A619" s="8"/>
      <c r="B619" s="6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 spans="1:23" ht="15" x14ac:dyDescent="0.25">
      <c r="A620" s="8"/>
      <c r="B620" s="6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1:23" ht="15" x14ac:dyDescent="0.25">
      <c r="A621" s="8"/>
      <c r="B621" s="6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1:23" ht="15" x14ac:dyDescent="0.25">
      <c r="A622" s="8"/>
      <c r="B622" s="6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1:23" ht="15" x14ac:dyDescent="0.25">
      <c r="A623" s="8"/>
      <c r="B623" s="6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1:23" ht="15" x14ac:dyDescent="0.25">
      <c r="A624" s="8"/>
      <c r="B624" s="6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1:23" ht="15" x14ac:dyDescent="0.25">
      <c r="A625" s="8"/>
      <c r="B625" s="6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1:23" ht="15" x14ac:dyDescent="0.25">
      <c r="A626" s="8"/>
      <c r="B626" s="6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1:23" ht="15" x14ac:dyDescent="0.25">
      <c r="A627" s="8"/>
      <c r="B627" s="6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1:23" ht="15" x14ac:dyDescent="0.25">
      <c r="A628" s="8"/>
      <c r="B628" s="6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1:23" ht="15" x14ac:dyDescent="0.25">
      <c r="A629" s="8"/>
      <c r="B629" s="6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 ht="15" x14ac:dyDescent="0.25">
      <c r="A630" s="8"/>
      <c r="B630" s="6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 ht="15" x14ac:dyDescent="0.25">
      <c r="A631" s="8"/>
      <c r="B631" s="6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 ht="15" x14ac:dyDescent="0.25">
      <c r="A632" s="8"/>
      <c r="B632" s="6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 ht="15" x14ac:dyDescent="0.25">
      <c r="A633" s="8"/>
      <c r="B633" s="6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 ht="15" x14ac:dyDescent="0.25">
      <c r="A634" s="8"/>
      <c r="B634" s="6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 ht="15" x14ac:dyDescent="0.25">
      <c r="A635" s="8"/>
      <c r="B635" s="6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 ht="15" x14ac:dyDescent="0.25">
      <c r="A636" s="8"/>
      <c r="B636" s="6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 ht="15" x14ac:dyDescent="0.25">
      <c r="A637" s="8"/>
      <c r="B637" s="6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 ht="15" x14ac:dyDescent="0.25">
      <c r="A638" s="8"/>
      <c r="B638" s="6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 ht="15" x14ac:dyDescent="0.25">
      <c r="A639" s="8"/>
      <c r="B639" s="6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 ht="15" x14ac:dyDescent="0.25">
      <c r="A640" s="8"/>
      <c r="B640" s="6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 ht="15" x14ac:dyDescent="0.25">
      <c r="A641" s="8"/>
      <c r="B641" s="6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 ht="15" x14ac:dyDescent="0.25">
      <c r="A642" s="8"/>
      <c r="B642" s="6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 ht="15" x14ac:dyDescent="0.25">
      <c r="A643" s="8"/>
      <c r="B643" s="6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 ht="15" x14ac:dyDescent="0.25">
      <c r="A644" s="8"/>
      <c r="B644" s="6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 ht="15" x14ac:dyDescent="0.25">
      <c r="A645" s="8"/>
      <c r="B645" s="6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 ht="15" x14ac:dyDescent="0.25">
      <c r="A646" s="8"/>
      <c r="B646" s="6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 ht="15" x14ac:dyDescent="0.25">
      <c r="A647" s="8"/>
      <c r="B647" s="6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1:23" ht="15" x14ac:dyDescent="0.25">
      <c r="A648" s="8"/>
      <c r="B648" s="6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1:23" ht="15" x14ac:dyDescent="0.25">
      <c r="A649" s="8"/>
      <c r="B649" s="6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1:23" ht="15" x14ac:dyDescent="0.25">
      <c r="A650" s="8"/>
      <c r="B650" s="6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1:23" ht="15" x14ac:dyDescent="0.25">
      <c r="A651" s="8"/>
      <c r="B651" s="6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1:23" ht="15" x14ac:dyDescent="0.25">
      <c r="A652" s="8"/>
      <c r="B652" s="6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1:23" ht="15" x14ac:dyDescent="0.25">
      <c r="A653" s="8"/>
      <c r="B653" s="6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1:23" ht="15" x14ac:dyDescent="0.25">
      <c r="A654" s="8"/>
      <c r="B654" s="6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1:23" ht="15" x14ac:dyDescent="0.25">
      <c r="A655" s="8"/>
      <c r="B655" s="6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1:23" ht="15" x14ac:dyDescent="0.25">
      <c r="A656" s="8"/>
      <c r="B656" s="6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1:23" ht="15" x14ac:dyDescent="0.25">
      <c r="A657" s="8"/>
      <c r="B657" s="6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1:23" ht="15" x14ac:dyDescent="0.25">
      <c r="A658" s="8"/>
      <c r="B658" s="6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1:23" ht="15" x14ac:dyDescent="0.25">
      <c r="A659" s="8"/>
      <c r="B659" s="6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1:23" ht="15" x14ac:dyDescent="0.25">
      <c r="A660" s="8"/>
      <c r="B660" s="6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1:23" ht="15" x14ac:dyDescent="0.25">
      <c r="A661" s="8"/>
      <c r="B661" s="6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1:23" ht="15" x14ac:dyDescent="0.25">
      <c r="A662" s="8"/>
      <c r="B662" s="6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1:23" ht="15" x14ac:dyDescent="0.25">
      <c r="A663" s="8"/>
      <c r="B663" s="6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1:23" ht="15" x14ac:dyDescent="0.25">
      <c r="A664" s="8"/>
      <c r="B664" s="6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1:23" ht="15" x14ac:dyDescent="0.25">
      <c r="A665" s="8"/>
      <c r="B665" s="6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1:23" ht="15" x14ac:dyDescent="0.25">
      <c r="A666" s="8"/>
      <c r="B666" s="6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1:23" ht="15" x14ac:dyDescent="0.25">
      <c r="A667" s="8"/>
      <c r="B667" s="6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1:23" ht="15" x14ac:dyDescent="0.25">
      <c r="A668" s="8"/>
      <c r="B668" s="6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1:23" ht="15" x14ac:dyDescent="0.25">
      <c r="A669" s="8"/>
      <c r="B669" s="6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1:23" ht="15" x14ac:dyDescent="0.25">
      <c r="A670" s="8"/>
      <c r="B670" s="6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1:23" ht="15" x14ac:dyDescent="0.25">
      <c r="A671" s="8"/>
      <c r="B671" s="6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1:23" ht="15" x14ac:dyDescent="0.25">
      <c r="A672" s="8"/>
      <c r="B672" s="6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1:23" ht="15" x14ac:dyDescent="0.25">
      <c r="A673" s="8"/>
      <c r="B673" s="6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1:23" ht="15" x14ac:dyDescent="0.25">
      <c r="A674" s="8"/>
      <c r="B674" s="6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1:23" ht="15" x14ac:dyDescent="0.25">
      <c r="A675" s="8"/>
      <c r="B675" s="6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1:23" ht="15" x14ac:dyDescent="0.25">
      <c r="A676" s="8"/>
      <c r="B676" s="6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1:23" ht="15" x14ac:dyDescent="0.25">
      <c r="A677" s="8"/>
      <c r="B677" s="6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1:23" ht="15" x14ac:dyDescent="0.25">
      <c r="A678" s="8"/>
      <c r="B678" s="6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1:23" ht="15" x14ac:dyDescent="0.25">
      <c r="A679" s="8"/>
      <c r="B679" s="6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1:23" ht="15" x14ac:dyDescent="0.25">
      <c r="A680" s="8"/>
      <c r="B680" s="6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1:23" ht="15" x14ac:dyDescent="0.25">
      <c r="A681" s="8"/>
      <c r="B681" s="6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1:23" ht="15" x14ac:dyDescent="0.25">
      <c r="A682" s="8"/>
      <c r="B682" s="6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1:23" ht="15" x14ac:dyDescent="0.25">
      <c r="A683" s="8"/>
      <c r="B683" s="6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1:23" ht="15" x14ac:dyDescent="0.25">
      <c r="A684" s="8"/>
      <c r="B684" s="6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1:23" ht="15" x14ac:dyDescent="0.25">
      <c r="A685" s="8"/>
      <c r="B685" s="6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1:23" ht="15" x14ac:dyDescent="0.25">
      <c r="A686" s="8"/>
      <c r="B686" s="6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1:23" ht="15" x14ac:dyDescent="0.25">
      <c r="A687" s="8"/>
      <c r="B687" s="6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1:23" ht="15" x14ac:dyDescent="0.25">
      <c r="A688" s="8"/>
      <c r="B688" s="6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1:23" ht="15" x14ac:dyDescent="0.25">
      <c r="A689" s="8"/>
      <c r="B689" s="6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1:23" ht="15" x14ac:dyDescent="0.25">
      <c r="A690" s="8"/>
      <c r="B690" s="6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1:23" ht="15" x14ac:dyDescent="0.25">
      <c r="A691" s="8"/>
      <c r="B691" s="6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1:23" ht="15" x14ac:dyDescent="0.25">
      <c r="A692" s="8"/>
      <c r="B692" s="6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1:23" ht="15" x14ac:dyDescent="0.25">
      <c r="A693" s="8"/>
      <c r="B693" s="6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1:23" ht="15" x14ac:dyDescent="0.25">
      <c r="A694" s="8"/>
      <c r="B694" s="6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1:23" ht="15" x14ac:dyDescent="0.25">
      <c r="A695" s="8"/>
      <c r="B695" s="6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1:23" ht="15" x14ac:dyDescent="0.25">
      <c r="A696" s="8"/>
      <c r="B696" s="6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1:23" ht="15" x14ac:dyDescent="0.25">
      <c r="A697" s="8"/>
      <c r="B697" s="6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1:23" ht="15" x14ac:dyDescent="0.25">
      <c r="A698" s="8"/>
      <c r="B698" s="6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1:23" ht="15" x14ac:dyDescent="0.25">
      <c r="A699" s="8"/>
      <c r="B699" s="6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1:23" ht="15" x14ac:dyDescent="0.25">
      <c r="A700" s="8"/>
      <c r="B700" s="6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1:23" ht="15" x14ac:dyDescent="0.25">
      <c r="A701" s="8"/>
      <c r="B701" s="6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1:23" ht="15" x14ac:dyDescent="0.25">
      <c r="A702" s="8"/>
      <c r="B702" s="6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1:23" ht="15" x14ac:dyDescent="0.25">
      <c r="A703" s="8"/>
      <c r="B703" s="6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1:23" ht="15" x14ac:dyDescent="0.25">
      <c r="A704" s="8"/>
      <c r="B704" s="6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1:23" ht="15" x14ac:dyDescent="0.25">
      <c r="A705" s="8"/>
      <c r="B705" s="6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1:23" ht="15" x14ac:dyDescent="0.25">
      <c r="A706" s="8"/>
      <c r="B706" s="6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1:23" ht="15" x14ac:dyDescent="0.25">
      <c r="A707" s="8"/>
      <c r="B707" s="6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1:23" ht="15" x14ac:dyDescent="0.25">
      <c r="A708" s="8"/>
      <c r="B708" s="6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1:23" ht="15" x14ac:dyDescent="0.25">
      <c r="A709" s="8"/>
      <c r="B709" s="6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1:23" ht="15" x14ac:dyDescent="0.25">
      <c r="A710" s="8"/>
      <c r="B710" s="6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1:23" ht="15" x14ac:dyDescent="0.25">
      <c r="A711" s="8"/>
      <c r="B711" s="6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1:23" ht="15" x14ac:dyDescent="0.25">
      <c r="A712" s="8"/>
      <c r="B712" s="6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1:23" ht="15" x14ac:dyDescent="0.25">
      <c r="A713" s="8"/>
      <c r="B713" s="6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1:23" ht="15" x14ac:dyDescent="0.25">
      <c r="A714" s="8"/>
      <c r="B714" s="6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1:23" ht="15" x14ac:dyDescent="0.25">
      <c r="A715" s="8"/>
      <c r="B715" s="6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1:23" ht="15" x14ac:dyDescent="0.25">
      <c r="A716" s="8"/>
      <c r="B716" s="6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1:23" ht="15" x14ac:dyDescent="0.25">
      <c r="A717" s="8"/>
      <c r="B717" s="6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1:23" ht="15" x14ac:dyDescent="0.25">
      <c r="A718" s="8"/>
      <c r="B718" s="6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1:23" ht="15" x14ac:dyDescent="0.25">
      <c r="A719" s="8"/>
      <c r="B719" s="6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1:23" ht="15" x14ac:dyDescent="0.25">
      <c r="A720" s="8"/>
      <c r="B720" s="6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1:23" ht="15" x14ac:dyDescent="0.25">
      <c r="A721" s="8"/>
      <c r="B721" s="6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1:23" ht="15" x14ac:dyDescent="0.25">
      <c r="A722" s="8"/>
      <c r="B722" s="6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1:23" ht="15" x14ac:dyDescent="0.25">
      <c r="A723" s="8"/>
      <c r="B723" s="6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 spans="1:23" ht="15" x14ac:dyDescent="0.25">
      <c r="A724" s="8"/>
      <c r="B724" s="6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 spans="1:23" ht="15" x14ac:dyDescent="0.25">
      <c r="A725" s="8"/>
      <c r="B725" s="6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 spans="1:23" ht="15" x14ac:dyDescent="0.25">
      <c r="A726" s="8"/>
      <c r="B726" s="6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 spans="1:23" ht="15" x14ac:dyDescent="0.25">
      <c r="A727" s="8"/>
      <c r="B727" s="6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 spans="1:23" ht="15" x14ac:dyDescent="0.25">
      <c r="A728" s="8"/>
      <c r="B728" s="6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 spans="1:23" ht="15" x14ac:dyDescent="0.25">
      <c r="A729" s="8"/>
      <c r="B729" s="6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 spans="1:23" ht="15" x14ac:dyDescent="0.25">
      <c r="A730" s="8"/>
      <c r="B730" s="6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 spans="1:23" ht="15" x14ac:dyDescent="0.25">
      <c r="A731" s="8"/>
      <c r="B731" s="6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 spans="1:23" ht="15" x14ac:dyDescent="0.25">
      <c r="A732" s="8"/>
      <c r="B732" s="6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 spans="1:23" ht="15" x14ac:dyDescent="0.25">
      <c r="A733" s="8"/>
      <c r="B733" s="6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 spans="1:23" ht="15" x14ac:dyDescent="0.25">
      <c r="A734" s="8"/>
      <c r="B734" s="6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 spans="1:23" ht="15" x14ac:dyDescent="0.25">
      <c r="A735" s="8"/>
      <c r="B735" s="6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 spans="1:23" ht="15" x14ac:dyDescent="0.25">
      <c r="A736" s="8"/>
      <c r="B736" s="6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 spans="1:23" ht="15" x14ac:dyDescent="0.25">
      <c r="A737" s="8"/>
      <c r="B737" s="6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 spans="1:23" ht="15" x14ac:dyDescent="0.25">
      <c r="A738" s="8"/>
      <c r="B738" s="6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 spans="1:23" ht="15" x14ac:dyDescent="0.25">
      <c r="A739" s="8"/>
      <c r="B739" s="6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 spans="1:23" ht="15" x14ac:dyDescent="0.25">
      <c r="A740" s="8"/>
      <c r="B740" s="6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 spans="1:23" ht="15" x14ac:dyDescent="0.25">
      <c r="A741" s="8"/>
      <c r="B741" s="6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 spans="1:23" ht="15" x14ac:dyDescent="0.25">
      <c r="A742" s="8"/>
      <c r="B742" s="6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 spans="1:23" ht="15" x14ac:dyDescent="0.25">
      <c r="A743" s="8"/>
      <c r="B743" s="6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 spans="1:23" ht="15" x14ac:dyDescent="0.25">
      <c r="A744" s="8"/>
      <c r="B744" s="6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 spans="1:23" ht="15" x14ac:dyDescent="0.25">
      <c r="A745" s="8"/>
      <c r="B745" s="6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 spans="1:23" ht="15" x14ac:dyDescent="0.25">
      <c r="A746" s="8"/>
      <c r="B746" s="6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 spans="1:23" ht="15" x14ac:dyDescent="0.25">
      <c r="A747" s="8"/>
      <c r="B747" s="6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 spans="1:23" ht="15" x14ac:dyDescent="0.25">
      <c r="A748" s="8"/>
      <c r="B748" s="6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 spans="1:23" ht="15" x14ac:dyDescent="0.25">
      <c r="A749" s="8"/>
      <c r="B749" s="6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 spans="1:23" ht="15" x14ac:dyDescent="0.25">
      <c r="A750" s="8"/>
      <c r="B750" s="6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 spans="1:23" ht="15" x14ac:dyDescent="0.25">
      <c r="A751" s="8"/>
      <c r="B751" s="6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 spans="1:23" ht="15" x14ac:dyDescent="0.25">
      <c r="A752" s="8"/>
      <c r="B752" s="6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 spans="1:23" ht="15" x14ac:dyDescent="0.25">
      <c r="A753" s="8"/>
      <c r="B753" s="6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 spans="1:23" ht="15" x14ac:dyDescent="0.25">
      <c r="A754" s="8"/>
      <c r="B754" s="6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 spans="1:23" ht="15" x14ac:dyDescent="0.25">
      <c r="A755" s="8"/>
      <c r="B755" s="6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 spans="1:23" ht="15" x14ac:dyDescent="0.25">
      <c r="A756" s="8"/>
      <c r="B756" s="6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 spans="1:23" ht="15" x14ac:dyDescent="0.25">
      <c r="A757" s="8"/>
      <c r="B757" s="6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 spans="1:23" ht="15" x14ac:dyDescent="0.25">
      <c r="A758" s="8"/>
      <c r="B758" s="6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 spans="1:23" ht="15" x14ac:dyDescent="0.25">
      <c r="A759" s="8"/>
      <c r="B759" s="6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 spans="1:23" ht="15" x14ac:dyDescent="0.25">
      <c r="A760" s="8"/>
      <c r="B760" s="6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 spans="1:23" ht="15" x14ac:dyDescent="0.25">
      <c r="A761" s="8"/>
      <c r="B761" s="6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 spans="1:23" ht="15" x14ac:dyDescent="0.25">
      <c r="A762" s="8"/>
      <c r="B762" s="6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 spans="1:23" ht="15" x14ac:dyDescent="0.25">
      <c r="A763" s="8"/>
      <c r="B763" s="6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 spans="1:23" ht="15" x14ac:dyDescent="0.25">
      <c r="A764" s="8"/>
      <c r="B764" s="6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 spans="1:23" ht="15" x14ac:dyDescent="0.25">
      <c r="A765" s="8"/>
      <c r="B765" s="6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 spans="1:23" ht="15" x14ac:dyDescent="0.25">
      <c r="A766" s="8"/>
      <c r="B766" s="6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 spans="1:23" ht="15" x14ac:dyDescent="0.25">
      <c r="A767" s="8"/>
      <c r="B767" s="6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 spans="1:23" ht="15" x14ac:dyDescent="0.25">
      <c r="A768" s="8"/>
      <c r="B768" s="6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 spans="1:23" ht="15" x14ac:dyDescent="0.25">
      <c r="A769" s="8"/>
      <c r="B769" s="6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1:23" ht="15" x14ac:dyDescent="0.25">
      <c r="A770" s="8"/>
      <c r="B770" s="6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1:23" ht="15" x14ac:dyDescent="0.25">
      <c r="A771" s="8"/>
      <c r="B771" s="6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1:23" ht="15" x14ac:dyDescent="0.25">
      <c r="A772" s="8"/>
      <c r="B772" s="6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1:23" ht="15" x14ac:dyDescent="0.25">
      <c r="A773" s="8"/>
      <c r="B773" s="6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1:23" ht="15" x14ac:dyDescent="0.25">
      <c r="A774" s="8"/>
      <c r="B774" s="6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1:23" ht="15" x14ac:dyDescent="0.25">
      <c r="A775" s="8"/>
      <c r="B775" s="6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1:23" ht="15" x14ac:dyDescent="0.25">
      <c r="A776" s="8"/>
      <c r="B776" s="6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1:23" ht="15" x14ac:dyDescent="0.25">
      <c r="A777" s="8"/>
      <c r="B777" s="6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1:23" ht="15" x14ac:dyDescent="0.25">
      <c r="A778" s="8"/>
      <c r="B778" s="6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1:23" ht="15" x14ac:dyDescent="0.25">
      <c r="A779" s="8"/>
      <c r="B779" s="6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1:23" ht="15" x14ac:dyDescent="0.25">
      <c r="A780" s="8"/>
      <c r="B780" s="6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1:23" ht="15" x14ac:dyDescent="0.25">
      <c r="A781" s="8"/>
      <c r="B781" s="6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1:23" ht="15" x14ac:dyDescent="0.25">
      <c r="A782" s="8"/>
      <c r="B782" s="6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1:23" ht="15" x14ac:dyDescent="0.25">
      <c r="A783" s="8"/>
      <c r="B783" s="6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1:23" ht="15" x14ac:dyDescent="0.25">
      <c r="A784" s="8"/>
      <c r="B784" s="6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1:23" ht="15" x14ac:dyDescent="0.25">
      <c r="A785" s="8"/>
      <c r="B785" s="6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1:23" ht="15" x14ac:dyDescent="0.25">
      <c r="A786" s="8"/>
      <c r="B786" s="6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1:23" ht="15" x14ac:dyDescent="0.25">
      <c r="A787" s="8"/>
      <c r="B787" s="6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1:23" ht="15" x14ac:dyDescent="0.25">
      <c r="A788" s="8"/>
      <c r="B788" s="6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1:23" ht="15" x14ac:dyDescent="0.25">
      <c r="A789" s="8"/>
      <c r="B789" s="6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1:23" ht="15" x14ac:dyDescent="0.25">
      <c r="A790" s="8"/>
      <c r="B790" s="6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1:23" ht="15" x14ac:dyDescent="0.25">
      <c r="A791" s="8"/>
      <c r="B791" s="6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1:23" ht="15" x14ac:dyDescent="0.25">
      <c r="A792" s="8"/>
      <c r="B792" s="6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1:23" ht="15" x14ac:dyDescent="0.25">
      <c r="A793" s="8"/>
      <c r="B793" s="6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1:23" ht="15" x14ac:dyDescent="0.25">
      <c r="A794" s="8"/>
      <c r="B794" s="6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1:23" ht="15" x14ac:dyDescent="0.25">
      <c r="A795" s="8"/>
      <c r="B795" s="6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1:23" ht="15" x14ac:dyDescent="0.25">
      <c r="A796" s="8"/>
      <c r="B796" s="6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1:23" ht="15" x14ac:dyDescent="0.25">
      <c r="A797" s="8"/>
      <c r="B797" s="6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1:23" ht="15" x14ac:dyDescent="0.25">
      <c r="A798" s="8"/>
      <c r="B798" s="6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1:23" ht="15" x14ac:dyDescent="0.25">
      <c r="A799" s="8"/>
      <c r="B799" s="6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1:23" ht="15" x14ac:dyDescent="0.25">
      <c r="A800" s="8"/>
      <c r="B800" s="6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1:23" ht="15" x14ac:dyDescent="0.25">
      <c r="A801" s="8"/>
      <c r="B801" s="6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1:23" ht="15" x14ac:dyDescent="0.25">
      <c r="A802" s="8"/>
      <c r="B802" s="6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1:23" ht="15" x14ac:dyDescent="0.25">
      <c r="A803" s="8"/>
      <c r="B803" s="6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1:23" ht="15" x14ac:dyDescent="0.25">
      <c r="A804" s="8"/>
      <c r="B804" s="6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1:23" ht="15" x14ac:dyDescent="0.25">
      <c r="A805" s="8"/>
      <c r="B805" s="6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1:23" ht="15" x14ac:dyDescent="0.25">
      <c r="A806" s="8"/>
      <c r="B806" s="6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1:23" ht="15" x14ac:dyDescent="0.25">
      <c r="A807" s="8"/>
      <c r="B807" s="6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1:23" ht="15" x14ac:dyDescent="0.25">
      <c r="A808" s="8"/>
      <c r="B808" s="6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1:23" ht="15" x14ac:dyDescent="0.25">
      <c r="A809" s="8"/>
      <c r="B809" s="6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1:23" ht="15" x14ac:dyDescent="0.25">
      <c r="A810" s="8"/>
      <c r="B810" s="6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1:23" ht="15" x14ac:dyDescent="0.25">
      <c r="A811" s="8"/>
      <c r="B811" s="6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1:23" ht="15" x14ac:dyDescent="0.25">
      <c r="A812" s="8"/>
      <c r="B812" s="6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1:23" ht="15" x14ac:dyDescent="0.25">
      <c r="A813" s="8"/>
      <c r="B813" s="6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1:23" ht="15" x14ac:dyDescent="0.25">
      <c r="A814" s="8"/>
      <c r="B814" s="6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1:23" ht="15" x14ac:dyDescent="0.25">
      <c r="A815" s="8"/>
      <c r="B815" s="6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1:23" ht="15" x14ac:dyDescent="0.25">
      <c r="A816" s="8"/>
      <c r="B816" s="6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1:23" ht="15" x14ac:dyDescent="0.25">
      <c r="A817" s="8"/>
      <c r="B817" s="6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1:23" ht="15" x14ac:dyDescent="0.25">
      <c r="A818" s="8"/>
      <c r="B818" s="6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1:23" ht="15" x14ac:dyDescent="0.25">
      <c r="A819" s="8"/>
      <c r="B819" s="6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1:23" ht="15" x14ac:dyDescent="0.25">
      <c r="A820" s="8"/>
      <c r="B820" s="6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1:23" ht="15" x14ac:dyDescent="0.25">
      <c r="A821" s="8"/>
      <c r="B821" s="6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1:23" ht="15" x14ac:dyDescent="0.25">
      <c r="A822" s="8"/>
      <c r="B822" s="6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1:23" ht="15" x14ac:dyDescent="0.25">
      <c r="A823" s="8"/>
      <c r="B823" s="6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1:23" ht="15" x14ac:dyDescent="0.25">
      <c r="A824" s="8"/>
      <c r="B824" s="6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1:23" ht="15" x14ac:dyDescent="0.25">
      <c r="A825" s="8"/>
      <c r="B825" s="6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1:23" ht="15" x14ac:dyDescent="0.25">
      <c r="A826" s="8"/>
      <c r="B826" s="6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1:23" ht="15" x14ac:dyDescent="0.25">
      <c r="A827" s="8"/>
      <c r="B827" s="6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1:23" ht="15" x14ac:dyDescent="0.25">
      <c r="A828" s="8"/>
      <c r="B828" s="6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1:23" ht="15" x14ac:dyDescent="0.25">
      <c r="A829" s="8"/>
      <c r="B829" s="6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1:23" ht="15" x14ac:dyDescent="0.25">
      <c r="A830" s="8"/>
      <c r="B830" s="6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1:23" ht="15" x14ac:dyDescent="0.25">
      <c r="A831" s="8"/>
      <c r="B831" s="6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1:23" ht="15" x14ac:dyDescent="0.25">
      <c r="A832" s="8"/>
      <c r="B832" s="6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1:23" ht="15" x14ac:dyDescent="0.25">
      <c r="A833" s="8"/>
      <c r="B833" s="6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1:23" ht="15" x14ac:dyDescent="0.25">
      <c r="A834" s="8"/>
      <c r="B834" s="6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1:23" ht="15" x14ac:dyDescent="0.25">
      <c r="A835" s="8"/>
      <c r="B835" s="6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1:23" ht="15" x14ac:dyDescent="0.25">
      <c r="A836" s="8"/>
      <c r="B836" s="6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1:23" ht="15" x14ac:dyDescent="0.25">
      <c r="A837" s="8"/>
      <c r="B837" s="6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1:23" ht="15" x14ac:dyDescent="0.25">
      <c r="A838" s="8"/>
      <c r="B838" s="6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1:23" ht="15" x14ac:dyDescent="0.25">
      <c r="A839" s="8"/>
      <c r="B839" s="6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</row>
  </sheetData>
  <mergeCells count="36">
    <mergeCell ref="A1:D1"/>
    <mergeCell ref="A2:D2"/>
    <mergeCell ref="A3:D3"/>
    <mergeCell ref="A4:D4"/>
    <mergeCell ref="E6:H6"/>
    <mergeCell ref="A91:D91"/>
    <mergeCell ref="BN6:BP6"/>
    <mergeCell ref="BQ6:BS6"/>
    <mergeCell ref="BT6:BV6"/>
    <mergeCell ref="BW6:BY6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CF6:CH6"/>
    <mergeCell ref="CI6:CK6"/>
    <mergeCell ref="A8:D8"/>
    <mergeCell ref="A26:D26"/>
    <mergeCell ref="A63:D63"/>
    <mergeCell ref="BZ6:CB6"/>
    <mergeCell ref="CC6:CE6"/>
    <mergeCell ref="AS6:AU6"/>
    <mergeCell ref="L6:N6"/>
    <mergeCell ref="O6:Q6"/>
    <mergeCell ref="R6:T6"/>
    <mergeCell ref="U6:W6"/>
    <mergeCell ref="X6:Z6"/>
    <mergeCell ref="AA6:AC6"/>
    <mergeCell ref="I6:K6"/>
  </mergeCells>
  <pageMargins left="0.7" right="0.7" top="0.85416666666666663" bottom="0.75" header="0.3" footer="0.3"/>
  <pageSetup scale="29" fitToWidth="0" orientation="landscape" r:id="rId1"/>
  <headerFooter>
    <oddHeader>&amp;R&amp;"Times New Roman,Bold"KyPSC Case No. 2018-00261
AG-DR-01-029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b9d8ba39-ee9f-49d4-886c-5a19d785260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E05689-CC2A-482B-A949-3FF81BA15B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B0D52-F3A3-4C71-90C9-C0FFDF660B7A}">
  <ds:schemaRefs>
    <ds:schemaRef ds:uri="http://purl.org/dc/terms/"/>
    <ds:schemaRef ds:uri="http://schemas.openxmlformats.org/package/2006/metadata/core-properties"/>
    <ds:schemaRef ds:uri="e8140ab9-1a87-4657-a6c4-99cca0129bf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9d8ba39-ee9f-49d4-886c-5a19d785260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6C605FF-EBF7-4AD5-9936-478D990FB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8ba39-ee9f-49d4-886c-5a19d7852603"/>
    <ds:schemaRef ds:uri="e8140ab9-1a87-4657-a6c4-99cca0129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Carpenter, Tripp</dc:creator>
  <cp:lastModifiedBy>Frisch, Adele M</cp:lastModifiedBy>
  <cp:lastPrinted>2018-10-19T20:48:59Z</cp:lastPrinted>
  <dcterms:created xsi:type="dcterms:W3CDTF">2018-10-19T17:01:16Z</dcterms:created>
  <dcterms:modified xsi:type="dcterms:W3CDTF">2018-10-19T20:49:06Z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0x010100B46AAC2DF297EF4AAAB18C12C14394A6</vt:lpwstr>
  </property>
</Properties>
</file>