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30" windowHeight="5535"/>
  </bookViews>
  <sheets>
    <sheet name="Schedule 17_As of Nov 30, 2017" sheetId="1" r:id="rId1"/>
  </sheets>
  <definedNames>
    <definedName name="_xlnm._FilterDatabase" localSheetId="0" hidden="1">'Schedule 17_As of Nov 30, 2017'!$A$7:$H$78</definedName>
  </definedNames>
  <calcPr calcId="171027"/>
</workbook>
</file>

<file path=xl/calcChain.xml><?xml version="1.0" encoding="utf-8"?>
<calcChain xmlns="http://schemas.openxmlformats.org/spreadsheetml/2006/main">
  <c r="A78" i="1" l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E7" i="1"/>
  <c r="C7" i="1"/>
</calcChain>
</file>

<file path=xl/sharedStrings.xml><?xml version="1.0" encoding="utf-8"?>
<sst xmlns="http://schemas.openxmlformats.org/spreadsheetml/2006/main" count="225" uniqueCount="155">
  <si>
    <t>DUKE ENERGY KENTUCKY</t>
  </si>
  <si>
    <t>CONSTRUCTION WORK IN PROGRESS - PERCENT COMPLETE</t>
  </si>
  <si>
    <t>Line
No. (A)</t>
  </si>
  <si>
    <t>Project
No. (B)</t>
  </si>
  <si>
    <t>Construction
Amount (D)</t>
  </si>
  <si>
    <t>Indirect Costs
Other (F)**</t>
  </si>
  <si>
    <t>Total Cost
(G=D+E+F)</t>
  </si>
  <si>
    <t>Estimated Physical
Percent Completed (H)</t>
  </si>
  <si>
    <t>Various</t>
  </si>
  <si>
    <t>*Costs Captured = Resource Type 99970 &amp; 99971</t>
  </si>
  <si>
    <t>AS OF NOVEMBER 30, 2017</t>
  </si>
  <si>
    <t>CASE NO. 2018-00261</t>
  </si>
  <si>
    <t>107GASCK</t>
  </si>
  <si>
    <t>307482</t>
  </si>
  <si>
    <t>315986A</t>
  </si>
  <si>
    <t>315986B</t>
  </si>
  <si>
    <t>315986C</t>
  </si>
  <si>
    <t>315986D</t>
  </si>
  <si>
    <t>315986E</t>
  </si>
  <si>
    <t>315986HW1</t>
  </si>
  <si>
    <t>325480C</t>
  </si>
  <si>
    <t>DUKETCKYG</t>
  </si>
  <si>
    <t>DUKETEKYG</t>
  </si>
  <si>
    <t>ENABLETDG</t>
  </si>
  <si>
    <t>G0224</t>
  </si>
  <si>
    <t>GASKYIND</t>
  </si>
  <si>
    <t>GCTA30062</t>
  </si>
  <si>
    <t>GSMRTLKSV</t>
  </si>
  <si>
    <t>MX1470330</t>
  </si>
  <si>
    <t>MX1605362</t>
  </si>
  <si>
    <t>MX1990005</t>
  </si>
  <si>
    <t>MX1996777</t>
  </si>
  <si>
    <t>MX1998720</t>
  </si>
  <si>
    <t>MX2009109</t>
  </si>
  <si>
    <t>MX2217622</t>
  </si>
  <si>
    <t>MX2217911</t>
  </si>
  <si>
    <t>MX2218039</t>
  </si>
  <si>
    <t>MX2272964</t>
  </si>
  <si>
    <t>MX2335804</t>
  </si>
  <si>
    <t>MX2336558</t>
  </si>
  <si>
    <t>OMGPCVNTN</t>
  </si>
  <si>
    <t>OMGPNWPRT</t>
  </si>
  <si>
    <t>PCTA481AU</t>
  </si>
  <si>
    <t>R2190</t>
  </si>
  <si>
    <t>R2901</t>
  </si>
  <si>
    <t>R5767</t>
  </si>
  <si>
    <t>R8744</t>
  </si>
  <si>
    <t>S1094</t>
  </si>
  <si>
    <t>S2732</t>
  </si>
  <si>
    <t>S8375</t>
  </si>
  <si>
    <t>S8507</t>
  </si>
  <si>
    <t>S8584</t>
  </si>
  <si>
    <t>S8867</t>
  </si>
  <si>
    <t>S9414</t>
  </si>
  <si>
    <t>S9586</t>
  </si>
  <si>
    <t>SG358HW18</t>
  </si>
  <si>
    <t>SG489SVRS</t>
  </si>
  <si>
    <t>SG489SW</t>
  </si>
  <si>
    <t>SG540SW</t>
  </si>
  <si>
    <t>SMARTPH2</t>
  </si>
  <si>
    <t>T0425</t>
  </si>
  <si>
    <t>T0645</t>
  </si>
  <si>
    <t>T0646</t>
  </si>
  <si>
    <t>T0746</t>
  </si>
  <si>
    <t>T0747</t>
  </si>
  <si>
    <t>T0881</t>
  </si>
  <si>
    <t>T1437</t>
  </si>
  <si>
    <t>T1465</t>
  </si>
  <si>
    <t>T1485</t>
  </si>
  <si>
    <t>T1486</t>
  </si>
  <si>
    <t>T1525</t>
  </si>
  <si>
    <t>T1796</t>
  </si>
  <si>
    <t>T2218</t>
  </si>
  <si>
    <t>T4002</t>
  </si>
  <si>
    <t>T4422</t>
  </si>
  <si>
    <t>T4893</t>
  </si>
  <si>
    <t>T5473</t>
  </si>
  <si>
    <t>T7752</t>
  </si>
  <si>
    <t>T7778</t>
  </si>
  <si>
    <t>T7966</t>
  </si>
  <si>
    <t>T8405</t>
  </si>
  <si>
    <t>T9338</t>
  </si>
  <si>
    <t>Blank Project ID</t>
  </si>
  <si>
    <t>Gas Capital Overhead</t>
  </si>
  <si>
    <t>Customer Mobile App</t>
  </si>
  <si>
    <t>Customer Connect - Core</t>
  </si>
  <si>
    <t>Customer Connect- Analytics</t>
  </si>
  <si>
    <t>Customer Connect- CRM</t>
  </si>
  <si>
    <t>Customer Connect- Prepaid Advantage</t>
  </si>
  <si>
    <t>Customer Connect- Universal Bill</t>
  </si>
  <si>
    <t>Customer Connect- Hardware Proj 1</t>
  </si>
  <si>
    <t>Watson Explorer (Replace Omnifind)</t>
  </si>
  <si>
    <t>Fleet On-Road Vehicles - Gas - KY</t>
  </si>
  <si>
    <t>Fleet Off-Road Vehicles - KY</t>
  </si>
  <si>
    <t>ENABLETDG - Clearing Project</t>
  </si>
  <si>
    <t>STA 809 - Waterworks Rd- Station</t>
  </si>
  <si>
    <t>Indirect Pool</t>
  </si>
  <si>
    <t>INTGO_PI SCADA Data Implementation</t>
  </si>
  <si>
    <t>Gas Smart - Leak Survey Line Patrol</t>
  </si>
  <si>
    <t>Extending 8" gas main 2085' to feed</t>
  </si>
  <si>
    <t>INSTALL GAS ONLY APPROACH MAIN - NE</t>
  </si>
  <si>
    <t>8001 Veterans Memorial Dr.</t>
  </si>
  <si>
    <t>AM07 Exposure-Horsebranch Rd. Segme</t>
  </si>
  <si>
    <t>Safran (Messier Bugatti) Main Rep</t>
  </si>
  <si>
    <t>GAS MAIN EXTENSION - 1730 LAKELAND</t>
  </si>
  <si>
    <t>STATION 873 - 5TH &amp; PHILADELPHIA</t>
  </si>
  <si>
    <t>STA 863 - GRANDVIEW ROAD</t>
  </si>
  <si>
    <t>INSTALL SCADA EQUIPMENT</t>
  </si>
  <si>
    <t>MEA - 242 MARY GRUBBS HWY; WALTON;</t>
  </si>
  <si>
    <t>STA 872 - OAKLAND VALVE HOUSE</t>
  </si>
  <si>
    <t>STA 865 Southridge Dr</t>
  </si>
  <si>
    <t>MGP Reserve - Covington</t>
  </si>
  <si>
    <t>MGP Reserve - Newport</t>
  </si>
  <si>
    <t>PCTA481AU CDP Authenticated Site</t>
  </si>
  <si>
    <t>Big Bone Pipeline</t>
  </si>
  <si>
    <t>STA 838 Mineola Pike - Station</t>
  </si>
  <si>
    <t>GO 8346362 KY 9 North recon</t>
  </si>
  <si>
    <t>PLNT 10059137 Erlanger Propane</t>
  </si>
  <si>
    <t>STA 249: Three Mile - Station</t>
  </si>
  <si>
    <t>GO 9691430 Sta 836 Inlet Piping</t>
  </si>
  <si>
    <t>STA 838 Mineola Pike - Inlet</t>
  </si>
  <si>
    <t>Sta 809 Waterworks Rd Outlet</t>
  </si>
  <si>
    <t>RPL 10117658 Loomis Rd Airport</t>
  </si>
  <si>
    <t>STI 10873483 Mt Zion Rd</t>
  </si>
  <si>
    <t>INT 11119187 AM04 Carntown</t>
  </si>
  <si>
    <t>STA 11212247 Erlanger Compressor</t>
  </si>
  <si>
    <t>SG 358 - MDM Scale Hardware Phase 3</t>
  </si>
  <si>
    <t>SG DEE Openway Scale Servers</t>
  </si>
  <si>
    <t>SG DEE Openway AMI Scale - 489</t>
  </si>
  <si>
    <t>DEE Vehicle Area Network</t>
  </si>
  <si>
    <t>Gas Smart Data Availability Phase 2</t>
  </si>
  <si>
    <t>SCAD 11456765 Mineola Pike Sta</t>
  </si>
  <si>
    <t>STA 839 Richwood Station</t>
  </si>
  <si>
    <t>STA 835 Walton - Station</t>
  </si>
  <si>
    <t>AM00a Automation of RCV Cold Spring</t>
  </si>
  <si>
    <t>AM00a Automation of RCV -Alexandria</t>
  </si>
  <si>
    <t>Big Bone Odorant Station - SCADA</t>
  </si>
  <si>
    <t>STA 249: Three Mile Rd</t>
  </si>
  <si>
    <t>STA 855 Taylor Mill Rd - Station</t>
  </si>
  <si>
    <t>STA 855 Taylor Mill Rd - Inlet</t>
  </si>
  <si>
    <t>STA 855 Taylor Mill Rd - Outlet</t>
  </si>
  <si>
    <t>AM02 Exposed Main in Southgate, KY</t>
  </si>
  <si>
    <t>Showcase AM07</t>
  </si>
  <si>
    <t>STA 838 Mineola Pike - Outlet</t>
  </si>
  <si>
    <t>STA 20933317 Erlanger CP</t>
  </si>
  <si>
    <t>AM07 Barleycorns</t>
  </si>
  <si>
    <t>Mineola Pike STA Meter Rep &amp; Panels</t>
  </si>
  <si>
    <t>SCAD 21012299 Pressure Transmiitter</t>
  </si>
  <si>
    <t>AM07 Grey Stable Ln</t>
  </si>
  <si>
    <t>SCAD 21153712 KY</t>
  </si>
  <si>
    <t>STA 859 Banklick Rd - Station</t>
  </si>
  <si>
    <t>WALTON-NICHOLS AM03 RCV Valve</t>
  </si>
  <si>
    <t>STA 809 Waterworks Dr - Station</t>
  </si>
  <si>
    <t>NO VALUE</t>
  </si>
  <si>
    <t>**Costs Captured = Resource Type 99810 &amp; 18000 &amp; 78000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</si>
</sst>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 applyNumberFormat="0" applyFont="0" applyFill="0" applyBorder="0" applyAlignment="0" applyProtection="0">
      <alignment horizontal="left"/>
    </xf>
    <xf numFmtId="4" fontId="4" fillId="0" borderId="0" applyFont="0" applyFill="0" applyBorder="0" applyAlignment="0" applyProtection="0"/>
    <xf numFmtId="0" fontId="5" fillId="0" borderId="2">
      <alignment horizontal="center"/>
    </xf>
  </cellStyleXfs>
  <cellXfs count="1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1" xfId="1" applyNumberFormat="1" applyFont="1" applyBorder="1"/>
    <xf numFmtId="49" fontId="0" fillId="0" borderId="0" xfId="0" applyNumberFormat="1" applyFill="1"/>
    <xf numFmtId="0" fontId="0" fillId="0" borderId="0" xfId="0" applyFill="1"/>
    <xf numFmtId="37" fontId="0" fillId="0" borderId="0" xfId="0" applyNumberFormat="1" applyFill="1"/>
    <xf numFmtId="164" fontId="0" fillId="0" borderId="0" xfId="1" applyNumberFormat="1" applyFont="1" applyFill="1"/>
    <xf numFmtId="0" fontId="0" fillId="0" borderId="0" xfId="0" applyAlignment="1">
      <alignment horizontal="center"/>
    </xf>
  </cellXfs>
  <cellStyles count="6">
    <cellStyle name="Comma" xfId="1" builtinId="3"/>
    <cellStyle name="Normal" xfId="0" builtinId="0"/>
    <cellStyle name="Normal 2" xfId="2"/>
    <cellStyle name="PSChar" xfId="3"/>
    <cellStyle name="PSDec" xfId="4"/>
    <cellStyle name="PSHeading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6" tint="-0.249977111117893"/>
    <pageSetUpPr fitToPage="1"/>
  </sheetPr>
  <dimension ref="A1:K83"/>
  <sheetViews>
    <sheetView showGridLines="0" tabSelected="1" view="pageLayout" zoomScaleNormal="100" workbookViewId="0">
      <selection activeCell="H5" sqref="H5"/>
    </sheetView>
  </sheetViews>
  <sheetFormatPr defaultRowHeight="15" x14ac:dyDescent="0.25"/>
  <cols>
    <col min="1" max="1" width="7.28515625" bestFit="1" customWidth="1"/>
    <col min="2" max="2" width="15" bestFit="1" customWidth="1"/>
    <col min="3" max="3" width="40.28515625" customWidth="1"/>
    <col min="4" max="4" width="12.28515625" bestFit="1" customWidth="1"/>
    <col min="5" max="5" width="14.85546875" bestFit="1" customWidth="1"/>
    <col min="6" max="6" width="13.140625" bestFit="1" customWidth="1"/>
    <col min="7" max="7" width="11.5703125" bestFit="1" customWidth="1"/>
    <col min="8" max="8" width="21.7109375" bestFit="1" customWidth="1"/>
    <col min="10" max="10" width="14.28515625" bestFit="1" customWidth="1"/>
  </cols>
  <sheetData>
    <row r="1" spans="1:11" ht="14.45" x14ac:dyDescent="0.35">
      <c r="A1" s="12" t="s">
        <v>0</v>
      </c>
      <c r="B1" s="12"/>
      <c r="C1" s="12"/>
      <c r="D1" s="12"/>
      <c r="E1" s="12"/>
      <c r="F1" s="12"/>
      <c r="G1" s="12"/>
      <c r="H1" s="12"/>
    </row>
    <row r="2" spans="1:11" ht="14.45" x14ac:dyDescent="0.35">
      <c r="A2" s="12" t="s">
        <v>11</v>
      </c>
      <c r="B2" s="12"/>
      <c r="C2" s="12"/>
      <c r="D2" s="12"/>
      <c r="E2" s="12"/>
      <c r="F2" s="12"/>
      <c r="G2" s="12"/>
      <c r="H2" s="12"/>
    </row>
    <row r="3" spans="1:11" ht="14.45" x14ac:dyDescent="0.35">
      <c r="A3" s="12" t="s">
        <v>1</v>
      </c>
      <c r="B3" s="12"/>
      <c r="C3" s="12"/>
      <c r="D3" s="12"/>
      <c r="E3" s="12"/>
      <c r="F3" s="12"/>
      <c r="G3" s="12"/>
      <c r="H3" s="12"/>
    </row>
    <row r="4" spans="1:11" ht="14.45" x14ac:dyDescent="0.35">
      <c r="A4" s="12" t="s">
        <v>10</v>
      </c>
      <c r="B4" s="12"/>
      <c r="C4" s="12"/>
      <c r="D4" s="12"/>
      <c r="E4" s="12"/>
      <c r="F4" s="12"/>
      <c r="G4" s="12"/>
      <c r="H4" s="12"/>
    </row>
    <row r="5" spans="1:11" ht="14.45" x14ac:dyDescent="0.35">
      <c r="H5" s="1"/>
    </row>
    <row r="6" spans="1:11" ht="7.5" customHeight="1" x14ac:dyDescent="0.35"/>
    <row r="7" spans="1:11" s="2" customFormat="1" ht="29.1" x14ac:dyDescent="0.35">
      <c r="A7" s="3" t="s">
        <v>2</v>
      </c>
      <c r="B7" s="3" t="s">
        <v>3</v>
      </c>
      <c r="C7" s="3" t="str">
        <f>"Description of Project "&amp;"("&amp;"C)"</f>
        <v>Description of Project (C)</v>
      </c>
      <c r="D7" s="3" t="s">
        <v>4</v>
      </c>
      <c r="E7" s="3" t="str">
        <f>"AFUDC"&amp;CHAR(10)&amp;"Capitalized "&amp;"(E"&amp;")*"</f>
        <v>AFUDC
Capitalized (E)*</v>
      </c>
      <c r="F7" s="3" t="s">
        <v>5</v>
      </c>
      <c r="G7" s="3" t="s">
        <v>6</v>
      </c>
      <c r="H7" s="3" t="s">
        <v>7</v>
      </c>
    </row>
    <row r="8" spans="1:11" ht="14.45" x14ac:dyDescent="0.35">
      <c r="A8">
        <f t="shared" ref="A8:A78" si="0">ROW()-ROWS($A$1:$A$7)</f>
        <v>1</v>
      </c>
      <c r="B8" s="8" t="s">
        <v>12</v>
      </c>
      <c r="C8" s="9" t="s">
        <v>83</v>
      </c>
      <c r="D8" s="10">
        <v>213515</v>
      </c>
      <c r="E8" s="11">
        <v>0</v>
      </c>
      <c r="F8" s="11"/>
      <c r="G8" s="5">
        <v>213515</v>
      </c>
      <c r="H8" s="6" t="s">
        <v>8</v>
      </c>
      <c r="I8" s="5"/>
      <c r="J8" s="5"/>
      <c r="K8" s="5"/>
    </row>
    <row r="9" spans="1:11" ht="14.45" x14ac:dyDescent="0.35">
      <c r="A9">
        <f t="shared" si="0"/>
        <v>2</v>
      </c>
      <c r="B9" s="8" t="s">
        <v>13</v>
      </c>
      <c r="C9" s="9" t="s">
        <v>84</v>
      </c>
      <c r="D9" s="10">
        <v>6503.2899999999991</v>
      </c>
      <c r="E9" s="11">
        <v>95.1</v>
      </c>
      <c r="F9" s="11">
        <v>0</v>
      </c>
      <c r="G9" s="5">
        <v>6598.3899999999994</v>
      </c>
      <c r="H9" s="6" t="s">
        <v>8</v>
      </c>
      <c r="I9" s="5"/>
      <c r="J9" s="5"/>
      <c r="K9" s="5"/>
    </row>
    <row r="10" spans="1:11" ht="14.45" x14ac:dyDescent="0.35">
      <c r="A10">
        <f t="shared" si="0"/>
        <v>3</v>
      </c>
      <c r="B10" s="8" t="s">
        <v>14</v>
      </c>
      <c r="C10" s="9" t="s">
        <v>85</v>
      </c>
      <c r="D10" s="10">
        <v>236631.08000000005</v>
      </c>
      <c r="E10" s="11">
        <v>3436.5499999999997</v>
      </c>
      <c r="F10" s="11">
        <v>0</v>
      </c>
      <c r="G10" s="5">
        <v>240067.63000000003</v>
      </c>
      <c r="H10" s="6" t="s">
        <v>8</v>
      </c>
      <c r="I10" s="5"/>
      <c r="J10" s="5"/>
      <c r="K10" s="5"/>
    </row>
    <row r="11" spans="1:11" ht="14.45" x14ac:dyDescent="0.35">
      <c r="A11">
        <f t="shared" si="0"/>
        <v>4</v>
      </c>
      <c r="B11" s="8" t="s">
        <v>15</v>
      </c>
      <c r="C11" s="9" t="s">
        <v>86</v>
      </c>
      <c r="D11" s="10">
        <v>30138.68</v>
      </c>
      <c r="E11" s="11">
        <v>439.32</v>
      </c>
      <c r="F11" s="11">
        <v>0</v>
      </c>
      <c r="G11" s="5">
        <v>30578</v>
      </c>
      <c r="H11" s="6" t="s">
        <v>8</v>
      </c>
      <c r="I11" s="5"/>
      <c r="J11" s="5"/>
      <c r="K11" s="5"/>
    </row>
    <row r="12" spans="1:11" ht="14.45" x14ac:dyDescent="0.35">
      <c r="A12">
        <f t="shared" si="0"/>
        <v>5</v>
      </c>
      <c r="B12" s="8" t="s">
        <v>16</v>
      </c>
      <c r="C12" s="9" t="s">
        <v>87</v>
      </c>
      <c r="D12" s="10">
        <v>32741.489999999998</v>
      </c>
      <c r="E12" s="11">
        <v>477.4</v>
      </c>
      <c r="F12" s="11">
        <v>0</v>
      </c>
      <c r="G12" s="5">
        <v>33218.89</v>
      </c>
      <c r="H12" s="6" t="s">
        <v>8</v>
      </c>
      <c r="I12" s="5"/>
      <c r="J12" s="5"/>
      <c r="K12" s="5"/>
    </row>
    <row r="13" spans="1:11" ht="14.45" x14ac:dyDescent="0.35">
      <c r="A13">
        <f t="shared" si="0"/>
        <v>6</v>
      </c>
      <c r="B13" s="8" t="s">
        <v>17</v>
      </c>
      <c r="C13" s="9" t="s">
        <v>88</v>
      </c>
      <c r="D13" s="10">
        <v>70342.740000000005</v>
      </c>
      <c r="E13" s="11">
        <v>1024.99</v>
      </c>
      <c r="F13" s="11">
        <v>0</v>
      </c>
      <c r="G13" s="5">
        <v>71367.73000000001</v>
      </c>
      <c r="H13" s="6" t="s">
        <v>8</v>
      </c>
      <c r="I13" s="5"/>
      <c r="J13" s="5"/>
      <c r="K13" s="5"/>
    </row>
    <row r="14" spans="1:11" ht="14.45" x14ac:dyDescent="0.35">
      <c r="A14">
        <f t="shared" si="0"/>
        <v>7</v>
      </c>
      <c r="B14" s="8" t="s">
        <v>18</v>
      </c>
      <c r="C14" s="9" t="s">
        <v>89</v>
      </c>
      <c r="D14" s="10">
        <v>50721.06</v>
      </c>
      <c r="E14" s="11">
        <v>739.33</v>
      </c>
      <c r="F14" s="11">
        <v>0</v>
      </c>
      <c r="G14" s="5">
        <v>51460.39</v>
      </c>
      <c r="H14" s="6" t="s">
        <v>8</v>
      </c>
      <c r="I14" s="5"/>
      <c r="J14" s="5"/>
      <c r="K14" s="5"/>
    </row>
    <row r="15" spans="1:11" ht="14.45" x14ac:dyDescent="0.35">
      <c r="A15">
        <f t="shared" si="0"/>
        <v>8</v>
      </c>
      <c r="B15" s="8" t="s">
        <v>19</v>
      </c>
      <c r="C15" s="9" t="s">
        <v>90</v>
      </c>
      <c r="D15" s="10">
        <v>1019.2799999999999</v>
      </c>
      <c r="E15" s="11">
        <v>7.8500000000000005</v>
      </c>
      <c r="F15" s="11">
        <v>0</v>
      </c>
      <c r="G15" s="5">
        <v>1027.1299999999999</v>
      </c>
      <c r="H15" s="6" t="s">
        <v>8</v>
      </c>
      <c r="I15" s="5"/>
      <c r="J15" s="5"/>
      <c r="K15" s="5"/>
    </row>
    <row r="16" spans="1:11" ht="14.45" x14ac:dyDescent="0.35">
      <c r="A16">
        <f t="shared" si="0"/>
        <v>9</v>
      </c>
      <c r="B16" s="8" t="s">
        <v>20</v>
      </c>
      <c r="C16" s="9" t="s">
        <v>91</v>
      </c>
      <c r="D16" s="10">
        <v>8817.65</v>
      </c>
      <c r="E16" s="11">
        <v>205.51000000000002</v>
      </c>
      <c r="F16" s="11">
        <v>47.16</v>
      </c>
      <c r="G16" s="5">
        <v>9070.32</v>
      </c>
      <c r="H16" s="6" t="s">
        <v>8</v>
      </c>
      <c r="I16" s="5"/>
      <c r="J16" s="5"/>
      <c r="K16" s="5"/>
    </row>
    <row r="17" spans="1:11" ht="14.45" x14ac:dyDescent="0.35">
      <c r="A17">
        <f t="shared" si="0"/>
        <v>10</v>
      </c>
      <c r="B17" s="8" t="s">
        <v>21</v>
      </c>
      <c r="C17" s="9" t="s">
        <v>92</v>
      </c>
      <c r="D17" s="10">
        <v>20774.379999999997</v>
      </c>
      <c r="E17" s="11">
        <v>0</v>
      </c>
      <c r="F17" s="11">
        <v>0</v>
      </c>
      <c r="G17" s="5">
        <v>20774.379999999997</v>
      </c>
      <c r="H17" s="6" t="s">
        <v>8</v>
      </c>
      <c r="I17" s="5"/>
      <c r="J17" s="5"/>
      <c r="K17" s="5"/>
    </row>
    <row r="18" spans="1:11" ht="14.45" x14ac:dyDescent="0.35">
      <c r="A18">
        <f t="shared" si="0"/>
        <v>11</v>
      </c>
      <c r="B18" s="8" t="s">
        <v>22</v>
      </c>
      <c r="C18" s="9" t="s">
        <v>93</v>
      </c>
      <c r="D18" s="10">
        <v>168272.24</v>
      </c>
      <c r="E18" s="11">
        <v>0</v>
      </c>
      <c r="F18" s="11">
        <v>0</v>
      </c>
      <c r="G18" s="5">
        <v>168272.24</v>
      </c>
      <c r="H18" s="6" t="s">
        <v>8</v>
      </c>
      <c r="I18" s="5"/>
      <c r="J18" s="5"/>
      <c r="K18" s="5"/>
    </row>
    <row r="19" spans="1:11" ht="14.45" x14ac:dyDescent="0.35">
      <c r="A19">
        <f t="shared" si="0"/>
        <v>12</v>
      </c>
      <c r="B19" s="8" t="s">
        <v>23</v>
      </c>
      <c r="C19" s="9" t="s">
        <v>94</v>
      </c>
      <c r="D19" s="10">
        <v>56932.560000000005</v>
      </c>
      <c r="E19" s="11">
        <v>0</v>
      </c>
      <c r="F19" s="11">
        <v>38.659999999992621</v>
      </c>
      <c r="G19" s="5">
        <v>56971.22</v>
      </c>
      <c r="H19" s="6" t="s">
        <v>8</v>
      </c>
      <c r="I19" s="5"/>
      <c r="J19" s="5"/>
      <c r="K19" s="5"/>
    </row>
    <row r="20" spans="1:11" ht="14.45" x14ac:dyDescent="0.35">
      <c r="A20">
        <f t="shared" si="0"/>
        <v>13</v>
      </c>
      <c r="B20" s="8" t="s">
        <v>24</v>
      </c>
      <c r="C20" s="9" t="s">
        <v>95</v>
      </c>
      <c r="D20" s="10">
        <v>40162.510000000009</v>
      </c>
      <c r="E20" s="11">
        <v>4845.7299999999996</v>
      </c>
      <c r="F20" s="11">
        <v>8226.23</v>
      </c>
      <c r="G20" s="5">
        <v>53234.47</v>
      </c>
      <c r="H20" s="6" t="s">
        <v>8</v>
      </c>
      <c r="I20" s="5"/>
      <c r="J20" s="5"/>
      <c r="K20" s="5"/>
    </row>
    <row r="21" spans="1:11" ht="14.45" x14ac:dyDescent="0.35">
      <c r="A21">
        <f t="shared" si="0"/>
        <v>14</v>
      </c>
      <c r="B21" s="8" t="s">
        <v>25</v>
      </c>
      <c r="C21" s="9" t="s">
        <v>96</v>
      </c>
      <c r="D21" s="10">
        <v>73.540000000000006</v>
      </c>
      <c r="E21" s="11">
        <v>0</v>
      </c>
      <c r="F21" s="11">
        <v>0</v>
      </c>
      <c r="G21" s="5">
        <v>73.540000000000006</v>
      </c>
      <c r="H21" s="6" t="s">
        <v>8</v>
      </c>
      <c r="I21" s="5"/>
      <c r="J21" s="5"/>
      <c r="K21" s="5"/>
    </row>
    <row r="22" spans="1:11" ht="14.45" x14ac:dyDescent="0.35">
      <c r="A22">
        <f t="shared" si="0"/>
        <v>15</v>
      </c>
      <c r="B22" s="8" t="s">
        <v>26</v>
      </c>
      <c r="C22" s="9" t="s">
        <v>97</v>
      </c>
      <c r="D22" s="10">
        <v>70374.159999999989</v>
      </c>
      <c r="E22" s="11">
        <v>960.77</v>
      </c>
      <c r="F22" s="11">
        <v>0</v>
      </c>
      <c r="G22" s="5">
        <v>71334.929999999993</v>
      </c>
      <c r="H22" s="6" t="s">
        <v>8</v>
      </c>
      <c r="I22" s="5"/>
      <c r="J22" s="5"/>
      <c r="K22" s="5"/>
    </row>
    <row r="23" spans="1:11" ht="14.45" x14ac:dyDescent="0.35">
      <c r="A23">
        <f t="shared" si="0"/>
        <v>16</v>
      </c>
      <c r="B23" s="8" t="s">
        <v>27</v>
      </c>
      <c r="C23" s="9" t="s">
        <v>98</v>
      </c>
      <c r="D23" s="10">
        <v>172122.31</v>
      </c>
      <c r="E23" s="11">
        <v>7263.79</v>
      </c>
      <c r="F23" s="11">
        <v>3314.11</v>
      </c>
      <c r="G23" s="5">
        <v>182700.21</v>
      </c>
      <c r="H23" s="6" t="s">
        <v>8</v>
      </c>
      <c r="I23" s="5"/>
      <c r="J23" s="5"/>
      <c r="K23" s="5"/>
    </row>
    <row r="24" spans="1:11" ht="14.45" x14ac:dyDescent="0.35">
      <c r="A24">
        <f t="shared" si="0"/>
        <v>17</v>
      </c>
      <c r="B24" s="8" t="s">
        <v>28</v>
      </c>
      <c r="C24" s="9" t="s">
        <v>99</v>
      </c>
      <c r="D24" s="10">
        <v>19106.419999999998</v>
      </c>
      <c r="E24" s="11">
        <v>57.89</v>
      </c>
      <c r="F24" s="11">
        <v>68.650000000000006</v>
      </c>
      <c r="G24" s="5">
        <v>19232.96</v>
      </c>
      <c r="H24" s="6" t="s">
        <v>8</v>
      </c>
      <c r="I24" s="5"/>
      <c r="J24" s="5"/>
      <c r="K24" s="5"/>
    </row>
    <row r="25" spans="1:11" ht="14.45" x14ac:dyDescent="0.35">
      <c r="A25">
        <f t="shared" si="0"/>
        <v>18</v>
      </c>
      <c r="B25" s="8" t="s">
        <v>29</v>
      </c>
      <c r="C25" s="9" t="s">
        <v>100</v>
      </c>
      <c r="D25" s="10">
        <v>2157.11</v>
      </c>
      <c r="E25" s="11">
        <v>8.76</v>
      </c>
      <c r="F25" s="11">
        <v>200.7</v>
      </c>
      <c r="G25" s="5">
        <v>2366.5700000000002</v>
      </c>
      <c r="H25" s="6" t="s">
        <v>8</v>
      </c>
      <c r="I25" s="5"/>
      <c r="J25" s="5"/>
      <c r="K25" s="5"/>
    </row>
    <row r="26" spans="1:11" ht="14.45" x14ac:dyDescent="0.35">
      <c r="A26">
        <f t="shared" si="0"/>
        <v>19</v>
      </c>
      <c r="B26" s="8" t="s">
        <v>30</v>
      </c>
      <c r="C26" s="9" t="s">
        <v>101</v>
      </c>
      <c r="D26" s="10">
        <v>1097.5999999999999</v>
      </c>
      <c r="E26" s="11">
        <v>0</v>
      </c>
      <c r="F26" s="11">
        <v>0</v>
      </c>
      <c r="G26" s="5">
        <v>1097.5999999999999</v>
      </c>
      <c r="H26" s="6" t="s">
        <v>8</v>
      </c>
      <c r="I26" s="5"/>
      <c r="J26" s="5"/>
      <c r="K26" s="5"/>
    </row>
    <row r="27" spans="1:11" ht="14.45" x14ac:dyDescent="0.35">
      <c r="A27">
        <f t="shared" si="0"/>
        <v>20</v>
      </c>
      <c r="B27" s="8" t="s">
        <v>31</v>
      </c>
      <c r="C27" s="9" t="s">
        <v>102</v>
      </c>
      <c r="D27" s="10">
        <v>10785.31</v>
      </c>
      <c r="E27" s="11">
        <v>104.45</v>
      </c>
      <c r="F27" s="11">
        <v>1168.1599999999999</v>
      </c>
      <c r="G27" s="5">
        <v>12057.92</v>
      </c>
      <c r="H27" s="6" t="s">
        <v>8</v>
      </c>
      <c r="I27" s="5"/>
      <c r="J27" s="5"/>
      <c r="K27" s="5"/>
    </row>
    <row r="28" spans="1:11" ht="14.45" x14ac:dyDescent="0.35">
      <c r="A28">
        <f t="shared" si="0"/>
        <v>21</v>
      </c>
      <c r="B28" s="8" t="s">
        <v>32</v>
      </c>
      <c r="C28" s="9" t="s">
        <v>103</v>
      </c>
      <c r="D28" s="10">
        <v>-392540.84999999992</v>
      </c>
      <c r="E28" s="11">
        <v>-1168.03</v>
      </c>
      <c r="F28" s="11">
        <v>616.13</v>
      </c>
      <c r="G28" s="5">
        <v>-393092.74999999994</v>
      </c>
      <c r="H28" s="6" t="s">
        <v>8</v>
      </c>
      <c r="I28" s="5"/>
      <c r="J28" s="5"/>
      <c r="K28" s="5"/>
    </row>
    <row r="29" spans="1:11" ht="14.45" x14ac:dyDescent="0.35">
      <c r="A29">
        <f t="shared" si="0"/>
        <v>22</v>
      </c>
      <c r="B29" s="8" t="s">
        <v>33</v>
      </c>
      <c r="C29" s="9" t="s">
        <v>104</v>
      </c>
      <c r="D29" s="10">
        <v>808.23</v>
      </c>
      <c r="E29" s="11">
        <v>0</v>
      </c>
      <c r="F29" s="11">
        <v>43.63</v>
      </c>
      <c r="G29" s="5">
        <v>851.86</v>
      </c>
      <c r="H29" s="6" t="s">
        <v>8</v>
      </c>
      <c r="I29" s="5"/>
      <c r="J29" s="5"/>
      <c r="K29" s="5"/>
    </row>
    <row r="30" spans="1:11" ht="14.45" x14ac:dyDescent="0.35">
      <c r="A30">
        <f t="shared" si="0"/>
        <v>23</v>
      </c>
      <c r="B30" s="8" t="s">
        <v>34</v>
      </c>
      <c r="C30" s="9" t="s">
        <v>105</v>
      </c>
      <c r="D30" s="10">
        <v>3357.5099999999998</v>
      </c>
      <c r="E30" s="11">
        <v>0</v>
      </c>
      <c r="F30" s="11">
        <v>363.65000000000003</v>
      </c>
      <c r="G30" s="5">
        <v>3721.16</v>
      </c>
      <c r="H30" s="6" t="s">
        <v>8</v>
      </c>
      <c r="I30" s="5"/>
      <c r="J30" s="5"/>
      <c r="K30" s="5"/>
    </row>
    <row r="31" spans="1:11" ht="14.45" x14ac:dyDescent="0.35">
      <c r="A31">
        <f t="shared" si="0"/>
        <v>24</v>
      </c>
      <c r="B31" s="8" t="s">
        <v>35</v>
      </c>
      <c r="C31" s="9" t="s">
        <v>106</v>
      </c>
      <c r="D31" s="10">
        <v>25441.919999999998</v>
      </c>
      <c r="E31" s="11">
        <v>91.580000000000013</v>
      </c>
      <c r="F31" s="11">
        <v>1482.5</v>
      </c>
      <c r="G31" s="5">
        <v>27016</v>
      </c>
      <c r="H31" s="6" t="s">
        <v>8</v>
      </c>
      <c r="I31" s="5"/>
      <c r="J31" s="5"/>
      <c r="K31" s="5"/>
    </row>
    <row r="32" spans="1:11" ht="14.45" x14ac:dyDescent="0.35">
      <c r="A32">
        <f t="shared" si="0"/>
        <v>25</v>
      </c>
      <c r="B32" s="8" t="s">
        <v>36</v>
      </c>
      <c r="C32" s="9" t="s">
        <v>107</v>
      </c>
      <c r="D32" s="10">
        <v>75404.600000000006</v>
      </c>
      <c r="E32" s="11">
        <v>245.5</v>
      </c>
      <c r="F32" s="11">
        <v>6831.09</v>
      </c>
      <c r="G32" s="5">
        <v>82481.19</v>
      </c>
      <c r="H32" s="6" t="s">
        <v>8</v>
      </c>
      <c r="I32" s="5"/>
      <c r="J32" s="5"/>
      <c r="K32" s="5"/>
    </row>
    <row r="33" spans="1:11" ht="14.45" x14ac:dyDescent="0.35">
      <c r="A33">
        <f t="shared" si="0"/>
        <v>26</v>
      </c>
      <c r="B33" s="8" t="s">
        <v>37</v>
      </c>
      <c r="C33" s="9" t="s">
        <v>108</v>
      </c>
      <c r="D33" s="10">
        <v>4414.0199999999995</v>
      </c>
      <c r="E33" s="11">
        <v>18.079999999999998</v>
      </c>
      <c r="F33" s="11">
        <v>7.1300000000000008</v>
      </c>
      <c r="G33" s="5">
        <v>4439.2299999999996</v>
      </c>
      <c r="H33" s="6" t="s">
        <v>8</v>
      </c>
      <c r="I33" s="5"/>
      <c r="J33" s="5"/>
      <c r="K33" s="5"/>
    </row>
    <row r="34" spans="1:11" ht="14.45" x14ac:dyDescent="0.35">
      <c r="A34">
        <f t="shared" si="0"/>
        <v>27</v>
      </c>
      <c r="B34" s="8" t="s">
        <v>38</v>
      </c>
      <c r="C34" s="9" t="s">
        <v>109</v>
      </c>
      <c r="D34" s="10">
        <v>30390.33</v>
      </c>
      <c r="E34" s="11">
        <v>98.78</v>
      </c>
      <c r="F34" s="11">
        <v>2755.74</v>
      </c>
      <c r="G34" s="5">
        <v>33244.85</v>
      </c>
      <c r="H34" s="6" t="s">
        <v>8</v>
      </c>
      <c r="I34" s="5"/>
      <c r="J34" s="5"/>
      <c r="K34" s="5"/>
    </row>
    <row r="35" spans="1:11" ht="14.45" x14ac:dyDescent="0.35">
      <c r="A35">
        <f t="shared" si="0"/>
        <v>28</v>
      </c>
      <c r="B35" s="8" t="s">
        <v>39</v>
      </c>
      <c r="C35" s="9" t="s">
        <v>110</v>
      </c>
      <c r="D35" s="10">
        <v>2575.4199999999996</v>
      </c>
      <c r="E35" s="11">
        <v>11</v>
      </c>
      <c r="F35" s="11">
        <v>190.03</v>
      </c>
      <c r="G35" s="5">
        <v>2776.45</v>
      </c>
      <c r="H35" s="6" t="s">
        <v>8</v>
      </c>
      <c r="I35" s="5"/>
      <c r="J35" s="5"/>
      <c r="K35" s="5"/>
    </row>
    <row r="36" spans="1:11" ht="14.45" x14ac:dyDescent="0.35">
      <c r="A36">
        <f t="shared" si="0"/>
        <v>29</v>
      </c>
      <c r="B36" s="8" t="s">
        <v>40</v>
      </c>
      <c r="C36" s="9" t="s">
        <v>111</v>
      </c>
      <c r="D36" s="10">
        <v>225</v>
      </c>
      <c r="E36" s="11">
        <v>0</v>
      </c>
      <c r="F36" s="11">
        <v>0</v>
      </c>
      <c r="G36" s="5">
        <v>225</v>
      </c>
      <c r="H36" s="6" t="s">
        <v>8</v>
      </c>
      <c r="I36" s="5"/>
      <c r="J36" s="5"/>
      <c r="K36" s="5"/>
    </row>
    <row r="37" spans="1:11" ht="14.45" x14ac:dyDescent="0.35">
      <c r="A37">
        <f t="shared" si="0"/>
        <v>30</v>
      </c>
      <c r="B37" s="8" t="s">
        <v>41</v>
      </c>
      <c r="C37" s="9" t="s">
        <v>112</v>
      </c>
      <c r="D37" s="10">
        <v>270</v>
      </c>
      <c r="E37" s="11">
        <v>0</v>
      </c>
      <c r="F37" s="11">
        <v>0</v>
      </c>
      <c r="G37" s="5">
        <v>270</v>
      </c>
      <c r="H37" s="6" t="s">
        <v>8</v>
      </c>
      <c r="I37" s="5"/>
      <c r="J37" s="5"/>
      <c r="K37" s="5"/>
    </row>
    <row r="38" spans="1:11" ht="14.45" x14ac:dyDescent="0.35">
      <c r="A38">
        <f t="shared" si="0"/>
        <v>31</v>
      </c>
      <c r="B38" s="8" t="s">
        <v>42</v>
      </c>
      <c r="C38" s="9" t="s">
        <v>113</v>
      </c>
      <c r="D38" s="10">
        <v>2277399.4000000004</v>
      </c>
      <c r="E38" s="11">
        <v>119238.46</v>
      </c>
      <c r="F38" s="11">
        <v>8456.7999999999993</v>
      </c>
      <c r="G38" s="5">
        <v>2405094.66</v>
      </c>
      <c r="H38" s="6" t="s">
        <v>8</v>
      </c>
      <c r="I38" s="5"/>
      <c r="J38" s="5"/>
      <c r="K38" s="5"/>
    </row>
    <row r="39" spans="1:11" ht="14.45" x14ac:dyDescent="0.35">
      <c r="A39">
        <f t="shared" si="0"/>
        <v>32</v>
      </c>
      <c r="B39" s="8" t="s">
        <v>43</v>
      </c>
      <c r="C39" s="9" t="s">
        <v>114</v>
      </c>
      <c r="D39" s="10">
        <v>9372714.7899999991</v>
      </c>
      <c r="E39" s="11">
        <v>327735.71999999997</v>
      </c>
      <c r="F39" s="11">
        <v>743178.68</v>
      </c>
      <c r="G39" s="5">
        <v>10443629.189999999</v>
      </c>
      <c r="H39" s="6" t="s">
        <v>8</v>
      </c>
      <c r="I39" s="5"/>
      <c r="J39" s="5"/>
      <c r="K39" s="5"/>
    </row>
    <row r="40" spans="1:11" ht="14.45" x14ac:dyDescent="0.35">
      <c r="A40">
        <f t="shared" si="0"/>
        <v>33</v>
      </c>
      <c r="B40" s="8" t="s">
        <v>44</v>
      </c>
      <c r="C40" s="9" t="s">
        <v>115</v>
      </c>
      <c r="D40" s="10">
        <v>120461.64999999998</v>
      </c>
      <c r="E40" s="11">
        <v>5261.85</v>
      </c>
      <c r="F40" s="11">
        <v>13669.490000000002</v>
      </c>
      <c r="G40" s="5">
        <v>139392.99</v>
      </c>
      <c r="H40" s="6" t="s">
        <v>8</v>
      </c>
      <c r="I40" s="5"/>
      <c r="J40" s="5"/>
      <c r="K40" s="5"/>
    </row>
    <row r="41" spans="1:11" ht="14.45" x14ac:dyDescent="0.35">
      <c r="A41">
        <f t="shared" si="0"/>
        <v>34</v>
      </c>
      <c r="B41" s="8" t="s">
        <v>45</v>
      </c>
      <c r="C41" s="9" t="s">
        <v>116</v>
      </c>
      <c r="D41" s="10">
        <v>122765.76000000002</v>
      </c>
      <c r="E41" s="11">
        <v>14711.37</v>
      </c>
      <c r="F41" s="11">
        <v>22925.86</v>
      </c>
      <c r="G41" s="5">
        <v>160402.99000000005</v>
      </c>
      <c r="H41" s="6" t="s">
        <v>8</v>
      </c>
      <c r="I41" s="5"/>
      <c r="J41" s="5"/>
      <c r="K41" s="5"/>
    </row>
    <row r="42" spans="1:11" x14ac:dyDescent="0.25">
      <c r="A42">
        <f t="shared" si="0"/>
        <v>35</v>
      </c>
      <c r="B42" s="8" t="s">
        <v>46</v>
      </c>
      <c r="C42" s="9" t="s">
        <v>117</v>
      </c>
      <c r="D42" s="10">
        <v>0</v>
      </c>
      <c r="E42" s="11">
        <v>10.01</v>
      </c>
      <c r="F42" s="11">
        <v>0</v>
      </c>
      <c r="G42" s="5">
        <v>10.01</v>
      </c>
      <c r="H42" s="6" t="s">
        <v>8</v>
      </c>
      <c r="I42" s="5"/>
      <c r="J42" s="5"/>
      <c r="K42" s="5"/>
    </row>
    <row r="43" spans="1:11" x14ac:dyDescent="0.25">
      <c r="A43">
        <f t="shared" si="0"/>
        <v>36</v>
      </c>
      <c r="B43" s="8" t="s">
        <v>47</v>
      </c>
      <c r="C43" s="9" t="s">
        <v>118</v>
      </c>
      <c r="D43" s="10">
        <v>293839.29000000004</v>
      </c>
      <c r="E43" s="11">
        <v>20821.740000000002</v>
      </c>
      <c r="F43" s="11">
        <v>16799.02</v>
      </c>
      <c r="G43" s="5">
        <v>331460.05000000005</v>
      </c>
      <c r="H43" s="6" t="s">
        <v>8</v>
      </c>
      <c r="I43" s="5"/>
      <c r="J43" s="5"/>
      <c r="K43" s="5"/>
    </row>
    <row r="44" spans="1:11" x14ac:dyDescent="0.25">
      <c r="A44">
        <f t="shared" si="0"/>
        <v>37</v>
      </c>
      <c r="B44" s="8" t="s">
        <v>48</v>
      </c>
      <c r="C44" s="9" t="s">
        <v>119</v>
      </c>
      <c r="D44" s="10">
        <v>142578.34999999998</v>
      </c>
      <c r="E44" s="11">
        <v>11534.17</v>
      </c>
      <c r="F44" s="11">
        <v>22471.300000000003</v>
      </c>
      <c r="G44" s="5">
        <v>176583.82</v>
      </c>
      <c r="H44" s="6" t="s">
        <v>8</v>
      </c>
      <c r="I44" s="5"/>
      <c r="J44" s="5"/>
      <c r="K44" s="5"/>
    </row>
    <row r="45" spans="1:11" x14ac:dyDescent="0.25">
      <c r="A45">
        <f t="shared" si="0"/>
        <v>38</v>
      </c>
      <c r="B45" s="8" t="s">
        <v>49</v>
      </c>
      <c r="C45" s="9" t="s">
        <v>120</v>
      </c>
      <c r="D45" s="10">
        <v>13283.929999999998</v>
      </c>
      <c r="E45" s="11">
        <v>97.44</v>
      </c>
      <c r="F45" s="11">
        <v>977.82</v>
      </c>
      <c r="G45" s="5">
        <v>14359.189999999999</v>
      </c>
      <c r="H45" s="6" t="s">
        <v>8</v>
      </c>
      <c r="I45" s="5"/>
      <c r="J45" s="5"/>
      <c r="K45" s="5"/>
    </row>
    <row r="46" spans="1:11" x14ac:dyDescent="0.25">
      <c r="A46">
        <f t="shared" si="0"/>
        <v>39</v>
      </c>
      <c r="B46" s="8" t="s">
        <v>50</v>
      </c>
      <c r="C46" s="9" t="s">
        <v>121</v>
      </c>
      <c r="D46" s="10">
        <v>1111.81</v>
      </c>
      <c r="E46" s="11">
        <v>34.870000000000005</v>
      </c>
      <c r="F46" s="11">
        <v>0</v>
      </c>
      <c r="G46" s="5">
        <v>1146.6799999999998</v>
      </c>
      <c r="H46" s="6" t="s">
        <v>8</v>
      </c>
      <c r="I46" s="5"/>
      <c r="J46" s="5"/>
      <c r="K46" s="5"/>
    </row>
    <row r="47" spans="1:11" x14ac:dyDescent="0.25">
      <c r="A47">
        <f t="shared" si="0"/>
        <v>40</v>
      </c>
      <c r="B47" s="8" t="s">
        <v>51</v>
      </c>
      <c r="C47" s="9" t="s">
        <v>122</v>
      </c>
      <c r="D47" s="10">
        <v>3363.83</v>
      </c>
      <c r="E47" s="11">
        <v>135.97</v>
      </c>
      <c r="F47" s="11">
        <v>697.15</v>
      </c>
      <c r="G47" s="5">
        <v>4196.95</v>
      </c>
      <c r="H47" s="6" t="s">
        <v>8</v>
      </c>
      <c r="I47" s="5"/>
      <c r="J47" s="5"/>
      <c r="K47" s="5"/>
    </row>
    <row r="48" spans="1:11" x14ac:dyDescent="0.25">
      <c r="A48">
        <f t="shared" si="0"/>
        <v>41</v>
      </c>
      <c r="B48" s="8" t="s">
        <v>52</v>
      </c>
      <c r="C48" s="9" t="s">
        <v>123</v>
      </c>
      <c r="D48" s="10">
        <v>261881.32999999996</v>
      </c>
      <c r="E48" s="11">
        <v>10057.900000000001</v>
      </c>
      <c r="F48" s="11">
        <v>5696.12</v>
      </c>
      <c r="G48" s="5">
        <v>277635.34999999998</v>
      </c>
      <c r="H48" s="6" t="s">
        <v>8</v>
      </c>
      <c r="I48" s="5"/>
      <c r="J48" s="5"/>
      <c r="K48" s="5"/>
    </row>
    <row r="49" spans="1:11" x14ac:dyDescent="0.25">
      <c r="A49">
        <f t="shared" si="0"/>
        <v>42</v>
      </c>
      <c r="B49" s="8" t="s">
        <v>53</v>
      </c>
      <c r="C49" s="9" t="s">
        <v>124</v>
      </c>
      <c r="D49" s="10">
        <v>3232455.8600000003</v>
      </c>
      <c r="E49" s="11">
        <v>32183.729999999996</v>
      </c>
      <c r="F49" s="11">
        <v>271002.74</v>
      </c>
      <c r="G49" s="5">
        <v>3535642.33</v>
      </c>
      <c r="H49" s="6" t="s">
        <v>8</v>
      </c>
      <c r="I49" s="5"/>
      <c r="J49" s="5"/>
      <c r="K49" s="5"/>
    </row>
    <row r="50" spans="1:11" x14ac:dyDescent="0.25">
      <c r="A50">
        <f t="shared" si="0"/>
        <v>43</v>
      </c>
      <c r="B50" s="8" t="s">
        <v>54</v>
      </c>
      <c r="C50" s="9" t="s">
        <v>125</v>
      </c>
      <c r="D50" s="10">
        <v>13991.92</v>
      </c>
      <c r="E50" s="11">
        <v>256.73</v>
      </c>
      <c r="F50" s="11">
        <v>-5711.2199999999993</v>
      </c>
      <c r="G50" s="5">
        <v>8537.43</v>
      </c>
      <c r="H50" s="6" t="s">
        <v>8</v>
      </c>
      <c r="I50" s="5"/>
      <c r="J50" s="5"/>
      <c r="K50" s="5"/>
    </row>
    <row r="51" spans="1:11" x14ac:dyDescent="0.25">
      <c r="A51">
        <f t="shared" si="0"/>
        <v>44</v>
      </c>
      <c r="B51" s="8" t="s">
        <v>55</v>
      </c>
      <c r="C51" s="9" t="s">
        <v>126</v>
      </c>
      <c r="D51" s="10">
        <v>8914.5399999999972</v>
      </c>
      <c r="E51" s="11">
        <v>104.7</v>
      </c>
      <c r="F51" s="11">
        <v>2177.9699999999998</v>
      </c>
      <c r="G51" s="5">
        <v>11197.209999999997</v>
      </c>
      <c r="H51" s="6" t="s">
        <v>8</v>
      </c>
      <c r="I51" s="5"/>
      <c r="J51" s="5"/>
      <c r="K51" s="5"/>
    </row>
    <row r="52" spans="1:11" x14ac:dyDescent="0.25">
      <c r="A52">
        <f t="shared" si="0"/>
        <v>45</v>
      </c>
      <c r="B52" s="8" t="s">
        <v>56</v>
      </c>
      <c r="C52" s="9" t="s">
        <v>127</v>
      </c>
      <c r="D52" s="10">
        <v>17245.43</v>
      </c>
      <c r="E52" s="11">
        <v>373.8</v>
      </c>
      <c r="F52" s="11">
        <v>2314.23</v>
      </c>
      <c r="G52" s="5">
        <v>19933.46</v>
      </c>
      <c r="H52" s="6" t="s">
        <v>8</v>
      </c>
      <c r="I52" s="5"/>
      <c r="J52" s="5"/>
      <c r="K52" s="5"/>
    </row>
    <row r="53" spans="1:11" x14ac:dyDescent="0.25">
      <c r="A53">
        <f t="shared" si="0"/>
        <v>46</v>
      </c>
      <c r="B53" s="8" t="s">
        <v>57</v>
      </c>
      <c r="C53" s="9" t="s">
        <v>128</v>
      </c>
      <c r="D53" s="10">
        <v>13198.560000000001</v>
      </c>
      <c r="E53" s="11">
        <v>435.48</v>
      </c>
      <c r="F53" s="11">
        <v>0.06</v>
      </c>
      <c r="G53" s="5">
        <v>13634.1</v>
      </c>
      <c r="H53" s="6" t="s">
        <v>8</v>
      </c>
      <c r="I53" s="5"/>
      <c r="J53" s="5"/>
      <c r="K53" s="5"/>
    </row>
    <row r="54" spans="1:11" x14ac:dyDescent="0.25">
      <c r="A54">
        <f t="shared" si="0"/>
        <v>47</v>
      </c>
      <c r="B54" s="8" t="s">
        <v>58</v>
      </c>
      <c r="C54" s="9" t="s">
        <v>129</v>
      </c>
      <c r="D54" s="10">
        <v>2523.81</v>
      </c>
      <c r="E54" s="11">
        <v>25.520000000000003</v>
      </c>
      <c r="F54" s="11">
        <v>-3399.11</v>
      </c>
      <c r="G54" s="5">
        <v>-849.7800000000002</v>
      </c>
      <c r="H54" s="6" t="s">
        <v>8</v>
      </c>
      <c r="I54" s="5"/>
      <c r="J54" s="5"/>
      <c r="K54" s="5"/>
    </row>
    <row r="55" spans="1:11" x14ac:dyDescent="0.25">
      <c r="A55">
        <f t="shared" si="0"/>
        <v>48</v>
      </c>
      <c r="B55" s="8" t="s">
        <v>59</v>
      </c>
      <c r="C55" s="9" t="s">
        <v>130</v>
      </c>
      <c r="D55" s="10">
        <v>67.650000000000091</v>
      </c>
      <c r="E55" s="11">
        <v>1444.08</v>
      </c>
      <c r="F55" s="11">
        <v>0</v>
      </c>
      <c r="G55" s="5">
        <v>1511.73</v>
      </c>
      <c r="H55" s="6" t="s">
        <v>8</v>
      </c>
      <c r="I55" s="5"/>
      <c r="J55" s="5"/>
      <c r="K55" s="5"/>
    </row>
    <row r="56" spans="1:11" x14ac:dyDescent="0.25">
      <c r="A56">
        <f t="shared" si="0"/>
        <v>49</v>
      </c>
      <c r="B56" s="8" t="s">
        <v>60</v>
      </c>
      <c r="C56" s="9" t="s">
        <v>131</v>
      </c>
      <c r="D56" s="10">
        <v>19402.559999999998</v>
      </c>
      <c r="E56" s="11">
        <v>616.63</v>
      </c>
      <c r="F56" s="11">
        <v>3733.3599999999997</v>
      </c>
      <c r="G56" s="5">
        <v>23752.55</v>
      </c>
      <c r="H56" s="6" t="s">
        <v>8</v>
      </c>
      <c r="I56" s="5"/>
      <c r="J56" s="5"/>
      <c r="K56" s="5"/>
    </row>
    <row r="57" spans="1:11" x14ac:dyDescent="0.25">
      <c r="A57">
        <f t="shared" si="0"/>
        <v>50</v>
      </c>
      <c r="B57" s="8" t="s">
        <v>61</v>
      </c>
      <c r="C57" s="9" t="s">
        <v>132</v>
      </c>
      <c r="D57" s="10">
        <v>42371.519999999997</v>
      </c>
      <c r="E57" s="11">
        <v>1604.51</v>
      </c>
      <c r="F57" s="11">
        <v>320.39</v>
      </c>
      <c r="G57" s="5">
        <v>44296.42</v>
      </c>
      <c r="H57" s="6" t="s">
        <v>8</v>
      </c>
      <c r="I57" s="5"/>
      <c r="J57" s="5"/>
      <c r="K57" s="5"/>
    </row>
    <row r="58" spans="1:11" x14ac:dyDescent="0.25">
      <c r="A58">
        <f t="shared" si="0"/>
        <v>51</v>
      </c>
      <c r="B58" s="8" t="s">
        <v>62</v>
      </c>
      <c r="C58" s="9" t="s">
        <v>133</v>
      </c>
      <c r="D58" s="10">
        <v>33227.270000000004</v>
      </c>
      <c r="E58" s="11">
        <v>1021.27</v>
      </c>
      <c r="F58" s="11">
        <v>12.33</v>
      </c>
      <c r="G58" s="5">
        <v>34260.870000000003</v>
      </c>
      <c r="H58" s="6" t="s">
        <v>8</v>
      </c>
      <c r="I58" s="5"/>
      <c r="J58" s="5"/>
      <c r="K58" s="5"/>
    </row>
    <row r="59" spans="1:11" x14ac:dyDescent="0.25">
      <c r="A59">
        <f t="shared" si="0"/>
        <v>52</v>
      </c>
      <c r="B59" s="8" t="s">
        <v>63</v>
      </c>
      <c r="C59" s="9" t="s">
        <v>134</v>
      </c>
      <c r="D59" s="10">
        <v>146641.45999999996</v>
      </c>
      <c r="E59" s="11">
        <v>2760.5699999999997</v>
      </c>
      <c r="F59" s="11">
        <v>18979.330000000002</v>
      </c>
      <c r="G59" s="5">
        <v>168381.36</v>
      </c>
      <c r="H59" s="6" t="s">
        <v>8</v>
      </c>
      <c r="I59" s="5"/>
      <c r="J59" s="5"/>
      <c r="K59" s="5"/>
    </row>
    <row r="60" spans="1:11" x14ac:dyDescent="0.25">
      <c r="A60">
        <f t="shared" si="0"/>
        <v>53</v>
      </c>
      <c r="B60" s="8" t="s">
        <v>64</v>
      </c>
      <c r="C60" s="9" t="s">
        <v>135</v>
      </c>
      <c r="D60" s="10">
        <v>125770.67</v>
      </c>
      <c r="E60" s="11">
        <v>2492.9699999999998</v>
      </c>
      <c r="F60" s="11">
        <v>14818.98</v>
      </c>
      <c r="G60" s="5">
        <v>143082.62</v>
      </c>
      <c r="H60" s="6" t="s">
        <v>8</v>
      </c>
      <c r="I60" s="5"/>
      <c r="J60" s="5"/>
      <c r="K60" s="5"/>
    </row>
    <row r="61" spans="1:11" x14ac:dyDescent="0.25">
      <c r="A61">
        <f t="shared" si="0"/>
        <v>54</v>
      </c>
      <c r="B61" s="8" t="s">
        <v>65</v>
      </c>
      <c r="C61" s="9" t="s">
        <v>136</v>
      </c>
      <c r="D61" s="10">
        <v>94916.709999999992</v>
      </c>
      <c r="E61" s="11">
        <v>2371.52</v>
      </c>
      <c r="F61" s="11">
        <v>10053.040000000001</v>
      </c>
      <c r="G61" s="5">
        <v>107341.26999999999</v>
      </c>
      <c r="H61" s="6" t="s">
        <v>8</v>
      </c>
      <c r="I61" s="5"/>
      <c r="J61" s="5"/>
      <c r="K61" s="5"/>
    </row>
    <row r="62" spans="1:11" x14ac:dyDescent="0.25">
      <c r="A62">
        <f t="shared" si="0"/>
        <v>55</v>
      </c>
      <c r="B62" s="8" t="s">
        <v>66</v>
      </c>
      <c r="C62" s="9" t="s">
        <v>137</v>
      </c>
      <c r="D62" s="10">
        <v>557426.75</v>
      </c>
      <c r="E62" s="11">
        <v>31202.239999999998</v>
      </c>
      <c r="F62" s="11">
        <v>14615.67</v>
      </c>
      <c r="G62" s="5">
        <v>603244.66</v>
      </c>
      <c r="H62" s="6" t="s">
        <v>8</v>
      </c>
      <c r="I62" s="5"/>
      <c r="J62" s="5"/>
      <c r="K62" s="5"/>
    </row>
    <row r="63" spans="1:11" x14ac:dyDescent="0.25">
      <c r="A63">
        <f t="shared" si="0"/>
        <v>56</v>
      </c>
      <c r="B63" s="8" t="s">
        <v>67</v>
      </c>
      <c r="C63" s="9" t="s">
        <v>138</v>
      </c>
      <c r="D63" s="10">
        <v>53629.96</v>
      </c>
      <c r="E63" s="11">
        <v>1077.9000000000001</v>
      </c>
      <c r="F63" s="11">
        <v>3266.61</v>
      </c>
      <c r="G63" s="5">
        <v>57974.47</v>
      </c>
      <c r="H63" s="6" t="s">
        <v>8</v>
      </c>
      <c r="I63" s="5"/>
      <c r="J63" s="5"/>
      <c r="K63" s="5"/>
    </row>
    <row r="64" spans="1:11" x14ac:dyDescent="0.25">
      <c r="A64">
        <f t="shared" si="0"/>
        <v>57</v>
      </c>
      <c r="B64" s="8" t="s">
        <v>68</v>
      </c>
      <c r="C64" s="9" t="s">
        <v>139</v>
      </c>
      <c r="D64" s="10">
        <v>6380.5299999999988</v>
      </c>
      <c r="E64" s="11">
        <v>69.3</v>
      </c>
      <c r="F64" s="11">
        <v>399.56000000000006</v>
      </c>
      <c r="G64" s="5">
        <v>6849.3899999999994</v>
      </c>
      <c r="H64" s="6" t="s">
        <v>8</v>
      </c>
      <c r="I64" s="5"/>
      <c r="J64" s="5"/>
      <c r="K64" s="5"/>
    </row>
    <row r="65" spans="1:11" x14ac:dyDescent="0.25">
      <c r="A65">
        <f t="shared" si="0"/>
        <v>58</v>
      </c>
      <c r="B65" s="8" t="s">
        <v>69</v>
      </c>
      <c r="C65" s="9" t="s">
        <v>140</v>
      </c>
      <c r="D65" s="10">
        <v>6443.34</v>
      </c>
      <c r="E65" s="11">
        <v>68.53</v>
      </c>
      <c r="F65" s="11">
        <v>428.02</v>
      </c>
      <c r="G65" s="5">
        <v>6939.8899999999994</v>
      </c>
      <c r="H65" s="6" t="s">
        <v>8</v>
      </c>
      <c r="I65" s="5"/>
      <c r="J65" s="5"/>
      <c r="K65" s="5"/>
    </row>
    <row r="66" spans="1:11" x14ac:dyDescent="0.25">
      <c r="A66">
        <f t="shared" si="0"/>
        <v>59</v>
      </c>
      <c r="B66" s="8" t="s">
        <v>70</v>
      </c>
      <c r="C66" s="9" t="s">
        <v>141</v>
      </c>
      <c r="D66" s="10">
        <v>68821.159999999989</v>
      </c>
      <c r="E66" s="11">
        <v>1372.22</v>
      </c>
      <c r="F66" s="11">
        <v>5263.3600000000006</v>
      </c>
      <c r="G66" s="5">
        <v>75456.739999999991</v>
      </c>
      <c r="H66" s="6" t="s">
        <v>8</v>
      </c>
      <c r="I66" s="5"/>
      <c r="J66" s="5"/>
      <c r="K66" s="5"/>
    </row>
    <row r="67" spans="1:11" x14ac:dyDescent="0.25">
      <c r="A67">
        <f t="shared" si="0"/>
        <v>60</v>
      </c>
      <c r="B67" s="8" t="s">
        <v>71</v>
      </c>
      <c r="C67" s="9" t="s">
        <v>142</v>
      </c>
      <c r="D67" s="10">
        <v>-505601.10000000003</v>
      </c>
      <c r="E67" s="11">
        <v>-7788.2000000000007</v>
      </c>
      <c r="F67" s="11">
        <v>568.82999999999993</v>
      </c>
      <c r="G67" s="5">
        <v>-512820.47000000003</v>
      </c>
      <c r="H67" s="6" t="s">
        <v>8</v>
      </c>
      <c r="I67" s="5"/>
      <c r="J67" s="5"/>
      <c r="K67" s="5"/>
    </row>
    <row r="68" spans="1:11" x14ac:dyDescent="0.25">
      <c r="A68">
        <f t="shared" si="0"/>
        <v>61</v>
      </c>
      <c r="B68" s="8" t="s">
        <v>72</v>
      </c>
      <c r="C68" s="9" t="s">
        <v>143</v>
      </c>
      <c r="D68" s="10">
        <v>9818.3200000000015</v>
      </c>
      <c r="E68" s="11">
        <v>127.46000000000001</v>
      </c>
      <c r="F68" s="11">
        <v>405.98</v>
      </c>
      <c r="G68" s="5">
        <v>10351.76</v>
      </c>
      <c r="H68" s="6" t="s">
        <v>8</v>
      </c>
      <c r="I68" s="5"/>
      <c r="J68" s="5"/>
      <c r="K68" s="5"/>
    </row>
    <row r="69" spans="1:11" x14ac:dyDescent="0.25">
      <c r="A69">
        <f t="shared" si="0"/>
        <v>62</v>
      </c>
      <c r="B69" s="8" t="s">
        <v>73</v>
      </c>
      <c r="C69" s="9" t="s">
        <v>144</v>
      </c>
      <c r="D69" s="10">
        <v>2165.3899999999994</v>
      </c>
      <c r="E69" s="11">
        <v>42.43</v>
      </c>
      <c r="F69" s="11">
        <v>171.24</v>
      </c>
      <c r="G69" s="5">
        <v>2379.0599999999995</v>
      </c>
      <c r="H69" s="6" t="s">
        <v>8</v>
      </c>
      <c r="I69" s="5"/>
      <c r="J69" s="5"/>
      <c r="K69" s="5"/>
    </row>
    <row r="70" spans="1:11" x14ac:dyDescent="0.25">
      <c r="A70">
        <f t="shared" si="0"/>
        <v>63</v>
      </c>
      <c r="B70" s="8" t="s">
        <v>74</v>
      </c>
      <c r="C70" s="9" t="s">
        <v>145</v>
      </c>
      <c r="D70" s="10">
        <v>62175.29</v>
      </c>
      <c r="E70" s="11">
        <v>1627.04</v>
      </c>
      <c r="F70" s="11">
        <v>8403.4599999999991</v>
      </c>
      <c r="G70" s="5">
        <v>72205.790000000008</v>
      </c>
      <c r="H70" s="6" t="s">
        <v>8</v>
      </c>
      <c r="I70" s="5"/>
      <c r="J70" s="5"/>
      <c r="K70" s="5"/>
    </row>
    <row r="71" spans="1:11" x14ac:dyDescent="0.25">
      <c r="A71">
        <f t="shared" si="0"/>
        <v>64</v>
      </c>
      <c r="B71" s="8" t="s">
        <v>75</v>
      </c>
      <c r="C71" s="9" t="s">
        <v>146</v>
      </c>
      <c r="D71" s="10">
        <v>27668.600000000002</v>
      </c>
      <c r="E71" s="11">
        <v>883.26</v>
      </c>
      <c r="F71" s="11">
        <v>2602.11</v>
      </c>
      <c r="G71" s="5">
        <v>31153.97</v>
      </c>
      <c r="H71" s="6" t="s">
        <v>8</v>
      </c>
      <c r="I71" s="5"/>
      <c r="J71" s="5"/>
      <c r="K71" s="5"/>
    </row>
    <row r="72" spans="1:11" x14ac:dyDescent="0.25">
      <c r="A72">
        <f t="shared" si="0"/>
        <v>65</v>
      </c>
      <c r="B72" s="8" t="s">
        <v>76</v>
      </c>
      <c r="C72" s="9" t="s">
        <v>147</v>
      </c>
      <c r="D72" s="10">
        <v>40876.03</v>
      </c>
      <c r="E72" s="11">
        <v>1319.06</v>
      </c>
      <c r="F72" s="11">
        <v>5186.95</v>
      </c>
      <c r="G72" s="5">
        <v>47382.039999999994</v>
      </c>
      <c r="H72" s="6" t="s">
        <v>8</v>
      </c>
      <c r="I72" s="5"/>
      <c r="J72" s="5"/>
      <c r="K72" s="5"/>
    </row>
    <row r="73" spans="1:11" x14ac:dyDescent="0.25">
      <c r="A73">
        <f t="shared" si="0"/>
        <v>66</v>
      </c>
      <c r="B73" s="8" t="s">
        <v>77</v>
      </c>
      <c r="C73" s="9" t="s">
        <v>148</v>
      </c>
      <c r="D73" s="10">
        <v>58150.310000000005</v>
      </c>
      <c r="E73" s="11">
        <v>1346.88</v>
      </c>
      <c r="F73" s="11">
        <v>6692.36</v>
      </c>
      <c r="G73" s="5">
        <v>66189.55</v>
      </c>
      <c r="H73" s="6" t="s">
        <v>8</v>
      </c>
      <c r="I73" s="5"/>
      <c r="J73" s="5"/>
      <c r="K73" s="5"/>
    </row>
    <row r="74" spans="1:11" x14ac:dyDescent="0.25">
      <c r="A74">
        <f t="shared" si="0"/>
        <v>67</v>
      </c>
      <c r="B74" s="8" t="s">
        <v>78</v>
      </c>
      <c r="C74" s="9" t="s">
        <v>149</v>
      </c>
      <c r="D74" s="10">
        <v>412.67000000000007</v>
      </c>
      <c r="E74" s="11">
        <v>6.27</v>
      </c>
      <c r="F74" s="11">
        <v>0</v>
      </c>
      <c r="G74" s="5">
        <v>418.94000000000005</v>
      </c>
      <c r="H74" s="6" t="s">
        <v>8</v>
      </c>
      <c r="I74" s="5"/>
      <c r="J74" s="5"/>
      <c r="K74" s="5"/>
    </row>
    <row r="75" spans="1:11" x14ac:dyDescent="0.25">
      <c r="A75">
        <f t="shared" si="0"/>
        <v>68</v>
      </c>
      <c r="B75" s="8" t="s">
        <v>79</v>
      </c>
      <c r="C75" s="9" t="s">
        <v>150</v>
      </c>
      <c r="D75" s="10">
        <v>3839.6</v>
      </c>
      <c r="E75" s="11">
        <v>37.200000000000003</v>
      </c>
      <c r="F75" s="11">
        <v>415.86</v>
      </c>
      <c r="G75" s="5">
        <v>4292.66</v>
      </c>
      <c r="H75" s="6" t="s">
        <v>8</v>
      </c>
      <c r="I75" s="5"/>
      <c r="J75" s="5"/>
      <c r="K75" s="5"/>
    </row>
    <row r="76" spans="1:11" x14ac:dyDescent="0.25">
      <c r="A76">
        <f t="shared" si="0"/>
        <v>69</v>
      </c>
      <c r="B76" s="8" t="s">
        <v>80</v>
      </c>
      <c r="C76" s="9" t="s">
        <v>151</v>
      </c>
      <c r="D76" s="10">
        <v>497.18999999999994</v>
      </c>
      <c r="E76" s="11">
        <v>14.01</v>
      </c>
      <c r="F76" s="11">
        <v>0</v>
      </c>
      <c r="G76" s="5">
        <v>511.19999999999993</v>
      </c>
      <c r="H76" s="6" t="s">
        <v>8</v>
      </c>
      <c r="I76" s="5"/>
      <c r="J76" s="5"/>
      <c r="K76" s="5"/>
    </row>
    <row r="77" spans="1:11" x14ac:dyDescent="0.25">
      <c r="A77">
        <f t="shared" si="0"/>
        <v>70</v>
      </c>
      <c r="B77" s="8" t="s">
        <v>81</v>
      </c>
      <c r="C77" s="9" t="s">
        <v>152</v>
      </c>
      <c r="D77" s="10">
        <v>14278.66</v>
      </c>
      <c r="E77" s="11">
        <v>216.47</v>
      </c>
      <c r="F77" s="11">
        <v>2088.71</v>
      </c>
      <c r="G77" s="5">
        <v>16583.84</v>
      </c>
      <c r="H77" s="6" t="s">
        <v>8</v>
      </c>
      <c r="I77" s="5"/>
      <c r="J77" s="5"/>
      <c r="K77" s="5"/>
    </row>
    <row r="78" spans="1:11" x14ac:dyDescent="0.25">
      <c r="A78">
        <f t="shared" si="0"/>
        <v>71</v>
      </c>
      <c r="B78" s="8" t="s">
        <v>82</v>
      </c>
      <c r="C78" s="9" t="s">
        <v>153</v>
      </c>
      <c r="D78" s="10">
        <v>0</v>
      </c>
      <c r="E78" s="11">
        <v>0</v>
      </c>
      <c r="F78" s="11">
        <v>17430.599999999999</v>
      </c>
      <c r="G78" s="5">
        <v>17430.599999999999</v>
      </c>
      <c r="H78" s="6" t="s">
        <v>8</v>
      </c>
      <c r="I78" s="5"/>
      <c r="J78" s="5"/>
      <c r="K78" s="5"/>
    </row>
    <row r="80" spans="1:11" ht="15.75" thickBot="1" x14ac:dyDescent="0.3">
      <c r="D80" s="4"/>
      <c r="E80" s="4"/>
      <c r="F80" s="4"/>
      <c r="G80" s="7">
        <v>19578130.050000004</v>
      </c>
    </row>
    <row r="81" spans="1:7" ht="15.75" thickTop="1" x14ac:dyDescent="0.25">
      <c r="G81" s="5"/>
    </row>
    <row r="82" spans="1:7" x14ac:dyDescent="0.25">
      <c r="A82" t="s">
        <v>9</v>
      </c>
      <c r="F82" s="5"/>
    </row>
    <row r="83" spans="1:7" x14ac:dyDescent="0.25">
      <c r="A83" t="s">
        <v>154</v>
      </c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90" fitToHeight="5" orientation="landscape" horizontalDpi="1200" verticalDpi="1200" r:id="rId1"/>
  <headerFooter>
    <oddHeader>&amp;LSCHEDULE 17
&amp;R&amp;"Times New Roman,Bold"&amp;10KyPSC Case No. 2018-00261
STAFF-DR-01-017(a) Attachment 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>Lee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75ACFB-4F4D-43DA-9B1D-94A18CFBA572}"/>
</file>

<file path=customXml/itemProps2.xml><?xml version="1.0" encoding="utf-8"?>
<ds:datastoreItem xmlns:ds="http://schemas.openxmlformats.org/officeDocument/2006/customXml" ds:itemID="{9EA4346F-5A5A-4B37-9188-6CC87ECAC8FC}"/>
</file>

<file path=customXml/itemProps3.xml><?xml version="1.0" encoding="utf-8"?>
<ds:datastoreItem xmlns:ds="http://schemas.openxmlformats.org/officeDocument/2006/customXml" ds:itemID="{DA2EEE83-D28D-4907-BEAD-F68C463CD0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17_As of Nov 30, 2017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Randar, Dennis</dc:creator>
  <cp:lastModifiedBy>Allyson Honaker</cp:lastModifiedBy>
  <cp:lastPrinted>2018-09-11T17:35:09Z</cp:lastPrinted>
  <dcterms:created xsi:type="dcterms:W3CDTF">2017-09-08T14:59:44Z</dcterms:created>
  <dcterms:modified xsi:type="dcterms:W3CDTF">2018-09-11T17:35:16Z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0x010100B46AAC2DF297EF4AAAB18C12C14394A6</vt:lpwstr>
  </property>
  <property fmtid="{D5CDD505-2E9C-101B-9397-08002B2CF9AE}" pid="4" name="SV_HIDDEN_GRID_QUERY_LIST_4F35BF76-6C0D-4D9B-82B2-816C12CF3733">
    <vt:lpwstr>empty_477D106A-C0D6-4607-AEBD-E2C9D60EA279</vt:lpwstr>
  </property>
</Properties>
</file>