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0" yWindow="0" windowWidth="28800" windowHeight="12648"/>
  </bookViews>
  <sheets>
    <sheet name="Sheet1" sheetId="1" r:id="rId1"/>
  </sheets>
  <definedNames>
    <definedName name="_xlnm.Print_Titles" localSheetId="0">Sheet1!$B:$B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R9" i="1"/>
  <c r="O9" i="1"/>
  <c r="P8" i="1"/>
  <c r="L9" i="1"/>
  <c r="M7" i="1"/>
  <c r="V8" i="1"/>
  <c r="V7" i="1"/>
  <c r="S8" i="1"/>
  <c r="S7" i="1"/>
  <c r="J8" i="1"/>
  <c r="J7" i="1"/>
  <c r="I9" i="1"/>
  <c r="F9" i="1"/>
  <c r="G8" i="1"/>
  <c r="G7" i="1"/>
  <c r="D8" i="1"/>
  <c r="D7" i="1"/>
  <c r="C9" i="1"/>
  <c r="M8" i="1"/>
  <c r="P7" i="1"/>
</calcChain>
</file>

<file path=xl/sharedStrings.xml><?xml version="1.0" encoding="utf-8"?>
<sst xmlns="http://schemas.openxmlformats.org/spreadsheetml/2006/main" count="15" uniqueCount="15">
  <si>
    <t>DEK CAP STRUCTURE</t>
  </si>
  <si>
    <t>Source: FERC FORM 1</t>
  </si>
  <si>
    <t>*Final order on last rate case was January 31st, 2011</t>
  </si>
  <si>
    <t>Year</t>
  </si>
  <si>
    <t>YE 2011</t>
  </si>
  <si>
    <t>YE 2012</t>
  </si>
  <si>
    <t>YE 2013</t>
  </si>
  <si>
    <t>YE 2014</t>
  </si>
  <si>
    <t> YE 2015</t>
  </si>
  <si>
    <t>YE 2016</t>
  </si>
  <si>
    <t>YE 2017</t>
  </si>
  <si>
    <t>Debt</t>
  </si>
  <si>
    <t>Equity</t>
  </si>
  <si>
    <t>Dividends</t>
  </si>
  <si>
    <t>Equity Infusion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</si>
</sst>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9" fontId="0" fillId="0" borderId="0" xfId="2" applyFont="1"/>
    <xf numFmtId="6" fontId="0" fillId="0" borderId="0" xfId="0" applyNumberFormat="1"/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tabSelected="1" view="pageLayout" zoomScaleNormal="100" workbookViewId="0">
      <selection activeCell="U8" sqref="U8"/>
    </sheetView>
  </sheetViews>
  <sheetFormatPr defaultRowHeight="14.4" x14ac:dyDescent="0.3"/>
  <cols>
    <col min="1" max="1" width="3.88671875" customWidth="1"/>
    <col min="2" max="2" width="15.44140625" customWidth="1"/>
    <col min="3" max="3" width="14.88671875" bestFit="1" customWidth="1"/>
    <col min="4" max="4" width="5.5546875" bestFit="1" customWidth="1"/>
    <col min="5" max="5" width="1.6640625" customWidth="1"/>
    <col min="6" max="6" width="13" customWidth="1"/>
    <col min="7" max="7" width="5.5546875" bestFit="1" customWidth="1"/>
    <col min="8" max="8" width="1.6640625" customWidth="1"/>
    <col min="9" max="9" width="14.6640625" customWidth="1"/>
    <col min="10" max="10" width="5.5546875" bestFit="1" customWidth="1"/>
    <col min="11" max="11" width="1.6640625" customWidth="1"/>
    <col min="12" max="12" width="12.5546875" customWidth="1"/>
    <col min="13" max="13" width="5.5546875" bestFit="1" customWidth="1"/>
    <col min="14" max="14" width="1.6640625" customWidth="1"/>
    <col min="15" max="15" width="12.33203125" customWidth="1"/>
    <col min="16" max="16" width="5.5546875" bestFit="1" customWidth="1"/>
    <col min="17" max="17" width="1.6640625" customWidth="1"/>
    <col min="18" max="18" width="14.6640625" bestFit="1" customWidth="1"/>
    <col min="19" max="19" width="5.5546875" bestFit="1" customWidth="1"/>
    <col min="20" max="20" width="1.6640625" customWidth="1"/>
    <col min="21" max="21" width="14.6640625" bestFit="1" customWidth="1"/>
    <col min="22" max="22" width="5.5546875" bestFit="1" customWidth="1"/>
  </cols>
  <sheetData>
    <row r="1" spans="1:22" x14ac:dyDescent="0.3">
      <c r="A1" t="s">
        <v>0</v>
      </c>
    </row>
    <row r="3" spans="1:22" x14ac:dyDescent="0.3">
      <c r="A3" t="s">
        <v>1</v>
      </c>
    </row>
    <row r="4" spans="1:22" x14ac:dyDescent="0.3">
      <c r="A4" t="s">
        <v>2</v>
      </c>
    </row>
    <row r="6" spans="1:22" x14ac:dyDescent="0.3">
      <c r="B6" s="1" t="s">
        <v>3</v>
      </c>
      <c r="C6" s="7" t="s">
        <v>4</v>
      </c>
      <c r="D6" s="7"/>
      <c r="E6" s="7"/>
      <c r="F6" s="7" t="s">
        <v>5</v>
      </c>
      <c r="G6" s="7"/>
      <c r="H6" s="7"/>
      <c r="I6" s="7" t="s">
        <v>6</v>
      </c>
      <c r="J6" s="7"/>
      <c r="K6" s="7"/>
      <c r="L6" s="7" t="s">
        <v>7</v>
      </c>
      <c r="M6" s="7"/>
      <c r="N6" s="7"/>
      <c r="O6" s="7" t="s">
        <v>8</v>
      </c>
      <c r="P6" s="7"/>
      <c r="Q6" s="7"/>
      <c r="R6" s="7" t="s">
        <v>9</v>
      </c>
      <c r="S6" s="7"/>
      <c r="T6" s="7"/>
      <c r="U6" s="7" t="s">
        <v>10</v>
      </c>
    </row>
    <row r="7" spans="1:22" x14ac:dyDescent="0.3">
      <c r="B7" t="s">
        <v>11</v>
      </c>
      <c r="C7" s="2">
        <v>331861232</v>
      </c>
      <c r="D7" s="5">
        <f>+C7/C$9</f>
        <v>0.48339284525456733</v>
      </c>
      <c r="E7" s="2"/>
      <c r="F7" s="2">
        <v>331951659</v>
      </c>
      <c r="G7" s="5">
        <f>+F7/F$9</f>
        <v>0.47096283939172578</v>
      </c>
      <c r="H7" s="2"/>
      <c r="I7" s="2">
        <v>332042086</v>
      </c>
      <c r="J7" s="5">
        <f>+I7/I$9</f>
        <v>0.46766741286784352</v>
      </c>
      <c r="K7" s="2"/>
      <c r="L7" s="2">
        <v>317130831</v>
      </c>
      <c r="M7" s="5">
        <f>+L7/L$9</f>
        <v>0.43419575541046224</v>
      </c>
      <c r="N7" s="2"/>
      <c r="O7" s="2">
        <v>316331907</v>
      </c>
      <c r="P7" s="5">
        <f>+O7/O$9</f>
        <v>0.43888449112929928</v>
      </c>
      <c r="Q7" s="2"/>
      <c r="R7" s="2">
        <v>361382052</v>
      </c>
      <c r="S7" s="5">
        <f>+R7/R$9</f>
        <v>0.45263422019848909</v>
      </c>
      <c r="T7" s="2"/>
      <c r="U7" s="2">
        <v>451431622</v>
      </c>
      <c r="V7" s="5">
        <f>+U7/U$9</f>
        <v>0.46885130023522587</v>
      </c>
    </row>
    <row r="8" spans="1:22" ht="16.2" customHeight="1" x14ac:dyDescent="0.3">
      <c r="B8" t="s">
        <v>12</v>
      </c>
      <c r="C8" s="3">
        <v>354663683</v>
      </c>
      <c r="D8" s="5">
        <f>+C8/C$9</f>
        <v>0.51660715474543262</v>
      </c>
      <c r="E8" s="2"/>
      <c r="F8" s="3">
        <v>372884543</v>
      </c>
      <c r="G8" s="5">
        <f>+F8/F$9</f>
        <v>0.52903716060827422</v>
      </c>
      <c r="H8" s="2"/>
      <c r="I8" s="3">
        <v>377954114</v>
      </c>
      <c r="J8" s="5">
        <f>+I8/I$9</f>
        <v>0.53233258713215648</v>
      </c>
      <c r="K8" s="2"/>
      <c r="L8" s="3">
        <v>413255929</v>
      </c>
      <c r="M8" s="5">
        <f>+L8/L$9</f>
        <v>0.56580424458953771</v>
      </c>
      <c r="N8" s="2"/>
      <c r="O8" s="3">
        <v>404431559</v>
      </c>
      <c r="P8" s="5">
        <f>+O8/O$9</f>
        <v>0.56111550887070072</v>
      </c>
      <c r="Q8" s="2"/>
      <c r="R8" s="3">
        <v>437015497</v>
      </c>
      <c r="S8" s="5">
        <f>+R8/R$9</f>
        <v>0.54736577980151091</v>
      </c>
      <c r="T8" s="2"/>
      <c r="U8" s="3">
        <v>511414427</v>
      </c>
      <c r="V8" s="5">
        <f>+U8/U$9</f>
        <v>0.53114869976477408</v>
      </c>
    </row>
    <row r="9" spans="1:22" x14ac:dyDescent="0.3">
      <c r="C9" s="4">
        <f>SUM(C7:C8)</f>
        <v>686524915</v>
      </c>
      <c r="D9" s="4"/>
      <c r="F9" s="4">
        <f>SUM(F7:F8)</f>
        <v>704836202</v>
      </c>
      <c r="I9" s="4">
        <f>SUM(I7:I8)</f>
        <v>709996200</v>
      </c>
      <c r="L9" s="4">
        <f>SUM(L7:L8)</f>
        <v>730386760</v>
      </c>
      <c r="O9" s="4">
        <f>SUM(O7:O8)</f>
        <v>720763466</v>
      </c>
      <c r="R9" s="4">
        <f>SUM(R7:R8)</f>
        <v>798397549</v>
      </c>
      <c r="U9" s="4">
        <f>SUM(U7:U8)</f>
        <v>962846049</v>
      </c>
    </row>
    <row r="11" spans="1:22" x14ac:dyDescent="0.3">
      <c r="B11" t="s">
        <v>13</v>
      </c>
      <c r="C11" s="6">
        <v>135000000</v>
      </c>
      <c r="F11" s="4">
        <v>10000000</v>
      </c>
      <c r="I11" s="4">
        <v>40000000</v>
      </c>
      <c r="O11" s="4">
        <v>55000000</v>
      </c>
      <c r="R11" s="4">
        <v>10000000</v>
      </c>
    </row>
    <row r="12" spans="1:22" x14ac:dyDescent="0.3">
      <c r="B12" t="s">
        <v>14</v>
      </c>
      <c r="U12" s="6">
        <v>15000000</v>
      </c>
    </row>
  </sheetData>
  <pageMargins left="0.7" right="0.7" top="0.75" bottom="0.75" header="0.3" footer="0.3"/>
  <pageSetup scale="68" fitToHeight="0" orientation="landscape" horizontalDpi="1200" verticalDpi="1200" r:id="rId1"/>
  <headerFooter>
    <oddHeader>&amp;R&amp;"Times New Roman,Bold"&amp;10KyPSC Case No. 2018-00261
AG-DR-01-130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4FC54F-12B8-40E7-98DC-4572CDE317C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b9d8ba39-ee9f-49d4-886c-5a19d785260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7B790A-E710-4232-A1C4-A7596EC891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CC29B4-F727-47EB-AFA5-FC28672E9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Morrow, Luke C.</dc:creator>
  <cp:keywords/>
  <dc:description/>
  <cp:lastModifiedBy>Frisch, Adele M</cp:lastModifiedBy>
  <cp:revision/>
  <cp:lastPrinted>2018-10-22T16:24:05Z</cp:lastPrinted>
  <dcterms:created xsi:type="dcterms:W3CDTF">2018-10-16T19:10:42Z</dcterms:created>
  <dcterms:modified xsi:type="dcterms:W3CDTF">2018-10-22T16:24:07Z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0x010100B46AAC2DF297EF4AAAB18C12C14394A6</vt:lpwstr>
  </property>
</Properties>
</file>