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Settlement/"/>
    </mc:Choice>
  </mc:AlternateContent>
  <bookViews>
    <workbookView xWindow="0" yWindow="0" windowWidth="28800" windowHeight="1279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3" i="1"/>
</calcChain>
</file>

<file path=xl/sharedStrings.xml><?xml version="1.0" encoding="utf-8"?>
<sst xmlns="http://schemas.openxmlformats.org/spreadsheetml/2006/main" count="46" uniqueCount="46">
  <si>
    <t>Resource Type</t>
  </si>
  <si>
    <t>Description</t>
  </si>
  <si>
    <t>2017 Actuals</t>
  </si>
  <si>
    <t>11002</t>
  </si>
  <si>
    <t>Labor-Union</t>
  </si>
  <si>
    <t>12004</t>
  </si>
  <si>
    <t>Overtime-Union</t>
  </si>
  <si>
    <t>15002</t>
  </si>
  <si>
    <t>Labor Other</t>
  </si>
  <si>
    <t>18005</t>
  </si>
  <si>
    <t>Unproduct Labor Alloc-Union</t>
  </si>
  <si>
    <t>19500</t>
  </si>
  <si>
    <t>Service Company Overhead</t>
  </si>
  <si>
    <t>18000</t>
  </si>
  <si>
    <t>Labor Overhead Allocations</t>
  </si>
  <si>
    <t>18401</t>
  </si>
  <si>
    <t>Incentives Allocated-Union</t>
  </si>
  <si>
    <t>21000</t>
  </si>
  <si>
    <t>Direct Material/Inventory Cost</t>
  </si>
  <si>
    <t>28002</t>
  </si>
  <si>
    <t>Stores Loading</t>
  </si>
  <si>
    <t>30000</t>
  </si>
  <si>
    <t>Direct Purchases</t>
  </si>
  <si>
    <t>31000</t>
  </si>
  <si>
    <t>Direct Material Purchases</t>
  </si>
  <si>
    <t>35000</t>
  </si>
  <si>
    <t>Direct Mat/Purchases Accrual</t>
  </si>
  <si>
    <t>36002</t>
  </si>
  <si>
    <t>IT SOFTWARE MAINTENANCE</t>
  </si>
  <si>
    <t>41001</t>
  </si>
  <si>
    <t>Overtime Meals (Non Travel)</t>
  </si>
  <si>
    <t>50000</t>
  </si>
  <si>
    <t>Vehicle &amp; Equip. Chargeback</t>
  </si>
  <si>
    <t>63000</t>
  </si>
  <si>
    <t>Contract/Outside Services NLBR</t>
  </si>
  <si>
    <t>69000</t>
  </si>
  <si>
    <t>Consultant</t>
  </si>
  <si>
    <t>69500</t>
  </si>
  <si>
    <t>Other Contracts</t>
  </si>
  <si>
    <t>78000</t>
  </si>
  <si>
    <t>Allocated S&amp;E (Non-Labor)</t>
  </si>
  <si>
    <t>Total Labor/Labor Related</t>
  </si>
  <si>
    <t>Total Non-labor</t>
  </si>
  <si>
    <t>Duke Energy Kentucky</t>
  </si>
  <si>
    <t>Account 902 Details</t>
  </si>
  <si>
    <t>Year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</si>
</sst>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ill="1"/>
    <xf numFmtId="164" fontId="0" fillId="0" borderId="1" xfId="0" applyNumberFormat="1" applyFill="1" applyBorder="1"/>
    <xf numFmtId="0" fontId="1" fillId="0" borderId="0" xfId="0" applyFont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Layout" zoomScaleNormal="100" workbookViewId="0">
      <selection activeCell="E7" sqref="E7"/>
    </sheetView>
  </sheetViews>
  <sheetFormatPr defaultRowHeight="14.4" x14ac:dyDescent="0.3"/>
  <cols>
    <col min="1" max="1" width="14" bestFit="1" customWidth="1"/>
    <col min="2" max="2" width="29.6640625" bestFit="1" customWidth="1"/>
    <col min="3" max="3" width="11.88671875" bestFit="1" customWidth="1"/>
  </cols>
  <sheetData>
    <row r="1" spans="1:3" x14ac:dyDescent="0.3">
      <c r="A1" s="5" t="s">
        <v>43</v>
      </c>
    </row>
    <row r="2" spans="1:3" x14ac:dyDescent="0.3">
      <c r="A2" s="5" t="s">
        <v>44</v>
      </c>
    </row>
    <row r="3" spans="1:3" x14ac:dyDescent="0.3">
      <c r="A3" s="5" t="s">
        <v>45</v>
      </c>
    </row>
    <row r="4" spans="1:3" x14ac:dyDescent="0.3">
      <c r="A4" s="5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2" t="s">
        <v>3</v>
      </c>
      <c r="B6" t="s">
        <v>4</v>
      </c>
      <c r="C6" s="3">
        <v>200742.45</v>
      </c>
    </row>
    <row r="7" spans="1:3" x14ac:dyDescent="0.3">
      <c r="A7" s="2" t="s">
        <v>5</v>
      </c>
      <c r="B7" t="s">
        <v>6</v>
      </c>
      <c r="C7" s="3">
        <v>49132.07</v>
      </c>
    </row>
    <row r="8" spans="1:3" x14ac:dyDescent="0.3">
      <c r="A8" s="2" t="s">
        <v>7</v>
      </c>
      <c r="B8" t="s">
        <v>8</v>
      </c>
      <c r="C8" s="3">
        <v>4.82</v>
      </c>
    </row>
    <row r="9" spans="1:3" x14ac:dyDescent="0.3">
      <c r="A9" s="2" t="s">
        <v>9</v>
      </c>
      <c r="B9" t="s">
        <v>10</v>
      </c>
      <c r="C9" s="3">
        <v>38564.080000000002</v>
      </c>
    </row>
    <row r="10" spans="1:3" x14ac:dyDescent="0.3">
      <c r="A10" s="2" t="s">
        <v>11</v>
      </c>
      <c r="B10" t="s">
        <v>12</v>
      </c>
      <c r="C10" s="3">
        <v>18.45</v>
      </c>
    </row>
    <row r="11" spans="1:3" x14ac:dyDescent="0.3">
      <c r="A11" s="2" t="s">
        <v>13</v>
      </c>
      <c r="B11" t="s">
        <v>14</v>
      </c>
      <c r="C11" s="3">
        <v>263.97000000000003</v>
      </c>
    </row>
    <row r="12" spans="1:3" x14ac:dyDescent="0.3">
      <c r="A12" s="2" t="s">
        <v>15</v>
      </c>
      <c r="B12" t="s">
        <v>16</v>
      </c>
      <c r="C12" s="4">
        <v>8653.18</v>
      </c>
    </row>
    <row r="13" spans="1:3" x14ac:dyDescent="0.3">
      <c r="A13" s="2"/>
      <c r="B13" s="5" t="s">
        <v>41</v>
      </c>
      <c r="C13" s="6">
        <f>SUM(C6:C12)</f>
        <v>297379.02</v>
      </c>
    </row>
    <row r="14" spans="1:3" x14ac:dyDescent="0.3">
      <c r="A14" s="2"/>
      <c r="B14" s="5"/>
      <c r="C14" s="6"/>
    </row>
    <row r="15" spans="1:3" x14ac:dyDescent="0.3">
      <c r="A15" s="2" t="s">
        <v>17</v>
      </c>
      <c r="B15" t="s">
        <v>18</v>
      </c>
      <c r="C15" s="3">
        <v>669.88</v>
      </c>
    </row>
    <row r="16" spans="1:3" x14ac:dyDescent="0.3">
      <c r="A16" s="2" t="s">
        <v>19</v>
      </c>
      <c r="B16" t="s">
        <v>20</v>
      </c>
      <c r="C16" s="3">
        <v>49.91</v>
      </c>
    </row>
    <row r="17" spans="1:3" x14ac:dyDescent="0.3">
      <c r="A17" s="2" t="s">
        <v>21</v>
      </c>
      <c r="B17" t="s">
        <v>22</v>
      </c>
      <c r="C17" s="3">
        <v>13.91</v>
      </c>
    </row>
    <row r="18" spans="1:3" x14ac:dyDescent="0.3">
      <c r="A18" s="2" t="s">
        <v>23</v>
      </c>
      <c r="B18" t="s">
        <v>24</v>
      </c>
      <c r="C18" s="3">
        <v>328.47</v>
      </c>
    </row>
    <row r="19" spans="1:3" x14ac:dyDescent="0.3">
      <c r="A19" s="2" t="s">
        <v>25</v>
      </c>
      <c r="B19" t="s">
        <v>26</v>
      </c>
      <c r="C19" s="3">
        <v>0</v>
      </c>
    </row>
    <row r="20" spans="1:3" x14ac:dyDescent="0.3">
      <c r="A20" s="2" t="s">
        <v>27</v>
      </c>
      <c r="B20" t="s">
        <v>28</v>
      </c>
      <c r="C20" s="3">
        <v>6459.67</v>
      </c>
    </row>
    <row r="21" spans="1:3" x14ac:dyDescent="0.3">
      <c r="A21" s="2" t="s">
        <v>29</v>
      </c>
      <c r="B21" t="s">
        <v>30</v>
      </c>
      <c r="C21" s="3">
        <v>1580.93</v>
      </c>
    </row>
    <row r="22" spans="1:3" x14ac:dyDescent="0.3">
      <c r="A22" s="2" t="s">
        <v>31</v>
      </c>
      <c r="B22" t="s">
        <v>32</v>
      </c>
      <c r="C22" s="3">
        <v>54549.3</v>
      </c>
    </row>
    <row r="23" spans="1:3" x14ac:dyDescent="0.3">
      <c r="A23" s="2" t="s">
        <v>33</v>
      </c>
      <c r="B23" t="s">
        <v>34</v>
      </c>
      <c r="C23" s="3">
        <v>67463.48</v>
      </c>
    </row>
    <row r="24" spans="1:3" x14ac:dyDescent="0.3">
      <c r="A24" s="2" t="s">
        <v>35</v>
      </c>
      <c r="B24" t="s">
        <v>36</v>
      </c>
      <c r="C24" s="3">
        <v>616.35</v>
      </c>
    </row>
    <row r="25" spans="1:3" x14ac:dyDescent="0.3">
      <c r="A25" s="2" t="s">
        <v>37</v>
      </c>
      <c r="B25" t="s">
        <v>38</v>
      </c>
      <c r="C25" s="3">
        <v>30097.18</v>
      </c>
    </row>
    <row r="26" spans="1:3" x14ac:dyDescent="0.3">
      <c r="A26" s="2" t="s">
        <v>39</v>
      </c>
      <c r="B26" t="s">
        <v>40</v>
      </c>
      <c r="C26" s="4">
        <v>8762.35</v>
      </c>
    </row>
    <row r="27" spans="1:3" x14ac:dyDescent="0.3">
      <c r="A27" s="2"/>
      <c r="B27" s="5" t="s">
        <v>42</v>
      </c>
      <c r="C27" s="6">
        <f>SUM(C15:C26)</f>
        <v>170591.43</v>
      </c>
    </row>
    <row r="28" spans="1:3" x14ac:dyDescent="0.3">
      <c r="A28" s="2"/>
      <c r="B28" s="5"/>
      <c r="C28" s="6"/>
    </row>
  </sheetData>
  <pageMargins left="0.7" right="0.7" top="0.75" bottom="0.75" header="0.3" footer="0.3"/>
  <pageSetup orientation="portrait" r:id="rId1"/>
  <headerFooter>
    <oddHeader>&amp;R&amp;"Times New Roman,Bold"KyPSC Case No. 2018-00261
Attachment WDW-SUPP-2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F9615-0535-49B4-9D29-F19DBDBD1C6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8140ab9-1a87-4657-a6c4-99cca0129bf1"/>
    <ds:schemaRef ds:uri="b9d8ba39-ee9f-49d4-886c-5a19d785260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4345B9D-865A-45CD-B164-A5671E10D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1F50F4-5300-4CEE-9154-CC41B8F37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Lawler, Sarah E</dc:creator>
  <cp:lastModifiedBy>Frisch, Adele M</cp:lastModifiedBy>
  <cp:lastPrinted>2019-01-30T15:32:04Z</cp:lastPrinted>
  <dcterms:created xsi:type="dcterms:W3CDTF">2019-01-28T16:33:31Z</dcterms:created>
  <dcterms:modified xsi:type="dcterms:W3CDTF">2019-01-30T15:32:07Z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